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1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CO36" i="9"/>
  <c r="AM36" i="9"/>
  <c r="C36"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AM35" i="9" s="1"/>
  <c r="BE34" i="9" l="1"/>
  <c r="BE35" i="9" s="1"/>
  <c r="BE36" i="9" s="1"/>
  <c r="BE37" i="9" s="1"/>
  <c r="BE38" i="9" s="1"/>
  <c r="CO34" i="9" l="1"/>
  <c r="CO35" i="9" s="1"/>
  <c r="BW34" i="9"/>
  <c r="BW35" i="9" s="1"/>
  <c r="BW36" i="9" s="1"/>
  <c r="BW37" i="9" s="1"/>
  <c r="BW38" i="9" s="1"/>
  <c r="BW39" i="9" s="1"/>
  <c r="BW40" i="9" s="1"/>
  <c r="BW41" i="9" s="1"/>
  <c r="BW42" i="9" s="1"/>
  <c r="BW43" i="9" s="1"/>
</calcChain>
</file>

<file path=xl/sharedStrings.xml><?xml version="1.0" encoding="utf-8"?>
<sst xmlns="http://schemas.openxmlformats.org/spreadsheetml/2006/main" count="1070" uniqueCount="571">
  <si>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</si>
  <si>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</si>
  <si>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</si>
  <si>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</si>
  <si>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</si>
  <si>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</si>
  <si>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</si>
  <si>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</si>
  <si>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</si>
  <si>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</si>
  <si>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</si>
  <si>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</si>
  <si>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</si>
  <si>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</si>
  <si>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</si>
  <si>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</si>
  <si>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</si>
  <si>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</si>
  <si>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</si>
  <si>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</si>
  <si>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</si>
  <si>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</si>
  <si>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</si>
  <si>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</si>
  <si>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</si>
  <si>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</si>
  <si>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</si>
  <si>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</si>
  <si>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</si>
  <si>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</si>
  <si>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</si>
  <si>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</si>
  <si>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</si>
  <si>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</si>
  <si>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</si>
  <si>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</si>
  <si>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</si>
  <si>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</si>
  <si>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</si>
  <si>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</si>
  <si>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</si>
  <si>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</si>
  <si>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</si>
  <si>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</si>
  <si>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</si>
  <si>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</si>
  <si>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</si>
  <si>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</si>
  <si>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</si>
  <si>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</si>
  <si>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</si>
  <si>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</si>
  <si>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</si>
  <si>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</si>
  <si>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</si>
  <si>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</si>
  <si>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</si>
  <si>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</si>
  <si>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</si>
  <si>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</si>
  <si>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</si>
  <si>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</si>
  <si>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</si>
  <si>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</si>
  <si>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</si>
  <si>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</si>
  <si>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</si>
  <si>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</si>
  <si>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</si>
  <si>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</si>
  <si>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</si>
  <si>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</si>
  <si>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</si>
  <si>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</si>
  <si>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</si>
  <si>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</si>
  <si>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</si>
  <si>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</si>
  <si>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</si>
  <si>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</si>
  <si>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</si>
  <si>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</si>
  <si>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信濃町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</si>
  <si>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</si>
  <si>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</si>
  <si>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</si>
  <si>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</si>
  <si>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</si>
  <si>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</si>
  <si>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</si>
  <si>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</si>
  <si>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</si>
  <si>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</si>
  <si>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</si>
  <si>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</si>
  <si>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</si>
  <si>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</si>
  <si>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</si>
  <si>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</si>
  <si>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</si>
  <si>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</si>
  <si>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</si>
  <si>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</si>
  <si>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</si>
  <si>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</si>
  <si>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</si>
  <si>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</si>
  <si>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</si>
  <si>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</si>
  <si>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</si>
  <si>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</si>
  <si>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</si>
  <si>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</si>
  <si>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</si>
  <si>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</si>
  <si>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</si>
  <si>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</si>
  <si>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</si>
  <si>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</si>
  <si>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</si>
  <si>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</si>
  <si>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</si>
  <si>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</si>
  <si>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</si>
  <si>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</si>
  <si>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</si>
  <si>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</si>
  <si>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</si>
  <si>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</si>
  <si>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</si>
  <si>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</si>
  <si>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</si>
  <si>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</si>
  <si>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</si>
  <si>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</si>
  <si>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</si>
  <si>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</si>
  <si>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</si>
  <si>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</si>
  <si>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</si>
  <si>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</si>
  <si>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</si>
  <si>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</si>
  <si>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</si>
  <si>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</si>
  <si>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</si>
  <si>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</si>
  <si>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</si>
  <si>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</si>
  <si>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</si>
  <si>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</si>
  <si>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</si>
  <si>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</si>
  <si>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</si>
  <si>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</si>
  <si>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</si>
  <si>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</si>
  <si>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</si>
  <si>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</si>
  <si>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</si>
  <si>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</si>
  <si>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</si>
  <si>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</si>
  <si>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</si>
  <si>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</si>
  <si>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</si>
  <si>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</si>
  <si>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</si>
  <si>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</si>
  <si>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</si>
  <si>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</si>
  <si>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</si>
  <si>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</si>
  <si>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</si>
  <si>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</si>
  <si>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</si>
  <si>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</si>
  <si>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</si>
  <si>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</si>
  <si>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</si>
  <si>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</si>
  <si>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</si>
  <si>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</si>
  <si>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</si>
  <si>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</si>
  <si>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</si>
  <si>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</si>
  <si>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</si>
  <si>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</si>
  <si>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</si>
  <si>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</si>
  <si>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</si>
  <si>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</si>
  <si>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</si>
  <si>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</si>
  <si>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</si>
  <si>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長野県信濃町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</si>
  <si>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</si>
  <si>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</si>
  <si>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</si>
  <si>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</si>
  <si>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</si>
  <si>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</si>
  <si>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</si>
  <si>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</si>
  <si>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</si>
  <si>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</si>
  <si>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</si>
  <si>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</si>
  <si>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</si>
  <si>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</si>
  <si>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</si>
  <si>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</si>
  <si>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</si>
  <si>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</si>
  <si>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</si>
  <si>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</si>
  <si>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</si>
  <si>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</si>
  <si>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</si>
  <si>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</si>
  <si>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</si>
  <si>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</si>
  <si>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</si>
  <si>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</si>
  <si>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</si>
  <si>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</si>
  <si>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</si>
  <si>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</si>
  <si>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</si>
  <si>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</si>
  <si>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</si>
  <si>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</si>
  <si>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</si>
  <si>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</si>
  <si>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</si>
  <si>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</si>
  <si>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</si>
  <si>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</si>
  <si>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</si>
  <si>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</si>
  <si>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</si>
  <si>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</si>
  <si>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</si>
  <si>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</si>
  <si>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</si>
  <si>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</si>
  <si>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</si>
  <si>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</si>
  <si>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</si>
  <si>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</si>
  <si>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</si>
  <si>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</si>
  <si>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</si>
  <si>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</si>
  <si>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</si>
  <si>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</si>
  <si>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</si>
  <si>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</si>
  <si>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</si>
  <si>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</si>
  <si>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</si>
  <si>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</si>
  <si>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</si>
  <si>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</si>
  <si>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</si>
  <si>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</si>
  <si>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</si>
  <si>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</si>
  <si>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</si>
  <si>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</si>
  <si>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</si>
  <si>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</si>
  <si>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</si>
  <si>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</si>
  <si>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</si>
  <si>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</si>
  <si>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</si>
  <si>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</si>
  <si>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</si>
  <si>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</si>
  <si>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</si>
  <si>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</si>
  <si>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</si>
  <si>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</si>
  <si>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</si>
  <si>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</si>
  <si>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</si>
  <si>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</si>
  <si>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</si>
  <si>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</si>
  <si>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</si>
  <si>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</si>
  <si>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</si>
  <si>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</si>
  <si>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</si>
  <si>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</si>
  <si>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</si>
  <si>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</si>
  <si>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</si>
  <si>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</si>
  <si>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</si>
  <si>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</si>
  <si>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</si>
  <si>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</si>
  <si>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</si>
  <si>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</si>
  <si>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</si>
  <si>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</si>
  <si>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</si>
  <si>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</si>
  <si>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</si>
  <si>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</si>
  <si>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</si>
  <si>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</si>
  <si>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</si>
  <si>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</si>
  <si>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</si>
  <si>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</si>
  <si>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</si>
  <si>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</si>
  <si>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</si>
  <si>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</si>
  <si>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</si>
  <si>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</si>
  <si>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</si>
  <si>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</si>
  <si>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</si>
  <si>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</si>
  <si>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</si>
  <si>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</si>
  <si>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</si>
  <si>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</si>
  <si>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</si>
  <si>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</si>
  <si>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</si>
  <si>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</si>
  <si>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</si>
  <si>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</si>
  <si>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</si>
  <si>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</si>
  <si>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</si>
  <si>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</si>
  <si>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</si>
  <si>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</si>
  <si>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</si>
  <si>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</si>
  <si>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長野県信濃町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</si>
  <si>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</si>
  <si>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</si>
  <si>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</si>
  <si>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</si>
  <si>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</si>
  <si>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</si>
  <si>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</si>
  <si>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</si>
  <si>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</si>
  <si>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</si>
  <si>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</si>
  <si>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</si>
  <si>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</si>
  <si>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</si>
  <si>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</si>
  <si>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</si>
  <si>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</si>
  <si>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</si>
  <si>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</si>
  <si>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</si>
  <si>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信濃町立古海診療所特別会計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</si>
  <si>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</si>
  <si>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</si>
  <si>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</si>
  <si>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</si>
  <si>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</si>
  <si>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</si>
  <si>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</si>
  <si>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</si>
  <si>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</si>
  <si>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</si>
  <si>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</si>
  <si>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</si>
  <si>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</si>
  <si>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信濃町国民健康保険特別会計</t>
    <phoneticPr fontId="5"/>
  </si>
  <si>
    <t>信濃町介護保険事業特別会計</t>
    <phoneticPr fontId="5"/>
  </si>
  <si>
    <t>信濃町後期高齢者医療特別会計</t>
    <phoneticPr fontId="5"/>
  </si>
  <si>
    <t>信濃町水道事業会計</t>
    <phoneticPr fontId="5"/>
  </si>
  <si>
    <t>法適用企業</t>
    <phoneticPr fontId="5"/>
  </si>
  <si>
    <t>信濃町立病院事業会計</t>
    <phoneticPr fontId="5"/>
  </si>
  <si>
    <t>信濃町水道事業特別会計</t>
    <phoneticPr fontId="5"/>
  </si>
  <si>
    <t>法非適用企業</t>
    <phoneticPr fontId="5"/>
  </si>
  <si>
    <t>信濃町下水道事業特別会計</t>
    <phoneticPr fontId="5"/>
  </si>
  <si>
    <t>信濃町農業集落排水事業特別会計</t>
    <phoneticPr fontId="5"/>
  </si>
  <si>
    <t>信濃町特定環境保全公共下水道事業特別会計</t>
    <phoneticPr fontId="5"/>
  </si>
  <si>
    <t>信濃町個別排水処理施設整備事業特別会計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</si>
  <si>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</si>
  <si>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</si>
  <si>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</si>
  <si>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</si>
  <si>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</si>
  <si>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</si>
  <si>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</si>
  <si>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</si>
  <si>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</si>
  <si>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</si>
  <si>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</si>
  <si>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</si>
  <si>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</si>
  <si>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</si>
  <si>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</si>
  <si>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</si>
  <si>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</si>
  <si>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</si>
  <si>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</si>
  <si>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</si>
  <si>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</si>
  <si>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</si>
  <si>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</si>
  <si>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</si>
  <si>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</si>
  <si>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</si>
  <si>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</si>
  <si>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</si>
  <si>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</si>
  <si>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</si>
  <si>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</si>
  <si>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</si>
  <si>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</si>
  <si>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</si>
  <si>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</si>
  <si>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</si>
  <si>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</si>
  <si>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</si>
  <si>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</si>
  <si>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</si>
  <si>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</si>
  <si>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</si>
  <si>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</si>
  <si>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</si>
  <si>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</si>
  <si>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</si>
  <si>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</si>
  <si>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</si>
  <si>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</si>
  <si>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</si>
  <si>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信濃町下水道事業特別会計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</si>
  <si>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</si>
  <si>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</si>
  <si>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信濃町農業集落排水事業特別会計</t>
    <phoneticPr fontId="5"/>
  </si>
  <si>
    <t>(Ｆ)</t>
    <phoneticPr fontId="5"/>
  </si>
  <si>
    <t>信濃町立病院事業会計</t>
    <phoneticPr fontId="5"/>
  </si>
  <si>
    <t>将来負担比率（(Ｅ)－(Ｆ)）／（(Ｃ)－(Ｄ)）×１００</t>
    <rPh sb="0" eb="2">
      <t>ショウライ</t>
    </rPh>
    <rPh sb="2" eb="4">
      <t>フタン</t>
    </rPh>
    <rPh sb="4" eb="6">
      <t>ヒリツ</t>
    </rPh>
    <phoneticPr fontId="5"/>
  </si>
  <si>
    <t>信濃町特定環境保全公共下水道事業特別会計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</si>
  <si>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</si>
  <si>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</si>
  <si>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</si>
  <si>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</si>
  <si>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</si>
  <si>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</si>
  <si>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</si>
  <si>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</si>
  <si>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</si>
  <si>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</si>
  <si>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</si>
  <si>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</si>
  <si>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</si>
  <si>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</si>
  <si>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</si>
  <si>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</si>
  <si>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</si>
  <si>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</si>
  <si>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</si>
  <si>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</si>
  <si>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</si>
  <si>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</si>
  <si>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</si>
  <si>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</si>
  <si>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</si>
  <si>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</si>
  <si>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</si>
  <si>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</si>
  <si>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</si>
  <si>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</si>
  <si>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</si>
  <si>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</si>
  <si>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</si>
  <si>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</si>
  <si>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</si>
  <si>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</si>
  <si>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</si>
  <si>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</si>
  <si>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</si>
  <si>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</si>
  <si>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</si>
  <si>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</si>
  <si>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</si>
  <si>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</si>
  <si>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</si>
  <si>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</si>
  <si>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</si>
  <si>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</si>
  <si>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</si>
  <si>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</si>
  <si>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</si>
  <si>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</si>
  <si>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</si>
  <si>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</si>
  <si>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</si>
  <si>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</si>
  <si>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</si>
  <si>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</si>
  <si>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</si>
  <si>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</si>
  <si>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</si>
  <si>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</si>
  <si>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</si>
  <si>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</si>
  <si>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</si>
  <si>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</si>
  <si>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</si>
  <si>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</si>
  <si>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</si>
  <si>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</si>
  <si>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</si>
  <si>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</si>
  <si>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</si>
  <si>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</si>
  <si>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</si>
  <si>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</si>
  <si>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</si>
  <si>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</si>
  <si>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</si>
  <si>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1.40</t>
  </si>
  <si>
    <t>信濃町立病院事業会計</t>
  </si>
  <si>
    <t>信濃町水道事業会計</t>
  </si>
  <si>
    <t>一般会計</t>
  </si>
  <si>
    <t>信濃町国民健康保険特別会計</t>
  </si>
  <si>
    <t>信濃町介護保険事業特別会計</t>
  </si>
  <si>
    <t>信濃町下水道事業特別会計</t>
  </si>
  <si>
    <t>信濃町農業集落排水事業特別会計</t>
  </si>
  <si>
    <t>信濃町特定環境保全公共下水道事業特別会計</t>
  </si>
  <si>
    <t>その他会計（赤字）</t>
  </si>
  <si>
    <t>その他会計（黒字）</t>
  </si>
  <si>
    <t>長野広域連合</t>
    <rPh sb="0" eb="2">
      <t>ナガノ</t>
    </rPh>
    <rPh sb="2" eb="4">
      <t>コウイキ</t>
    </rPh>
    <rPh sb="4" eb="6">
      <t>レンゴウ</t>
    </rPh>
    <phoneticPr fontId="24"/>
  </si>
  <si>
    <t>　(一般会計)</t>
  </si>
  <si>
    <t>　(老人福祉施設等運営事業特別会計)</t>
  </si>
  <si>
    <t>　(長野地域ふるさと事業特別会計)</t>
    <rPh sb="2" eb="4">
      <t>ナガノ</t>
    </rPh>
    <rPh sb="4" eb="6">
      <t>チイキ</t>
    </rPh>
    <phoneticPr fontId="24"/>
  </si>
  <si>
    <t>北部衛生施設組合</t>
  </si>
  <si>
    <t>北信保健衛生施設組合</t>
  </si>
  <si>
    <t>　(一般会計)</t>
    <rPh sb="2" eb="4">
      <t>イッパン</t>
    </rPh>
    <rPh sb="4" eb="6">
      <t>カイケイ</t>
    </rPh>
    <phoneticPr fontId="24"/>
  </si>
  <si>
    <t>　(斎場事業特別会計)</t>
  </si>
  <si>
    <t>　(じん芥処理事業特別会計)</t>
  </si>
  <si>
    <t>　(し尿処理事業特別会計)</t>
  </si>
  <si>
    <t>長野県後期高齢者医療広域連合</t>
    <rPh sb="2" eb="3">
      <t>ケン</t>
    </rPh>
    <phoneticPr fontId="24"/>
  </si>
  <si>
    <t>　(後期高齢者医療事業会計)</t>
  </si>
  <si>
    <t>長野県市町村自治振興組合</t>
  </si>
  <si>
    <t>長野県市町村総合事務組合</t>
  </si>
  <si>
    <t>　(非常勤公務災害補償特別会計)</t>
    <rPh sb="2" eb="5">
      <t>ヒジョウキン</t>
    </rPh>
    <rPh sb="5" eb="7">
      <t>コウム</t>
    </rPh>
    <rPh sb="7" eb="9">
      <t>サイガイ</t>
    </rPh>
    <rPh sb="9" eb="11">
      <t>ホショウ</t>
    </rPh>
    <rPh sb="11" eb="13">
      <t>トクベツ</t>
    </rPh>
    <rPh sb="13" eb="15">
      <t>カイケイ</t>
    </rPh>
    <phoneticPr fontId="24"/>
  </si>
  <si>
    <t>北信地域町村交通災害共済事務組合</t>
  </si>
  <si>
    <t>長水部分林組合</t>
  </si>
  <si>
    <t>長野県地方税滞納整理機構</t>
    <rPh sb="0" eb="3">
      <t>ナガノケン</t>
    </rPh>
    <rPh sb="3" eb="6">
      <t>チホウゼイ</t>
    </rPh>
    <rPh sb="6" eb="8">
      <t>タイノウ</t>
    </rPh>
    <rPh sb="8" eb="10">
      <t>セイリ</t>
    </rPh>
    <rPh sb="10" eb="12">
      <t>キコウ</t>
    </rPh>
    <phoneticPr fontId="24"/>
  </si>
  <si>
    <t>信濃町土地開発基金</t>
    <rPh sb="0" eb="3">
      <t>シナノマチ</t>
    </rPh>
    <rPh sb="3" eb="5">
      <t>トチ</t>
    </rPh>
    <rPh sb="5" eb="7">
      <t>カイハツ</t>
    </rPh>
    <rPh sb="7" eb="9">
      <t>キキン</t>
    </rPh>
    <phoneticPr fontId="24"/>
  </si>
  <si>
    <t>-</t>
    <phoneticPr fontId="2"/>
  </si>
  <si>
    <t>-</t>
    <phoneticPr fontId="2"/>
  </si>
  <si>
    <t>-</t>
    <phoneticPr fontId="2"/>
  </si>
  <si>
    <t>-</t>
    <phoneticPr fontId="2"/>
  </si>
  <si>
    <t>-</t>
    <phoneticPr fontId="2"/>
  </si>
  <si>
    <t>-</t>
    <phoneticPr fontId="2"/>
  </si>
  <si>
    <t>-</t>
    <phoneticPr fontId="2"/>
  </si>
  <si>
    <t>-</t>
    <phoneticPr fontId="2"/>
  </si>
  <si>
    <t>有限会社信濃町ふるさと振興公社</t>
    <rPh sb="0" eb="4">
      <t>ユウゲンガイシャ</t>
    </rPh>
    <rPh sb="4" eb="7">
      <t>シナノマチ</t>
    </rPh>
    <rPh sb="11" eb="13">
      <t>シンコウ</t>
    </rPh>
    <rPh sb="13" eb="15">
      <t>コウシャ</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</si>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</sst>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49327</c:v>
                </c:pt>
                <c:pt idx="1">
                  <c:v>159937</c:v>
                </c:pt>
                <c:pt idx="2">
                  <c:v>160221</c:v>
                </c:pt>
                <c:pt idx="3">
                  <c:v>73927</c:v>
                </c:pt>
                <c:pt idx="4">
                  <c:v>121902</c:v>
                </c:pt>
              </c:numCache>
            </c:numRef>
          </c:val>
          <c:smooth val="0"/>
        </c:ser>
        <c:dLbls>
          <c:showLegendKey val="0"/>
          <c:showVal val="0"/>
          <c:showCatName val="0"/>
          <c:showSerName val="0"/>
          <c:showPercent val="0"/>
          <c:showBubbleSize val="0"/>
        </c:dLbls>
        <c:marker val="1"/>
        <c:smooth val="0"/>
        <c:axId val="91147648"/>
        <c:axId val="91149824"/>
      </c:lineChart>
      <c:catAx>
        <c:axId val="911476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49824"/>
        <c:crosses val="autoZero"/>
        <c:auto val="1"/>
        <c:lblAlgn val="ctr"/>
        <c:lblOffset val="100"/>
        <c:tickLblSkip val="1"/>
        <c:tickMarkSkip val="1"/>
        <c:noMultiLvlLbl val="0"/>
      </c:catAx>
      <c:valAx>
        <c:axId val="9114982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147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3.6</c:v>
                </c:pt>
                <c:pt idx="1">
                  <c:v>4.74</c:v>
                </c:pt>
                <c:pt idx="2">
                  <c:v>4.18</c:v>
                </c:pt>
                <c:pt idx="3">
                  <c:v>3.77</c:v>
                </c:pt>
                <c:pt idx="4">
                  <c:v>4.54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15.87</c:v>
                </c:pt>
                <c:pt idx="1">
                  <c:v>16.82</c:v>
                </c:pt>
                <c:pt idx="2">
                  <c:v>20.53</c:v>
                </c:pt>
                <c:pt idx="3">
                  <c:v>24.12</c:v>
                </c:pt>
                <c:pt idx="4">
                  <c:v>28.21</c:v>
                </c:pt>
              </c:numCache>
            </c:numRef>
          </c:val>
        </c:ser>
        <c:dLbls>
          <c:showLegendKey val="0"/>
          <c:showVal val="0"/>
          <c:showCatName val="0"/>
          <c:showSerName val="0"/>
          <c:showPercent val="0"/>
          <c:showBubbleSize val="0"/>
        </c:dLbls>
        <c:gapWidth val="250"/>
        <c:overlap val="100"/>
        <c:axId val="91660288"/>
        <c:axId val="91662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c:v>
                </c:pt>
                <c:pt idx="1">
                  <c:v>1.35</c:v>
                </c:pt>
                <c:pt idx="2">
                  <c:v>0.38</c:v>
                </c:pt>
                <c:pt idx="3">
                  <c:v>1.33</c:v>
                </c:pt>
                <c:pt idx="4">
                  <c:v>3.15</c:v>
                </c:pt>
              </c:numCache>
            </c:numRef>
          </c:val>
          <c:smooth val="0"/>
        </c:ser>
        <c:dLbls>
          <c:showLegendKey val="0"/>
          <c:showVal val="0"/>
          <c:showCatName val="0"/>
          <c:showSerName val="0"/>
          <c:showPercent val="0"/>
          <c:showBubbleSize val="0"/>
        </c:dLbls>
        <c:marker val="1"/>
        <c:smooth val="0"/>
        <c:axId val="91660288"/>
        <c:axId val="91662208"/>
      </c:lineChart>
      <c:catAx>
        <c:axId val="9166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662208"/>
        <c:crosses val="autoZero"/>
        <c:auto val="1"/>
        <c:lblAlgn val="ctr"/>
        <c:lblOffset val="100"/>
        <c:tickLblSkip val="1"/>
        <c:tickMarkSkip val="1"/>
        <c:noMultiLvlLbl val="0"/>
      </c:catAx>
      <c:valAx>
        <c:axId val="9166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6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0.28999999999999998</c:v>
                </c:pt>
                <c:pt idx="2">
                  <c:v>#N/A</c:v>
                </c:pt>
                <c:pt idx="3">
                  <c:v>0.14000000000000001</c:v>
                </c:pt>
                <c:pt idx="4">
                  <c:v>#N/A</c:v>
                </c:pt>
                <c:pt idx="5">
                  <c:v>0.17</c:v>
                </c:pt>
                <c:pt idx="6">
                  <c:v>#N/A</c:v>
                </c:pt>
                <c:pt idx="7">
                  <c:v>0.15</c:v>
                </c:pt>
                <c:pt idx="8">
                  <c:v>#N/A</c:v>
                </c:pt>
                <c:pt idx="9">
                  <c:v>0.13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信濃町特定環境保全公共下水道事業特別会計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0.04</c:v>
                </c:pt>
                <c:pt idx="8">
                  <c:v>#N/A</c:v>
                </c:pt>
                <c:pt idx="9">
                  <c:v>0.05</c:v>
                </c:pt>
              </c:numCache>
            </c:numRef>
          </c:val>
        </c:ser>
        <c:ser>
          <c:idx val="3"/>
          <c:order val="3"/>
          <c:tx>
            <c:strRef>
              <c:f>データシート!$A$30</c:f>
              <c:strCache>
                <c:ptCount val="1"/>
                <c:pt idx="0">
                  <c:v>信濃町農業集落排水事業特別会計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0.16</c:v>
                </c:pt>
                <c:pt idx="2">
                  <c:v>#N/A</c:v>
                </c:pt>
                <c:pt idx="3">
                  <c:v>0.19</c:v>
                </c:pt>
                <c:pt idx="4">
                  <c:v>#N/A</c:v>
                </c:pt>
                <c:pt idx="5">
                  <c:v>0.2</c:v>
                </c:pt>
                <c:pt idx="6">
                  <c:v>#N/A</c:v>
                </c:pt>
                <c:pt idx="7">
                  <c:v>0.15</c:v>
                </c:pt>
                <c:pt idx="8">
                  <c:v>#N/A</c:v>
                </c:pt>
                <c:pt idx="9">
                  <c:v>0.17</c:v>
                </c:pt>
              </c:numCache>
            </c:numRef>
          </c:val>
        </c:ser>
        <c:ser>
          <c:idx val="4"/>
          <c:order val="4"/>
          <c:tx>
            <c:strRef>
              <c:f>データシート!$A$31</c:f>
              <c:strCache>
                <c:ptCount val="1"/>
                <c:pt idx="0">
                  <c:v>信濃町下水道事業特別会計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0.08</c:v>
                </c:pt>
                <c:pt idx="4">
                  <c:v>#N/A</c:v>
                </c:pt>
                <c:pt idx="5">
                  <c:v>0.16</c:v>
                </c:pt>
                <c:pt idx="6">
                  <c:v>#N/A</c:v>
                </c:pt>
                <c:pt idx="7">
                  <c:v>0.17</c:v>
                </c:pt>
                <c:pt idx="8">
                  <c:v>#N/A</c:v>
                </c:pt>
                <c:pt idx="9">
                  <c:v>0.18</c:v>
                </c:pt>
              </c:numCache>
            </c:numRef>
          </c:val>
        </c:ser>
        <c:ser>
          <c:idx val="5"/>
          <c:order val="5"/>
          <c:tx>
            <c:strRef>
              <c:f>データシート!$A$32</c:f>
              <c:strCache>
                <c:ptCount val="1"/>
                <c:pt idx="0">
                  <c:v>信濃町介護保険事業特別会計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0.86</c:v>
                </c:pt>
                <c:pt idx="2">
                  <c:v>#N/A</c:v>
                </c:pt>
                <c:pt idx="3">
                  <c:v>0.99</c:v>
                </c:pt>
                <c:pt idx="4">
                  <c:v>#N/A</c:v>
                </c:pt>
                <c:pt idx="5">
                  <c:v>0.49</c:v>
                </c:pt>
                <c:pt idx="6">
                  <c:v>#N/A</c:v>
                </c:pt>
                <c:pt idx="7">
                  <c:v>0.42</c:v>
                </c:pt>
                <c:pt idx="8">
                  <c:v>#N/A</c:v>
                </c:pt>
                <c:pt idx="9">
                  <c:v>1.0900000000000001</c:v>
                </c:pt>
              </c:numCache>
            </c:numRef>
          </c:val>
        </c:ser>
        <c:ser>
          <c:idx val="6"/>
          <c:order val="6"/>
          <c:tx>
            <c:strRef>
              <c:f>データシート!$A$33</c:f>
              <c:strCache>
                <c:ptCount val="1"/>
                <c:pt idx="0">
                  <c:v>信濃町国民健康保険特別会計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2.0699999999999998</c:v>
                </c:pt>
                <c:pt idx="2">
                  <c:v>#N/A</c:v>
                </c:pt>
                <c:pt idx="3">
                  <c:v>1.69</c:v>
                </c:pt>
                <c:pt idx="4">
                  <c:v>#N/A</c:v>
                </c:pt>
                <c:pt idx="5">
                  <c:v>2.14</c:v>
                </c:pt>
                <c:pt idx="6">
                  <c:v>#N/A</c:v>
                </c:pt>
                <c:pt idx="7">
                  <c:v>1.79</c:v>
                </c:pt>
                <c:pt idx="8">
                  <c:v>#N/A</c:v>
                </c:pt>
                <c:pt idx="9">
                  <c:v>1.48</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3.6</c:v>
                </c:pt>
                <c:pt idx="2">
                  <c:v>#N/A</c:v>
                </c:pt>
                <c:pt idx="3">
                  <c:v>4.7300000000000004</c:v>
                </c:pt>
                <c:pt idx="4">
                  <c:v>#N/A</c:v>
                </c:pt>
                <c:pt idx="5">
                  <c:v>4.18</c:v>
                </c:pt>
                <c:pt idx="6">
                  <c:v>#N/A</c:v>
                </c:pt>
                <c:pt idx="7">
                  <c:v>3.77</c:v>
                </c:pt>
                <c:pt idx="8">
                  <c:v>#N/A</c:v>
                </c:pt>
                <c:pt idx="9">
                  <c:v>4.54</c:v>
                </c:pt>
              </c:numCache>
            </c:numRef>
          </c:val>
        </c:ser>
        <c:ser>
          <c:idx val="8"/>
          <c:order val="8"/>
          <c:tx>
            <c:strRef>
              <c:f>データシート!$A$35</c:f>
              <c:strCache>
                <c:ptCount val="1"/>
                <c:pt idx="0">
                  <c:v>信濃町水道事業会計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10.41</c:v>
                </c:pt>
                <c:pt idx="2">
                  <c:v>#N/A</c:v>
                </c:pt>
                <c:pt idx="3">
                  <c:v>7.59</c:v>
                </c:pt>
                <c:pt idx="4">
                  <c:v>#N/A</c:v>
                </c:pt>
                <c:pt idx="5">
                  <c:v>7.8</c:v>
                </c:pt>
                <c:pt idx="6">
                  <c:v>#N/A</c:v>
                </c:pt>
                <c:pt idx="7">
                  <c:v>5.82</c:v>
                </c:pt>
                <c:pt idx="8">
                  <c:v>#N/A</c:v>
                </c:pt>
                <c:pt idx="9">
                  <c:v>5.54</c:v>
                </c:pt>
              </c:numCache>
            </c:numRef>
          </c:val>
        </c:ser>
        <c:ser>
          <c:idx val="9"/>
          <c:order val="9"/>
          <c:tx>
            <c:strRef>
              <c:f>データシート!$A$36</c:f>
              <c:strCache>
                <c:ptCount val="1"/>
                <c:pt idx="0">
                  <c:v>信濃町立病院事業会計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5.21</c:v>
                </c:pt>
                <c:pt idx="2">
                  <c:v>#N/A</c:v>
                </c:pt>
                <c:pt idx="3">
                  <c:v>7.43</c:v>
                </c:pt>
                <c:pt idx="4">
                  <c:v>#N/A</c:v>
                </c:pt>
                <c:pt idx="5">
                  <c:v>10.53</c:v>
                </c:pt>
                <c:pt idx="6">
                  <c:v>#N/A</c:v>
                </c:pt>
                <c:pt idx="7">
                  <c:v>13.38</c:v>
                </c:pt>
                <c:pt idx="8">
                  <c:v>#N/A</c:v>
                </c:pt>
                <c:pt idx="9">
                  <c:v>14.3</c:v>
                </c:pt>
              </c:numCache>
            </c:numRef>
          </c:val>
        </c:ser>
        <c:dLbls>
          <c:showLegendKey val="0"/>
          <c:showVal val="0"/>
          <c:showCatName val="0"/>
          <c:showSerName val="0"/>
          <c:showPercent val="0"/>
          <c:showBubbleSize val="0"/>
        </c:dLbls>
        <c:gapWidth val="150"/>
        <c:overlap val="100"/>
        <c:axId val="92116864"/>
        <c:axId val="92118400"/>
      </c:barChart>
      <c:catAx>
        <c:axId val="9211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118400"/>
        <c:crosses val="autoZero"/>
        <c:auto val="1"/>
        <c:lblAlgn val="ctr"/>
        <c:lblOffset val="100"/>
        <c:tickLblSkip val="1"/>
        <c:tickMarkSkip val="1"/>
        <c:noMultiLvlLbl val="0"/>
      </c:catAx>
      <c:valAx>
        <c:axId val="9211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16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508</c:v>
                </c:pt>
                <c:pt idx="5">
                  <c:v>506</c:v>
                </c:pt>
                <c:pt idx="8">
                  <c:v>520</c:v>
                </c:pt>
                <c:pt idx="11">
                  <c:v>565</c:v>
                </c:pt>
                <c:pt idx="14">
                  <c:v>582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c:v>
                </c:pt>
                <c:pt idx="3">
                  <c:v>13</c:v>
                </c:pt>
                <c:pt idx="6">
                  <c:v>13</c:v>
                </c:pt>
                <c:pt idx="9">
                  <c:v>13</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88</c:v>
                </c:pt>
                <c:pt idx="3">
                  <c:v>86</c:v>
                </c:pt>
                <c:pt idx="6">
                  <c:v>60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380</c:v>
                </c:pt>
                <c:pt idx="3">
                  <c:v>372</c:v>
                </c:pt>
                <c:pt idx="6">
                  <c:v>347</c:v>
                </c:pt>
                <c:pt idx="9">
                  <c:v>390</c:v>
                </c:pt>
                <c:pt idx="12">
                  <c:v>400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522</c:v>
                </c:pt>
                <c:pt idx="3">
                  <c:v>462</c:v>
                </c:pt>
                <c:pt idx="6">
                  <c:v>443</c:v>
                </c:pt>
                <c:pt idx="9">
                  <c:v>449</c:v>
                </c:pt>
                <c:pt idx="12">
                  <c:v>423</c:v>
                </c:pt>
              </c:numCache>
            </c:numRef>
          </c:val>
        </c:ser>
        <c:dLbls>
          <c:showLegendKey val="0"/>
          <c:showVal val="0"/>
          <c:showCatName val="0"/>
          <c:showSerName val="0"/>
          <c:showPercent val="0"/>
          <c:showBubbleSize val="0"/>
        </c:dLbls>
        <c:gapWidth val="100"/>
        <c:overlap val="100"/>
        <c:axId val="90858624"/>
        <c:axId val="90860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495</c:v>
                </c:pt>
                <c:pt idx="2">
                  <c:v>#N/A</c:v>
                </c:pt>
                <c:pt idx="3">
                  <c:v>#N/A</c:v>
                </c:pt>
                <c:pt idx="4">
                  <c:v>427</c:v>
                </c:pt>
                <c:pt idx="5">
                  <c:v>#N/A</c:v>
                </c:pt>
                <c:pt idx="6">
                  <c:v>#N/A</c:v>
                </c:pt>
                <c:pt idx="7">
                  <c:v>343</c:v>
                </c:pt>
                <c:pt idx="8">
                  <c:v>#N/A</c:v>
                </c:pt>
                <c:pt idx="9">
                  <c:v>#N/A</c:v>
                </c:pt>
                <c:pt idx="10">
                  <c:v>287</c:v>
                </c:pt>
                <c:pt idx="11">
                  <c:v>#N/A</c:v>
                </c:pt>
                <c:pt idx="12">
                  <c:v>#N/A</c:v>
                </c:pt>
                <c:pt idx="13">
                  <c:v>253</c:v>
                </c:pt>
                <c:pt idx="14">
                  <c:v>#N/A</c:v>
                </c:pt>
              </c:numCache>
            </c:numRef>
          </c:val>
          <c:smooth val="0"/>
        </c:ser>
        <c:dLbls>
          <c:showLegendKey val="0"/>
          <c:showVal val="0"/>
          <c:showCatName val="0"/>
          <c:showSerName val="0"/>
          <c:showPercent val="0"/>
          <c:showBubbleSize val="0"/>
        </c:dLbls>
        <c:marker val="1"/>
        <c:smooth val="0"/>
        <c:axId val="90858624"/>
        <c:axId val="90860544"/>
      </c:lineChart>
      <c:catAx>
        <c:axId val="9085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860544"/>
        <c:crosses val="autoZero"/>
        <c:auto val="1"/>
        <c:lblAlgn val="ctr"/>
        <c:lblOffset val="100"/>
        <c:tickLblSkip val="1"/>
        <c:tickMarkSkip val="1"/>
        <c:noMultiLvlLbl val="0"/>
      </c:catAx>
      <c:valAx>
        <c:axId val="9086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5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6101</c:v>
                </c:pt>
                <c:pt idx="5">
                  <c:v>6358</c:v>
                </c:pt>
                <c:pt idx="8">
                  <c:v>6592</c:v>
                </c:pt>
                <c:pt idx="11">
                  <c:v>6522</c:v>
                </c:pt>
                <c:pt idx="14">
                  <c:v>6631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65</c:v>
                </c:pt>
                <c:pt idx="5">
                  <c:v>115</c:v>
                </c:pt>
                <c:pt idx="8">
                  <c:v>100</c:v>
                </c:pt>
                <c:pt idx="11">
                  <c:v>80</c:v>
                </c:pt>
                <c:pt idx="14">
                  <c:v>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2231</c:v>
                </c:pt>
                <c:pt idx="5">
                  <c:v>2337</c:v>
                </c:pt>
                <c:pt idx="8">
                  <c:v>2502</c:v>
                </c:pt>
                <c:pt idx="11">
                  <c:v>2584</c:v>
                </c:pt>
                <c:pt idx="14">
                  <c:v>2718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1628</c:v>
                </c:pt>
                <c:pt idx="3">
                  <c:v>1345</c:v>
                </c:pt>
                <c:pt idx="6">
                  <c:v>1294</c:v>
                </c:pt>
                <c:pt idx="9">
                  <c:v>1317</c:v>
                </c:pt>
                <c:pt idx="12">
                  <c:v>1351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142</c:v>
                </c:pt>
                <c:pt idx="3">
                  <c:v>61</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5251</c:v>
                </c:pt>
                <c:pt idx="3">
                  <c:v>5893</c:v>
                </c:pt>
                <c:pt idx="6">
                  <c:v>5482</c:v>
                </c:pt>
                <c:pt idx="9">
                  <c:v>5303</c:v>
                </c:pt>
                <c:pt idx="12">
                  <c:v>5110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75</c:v>
                </c:pt>
                <c:pt idx="3">
                  <c:v>62</c:v>
                </c:pt>
                <c:pt idx="6">
                  <c:v>49</c:v>
                </c:pt>
                <c:pt idx="9">
                  <c:v>25</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3115</c:v>
                </c:pt>
                <c:pt idx="3">
                  <c:v>3506</c:v>
                </c:pt>
                <c:pt idx="6">
                  <c:v>3783</c:v>
                </c:pt>
                <c:pt idx="9">
                  <c:v>3817</c:v>
                </c:pt>
                <c:pt idx="12">
                  <c:v>4073</c:v>
                </c:pt>
              </c:numCache>
            </c:numRef>
          </c:val>
        </c:ser>
        <c:dLbls>
          <c:showLegendKey val="0"/>
          <c:showVal val="0"/>
          <c:showCatName val="0"/>
          <c:showSerName val="0"/>
          <c:showPercent val="0"/>
          <c:showBubbleSize val="0"/>
        </c:dLbls>
        <c:gapWidth val="100"/>
        <c:overlap val="100"/>
        <c:axId val="91783936"/>
        <c:axId val="91785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1814</c:v>
                </c:pt>
                <c:pt idx="2">
                  <c:v>#N/A</c:v>
                </c:pt>
                <c:pt idx="3">
                  <c:v>#N/A</c:v>
                </c:pt>
                <c:pt idx="4">
                  <c:v>2057</c:v>
                </c:pt>
                <c:pt idx="5">
                  <c:v>#N/A</c:v>
                </c:pt>
                <c:pt idx="6">
                  <c:v>#N/A</c:v>
                </c:pt>
                <c:pt idx="7">
                  <c:v>1413</c:v>
                </c:pt>
                <c:pt idx="8">
                  <c:v>#N/A</c:v>
                </c:pt>
                <c:pt idx="9">
                  <c:v>#N/A</c:v>
                </c:pt>
                <c:pt idx="10">
                  <c:v>1275</c:v>
                </c:pt>
                <c:pt idx="11">
                  <c:v>#N/A</c:v>
                </c:pt>
                <c:pt idx="12">
                  <c:v>#N/A</c:v>
                </c:pt>
                <c:pt idx="13">
                  <c:v>1129</c:v>
                </c:pt>
                <c:pt idx="14">
                  <c:v>#N/A</c:v>
                </c:pt>
              </c:numCache>
            </c:numRef>
          </c:val>
          <c:smooth val="0"/>
        </c:ser>
        <c:dLbls>
          <c:showLegendKey val="0"/>
          <c:showVal val="0"/>
          <c:showCatName val="0"/>
          <c:showSerName val="0"/>
          <c:showPercent val="0"/>
          <c:showBubbleSize val="0"/>
        </c:dLbls>
        <c:marker val="1"/>
        <c:smooth val="0"/>
        <c:axId val="91783936"/>
        <c:axId val="91785856"/>
      </c:lineChart>
      <c:catAx>
        <c:axId val="9178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785856"/>
        <c:crosses val="autoZero"/>
        <c:auto val="1"/>
        <c:lblAlgn val="ctr"/>
        <c:lblOffset val="100"/>
        <c:tickLblSkip val="1"/>
        <c:tickMarkSkip val="1"/>
        <c:noMultiLvlLbl val="0"/>
      </c:catAx>
      <c:valAx>
        <c:axId val="9178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78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9,238
9,177
149.27
5,938,062
5,765,713
165,883
3,654,140
4,072,996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36.5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長引く景気低迷及び人口減少や高齢化進行に伴う納税義務者の減少により個人・法人住民税の減収等により基準財政収入額</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が続いており</a:t>
          </a:r>
          <a:r>
            <a:rPr lang="ja-JP" altLang="ja-JP" sz="1100" b="0" i="0" baseline="0">
              <a:solidFill>
                <a:schemeClr val="dk1"/>
              </a:solidFill>
              <a:effectLst/>
              <a:latin typeface="+mn-lt"/>
              <a:ea typeface="+mn-ea"/>
              <a:cs typeface="+mn-cs"/>
            </a:rPr>
            <a:t>、自主財源の確保が難しいこと</a:t>
          </a:r>
          <a:r>
            <a:rPr lang="ja-JP" altLang="en-US" sz="1100" b="0" i="0" baseline="0">
              <a:solidFill>
                <a:schemeClr val="dk1"/>
              </a:solidFill>
              <a:effectLst/>
              <a:latin typeface="+mn-lt"/>
              <a:ea typeface="+mn-ea"/>
              <a:cs typeface="+mn-cs"/>
            </a:rPr>
            <a:t>などに</a:t>
          </a:r>
          <a:r>
            <a:rPr lang="ja-JP" altLang="ja-JP" sz="1100" b="0" i="0" baseline="0">
              <a:solidFill>
                <a:schemeClr val="dk1"/>
              </a:solidFill>
              <a:effectLst/>
              <a:latin typeface="+mn-lt"/>
              <a:ea typeface="+mn-ea"/>
              <a:cs typeface="+mn-cs"/>
            </a:rPr>
            <a:t>より類似団体平均と比べ財政力指数は下回っている。</a:t>
          </a:r>
          <a:endParaRPr lang="ja-JP" altLang="ja-JP" sz="1400">
            <a:effectLst/>
          </a:endParaRPr>
        </a:p>
        <a:p>
          <a:pPr rtl="0"/>
          <a:r>
            <a:rPr lang="ja-JP" altLang="ja-JP" sz="1100" b="0" i="0" baseline="0">
              <a:solidFill>
                <a:schemeClr val="dk1"/>
              </a:solidFill>
              <a:effectLst/>
              <a:latin typeface="+mn-lt"/>
              <a:ea typeface="+mn-ea"/>
              <a:cs typeface="+mn-cs"/>
            </a:rPr>
            <a:t>　基準財政需要額は、過疎地域の指定により過疎対策事業債並びに臨時財政対策債の発行により増加しており、財政力指数は減少傾向にある。</a:t>
          </a:r>
          <a:endParaRPr lang="ja-JP" altLang="ja-JP" sz="1400">
            <a:effectLst/>
          </a:endParaRPr>
        </a:p>
        <a:p>
          <a:pPr rtl="0"/>
          <a:r>
            <a:rPr lang="ja-JP" altLang="ja-JP" sz="1100" b="0" i="0" baseline="0">
              <a:solidFill>
                <a:schemeClr val="dk1"/>
              </a:solidFill>
              <a:effectLst/>
              <a:latin typeface="+mn-lt"/>
              <a:ea typeface="+mn-ea"/>
              <a:cs typeface="+mn-cs"/>
            </a:rPr>
            <a:t>　今後も「行財政改革プラン」に基づき、人件費の抑制や「選択と集中」による施策の厳選、経常経費の削減を行い財政基盤の強化に努める。</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119380</xdr:rowOff>
    </xdr:from>
    <xdr:to>
      <xdr:col>7</xdr:col>
      <xdr:colOff>152400</xdr:colOff>
      <xdr:row>43</xdr:row>
      <xdr:rowOff>127423</xdr:rowOff>
    </xdr:to>
    <xdr:cxnSp macro="">
      <xdr:nvCxnSpPr>
        <xdr:cNvPr id="67" name="直線コネクタ 66"/>
        <xdr:cNvCxnSpPr/>
      </xdr:nvCxnSpPr>
      <xdr:spPr>
        <a:xfrm>
          <a:off x="4114800" y="74917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103294</xdr:rowOff>
    </xdr:from>
    <xdr:to>
      <xdr:col>6</xdr:col>
      <xdr:colOff>0</xdr:colOff>
      <xdr:row>43</xdr:row>
      <xdr:rowOff>119380</xdr:rowOff>
    </xdr:to>
    <xdr:cxnSp macro="">
      <xdr:nvCxnSpPr>
        <xdr:cNvPr id="70" name="直線コネクタ 69"/>
        <xdr:cNvCxnSpPr/>
      </xdr:nvCxnSpPr>
      <xdr:spPr>
        <a:xfrm>
          <a:off x="3225800" y="74756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79163</xdr:rowOff>
    </xdr:from>
    <xdr:to>
      <xdr:col>4</xdr:col>
      <xdr:colOff>482600</xdr:colOff>
      <xdr:row>43</xdr:row>
      <xdr:rowOff>103294</xdr:rowOff>
    </xdr:to>
    <xdr:cxnSp macro="">
      <xdr:nvCxnSpPr>
        <xdr:cNvPr id="73" name="直線コネクタ 72"/>
        <xdr:cNvCxnSpPr/>
      </xdr:nvCxnSpPr>
      <xdr:spPr>
        <a:xfrm>
          <a:off x="2336800" y="74515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79163</xdr:rowOff>
    </xdr:to>
    <xdr:cxnSp macro="">
      <xdr:nvCxnSpPr>
        <xdr:cNvPr id="76" name="直線コネクタ 75"/>
        <xdr:cNvCxnSpPr/>
      </xdr:nvCxnSpPr>
      <xdr:spPr>
        <a:xfrm>
          <a:off x="1447800" y="74273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84667</xdr:rowOff>
    </xdr:from>
    <xdr:to>
      <xdr:col>3</xdr:col>
      <xdr:colOff>330200</xdr:colOff>
      <xdr:row>44</xdr:row>
      <xdr:rowOff>14817</xdr:rowOff>
    </xdr:to>
    <xdr:sp macro="" textlink="">
      <xdr:nvSpPr>
        <xdr:cNvPr id="77" name="フローチャート : 判断 76"/>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78" name="テキスト ボックス 77"/>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60537</xdr:rowOff>
    </xdr:from>
    <xdr:to>
      <xdr:col>2</xdr:col>
      <xdr:colOff>127000</xdr:colOff>
      <xdr:row>43</xdr:row>
      <xdr:rowOff>162137</xdr:rowOff>
    </xdr:to>
    <xdr:sp macro="" textlink="">
      <xdr:nvSpPr>
        <xdr:cNvPr id="79" name="フローチャート : 判断 78"/>
        <xdr:cNvSpPr/>
      </xdr:nvSpPr>
      <xdr:spPr>
        <a:xfrm>
          <a:off x="1397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146914</xdr:rowOff>
    </xdr:from>
    <xdr:ext cx="762000" cy="259045"/>
    <xdr:sp macro="" textlink="">
      <xdr:nvSpPr>
        <xdr:cNvPr id="80" name="テキスト ボックス 79"/>
        <xdr:cNvSpPr txBox="1"/>
      </xdr:nvSpPr>
      <xdr:spPr>
        <a:xfrm>
          <a:off x="1066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76623</xdr:rowOff>
    </xdr:from>
    <xdr:to>
      <xdr:col>7</xdr:col>
      <xdr:colOff>203200</xdr:colOff>
      <xdr:row>44</xdr:row>
      <xdr:rowOff>6773</xdr:rowOff>
    </xdr:to>
    <xdr:sp macro="" textlink="">
      <xdr:nvSpPr>
        <xdr:cNvPr id="86" name="円/楕円 85"/>
        <xdr:cNvSpPr/>
      </xdr:nvSpPr>
      <xdr:spPr>
        <a:xfrm>
          <a:off x="4902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48700</xdr:rowOff>
    </xdr:from>
    <xdr:ext cx="762000" cy="259045"/>
    <xdr:sp macro="" textlink="">
      <xdr:nvSpPr>
        <xdr:cNvPr id="87" name="財政力該当値テキスト"/>
        <xdr:cNvSpPr txBox="1"/>
      </xdr:nvSpPr>
      <xdr:spPr>
        <a:xfrm>
          <a:off x="5041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68580</xdr:rowOff>
    </xdr:from>
    <xdr:to>
      <xdr:col>6</xdr:col>
      <xdr:colOff>50800</xdr:colOff>
      <xdr:row>43</xdr:row>
      <xdr:rowOff>170180</xdr:rowOff>
    </xdr:to>
    <xdr:sp macro="" textlink="">
      <xdr:nvSpPr>
        <xdr:cNvPr id="88" name="円/楕円 87"/>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154957</xdr:rowOff>
    </xdr:from>
    <xdr:ext cx="736600" cy="259045"/>
    <xdr:sp macro="" textlink="">
      <xdr:nvSpPr>
        <xdr:cNvPr id="89" name="テキスト ボックス 88"/>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52494</xdr:rowOff>
    </xdr:from>
    <xdr:to>
      <xdr:col>4</xdr:col>
      <xdr:colOff>533400</xdr:colOff>
      <xdr:row>43</xdr:row>
      <xdr:rowOff>154094</xdr:rowOff>
    </xdr:to>
    <xdr:sp macro="" textlink="">
      <xdr:nvSpPr>
        <xdr:cNvPr id="90" name="円/楕円 89"/>
        <xdr:cNvSpPr/>
      </xdr:nvSpPr>
      <xdr:spPr>
        <a:xfrm>
          <a:off x="3175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138871</xdr:rowOff>
    </xdr:from>
    <xdr:ext cx="762000" cy="259045"/>
    <xdr:sp macro="" textlink="">
      <xdr:nvSpPr>
        <xdr:cNvPr id="91" name="テキスト ボックス 90"/>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28363</xdr:rowOff>
    </xdr:from>
    <xdr:to>
      <xdr:col>3</xdr:col>
      <xdr:colOff>330200</xdr:colOff>
      <xdr:row>43</xdr:row>
      <xdr:rowOff>129963</xdr:rowOff>
    </xdr:to>
    <xdr:sp macro="" textlink="">
      <xdr:nvSpPr>
        <xdr:cNvPr id="92" name="円/楕円 91"/>
        <xdr:cNvSpPr/>
      </xdr:nvSpPr>
      <xdr:spPr>
        <a:xfrm>
          <a:off x="2286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93" name="テキスト ボックス 92"/>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4" name="円/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95" name="テキスト ボックス 94"/>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年々増加している過疎対策事業債並びに臨時財政対策債に係る元利償還金へ充当している一般財源の増加や病院事業会計及び下水道事業特別会計に対する繰出しが増加したことにより、前年度より</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ポイント増加し、類似団体平均を上回っている。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　今後も、経常的経費の削減及び財源確保の強化は元より、事務事業の選択並びに新規起債発行の抑制を継続的に進め、病院事業については「病院改革プラン」等に沿った増収策及びコスト削減に努め、経営健全化に向けた取り組みを進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76381</xdr:rowOff>
    </xdr:from>
    <xdr:to>
      <xdr:col>7</xdr:col>
      <xdr:colOff>152400</xdr:colOff>
      <xdr:row>63</xdr:row>
      <xdr:rowOff>110853</xdr:rowOff>
    </xdr:to>
    <xdr:cxnSp macro="">
      <xdr:nvCxnSpPr>
        <xdr:cNvPr id="132" name="直線コネクタ 131"/>
        <xdr:cNvCxnSpPr/>
      </xdr:nvCxnSpPr>
      <xdr:spPr>
        <a:xfrm>
          <a:off x="4114800" y="1087773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148062</xdr:rowOff>
    </xdr:from>
    <xdr:ext cx="762000" cy="259045"/>
    <xdr:sp macro="" textlink="">
      <xdr:nvSpPr>
        <xdr:cNvPr id="133"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34109</xdr:rowOff>
    </xdr:from>
    <xdr:to>
      <xdr:col>6</xdr:col>
      <xdr:colOff>0</xdr:colOff>
      <xdr:row>63</xdr:row>
      <xdr:rowOff>76381</xdr:rowOff>
    </xdr:to>
    <xdr:cxnSp macro="">
      <xdr:nvCxnSpPr>
        <xdr:cNvPr id="135" name="直線コネクタ 134"/>
        <xdr:cNvCxnSpPr/>
      </xdr:nvCxnSpPr>
      <xdr:spPr>
        <a:xfrm>
          <a:off x="3225800" y="10664009"/>
          <a:ext cx="889000" cy="21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23767</xdr:rowOff>
    </xdr:from>
    <xdr:to>
      <xdr:col>4</xdr:col>
      <xdr:colOff>482600</xdr:colOff>
      <xdr:row>62</xdr:row>
      <xdr:rowOff>34109</xdr:rowOff>
    </xdr:to>
    <xdr:cxnSp macro="">
      <xdr:nvCxnSpPr>
        <xdr:cNvPr id="138" name="直線コネクタ 137"/>
        <xdr:cNvCxnSpPr/>
      </xdr:nvCxnSpPr>
      <xdr:spPr>
        <a:xfrm>
          <a:off x="2336800" y="1065366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23767</xdr:rowOff>
    </xdr:from>
    <xdr:to>
      <xdr:col>3</xdr:col>
      <xdr:colOff>279400</xdr:colOff>
      <xdr:row>63</xdr:row>
      <xdr:rowOff>114300</xdr:rowOff>
    </xdr:to>
    <xdr:cxnSp macro="">
      <xdr:nvCxnSpPr>
        <xdr:cNvPr id="141" name="直線コネクタ 140"/>
        <xdr:cNvCxnSpPr/>
      </xdr:nvCxnSpPr>
      <xdr:spPr>
        <a:xfrm flipV="1">
          <a:off x="1447800" y="10653667"/>
          <a:ext cx="8890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113393</xdr:rowOff>
    </xdr:from>
    <xdr:to>
      <xdr:col>3</xdr:col>
      <xdr:colOff>330200</xdr:colOff>
      <xdr:row>62</xdr:row>
      <xdr:rowOff>43543</xdr:rowOff>
    </xdr:to>
    <xdr:sp macro="" textlink="">
      <xdr:nvSpPr>
        <xdr:cNvPr id="142" name="フローチャート : 判断 141"/>
        <xdr:cNvSpPr/>
      </xdr:nvSpPr>
      <xdr:spPr>
        <a:xfrm>
          <a:off x="2286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53720</xdr:rowOff>
    </xdr:from>
    <xdr:ext cx="762000" cy="259045"/>
    <xdr:sp macro="" textlink="">
      <xdr:nvSpPr>
        <xdr:cNvPr id="143" name="テキスト ボックス 142"/>
        <xdr:cNvSpPr txBox="1"/>
      </xdr:nvSpPr>
      <xdr:spPr>
        <a:xfrm>
          <a:off x="1955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62593</xdr:rowOff>
    </xdr:from>
    <xdr:to>
      <xdr:col>2</xdr:col>
      <xdr:colOff>127000</xdr:colOff>
      <xdr:row>62</xdr:row>
      <xdr:rowOff>164193</xdr:rowOff>
    </xdr:to>
    <xdr:sp macro="" textlink="">
      <xdr:nvSpPr>
        <xdr:cNvPr id="144" name="フローチャート : 判断 143"/>
        <xdr:cNvSpPr/>
      </xdr:nvSpPr>
      <xdr:spPr>
        <a:xfrm>
          <a:off x="1397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2920</xdr:rowOff>
    </xdr:from>
    <xdr:ext cx="762000" cy="259045"/>
    <xdr:sp macro="" textlink="">
      <xdr:nvSpPr>
        <xdr:cNvPr id="145" name="テキスト ボックス 144"/>
        <xdr:cNvSpPr txBox="1"/>
      </xdr:nvSpPr>
      <xdr:spPr>
        <a:xfrm>
          <a:off x="1066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60053</xdr:rowOff>
    </xdr:from>
    <xdr:to>
      <xdr:col>7</xdr:col>
      <xdr:colOff>203200</xdr:colOff>
      <xdr:row>63</xdr:row>
      <xdr:rowOff>161653</xdr:rowOff>
    </xdr:to>
    <xdr:sp macro="" textlink="">
      <xdr:nvSpPr>
        <xdr:cNvPr id="151" name="円/楕円 150"/>
        <xdr:cNvSpPr/>
      </xdr:nvSpPr>
      <xdr:spPr>
        <a:xfrm>
          <a:off x="49022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32130</xdr:rowOff>
    </xdr:from>
    <xdr:ext cx="762000" cy="259045"/>
    <xdr:sp macro="" textlink="">
      <xdr:nvSpPr>
        <xdr:cNvPr id="152" name="財政構造の弾力性該当値テキスト"/>
        <xdr:cNvSpPr txBox="1"/>
      </xdr:nvSpPr>
      <xdr:spPr>
        <a:xfrm>
          <a:off x="5041900" y="1083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25581</xdr:rowOff>
    </xdr:from>
    <xdr:to>
      <xdr:col>6</xdr:col>
      <xdr:colOff>50800</xdr:colOff>
      <xdr:row>63</xdr:row>
      <xdr:rowOff>127181</xdr:rowOff>
    </xdr:to>
    <xdr:sp macro="" textlink="">
      <xdr:nvSpPr>
        <xdr:cNvPr id="153" name="円/楕円 152"/>
        <xdr:cNvSpPr/>
      </xdr:nvSpPr>
      <xdr:spPr>
        <a:xfrm>
          <a:off x="4064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111958</xdr:rowOff>
    </xdr:from>
    <xdr:ext cx="736600" cy="259045"/>
    <xdr:sp macro="" textlink="">
      <xdr:nvSpPr>
        <xdr:cNvPr id="154" name="テキスト ボックス 153"/>
        <xdr:cNvSpPr txBox="1"/>
      </xdr:nvSpPr>
      <xdr:spPr>
        <a:xfrm>
          <a:off x="3733800" y="1091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154759</xdr:rowOff>
    </xdr:from>
    <xdr:to>
      <xdr:col>4</xdr:col>
      <xdr:colOff>533400</xdr:colOff>
      <xdr:row>62</xdr:row>
      <xdr:rowOff>84909</xdr:rowOff>
    </xdr:to>
    <xdr:sp macro="" textlink="">
      <xdr:nvSpPr>
        <xdr:cNvPr id="155" name="円/楕円 154"/>
        <xdr:cNvSpPr/>
      </xdr:nvSpPr>
      <xdr:spPr>
        <a:xfrm>
          <a:off x="3175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56" name="テキスト ボックス 155"/>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144417</xdr:rowOff>
    </xdr:from>
    <xdr:to>
      <xdr:col>3</xdr:col>
      <xdr:colOff>330200</xdr:colOff>
      <xdr:row>62</xdr:row>
      <xdr:rowOff>74567</xdr:rowOff>
    </xdr:to>
    <xdr:sp macro="" textlink="">
      <xdr:nvSpPr>
        <xdr:cNvPr id="157" name="円/楕円 156"/>
        <xdr:cNvSpPr/>
      </xdr:nvSpPr>
      <xdr:spPr>
        <a:xfrm>
          <a:off x="2286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59344</xdr:rowOff>
    </xdr:from>
    <xdr:ext cx="762000" cy="259045"/>
    <xdr:sp macro="" textlink="">
      <xdr:nvSpPr>
        <xdr:cNvPr id="158" name="テキスト ボックス 157"/>
        <xdr:cNvSpPr txBox="1"/>
      </xdr:nvSpPr>
      <xdr:spPr>
        <a:xfrm>
          <a:off x="1955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63500</xdr:rowOff>
    </xdr:from>
    <xdr:to>
      <xdr:col>2</xdr:col>
      <xdr:colOff>127000</xdr:colOff>
      <xdr:row>63</xdr:row>
      <xdr:rowOff>165100</xdr:rowOff>
    </xdr:to>
    <xdr:sp macro="" textlink="">
      <xdr:nvSpPr>
        <xdr:cNvPr id="159" name="円/楕円 158"/>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149877</xdr:rowOff>
    </xdr:from>
    <xdr:ext cx="762000" cy="259045"/>
    <xdr:sp macro="" textlink="">
      <xdr:nvSpPr>
        <xdr:cNvPr id="160" name="テキスト ボックス 159"/>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[199,148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人件費については前年に比べ</a:t>
          </a:r>
          <a:r>
            <a:rPr lang="ja-JP" altLang="en-US" sz="1100" b="0" i="0" baseline="0">
              <a:solidFill>
                <a:schemeClr val="dk1"/>
              </a:solidFill>
              <a:effectLst/>
              <a:latin typeface="+mn-lt"/>
              <a:ea typeface="+mn-ea"/>
              <a:cs typeface="+mn-cs"/>
            </a:rPr>
            <a:t>微増</a:t>
          </a:r>
          <a:r>
            <a:rPr lang="ja-JP" altLang="ja-JP" sz="1100" b="0" i="0" baseline="0">
              <a:solidFill>
                <a:schemeClr val="dk1"/>
              </a:solidFill>
              <a:effectLst/>
              <a:latin typeface="+mn-lt"/>
              <a:ea typeface="+mn-ea"/>
              <a:cs typeface="+mn-cs"/>
            </a:rPr>
            <a:t>しているが、物件費につい</a:t>
          </a:r>
          <a:r>
            <a:rPr lang="ja-JP" altLang="en-US" sz="1100" b="0" i="0" baseline="0">
              <a:solidFill>
                <a:schemeClr val="dk1"/>
              </a:solidFill>
              <a:effectLst/>
              <a:latin typeface="+mn-lt"/>
              <a:ea typeface="+mn-ea"/>
              <a:cs typeface="+mn-cs"/>
            </a:rPr>
            <a:t>て</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減少している</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平成２４年度に実施した</a:t>
          </a:r>
          <a:r>
            <a:rPr lang="ja-JP" altLang="ja-JP" sz="1100" b="0" i="0" baseline="0">
              <a:solidFill>
                <a:schemeClr val="dk1"/>
              </a:solidFill>
              <a:effectLst/>
              <a:latin typeface="+mn-lt"/>
              <a:ea typeface="+mn-ea"/>
              <a:cs typeface="+mn-cs"/>
            </a:rPr>
            <a:t>統合小中学校建設と旧古間小学校耐震補強工事</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地域交流施設整備事業</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に係る物件費の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が主な要因である。</a:t>
          </a:r>
          <a:endParaRPr lang="ja-JP" altLang="ja-JP" sz="1400">
            <a:effectLst/>
          </a:endParaRPr>
        </a:p>
        <a:p>
          <a:pPr rtl="0"/>
          <a:r>
            <a:rPr lang="ja-JP" altLang="ja-JP" sz="1100" b="0" i="0" baseline="0">
              <a:solidFill>
                <a:schemeClr val="dk1"/>
              </a:solidFill>
              <a:effectLst/>
              <a:latin typeface="+mn-lt"/>
              <a:ea typeface="+mn-ea"/>
              <a:cs typeface="+mn-cs"/>
            </a:rPr>
            <a:t>　当町は人口規模に対する面積が大きいため保育園・博物館・スポーツ施設などが複数点在しており、この施設運営を直営で行っていることによる経常的な数値も各種比較可能数値と比べると高い水準である。</a:t>
          </a:r>
          <a:endParaRPr lang="ja-JP" altLang="ja-JP" sz="1400">
            <a:effectLst/>
          </a:endParaRPr>
        </a:p>
        <a:p>
          <a:pPr rtl="0"/>
          <a:r>
            <a:rPr lang="ja-JP" altLang="ja-JP" sz="1100" b="0" i="0" baseline="0">
              <a:solidFill>
                <a:schemeClr val="dk1"/>
              </a:solidFill>
              <a:effectLst/>
              <a:latin typeface="+mn-lt"/>
              <a:ea typeface="+mn-ea"/>
              <a:cs typeface="+mn-cs"/>
            </a:rPr>
            <a:t>　今後は、行財政改革プランに基づき人件費抑制を図ると共に、指定管理者制度等の導入を通じ、更なるコスト削減を図っていく。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27560</xdr:rowOff>
    </xdr:from>
    <xdr:to>
      <xdr:col>7</xdr:col>
      <xdr:colOff>152400</xdr:colOff>
      <xdr:row>82</xdr:row>
      <xdr:rowOff>36757</xdr:rowOff>
    </xdr:to>
    <xdr:cxnSp macro="">
      <xdr:nvCxnSpPr>
        <xdr:cNvPr id="196" name="直線コネクタ 195"/>
        <xdr:cNvCxnSpPr/>
      </xdr:nvCxnSpPr>
      <xdr:spPr>
        <a:xfrm flipV="1">
          <a:off x="4114800" y="14086460"/>
          <a:ext cx="8382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23656</xdr:rowOff>
    </xdr:from>
    <xdr:to>
      <xdr:col>6</xdr:col>
      <xdr:colOff>0</xdr:colOff>
      <xdr:row>82</xdr:row>
      <xdr:rowOff>36757</xdr:rowOff>
    </xdr:to>
    <xdr:cxnSp macro="">
      <xdr:nvCxnSpPr>
        <xdr:cNvPr id="199" name="直線コネクタ 198"/>
        <xdr:cNvCxnSpPr/>
      </xdr:nvCxnSpPr>
      <xdr:spPr>
        <a:xfrm>
          <a:off x="3225800" y="14082556"/>
          <a:ext cx="889000" cy="1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161444</xdr:rowOff>
    </xdr:from>
    <xdr:to>
      <xdr:col>4</xdr:col>
      <xdr:colOff>482600</xdr:colOff>
      <xdr:row>82</xdr:row>
      <xdr:rowOff>23656</xdr:rowOff>
    </xdr:to>
    <xdr:cxnSp macro="">
      <xdr:nvCxnSpPr>
        <xdr:cNvPr id="202" name="直線コネクタ 201"/>
        <xdr:cNvCxnSpPr/>
      </xdr:nvCxnSpPr>
      <xdr:spPr>
        <a:xfrm>
          <a:off x="2336800" y="14048894"/>
          <a:ext cx="889000" cy="3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83098</xdr:rowOff>
    </xdr:from>
    <xdr:ext cx="762000" cy="259045"/>
    <xdr:sp macro="" textlink="">
      <xdr:nvSpPr>
        <xdr:cNvPr id="204" name="テキスト ボックス 203"/>
        <xdr:cNvSpPr txBox="1"/>
      </xdr:nvSpPr>
      <xdr:spPr>
        <a:xfrm>
          <a:off x="2844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152174</xdr:rowOff>
    </xdr:from>
    <xdr:to>
      <xdr:col>3</xdr:col>
      <xdr:colOff>279400</xdr:colOff>
      <xdr:row>81</xdr:row>
      <xdr:rowOff>161444</xdr:rowOff>
    </xdr:to>
    <xdr:cxnSp macro="">
      <xdr:nvCxnSpPr>
        <xdr:cNvPr id="205" name="直線コネクタ 204"/>
        <xdr:cNvCxnSpPr/>
      </xdr:nvCxnSpPr>
      <xdr:spPr>
        <a:xfrm>
          <a:off x="1447800" y="14039624"/>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117563</xdr:rowOff>
    </xdr:from>
    <xdr:to>
      <xdr:col>3</xdr:col>
      <xdr:colOff>330200</xdr:colOff>
      <xdr:row>82</xdr:row>
      <xdr:rowOff>47713</xdr:rowOff>
    </xdr:to>
    <xdr:sp macro="" textlink="">
      <xdr:nvSpPr>
        <xdr:cNvPr id="206" name="フローチャート : 判断 205"/>
        <xdr:cNvSpPr/>
      </xdr:nvSpPr>
      <xdr:spPr>
        <a:xfrm>
          <a:off x="2286000" y="1400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32490</xdr:rowOff>
    </xdr:from>
    <xdr:ext cx="762000" cy="259045"/>
    <xdr:sp macro="" textlink="">
      <xdr:nvSpPr>
        <xdr:cNvPr id="207" name="テキスト ボックス 206"/>
        <xdr:cNvSpPr txBox="1"/>
      </xdr:nvSpPr>
      <xdr:spPr>
        <a:xfrm>
          <a:off x="1955800" y="140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99425</xdr:rowOff>
    </xdr:from>
    <xdr:to>
      <xdr:col>2</xdr:col>
      <xdr:colOff>127000</xdr:colOff>
      <xdr:row>82</xdr:row>
      <xdr:rowOff>29575</xdr:rowOff>
    </xdr:to>
    <xdr:sp macro="" textlink="">
      <xdr:nvSpPr>
        <xdr:cNvPr id="208" name="フローチャート : 判断 207"/>
        <xdr:cNvSpPr/>
      </xdr:nvSpPr>
      <xdr:spPr>
        <a:xfrm>
          <a:off x="1397000" y="139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39752</xdr:rowOff>
    </xdr:from>
    <xdr:ext cx="762000" cy="259045"/>
    <xdr:sp macro="" textlink="">
      <xdr:nvSpPr>
        <xdr:cNvPr id="209" name="テキスト ボックス 208"/>
        <xdr:cNvSpPr txBox="1"/>
      </xdr:nvSpPr>
      <xdr:spPr>
        <a:xfrm>
          <a:off x="1066800" y="137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148210</xdr:rowOff>
    </xdr:from>
    <xdr:to>
      <xdr:col>7</xdr:col>
      <xdr:colOff>203200</xdr:colOff>
      <xdr:row>82</xdr:row>
      <xdr:rowOff>78360</xdr:rowOff>
    </xdr:to>
    <xdr:sp macro="" textlink="">
      <xdr:nvSpPr>
        <xdr:cNvPr id="215" name="円/楕円 214"/>
        <xdr:cNvSpPr/>
      </xdr:nvSpPr>
      <xdr:spPr>
        <a:xfrm>
          <a:off x="4902200" y="140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164737</xdr:rowOff>
    </xdr:from>
    <xdr:ext cx="762000" cy="259045"/>
    <xdr:sp macro="" textlink="">
      <xdr:nvSpPr>
        <xdr:cNvPr id="216" name="人件費・物件費等の状況該当値テキスト"/>
        <xdr:cNvSpPr txBox="1"/>
      </xdr:nvSpPr>
      <xdr:spPr>
        <a:xfrm>
          <a:off x="5041900" y="1388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199,148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157407</xdr:rowOff>
    </xdr:from>
    <xdr:to>
      <xdr:col>6</xdr:col>
      <xdr:colOff>50800</xdr:colOff>
      <xdr:row>82</xdr:row>
      <xdr:rowOff>87557</xdr:rowOff>
    </xdr:to>
    <xdr:sp macro="" textlink="">
      <xdr:nvSpPr>
        <xdr:cNvPr id="217" name="円/楕円 216"/>
        <xdr:cNvSpPr/>
      </xdr:nvSpPr>
      <xdr:spPr>
        <a:xfrm>
          <a:off x="4064000" y="140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97734</xdr:rowOff>
    </xdr:from>
    <xdr:ext cx="736600" cy="259045"/>
    <xdr:sp macro="" textlink="">
      <xdr:nvSpPr>
        <xdr:cNvPr id="218" name="テキスト ボックス 217"/>
        <xdr:cNvSpPr txBox="1"/>
      </xdr:nvSpPr>
      <xdr:spPr>
        <a:xfrm>
          <a:off x="3733800" y="1381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204,484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144306</xdr:rowOff>
    </xdr:from>
    <xdr:to>
      <xdr:col>4</xdr:col>
      <xdr:colOff>533400</xdr:colOff>
      <xdr:row>82</xdr:row>
      <xdr:rowOff>74456</xdr:rowOff>
    </xdr:to>
    <xdr:sp macro="" textlink="">
      <xdr:nvSpPr>
        <xdr:cNvPr id="219" name="円/楕円 218"/>
        <xdr:cNvSpPr/>
      </xdr:nvSpPr>
      <xdr:spPr>
        <a:xfrm>
          <a:off x="3175000" y="1403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59233</xdr:rowOff>
    </xdr:from>
    <xdr:ext cx="762000" cy="259045"/>
    <xdr:sp macro="" textlink="">
      <xdr:nvSpPr>
        <xdr:cNvPr id="220" name="テキスト ボックス 219"/>
        <xdr:cNvSpPr txBox="1"/>
      </xdr:nvSpPr>
      <xdr:spPr>
        <a:xfrm>
          <a:off x="2844800" y="1411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196,883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110644</xdr:rowOff>
    </xdr:from>
    <xdr:to>
      <xdr:col>3</xdr:col>
      <xdr:colOff>330200</xdr:colOff>
      <xdr:row>82</xdr:row>
      <xdr:rowOff>40794</xdr:rowOff>
    </xdr:to>
    <xdr:sp macro="" textlink="">
      <xdr:nvSpPr>
        <xdr:cNvPr id="221" name="円/楕円 220"/>
        <xdr:cNvSpPr/>
      </xdr:nvSpPr>
      <xdr:spPr>
        <a:xfrm>
          <a:off x="2286000" y="139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50971</xdr:rowOff>
    </xdr:from>
    <xdr:ext cx="762000" cy="259045"/>
    <xdr:sp macro="" textlink="">
      <xdr:nvSpPr>
        <xdr:cNvPr id="222" name="テキスト ボックス 221"/>
        <xdr:cNvSpPr txBox="1"/>
      </xdr:nvSpPr>
      <xdr:spPr>
        <a:xfrm>
          <a:off x="1955800" y="1376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101374</xdr:rowOff>
    </xdr:from>
    <xdr:to>
      <xdr:col>2</xdr:col>
      <xdr:colOff>127000</xdr:colOff>
      <xdr:row>82</xdr:row>
      <xdr:rowOff>31524</xdr:rowOff>
    </xdr:to>
    <xdr:sp macro="" textlink="">
      <xdr:nvSpPr>
        <xdr:cNvPr id="223" name="円/楕円 222"/>
        <xdr:cNvSpPr/>
      </xdr:nvSpPr>
      <xdr:spPr>
        <a:xfrm>
          <a:off x="1397000" y="139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16301</xdr:rowOff>
    </xdr:from>
    <xdr:ext cx="762000" cy="259045"/>
    <xdr:sp macro="" textlink="">
      <xdr:nvSpPr>
        <xdr:cNvPr id="224" name="テキスト ボックス 223"/>
        <xdr:cNvSpPr txBox="1"/>
      </xdr:nvSpPr>
      <xdr:spPr>
        <a:xfrm>
          <a:off x="1066800" y="1407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171,974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退職者不補充、新規採用職員の抑制により、類似団体平均をわずかに</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、全国町村平均</a:t>
          </a:r>
          <a:r>
            <a:rPr lang="ja-JP" altLang="en-US" sz="1100" b="0" i="0" baseline="0">
              <a:solidFill>
                <a:schemeClr val="dk1"/>
              </a:solidFill>
              <a:effectLst/>
              <a:latin typeface="+mn-lt"/>
              <a:ea typeface="+mn-ea"/>
              <a:cs typeface="+mn-cs"/>
            </a:rPr>
            <a:t>以下を</a:t>
          </a:r>
          <a:r>
            <a:rPr lang="ja-JP" altLang="ja-JP" sz="1100" b="0" i="0" baseline="0">
              <a:solidFill>
                <a:schemeClr val="dk1"/>
              </a:solidFill>
              <a:effectLst/>
              <a:latin typeface="+mn-lt"/>
              <a:ea typeface="+mn-ea"/>
              <a:cs typeface="+mn-cs"/>
            </a:rPr>
            <a:t>維持している。</a:t>
          </a:r>
          <a:endParaRPr lang="ja-JP" altLang="ja-JP" sz="1400">
            <a:effectLst/>
          </a:endParaRPr>
        </a:p>
        <a:p>
          <a:pPr rtl="0"/>
          <a:r>
            <a:rPr lang="ja-JP" altLang="ja-JP" sz="1100" b="0" i="0" baseline="0">
              <a:solidFill>
                <a:schemeClr val="dk1"/>
              </a:solidFill>
              <a:effectLst/>
              <a:latin typeface="+mn-lt"/>
              <a:ea typeface="+mn-ea"/>
              <a:cs typeface="+mn-cs"/>
            </a:rPr>
            <a:t>　今後もより一層の給与の適正化に努める。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88</xdr:row>
      <xdr:rowOff>160866</xdr:rowOff>
    </xdr:to>
    <xdr:cxnSp macro="">
      <xdr:nvCxnSpPr>
        <xdr:cNvPr id="258" name="直線コネクタ 257"/>
        <xdr:cNvCxnSpPr/>
      </xdr:nvCxnSpPr>
      <xdr:spPr>
        <a:xfrm flipV="1">
          <a:off x="16179800" y="14588913"/>
          <a:ext cx="8382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104563</xdr:rowOff>
    </xdr:from>
    <xdr:to>
      <xdr:col>23</xdr:col>
      <xdr:colOff>406400</xdr:colOff>
      <xdr:row>88</xdr:row>
      <xdr:rowOff>160866</xdr:rowOff>
    </xdr:to>
    <xdr:cxnSp macro="">
      <xdr:nvCxnSpPr>
        <xdr:cNvPr id="261" name="直線コネクタ 260"/>
        <xdr:cNvCxnSpPr/>
      </xdr:nvCxnSpPr>
      <xdr:spPr>
        <a:xfrm>
          <a:off x="15290800" y="1519216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2134</xdr:rowOff>
    </xdr:from>
    <xdr:ext cx="736600" cy="259045"/>
    <xdr:sp macro="" textlink="">
      <xdr:nvSpPr>
        <xdr:cNvPr id="263" name="テキスト ボックス 262"/>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146896</xdr:rowOff>
    </xdr:from>
    <xdr:to>
      <xdr:col>22</xdr:col>
      <xdr:colOff>203200</xdr:colOff>
      <xdr:row>88</xdr:row>
      <xdr:rowOff>104563</xdr:rowOff>
    </xdr:to>
    <xdr:cxnSp macro="">
      <xdr:nvCxnSpPr>
        <xdr:cNvPr id="264" name="直線コネクタ 263"/>
        <xdr:cNvCxnSpPr/>
      </xdr:nvCxnSpPr>
      <xdr:spPr>
        <a:xfrm>
          <a:off x="14401800" y="14548696"/>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6" name="テキスト ボックス 265"/>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146896</xdr:rowOff>
    </xdr:from>
    <xdr:to>
      <xdr:col>21</xdr:col>
      <xdr:colOff>0</xdr:colOff>
      <xdr:row>85</xdr:row>
      <xdr:rowOff>23707</xdr:rowOff>
    </xdr:to>
    <xdr:cxnSp macro="">
      <xdr:nvCxnSpPr>
        <xdr:cNvPr id="267" name="直線コネクタ 266"/>
        <xdr:cNvCxnSpPr/>
      </xdr:nvCxnSpPr>
      <xdr:spPr>
        <a:xfrm flipV="1">
          <a:off x="13512800" y="1454869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120227</xdr:rowOff>
    </xdr:from>
    <xdr:to>
      <xdr:col>21</xdr:col>
      <xdr:colOff>50800</xdr:colOff>
      <xdr:row>85</xdr:row>
      <xdr:rowOff>50377</xdr:rowOff>
    </xdr:to>
    <xdr:sp macro="" textlink="">
      <xdr:nvSpPr>
        <xdr:cNvPr id="268" name="フローチャート : 判断 267"/>
        <xdr:cNvSpPr/>
      </xdr:nvSpPr>
      <xdr:spPr>
        <a:xfrm>
          <a:off x="14351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35154</xdr:rowOff>
    </xdr:from>
    <xdr:ext cx="762000" cy="259045"/>
    <xdr:sp macro="" textlink="">
      <xdr:nvSpPr>
        <xdr:cNvPr id="269" name="テキスト ボックス 268"/>
        <xdr:cNvSpPr txBox="1"/>
      </xdr:nvSpPr>
      <xdr:spPr>
        <a:xfrm>
          <a:off x="14020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70" name="フローチャート : 判断 269"/>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71" name="テキスト ボックス 270"/>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77" name="円/楕円 276"/>
        <xdr:cNvSpPr/>
      </xdr:nvSpPr>
      <xdr:spPr>
        <a:xfrm>
          <a:off x="169672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152840</xdr:rowOff>
    </xdr:from>
    <xdr:ext cx="762000" cy="259045"/>
    <xdr:sp macro="" textlink="">
      <xdr:nvSpPr>
        <xdr:cNvPr id="278" name="給与水準   （国との比較）該当値テキスト"/>
        <xdr:cNvSpPr txBox="1"/>
      </xdr:nvSpPr>
      <xdr:spPr>
        <a:xfrm>
          <a:off x="17106900" y="1438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110066</xdr:rowOff>
    </xdr:from>
    <xdr:to>
      <xdr:col>23</xdr:col>
      <xdr:colOff>457200</xdr:colOff>
      <xdr:row>89</xdr:row>
      <xdr:rowOff>40216</xdr:rowOff>
    </xdr:to>
    <xdr:sp macro="" textlink="">
      <xdr:nvSpPr>
        <xdr:cNvPr id="279" name="円/楕円 278"/>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24993</xdr:rowOff>
    </xdr:from>
    <xdr:ext cx="736600" cy="259045"/>
    <xdr:sp macro="" textlink="">
      <xdr:nvSpPr>
        <xdr:cNvPr id="280" name="テキスト ボックス 279"/>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53763</xdr:rowOff>
    </xdr:from>
    <xdr:to>
      <xdr:col>22</xdr:col>
      <xdr:colOff>254000</xdr:colOff>
      <xdr:row>88</xdr:row>
      <xdr:rowOff>155363</xdr:rowOff>
    </xdr:to>
    <xdr:sp macro="" textlink="">
      <xdr:nvSpPr>
        <xdr:cNvPr id="281" name="円/楕円 280"/>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140140</xdr:rowOff>
    </xdr:from>
    <xdr:ext cx="762000" cy="259045"/>
    <xdr:sp macro="" textlink="">
      <xdr:nvSpPr>
        <xdr:cNvPr id="282" name="テキスト ボックス 281"/>
        <xdr:cNvSpPr txBox="1"/>
      </xdr:nvSpPr>
      <xdr:spPr>
        <a:xfrm>
          <a:off x="14909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96096</xdr:rowOff>
    </xdr:from>
    <xdr:to>
      <xdr:col>21</xdr:col>
      <xdr:colOff>50800</xdr:colOff>
      <xdr:row>85</xdr:row>
      <xdr:rowOff>26246</xdr:rowOff>
    </xdr:to>
    <xdr:sp macro="" textlink="">
      <xdr:nvSpPr>
        <xdr:cNvPr id="283" name="円/楕円 282"/>
        <xdr:cNvSpPr/>
      </xdr:nvSpPr>
      <xdr:spPr>
        <a:xfrm>
          <a:off x="14351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36423</xdr:rowOff>
    </xdr:from>
    <xdr:ext cx="762000" cy="259045"/>
    <xdr:sp macro="" textlink="">
      <xdr:nvSpPr>
        <xdr:cNvPr id="284" name="テキスト ボックス 283"/>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85" name="円/楕円 284"/>
        <xdr:cNvSpPr/>
      </xdr:nvSpPr>
      <xdr:spPr>
        <a:xfrm>
          <a:off x="13462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86" name="テキスト ボックス 285"/>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a:t>
          </a:r>
          <a:r>
            <a:rPr lang="ja-JP" altLang="en-US" sz="1100" b="0" i="0" baseline="0">
              <a:solidFill>
                <a:schemeClr val="dk1"/>
              </a:solidFill>
              <a:effectLst/>
              <a:latin typeface="+mn-lt"/>
              <a:ea typeface="+mn-ea"/>
              <a:cs typeface="+mn-cs"/>
            </a:rPr>
            <a:t>やや</a:t>
          </a:r>
          <a:r>
            <a:rPr lang="ja-JP" altLang="ja-JP" sz="1100" b="0" i="0" baseline="0">
              <a:solidFill>
                <a:schemeClr val="dk1"/>
              </a:solidFill>
              <a:effectLst/>
              <a:latin typeface="+mn-lt"/>
              <a:ea typeface="+mn-ea"/>
              <a:cs typeface="+mn-cs"/>
            </a:rPr>
            <a:t>下回っているものの、長野県平均を４．</a:t>
          </a:r>
          <a:r>
            <a:rPr lang="ja-JP" altLang="en-US" sz="1100" b="0" i="0" baseline="0">
              <a:solidFill>
                <a:schemeClr val="dk1"/>
              </a:solidFill>
              <a:effectLst/>
              <a:latin typeface="+mn-lt"/>
              <a:ea typeface="+mn-ea"/>
              <a:cs typeface="+mn-cs"/>
            </a:rPr>
            <a:t>３５</a:t>
          </a:r>
          <a:r>
            <a:rPr lang="ja-JP" altLang="ja-JP" sz="1100" b="0" i="0" baseline="0">
              <a:solidFill>
                <a:schemeClr val="dk1"/>
              </a:solidFill>
              <a:effectLst/>
              <a:latin typeface="+mn-lt"/>
              <a:ea typeface="+mn-ea"/>
              <a:cs typeface="+mn-cs"/>
            </a:rPr>
            <a:t>ポイント上回っている。これは人口規模に対して町の面積が大きいため、保育園（４箇所）をはじめ社会教育施設（公民館４箇所、体育施設２箇所）等の職員数が２０％以上を占めているためである。</a:t>
          </a:r>
          <a:endParaRPr lang="ja-JP" altLang="ja-JP" sz="1400">
            <a:effectLst/>
          </a:endParaRPr>
        </a:p>
        <a:p>
          <a:pPr rtl="0"/>
          <a:r>
            <a:rPr lang="ja-JP" altLang="ja-JP" sz="1100" b="0" i="0" baseline="0">
              <a:solidFill>
                <a:schemeClr val="dk1"/>
              </a:solidFill>
              <a:effectLst/>
              <a:latin typeface="+mn-lt"/>
              <a:ea typeface="+mn-ea"/>
              <a:cs typeface="+mn-cs"/>
            </a:rPr>
            <a:t>　今後は、行財政改革プランに基づき、指定管理者制度等の更なる活用や組織改正による効率的な組織運営の推進、事務事業の見直しを行う。</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150404</xdr:rowOff>
    </xdr:from>
    <xdr:to>
      <xdr:col>24</xdr:col>
      <xdr:colOff>558800</xdr:colOff>
      <xdr:row>62</xdr:row>
      <xdr:rowOff>6531</xdr:rowOff>
    </xdr:to>
    <xdr:cxnSp macro="">
      <xdr:nvCxnSpPr>
        <xdr:cNvPr id="323" name="直線コネクタ 322"/>
        <xdr:cNvCxnSpPr/>
      </xdr:nvCxnSpPr>
      <xdr:spPr>
        <a:xfrm>
          <a:off x="16179800" y="10608854"/>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86058</xdr:rowOff>
    </xdr:from>
    <xdr:to>
      <xdr:col>23</xdr:col>
      <xdr:colOff>406400</xdr:colOff>
      <xdr:row>61</xdr:row>
      <xdr:rowOff>150404</xdr:rowOff>
    </xdr:to>
    <xdr:cxnSp macro="">
      <xdr:nvCxnSpPr>
        <xdr:cNvPr id="326" name="直線コネクタ 325"/>
        <xdr:cNvCxnSpPr/>
      </xdr:nvCxnSpPr>
      <xdr:spPr>
        <a:xfrm>
          <a:off x="15290800" y="10544508"/>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67673</xdr:rowOff>
    </xdr:from>
    <xdr:to>
      <xdr:col>22</xdr:col>
      <xdr:colOff>203200</xdr:colOff>
      <xdr:row>61</xdr:row>
      <xdr:rowOff>86058</xdr:rowOff>
    </xdr:to>
    <xdr:cxnSp macro="">
      <xdr:nvCxnSpPr>
        <xdr:cNvPr id="329" name="直線コネクタ 328"/>
        <xdr:cNvCxnSpPr/>
      </xdr:nvCxnSpPr>
      <xdr:spPr>
        <a:xfrm>
          <a:off x="14401800" y="10526123"/>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38946</xdr:rowOff>
    </xdr:from>
    <xdr:to>
      <xdr:col>21</xdr:col>
      <xdr:colOff>0</xdr:colOff>
      <xdr:row>61</xdr:row>
      <xdr:rowOff>67673</xdr:rowOff>
    </xdr:to>
    <xdr:cxnSp macro="">
      <xdr:nvCxnSpPr>
        <xdr:cNvPr id="332" name="直線コネクタ 331"/>
        <xdr:cNvCxnSpPr/>
      </xdr:nvCxnSpPr>
      <xdr:spPr>
        <a:xfrm>
          <a:off x="13512800" y="10497396"/>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3" name="フローチャート : 判断 332"/>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13382</xdr:rowOff>
    </xdr:from>
    <xdr:ext cx="762000" cy="259045"/>
    <xdr:sp macro="" textlink="">
      <xdr:nvSpPr>
        <xdr:cNvPr id="334" name="テキスト ボックス 333"/>
        <xdr:cNvSpPr txBox="1"/>
      </xdr:nvSpPr>
      <xdr:spPr>
        <a:xfrm>
          <a:off x="14020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5" name="フローチャート : 判断 334"/>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151510</xdr:rowOff>
    </xdr:from>
    <xdr:ext cx="762000" cy="259045"/>
    <xdr:sp macro="" textlink="">
      <xdr:nvSpPr>
        <xdr:cNvPr id="336" name="テキスト ボックス 335"/>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127181</xdr:rowOff>
    </xdr:from>
    <xdr:to>
      <xdr:col>24</xdr:col>
      <xdr:colOff>609600</xdr:colOff>
      <xdr:row>62</xdr:row>
      <xdr:rowOff>57331</xdr:rowOff>
    </xdr:to>
    <xdr:sp macro="" textlink="">
      <xdr:nvSpPr>
        <xdr:cNvPr id="342" name="円/楕円 341"/>
        <xdr:cNvSpPr/>
      </xdr:nvSpPr>
      <xdr:spPr>
        <a:xfrm>
          <a:off x="16967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143708</xdr:rowOff>
    </xdr:from>
    <xdr:ext cx="762000" cy="259045"/>
    <xdr:sp macro="" textlink="">
      <xdr:nvSpPr>
        <xdr:cNvPr id="343" name="定員管理の状況該当値テキスト"/>
        <xdr:cNvSpPr txBox="1"/>
      </xdr:nvSpPr>
      <xdr:spPr>
        <a:xfrm>
          <a:off x="171069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99604</xdr:rowOff>
    </xdr:from>
    <xdr:to>
      <xdr:col>23</xdr:col>
      <xdr:colOff>457200</xdr:colOff>
      <xdr:row>62</xdr:row>
      <xdr:rowOff>29754</xdr:rowOff>
    </xdr:to>
    <xdr:sp macro="" textlink="">
      <xdr:nvSpPr>
        <xdr:cNvPr id="344" name="円/楕円 343"/>
        <xdr:cNvSpPr/>
      </xdr:nvSpPr>
      <xdr:spPr>
        <a:xfrm>
          <a:off x="16129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39931</xdr:rowOff>
    </xdr:from>
    <xdr:ext cx="736600" cy="259045"/>
    <xdr:sp macro="" textlink="">
      <xdr:nvSpPr>
        <xdr:cNvPr id="345" name="テキスト ボックス 344"/>
        <xdr:cNvSpPr txBox="1"/>
      </xdr:nvSpPr>
      <xdr:spPr>
        <a:xfrm>
          <a:off x="15798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35258</xdr:rowOff>
    </xdr:from>
    <xdr:to>
      <xdr:col>22</xdr:col>
      <xdr:colOff>254000</xdr:colOff>
      <xdr:row>61</xdr:row>
      <xdr:rowOff>136858</xdr:rowOff>
    </xdr:to>
    <xdr:sp macro="" textlink="">
      <xdr:nvSpPr>
        <xdr:cNvPr id="346" name="円/楕円 345"/>
        <xdr:cNvSpPr/>
      </xdr:nvSpPr>
      <xdr:spPr>
        <a:xfrm>
          <a:off x="15240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147035</xdr:rowOff>
    </xdr:from>
    <xdr:ext cx="762000" cy="259045"/>
    <xdr:sp macro="" textlink="">
      <xdr:nvSpPr>
        <xdr:cNvPr id="347" name="テキスト ボックス 346"/>
        <xdr:cNvSpPr txBox="1"/>
      </xdr:nvSpPr>
      <xdr:spPr>
        <a:xfrm>
          <a:off x="14909800" y="1026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16873</xdr:rowOff>
    </xdr:from>
    <xdr:to>
      <xdr:col>21</xdr:col>
      <xdr:colOff>50800</xdr:colOff>
      <xdr:row>61</xdr:row>
      <xdr:rowOff>118473</xdr:rowOff>
    </xdr:to>
    <xdr:sp macro="" textlink="">
      <xdr:nvSpPr>
        <xdr:cNvPr id="348" name="円/楕円 347"/>
        <xdr:cNvSpPr/>
      </xdr:nvSpPr>
      <xdr:spPr>
        <a:xfrm>
          <a:off x="14351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128650</xdr:rowOff>
    </xdr:from>
    <xdr:ext cx="762000" cy="259045"/>
    <xdr:sp macro="" textlink="">
      <xdr:nvSpPr>
        <xdr:cNvPr id="349" name="テキスト ボックス 348"/>
        <xdr:cNvSpPr txBox="1"/>
      </xdr:nvSpPr>
      <xdr:spPr>
        <a:xfrm>
          <a:off x="14020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159596</xdr:rowOff>
    </xdr:from>
    <xdr:to>
      <xdr:col>19</xdr:col>
      <xdr:colOff>533400</xdr:colOff>
      <xdr:row>61</xdr:row>
      <xdr:rowOff>89746</xdr:rowOff>
    </xdr:to>
    <xdr:sp macro="" textlink="">
      <xdr:nvSpPr>
        <xdr:cNvPr id="350" name="円/楕円 349"/>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99923</xdr:rowOff>
    </xdr:from>
    <xdr:ext cx="762000" cy="259045"/>
    <xdr:sp macro="" textlink="">
      <xdr:nvSpPr>
        <xdr:cNvPr id="351" name="テキスト ボックス 350"/>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やや下回り県平均及び全国平均値へと近づいているが、これは平成９年から平成１４年にかけて黒姫駅前整備や一茶記念館建設など地域総合整備事業債を活用した大型投資による起債の償還が終了したことと、交付税措置のある過疎対策事業債の発行に切り替えたことによるものである。</a:t>
          </a:r>
          <a:endParaRPr lang="ja-JP" altLang="ja-JP" sz="1400">
            <a:effectLst/>
          </a:endParaRPr>
        </a:p>
        <a:p>
          <a:pPr rtl="0"/>
          <a:r>
            <a:rPr lang="ja-JP" altLang="ja-JP" sz="1100" b="0" i="0" baseline="0">
              <a:solidFill>
                <a:schemeClr val="dk1"/>
              </a:solidFill>
              <a:effectLst/>
              <a:latin typeface="+mn-lt"/>
              <a:ea typeface="+mn-ea"/>
              <a:cs typeface="+mn-cs"/>
            </a:rPr>
            <a:t>　今後は、事業を厳選した上で財政措置のある地方債発行に傾注すると共に、公営企業に対する繰出基準を遵守する一方、高金利企業債の繰上償還や借換を行うことにより、公債費負担の平準化・削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86783</xdr:rowOff>
    </xdr:from>
    <xdr:to>
      <xdr:col>24</xdr:col>
      <xdr:colOff>558800</xdr:colOff>
      <xdr:row>41</xdr:row>
      <xdr:rowOff>60113</xdr:rowOff>
    </xdr:to>
    <xdr:cxnSp macro="">
      <xdr:nvCxnSpPr>
        <xdr:cNvPr id="385" name="直線コネクタ 384"/>
        <xdr:cNvCxnSpPr/>
      </xdr:nvCxnSpPr>
      <xdr:spPr>
        <a:xfrm flipV="1">
          <a:off x="16179800" y="694478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60113</xdr:rowOff>
    </xdr:from>
    <xdr:to>
      <xdr:col>23</xdr:col>
      <xdr:colOff>406400</xdr:colOff>
      <xdr:row>42</xdr:row>
      <xdr:rowOff>89746</xdr:rowOff>
    </xdr:to>
    <xdr:cxnSp macro="">
      <xdr:nvCxnSpPr>
        <xdr:cNvPr id="388" name="直線コネクタ 387"/>
        <xdr:cNvCxnSpPr/>
      </xdr:nvCxnSpPr>
      <xdr:spPr>
        <a:xfrm flipV="1">
          <a:off x="15290800" y="708956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0" name="テキスト ボックス 389"/>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89746</xdr:rowOff>
    </xdr:from>
    <xdr:to>
      <xdr:col>22</xdr:col>
      <xdr:colOff>203200</xdr:colOff>
      <xdr:row>43</xdr:row>
      <xdr:rowOff>119380</xdr:rowOff>
    </xdr:to>
    <xdr:cxnSp macro="">
      <xdr:nvCxnSpPr>
        <xdr:cNvPr id="391" name="直線コネクタ 390"/>
        <xdr:cNvCxnSpPr/>
      </xdr:nvCxnSpPr>
      <xdr:spPr>
        <a:xfrm flipV="1">
          <a:off x="14401800" y="729064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93" name="テキスト ボックス 392"/>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119380</xdr:rowOff>
    </xdr:from>
    <xdr:to>
      <xdr:col>21</xdr:col>
      <xdr:colOff>0</xdr:colOff>
      <xdr:row>44</xdr:row>
      <xdr:rowOff>20320</xdr:rowOff>
    </xdr:to>
    <xdr:cxnSp macro="">
      <xdr:nvCxnSpPr>
        <xdr:cNvPr id="394" name="直線コネクタ 393"/>
        <xdr:cNvCxnSpPr/>
      </xdr:nvCxnSpPr>
      <xdr:spPr>
        <a:xfrm flipV="1">
          <a:off x="13512800" y="74917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5" name="フローチャート : 判断 394"/>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6" name="テキスト ボックス 395"/>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397" name="フローチャート : 判断 396"/>
        <xdr:cNvSpPr/>
      </xdr:nvSpPr>
      <xdr:spPr>
        <a:xfrm>
          <a:off x="13462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67750</xdr:rowOff>
    </xdr:from>
    <xdr:ext cx="762000" cy="259045"/>
    <xdr:sp macro="" textlink="">
      <xdr:nvSpPr>
        <xdr:cNvPr id="398" name="テキスト ボックス 397"/>
        <xdr:cNvSpPr txBox="1"/>
      </xdr:nvSpPr>
      <xdr:spPr>
        <a:xfrm>
          <a:off x="13131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404" name="円/楕円 403"/>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52510</xdr:rowOff>
    </xdr:from>
    <xdr:ext cx="762000" cy="259045"/>
    <xdr:sp macro="" textlink="">
      <xdr:nvSpPr>
        <xdr:cNvPr id="405"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9313</xdr:rowOff>
    </xdr:from>
    <xdr:to>
      <xdr:col>23</xdr:col>
      <xdr:colOff>457200</xdr:colOff>
      <xdr:row>41</xdr:row>
      <xdr:rowOff>110913</xdr:rowOff>
    </xdr:to>
    <xdr:sp macro="" textlink="">
      <xdr:nvSpPr>
        <xdr:cNvPr id="406" name="円/楕円 405"/>
        <xdr:cNvSpPr/>
      </xdr:nvSpPr>
      <xdr:spPr>
        <a:xfrm>
          <a:off x="16129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121090</xdr:rowOff>
    </xdr:from>
    <xdr:ext cx="736600" cy="259045"/>
    <xdr:sp macro="" textlink="">
      <xdr:nvSpPr>
        <xdr:cNvPr id="407" name="テキスト ボックス 406"/>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38946</xdr:rowOff>
    </xdr:from>
    <xdr:to>
      <xdr:col>22</xdr:col>
      <xdr:colOff>254000</xdr:colOff>
      <xdr:row>42</xdr:row>
      <xdr:rowOff>140546</xdr:rowOff>
    </xdr:to>
    <xdr:sp macro="" textlink="">
      <xdr:nvSpPr>
        <xdr:cNvPr id="408" name="円/楕円 407"/>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125323</xdr:rowOff>
    </xdr:from>
    <xdr:ext cx="762000" cy="259045"/>
    <xdr:sp macro="" textlink="">
      <xdr:nvSpPr>
        <xdr:cNvPr id="409" name="テキスト ボックス 408"/>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68580</xdr:rowOff>
    </xdr:from>
    <xdr:to>
      <xdr:col>21</xdr:col>
      <xdr:colOff>50800</xdr:colOff>
      <xdr:row>43</xdr:row>
      <xdr:rowOff>170180</xdr:rowOff>
    </xdr:to>
    <xdr:sp macro="" textlink="">
      <xdr:nvSpPr>
        <xdr:cNvPr id="410" name="円/楕円 409"/>
        <xdr:cNvSpPr/>
      </xdr:nvSpPr>
      <xdr:spPr>
        <a:xfrm>
          <a:off x="14351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154957</xdr:rowOff>
    </xdr:from>
    <xdr:ext cx="762000" cy="259045"/>
    <xdr:sp macro="" textlink="">
      <xdr:nvSpPr>
        <xdr:cNvPr id="411" name="テキスト ボックス 410"/>
        <xdr:cNvSpPr txBox="1"/>
      </xdr:nvSpPr>
      <xdr:spPr>
        <a:xfrm>
          <a:off x="14020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140970</xdr:rowOff>
    </xdr:from>
    <xdr:to>
      <xdr:col>19</xdr:col>
      <xdr:colOff>533400</xdr:colOff>
      <xdr:row>44</xdr:row>
      <xdr:rowOff>71120</xdr:rowOff>
    </xdr:to>
    <xdr:sp macro="" textlink="">
      <xdr:nvSpPr>
        <xdr:cNvPr id="412" name="円/楕円 411"/>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55897</xdr:rowOff>
    </xdr:from>
    <xdr:ext cx="762000" cy="259045"/>
    <xdr:sp macro="" textlink="">
      <xdr:nvSpPr>
        <xdr:cNvPr id="413" name="テキスト ボックス 412"/>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過去に大規模事業の財源として発行した起債の償還が終了する一方で、過疎対策事業を推進するための新たな地方債を発行しているため、類似団体平均を上回っている。しかし、組合等への将来負担額及び退職手当の負担見込額は共に減少しており、充当可能基金への積み増しもしている状況である。</a:t>
          </a:r>
          <a:endParaRPr lang="ja-JP" altLang="ja-JP" sz="1400">
            <a:effectLst/>
          </a:endParaRPr>
        </a:p>
        <a:p>
          <a:r>
            <a:rPr lang="ja-JP" altLang="ja-JP" sz="1100" b="0" i="0" baseline="0">
              <a:solidFill>
                <a:schemeClr val="dk1"/>
              </a:solidFill>
              <a:effectLst/>
              <a:latin typeface="+mn-lt"/>
              <a:ea typeface="+mn-ea"/>
              <a:cs typeface="+mn-cs"/>
            </a:rPr>
            <a:t>　今後も交付税措置の有利な地方債の発行に傾注すること</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により将来負担比率を注視する中、財政の健全化に努める。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92498</xdr:rowOff>
    </xdr:from>
    <xdr:to>
      <xdr:col>24</xdr:col>
      <xdr:colOff>558800</xdr:colOff>
      <xdr:row>15</xdr:row>
      <xdr:rowOff>131911</xdr:rowOff>
    </xdr:to>
    <xdr:cxnSp macro="">
      <xdr:nvCxnSpPr>
        <xdr:cNvPr id="447" name="直線コネクタ 446"/>
        <xdr:cNvCxnSpPr/>
      </xdr:nvCxnSpPr>
      <xdr:spPr>
        <a:xfrm flipV="1">
          <a:off x="16179800" y="2664248"/>
          <a:ext cx="8382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8"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131911</xdr:rowOff>
    </xdr:from>
    <xdr:to>
      <xdr:col>23</xdr:col>
      <xdr:colOff>406400</xdr:colOff>
      <xdr:row>15</xdr:row>
      <xdr:rowOff>168106</xdr:rowOff>
    </xdr:to>
    <xdr:cxnSp macro="">
      <xdr:nvCxnSpPr>
        <xdr:cNvPr id="450" name="直線コネクタ 449"/>
        <xdr:cNvCxnSpPr/>
      </xdr:nvCxnSpPr>
      <xdr:spPr>
        <a:xfrm flipV="1">
          <a:off x="15290800" y="270366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168106</xdr:rowOff>
    </xdr:from>
    <xdr:to>
      <xdr:col>22</xdr:col>
      <xdr:colOff>203200</xdr:colOff>
      <xdr:row>16</xdr:row>
      <xdr:rowOff>153501</xdr:rowOff>
    </xdr:to>
    <xdr:cxnSp macro="">
      <xdr:nvCxnSpPr>
        <xdr:cNvPr id="453" name="直線コネクタ 452"/>
        <xdr:cNvCxnSpPr/>
      </xdr:nvCxnSpPr>
      <xdr:spPr>
        <a:xfrm flipV="1">
          <a:off x="14401800" y="2739856"/>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5" name="テキスト ボックス 454"/>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120523</xdr:rowOff>
    </xdr:from>
    <xdr:to>
      <xdr:col>21</xdr:col>
      <xdr:colOff>0</xdr:colOff>
      <xdr:row>16</xdr:row>
      <xdr:rowOff>153501</xdr:rowOff>
    </xdr:to>
    <xdr:cxnSp macro="">
      <xdr:nvCxnSpPr>
        <xdr:cNvPr id="456" name="直線コネクタ 455"/>
        <xdr:cNvCxnSpPr/>
      </xdr:nvCxnSpPr>
      <xdr:spPr>
        <a:xfrm>
          <a:off x="13512800" y="2863723"/>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77893</xdr:rowOff>
    </xdr:from>
    <xdr:to>
      <xdr:col>21</xdr:col>
      <xdr:colOff>50800</xdr:colOff>
      <xdr:row>16</xdr:row>
      <xdr:rowOff>8043</xdr:rowOff>
    </xdr:to>
    <xdr:sp macro="" textlink="">
      <xdr:nvSpPr>
        <xdr:cNvPr id="457" name="フローチャート : 判断 456"/>
        <xdr:cNvSpPr/>
      </xdr:nvSpPr>
      <xdr:spPr>
        <a:xfrm>
          <a:off x="14351000" y="26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18220</xdr:rowOff>
    </xdr:from>
    <xdr:ext cx="762000" cy="259045"/>
    <xdr:sp macro="" textlink="">
      <xdr:nvSpPr>
        <xdr:cNvPr id="458" name="テキスト ボックス 457"/>
        <xdr:cNvSpPr txBox="1"/>
      </xdr:nvSpPr>
      <xdr:spPr>
        <a:xfrm>
          <a:off x="14020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106722</xdr:rowOff>
    </xdr:from>
    <xdr:to>
      <xdr:col>19</xdr:col>
      <xdr:colOff>533400</xdr:colOff>
      <xdr:row>17</xdr:row>
      <xdr:rowOff>36872</xdr:rowOff>
    </xdr:to>
    <xdr:sp macro="" textlink="">
      <xdr:nvSpPr>
        <xdr:cNvPr id="459" name="フローチャート : 判断 458"/>
        <xdr:cNvSpPr/>
      </xdr:nvSpPr>
      <xdr:spPr>
        <a:xfrm>
          <a:off x="13462000" y="284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21649</xdr:rowOff>
    </xdr:from>
    <xdr:ext cx="762000" cy="259045"/>
    <xdr:sp macro="" textlink="">
      <xdr:nvSpPr>
        <xdr:cNvPr id="460" name="テキスト ボックス 459"/>
        <xdr:cNvSpPr txBox="1"/>
      </xdr:nvSpPr>
      <xdr:spPr>
        <a:xfrm>
          <a:off x="13131800" y="293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41698</xdr:rowOff>
    </xdr:from>
    <xdr:to>
      <xdr:col>24</xdr:col>
      <xdr:colOff>609600</xdr:colOff>
      <xdr:row>15</xdr:row>
      <xdr:rowOff>143298</xdr:rowOff>
    </xdr:to>
    <xdr:sp macro="" textlink="">
      <xdr:nvSpPr>
        <xdr:cNvPr id="466" name="円/楕円 465"/>
        <xdr:cNvSpPr/>
      </xdr:nvSpPr>
      <xdr:spPr>
        <a:xfrm>
          <a:off x="169672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13775</xdr:rowOff>
    </xdr:from>
    <xdr:ext cx="762000" cy="259045"/>
    <xdr:sp macro="" textlink="">
      <xdr:nvSpPr>
        <xdr:cNvPr id="467" name="将来負担の状況該当値テキスト"/>
        <xdr:cNvSpPr txBox="1"/>
      </xdr:nvSpPr>
      <xdr:spPr>
        <a:xfrm>
          <a:off x="17106900" y="25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81111</xdr:rowOff>
    </xdr:from>
    <xdr:to>
      <xdr:col>23</xdr:col>
      <xdr:colOff>457200</xdr:colOff>
      <xdr:row>16</xdr:row>
      <xdr:rowOff>11261</xdr:rowOff>
    </xdr:to>
    <xdr:sp macro="" textlink="">
      <xdr:nvSpPr>
        <xdr:cNvPr id="468" name="円/楕円 467"/>
        <xdr:cNvSpPr/>
      </xdr:nvSpPr>
      <xdr:spPr>
        <a:xfrm>
          <a:off x="16129000" y="2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69" name="テキスト ボックス 468"/>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70" name="円/楕円 469"/>
        <xdr:cNvSpPr/>
      </xdr:nvSpPr>
      <xdr:spPr>
        <a:xfrm>
          <a:off x="15240000" y="268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71" name="テキスト ボックス 470"/>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102701</xdr:rowOff>
    </xdr:from>
    <xdr:to>
      <xdr:col>21</xdr:col>
      <xdr:colOff>50800</xdr:colOff>
      <xdr:row>17</xdr:row>
      <xdr:rowOff>32851</xdr:rowOff>
    </xdr:to>
    <xdr:sp macro="" textlink="">
      <xdr:nvSpPr>
        <xdr:cNvPr id="472" name="円/楕円 471"/>
        <xdr:cNvSpPr/>
      </xdr:nvSpPr>
      <xdr:spPr>
        <a:xfrm>
          <a:off x="14351000" y="28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17628</xdr:rowOff>
    </xdr:from>
    <xdr:ext cx="762000" cy="259045"/>
    <xdr:sp macro="" textlink="">
      <xdr:nvSpPr>
        <xdr:cNvPr id="473" name="テキスト ボックス 472"/>
        <xdr:cNvSpPr txBox="1"/>
      </xdr:nvSpPr>
      <xdr:spPr>
        <a:xfrm>
          <a:off x="14020800" y="293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69723</xdr:rowOff>
    </xdr:from>
    <xdr:to>
      <xdr:col>19</xdr:col>
      <xdr:colOff>533400</xdr:colOff>
      <xdr:row>16</xdr:row>
      <xdr:rowOff>171323</xdr:rowOff>
    </xdr:to>
    <xdr:sp macro="" textlink="">
      <xdr:nvSpPr>
        <xdr:cNvPr id="474" name="円/楕円 473"/>
        <xdr:cNvSpPr/>
      </xdr:nvSpPr>
      <xdr:spPr>
        <a:xfrm>
          <a:off x="13462000" y="28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10050</xdr:rowOff>
    </xdr:from>
    <xdr:ext cx="762000" cy="259045"/>
    <xdr:sp macro="" textlink="">
      <xdr:nvSpPr>
        <xdr:cNvPr id="475" name="テキスト ボックス 474"/>
        <xdr:cNvSpPr txBox="1"/>
      </xdr:nvSpPr>
      <xdr:spPr>
        <a:xfrm>
          <a:off x="13131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長野県信濃町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9,238
9,177
149.27
5,938,062
5,765,713
165,883
3,654,140
4,072,996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36.5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類似団体平均と比較すると、人件費に係る経常収支比率及び人口１人当たりの決算額は低くなっているが、これは平成１８年度以降「行財政改革プラン</a:t>
          </a:r>
          <a:r>
            <a:rPr lang="ja-JP" altLang="en-US" sz="1100" b="0" i="0" baseline="0">
              <a:solidFill>
                <a:schemeClr val="dk1"/>
              </a:solidFill>
              <a:effectLst/>
              <a:latin typeface="+mn-lt"/>
              <a:ea typeface="+mn-ea"/>
              <a:cs typeface="+mn-cs"/>
            </a:rPr>
            <a:t>・行政改革大綱</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に基づき、定員管理の推進や特別職給与の削減、管理職手当の削減、議員報酬手当の削減等を実施していることによるものである。</a:t>
          </a:r>
          <a:endParaRPr lang="ja-JP" altLang="ja-JP" sz="1400">
            <a:effectLst/>
          </a:endParaRPr>
        </a:p>
        <a:p>
          <a:pPr rtl="0"/>
          <a:r>
            <a:rPr lang="ja-JP" altLang="ja-JP" sz="1100" b="0" i="0" baseline="0">
              <a:solidFill>
                <a:schemeClr val="dk1"/>
              </a:solidFill>
              <a:effectLst/>
              <a:latin typeface="+mn-lt"/>
              <a:ea typeface="+mn-ea"/>
              <a:cs typeface="+mn-cs"/>
            </a:rPr>
            <a:t>　ただし、人件費に準ずる費用の人口１人当たりの歳出決算額のうち、賃金（物件費）及び病院（公営企業会計）の人件費に充てる繰出金については、類似団体平均を上回っており、今後はこれらも含めた人件費関連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87811</xdr:rowOff>
    </xdr:from>
    <xdr:to>
      <xdr:col>7</xdr:col>
      <xdr:colOff>15875</xdr:colOff>
      <xdr:row>36</xdr:row>
      <xdr:rowOff>110672</xdr:rowOff>
    </xdr:to>
    <xdr:cxnSp macro="">
      <xdr:nvCxnSpPr>
        <xdr:cNvPr id="66" name="直線コネクタ 65"/>
        <xdr:cNvCxnSpPr/>
      </xdr:nvCxnSpPr>
      <xdr:spPr>
        <a:xfrm>
          <a:off x="3987800" y="626001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87811</xdr:rowOff>
    </xdr:from>
    <xdr:to>
      <xdr:col>5</xdr:col>
      <xdr:colOff>549275</xdr:colOff>
      <xdr:row>36</xdr:row>
      <xdr:rowOff>87811</xdr:rowOff>
    </xdr:to>
    <xdr:cxnSp macro="">
      <xdr:nvCxnSpPr>
        <xdr:cNvPr id="69" name="直線コネクタ 68"/>
        <xdr:cNvCxnSpPr/>
      </xdr:nvCxnSpPr>
      <xdr:spPr>
        <a:xfrm>
          <a:off x="3098800" y="6260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68217</xdr:rowOff>
    </xdr:from>
    <xdr:to>
      <xdr:col>4</xdr:col>
      <xdr:colOff>346075</xdr:colOff>
      <xdr:row>36</xdr:row>
      <xdr:rowOff>87811</xdr:rowOff>
    </xdr:to>
    <xdr:cxnSp macro="">
      <xdr:nvCxnSpPr>
        <xdr:cNvPr id="72" name="直線コネクタ 71"/>
        <xdr:cNvCxnSpPr/>
      </xdr:nvCxnSpPr>
      <xdr:spPr>
        <a:xfrm>
          <a:off x="2209800" y="624041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68217</xdr:rowOff>
    </xdr:from>
    <xdr:to>
      <xdr:col>3</xdr:col>
      <xdr:colOff>142875</xdr:colOff>
      <xdr:row>36</xdr:row>
      <xdr:rowOff>149860</xdr:rowOff>
    </xdr:to>
    <xdr:cxnSp macro="">
      <xdr:nvCxnSpPr>
        <xdr:cNvPr id="75" name="直線コネクタ 74"/>
        <xdr:cNvCxnSpPr/>
      </xdr:nvCxnSpPr>
      <xdr:spPr>
        <a:xfrm flipV="1">
          <a:off x="1320800" y="624041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128451</xdr:rowOff>
    </xdr:from>
    <xdr:to>
      <xdr:col>3</xdr:col>
      <xdr:colOff>193675</xdr:colOff>
      <xdr:row>37</xdr:row>
      <xdr:rowOff>58601</xdr:rowOff>
    </xdr:to>
    <xdr:sp macro="" textlink="">
      <xdr:nvSpPr>
        <xdr:cNvPr id="76" name="フローチャート : 判断 75"/>
        <xdr:cNvSpPr/>
      </xdr:nvSpPr>
      <xdr:spPr>
        <a:xfrm>
          <a:off x="2159000" y="630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43378</xdr:rowOff>
    </xdr:from>
    <xdr:ext cx="762000" cy="259045"/>
    <xdr:sp macro="" textlink="">
      <xdr:nvSpPr>
        <xdr:cNvPr id="77" name="テキスト ボックス 76"/>
        <xdr:cNvSpPr txBox="1"/>
      </xdr:nvSpPr>
      <xdr:spPr>
        <a:xfrm>
          <a:off x="18288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5987</xdr:rowOff>
    </xdr:from>
    <xdr:to>
      <xdr:col>1</xdr:col>
      <xdr:colOff>676275</xdr:colOff>
      <xdr:row>37</xdr:row>
      <xdr:rowOff>107587</xdr:rowOff>
    </xdr:to>
    <xdr:sp macro="" textlink="">
      <xdr:nvSpPr>
        <xdr:cNvPr id="78" name="フローチャート : 判断 77"/>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92364</xdr:rowOff>
    </xdr:from>
    <xdr:ext cx="762000" cy="259045"/>
    <xdr:sp macro="" textlink="">
      <xdr:nvSpPr>
        <xdr:cNvPr id="79" name="テキスト ボックス 78"/>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85" name="円/楕円 84"/>
        <xdr:cNvSpPr/>
      </xdr:nvSpPr>
      <xdr:spPr>
        <a:xfrm>
          <a:off x="4775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76399</xdr:rowOff>
    </xdr:from>
    <xdr:ext cx="762000" cy="259045"/>
    <xdr:sp macro="" textlink="">
      <xdr:nvSpPr>
        <xdr:cNvPr id="86" name="人件費該当値テキスト"/>
        <xdr:cNvSpPr txBox="1"/>
      </xdr:nvSpPr>
      <xdr:spPr>
        <a:xfrm>
          <a:off x="4914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37011</xdr:rowOff>
    </xdr:from>
    <xdr:to>
      <xdr:col>5</xdr:col>
      <xdr:colOff>600075</xdr:colOff>
      <xdr:row>36</xdr:row>
      <xdr:rowOff>138611</xdr:rowOff>
    </xdr:to>
    <xdr:sp macro="" textlink="">
      <xdr:nvSpPr>
        <xdr:cNvPr id="87" name="円/楕円 86"/>
        <xdr:cNvSpPr/>
      </xdr:nvSpPr>
      <xdr:spPr>
        <a:xfrm>
          <a:off x="3937000" y="62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148788</xdr:rowOff>
    </xdr:from>
    <xdr:ext cx="736600" cy="259045"/>
    <xdr:sp macro="" textlink="">
      <xdr:nvSpPr>
        <xdr:cNvPr id="88" name="テキスト ボックス 87"/>
        <xdr:cNvSpPr txBox="1"/>
      </xdr:nvSpPr>
      <xdr:spPr>
        <a:xfrm>
          <a:off x="3606800" y="597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37011</xdr:rowOff>
    </xdr:from>
    <xdr:to>
      <xdr:col>4</xdr:col>
      <xdr:colOff>396875</xdr:colOff>
      <xdr:row>36</xdr:row>
      <xdr:rowOff>138611</xdr:rowOff>
    </xdr:to>
    <xdr:sp macro="" textlink="">
      <xdr:nvSpPr>
        <xdr:cNvPr id="89" name="円/楕円 88"/>
        <xdr:cNvSpPr/>
      </xdr:nvSpPr>
      <xdr:spPr>
        <a:xfrm>
          <a:off x="3048000" y="62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148788</xdr:rowOff>
    </xdr:from>
    <xdr:ext cx="762000" cy="259045"/>
    <xdr:sp macro="" textlink="">
      <xdr:nvSpPr>
        <xdr:cNvPr id="90" name="テキスト ボックス 89"/>
        <xdr:cNvSpPr txBox="1"/>
      </xdr:nvSpPr>
      <xdr:spPr>
        <a:xfrm>
          <a:off x="2717800" y="597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17417</xdr:rowOff>
    </xdr:from>
    <xdr:to>
      <xdr:col>3</xdr:col>
      <xdr:colOff>193675</xdr:colOff>
      <xdr:row>36</xdr:row>
      <xdr:rowOff>119017</xdr:rowOff>
    </xdr:to>
    <xdr:sp macro="" textlink="">
      <xdr:nvSpPr>
        <xdr:cNvPr id="91" name="円/楕円 90"/>
        <xdr:cNvSpPr/>
      </xdr:nvSpPr>
      <xdr:spPr>
        <a:xfrm>
          <a:off x="2159000" y="61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129194</xdr:rowOff>
    </xdr:from>
    <xdr:ext cx="762000" cy="259045"/>
    <xdr:sp macro="" textlink="">
      <xdr:nvSpPr>
        <xdr:cNvPr id="92" name="テキスト ボックス 91"/>
        <xdr:cNvSpPr txBox="1"/>
      </xdr:nvSpPr>
      <xdr:spPr>
        <a:xfrm>
          <a:off x="1828800" y="59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3" name="円/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4" name="テキスト ボックス 93"/>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依然として類似団体</a:t>
          </a:r>
          <a:r>
            <a:rPr lang="ja-JP" altLang="en-US" sz="1100" b="0" i="0" baseline="0">
              <a:solidFill>
                <a:schemeClr val="dk1"/>
              </a:solidFill>
              <a:effectLst/>
              <a:latin typeface="+mn-lt"/>
              <a:ea typeface="+mn-ea"/>
              <a:cs typeface="+mn-cs"/>
            </a:rPr>
            <a:t>及び県、全国</a:t>
          </a:r>
          <a:r>
            <a:rPr lang="ja-JP" altLang="ja-JP" sz="1100" b="0" i="0" baseline="0">
              <a:solidFill>
                <a:schemeClr val="dk1"/>
              </a:solidFill>
              <a:effectLst/>
              <a:latin typeface="+mn-lt"/>
              <a:ea typeface="+mn-ea"/>
              <a:cs typeface="+mn-cs"/>
            </a:rPr>
            <a:t>平均を下回っているが、前年度と比べ</a:t>
          </a:r>
          <a:r>
            <a:rPr lang="ja-JP" altLang="en-US" sz="1100" b="0" i="0" baseline="0">
              <a:solidFill>
                <a:schemeClr val="dk1"/>
              </a:solidFill>
              <a:effectLst/>
              <a:latin typeface="+mn-lt"/>
              <a:ea typeface="+mn-ea"/>
              <a:cs typeface="+mn-cs"/>
            </a:rPr>
            <a:t>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ポイント増加した。これは、</a:t>
          </a:r>
          <a:r>
            <a:rPr lang="ja-JP" altLang="en-US" sz="1100" b="0" i="0" baseline="0">
              <a:solidFill>
                <a:schemeClr val="dk1"/>
              </a:solidFill>
              <a:effectLst/>
              <a:latin typeface="+mn-lt"/>
              <a:ea typeface="+mn-ea"/>
              <a:cs typeface="+mn-cs"/>
            </a:rPr>
            <a:t>国土調査事業の再開による委託料業務の増加による物件</a:t>
          </a:r>
          <a:r>
            <a:rPr lang="ja-JP" altLang="ja-JP" sz="1100" b="0" i="0" baseline="0">
              <a:solidFill>
                <a:schemeClr val="dk1"/>
              </a:solidFill>
              <a:effectLst/>
              <a:latin typeface="+mn-lt"/>
              <a:ea typeface="+mn-ea"/>
              <a:cs typeface="+mn-cs"/>
            </a:rPr>
            <a:t>費の増加が主な要因であり、今後も引き続き行財政改革プランに基づく経常物件費の徹底した削減により、類似団体中低</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水準となっている。</a:t>
          </a:r>
          <a:endParaRPr lang="ja-JP" altLang="ja-JP" sz="1400">
            <a:effectLst/>
          </a:endParaRPr>
        </a:p>
        <a:p>
          <a:pPr rtl="0"/>
          <a:r>
            <a:rPr lang="ja-JP" altLang="ja-JP" sz="1100" b="0" i="0" baseline="0">
              <a:solidFill>
                <a:schemeClr val="dk1"/>
              </a:solidFill>
              <a:effectLst/>
              <a:latin typeface="+mn-lt"/>
              <a:ea typeface="+mn-ea"/>
              <a:cs typeface="+mn-cs"/>
            </a:rPr>
            <a:t>　今後も、執行段階での更なる見直しを実施する等コスト削減に努める。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24130</xdr:rowOff>
    </xdr:from>
    <xdr:to>
      <xdr:col>24</xdr:col>
      <xdr:colOff>31750</xdr:colOff>
      <xdr:row>15</xdr:row>
      <xdr:rowOff>46990</xdr:rowOff>
    </xdr:to>
    <xdr:cxnSp macro="">
      <xdr:nvCxnSpPr>
        <xdr:cNvPr id="127" name="直線コネクタ 126"/>
        <xdr:cNvCxnSpPr/>
      </xdr:nvCxnSpPr>
      <xdr:spPr>
        <a:xfrm>
          <a:off x="15671800" y="2595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138430</xdr:rowOff>
    </xdr:from>
    <xdr:to>
      <xdr:col>22</xdr:col>
      <xdr:colOff>565150</xdr:colOff>
      <xdr:row>15</xdr:row>
      <xdr:rowOff>24130</xdr:rowOff>
    </xdr:to>
    <xdr:cxnSp macro="">
      <xdr:nvCxnSpPr>
        <xdr:cNvPr id="130" name="直線コネクタ 129"/>
        <xdr:cNvCxnSpPr/>
      </xdr:nvCxnSpPr>
      <xdr:spPr>
        <a:xfrm>
          <a:off x="14782800" y="23672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123190</xdr:rowOff>
    </xdr:from>
    <xdr:to>
      <xdr:col>21</xdr:col>
      <xdr:colOff>361950</xdr:colOff>
      <xdr:row>13</xdr:row>
      <xdr:rowOff>138430</xdr:rowOff>
    </xdr:to>
    <xdr:cxnSp macro="">
      <xdr:nvCxnSpPr>
        <xdr:cNvPr id="133" name="直線コネクタ 132"/>
        <xdr:cNvCxnSpPr/>
      </xdr:nvCxnSpPr>
      <xdr:spPr>
        <a:xfrm>
          <a:off x="13893800" y="235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46990</xdr:rowOff>
    </xdr:from>
    <xdr:to>
      <xdr:col>20</xdr:col>
      <xdr:colOff>158750</xdr:colOff>
      <xdr:row>13</xdr:row>
      <xdr:rowOff>123190</xdr:rowOff>
    </xdr:to>
    <xdr:cxnSp macro="">
      <xdr:nvCxnSpPr>
        <xdr:cNvPr id="136" name="直線コネクタ 135"/>
        <xdr:cNvCxnSpPr/>
      </xdr:nvCxnSpPr>
      <xdr:spPr>
        <a:xfrm>
          <a:off x="13004800" y="227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9" name="フローチャート : 判断 138"/>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97807</xdr:rowOff>
    </xdr:from>
    <xdr:ext cx="762000" cy="259045"/>
    <xdr:sp macro="" textlink="">
      <xdr:nvSpPr>
        <xdr:cNvPr id="140" name="テキスト ボックス 139"/>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6" name="円/楕円 145"/>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7"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144780</xdr:rowOff>
    </xdr:from>
    <xdr:to>
      <xdr:col>22</xdr:col>
      <xdr:colOff>615950</xdr:colOff>
      <xdr:row>15</xdr:row>
      <xdr:rowOff>74930</xdr:rowOff>
    </xdr:to>
    <xdr:sp macro="" textlink="">
      <xdr:nvSpPr>
        <xdr:cNvPr id="148" name="円/楕円 147"/>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85107</xdr:rowOff>
    </xdr:from>
    <xdr:ext cx="736600" cy="259045"/>
    <xdr:sp macro="" textlink="">
      <xdr:nvSpPr>
        <xdr:cNvPr id="149" name="テキスト ボックス 148"/>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87630</xdr:rowOff>
    </xdr:from>
    <xdr:to>
      <xdr:col>21</xdr:col>
      <xdr:colOff>412750</xdr:colOff>
      <xdr:row>14</xdr:row>
      <xdr:rowOff>17780</xdr:rowOff>
    </xdr:to>
    <xdr:sp macro="" textlink="">
      <xdr:nvSpPr>
        <xdr:cNvPr id="150" name="円/楕円 149"/>
        <xdr:cNvSpPr/>
      </xdr:nvSpPr>
      <xdr:spPr>
        <a:xfrm>
          <a:off x="14732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27957</xdr:rowOff>
    </xdr:from>
    <xdr:ext cx="762000" cy="259045"/>
    <xdr:sp macro="" textlink="">
      <xdr:nvSpPr>
        <xdr:cNvPr id="151" name="テキスト ボックス 150"/>
        <xdr:cNvSpPr txBox="1"/>
      </xdr:nvSpPr>
      <xdr:spPr>
        <a:xfrm>
          <a:off x="14401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72390</xdr:rowOff>
    </xdr:from>
    <xdr:to>
      <xdr:col>20</xdr:col>
      <xdr:colOff>209550</xdr:colOff>
      <xdr:row>14</xdr:row>
      <xdr:rowOff>2540</xdr:rowOff>
    </xdr:to>
    <xdr:sp macro="" textlink="">
      <xdr:nvSpPr>
        <xdr:cNvPr id="152" name="円/楕円 151"/>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12717</xdr:rowOff>
    </xdr:from>
    <xdr:ext cx="762000" cy="259045"/>
    <xdr:sp macro="" textlink="">
      <xdr:nvSpPr>
        <xdr:cNvPr id="153" name="テキスト ボックス 152"/>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167640</xdr:rowOff>
    </xdr:from>
    <xdr:to>
      <xdr:col>19</xdr:col>
      <xdr:colOff>6350</xdr:colOff>
      <xdr:row>13</xdr:row>
      <xdr:rowOff>97790</xdr:rowOff>
    </xdr:to>
    <xdr:sp macro="" textlink="">
      <xdr:nvSpPr>
        <xdr:cNvPr id="154" name="円/楕円 153"/>
        <xdr:cNvSpPr/>
      </xdr:nvSpPr>
      <xdr:spPr>
        <a:xfrm>
          <a:off x="12954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107967</xdr:rowOff>
    </xdr:from>
    <xdr:ext cx="762000" cy="259045"/>
    <xdr:sp macro="" textlink="">
      <xdr:nvSpPr>
        <xdr:cNvPr id="155" name="テキスト ボックス 154"/>
        <xdr:cNvSpPr txBox="1"/>
      </xdr:nvSpPr>
      <xdr:spPr>
        <a:xfrm>
          <a:off x="12623800" y="199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扶助費に係る経常収支比率が類似団体平均を下回っているが、これは扶助費に係る各種審査等で適正</a:t>
          </a:r>
          <a:r>
            <a:rPr lang="ja-JP" altLang="en-US" sz="1100">
              <a:solidFill>
                <a:schemeClr val="dk1"/>
              </a:solidFill>
              <a:effectLst/>
              <a:latin typeface="+mn-lt"/>
              <a:ea typeface="+mn-ea"/>
              <a:cs typeface="+mn-cs"/>
            </a:rPr>
            <a:t>な</a:t>
          </a:r>
          <a:r>
            <a:rPr lang="ja-JP" altLang="ja-JP" sz="1100">
              <a:solidFill>
                <a:schemeClr val="dk1"/>
              </a:solidFill>
              <a:effectLst/>
              <a:latin typeface="+mn-lt"/>
              <a:ea typeface="+mn-ea"/>
              <a:cs typeface="+mn-cs"/>
            </a:rPr>
            <a:t>審査又は事業の精査によるもので、今後も「行財政改革プラン」</a:t>
          </a:r>
          <a:r>
            <a:rPr lang="ja-JP" altLang="en-US"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に基づい</a:t>
          </a:r>
          <a:r>
            <a:rPr lang="ja-JP" altLang="en-US" sz="1100">
              <a:solidFill>
                <a:schemeClr val="dk1"/>
              </a:solidFill>
              <a:effectLst/>
              <a:latin typeface="+mn-lt"/>
              <a:ea typeface="+mn-ea"/>
              <a:cs typeface="+mn-cs"/>
            </a:rPr>
            <a:t>て</a:t>
          </a:r>
          <a:r>
            <a:rPr lang="ja-JP" altLang="ja-JP" sz="1100">
              <a:solidFill>
                <a:schemeClr val="dk1"/>
              </a:solidFill>
              <a:effectLst/>
              <a:latin typeface="+mn-lt"/>
              <a:ea typeface="+mn-ea"/>
              <a:cs typeface="+mn-cs"/>
            </a:rPr>
            <a:t>見直しを行い財政の健全化に努める。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149860</xdr:rowOff>
    </xdr:from>
    <xdr:to>
      <xdr:col>7</xdr:col>
      <xdr:colOff>15875</xdr:colOff>
      <xdr:row>55</xdr:row>
      <xdr:rowOff>24130</xdr:rowOff>
    </xdr:to>
    <xdr:cxnSp macro="">
      <xdr:nvCxnSpPr>
        <xdr:cNvPr id="186" name="直線コネクタ 185"/>
        <xdr:cNvCxnSpPr/>
      </xdr:nvCxnSpPr>
      <xdr:spPr>
        <a:xfrm>
          <a:off x="3987800" y="9408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149860</xdr:rowOff>
    </xdr:from>
    <xdr:to>
      <xdr:col>5</xdr:col>
      <xdr:colOff>549275</xdr:colOff>
      <xdr:row>54</xdr:row>
      <xdr:rowOff>149860</xdr:rowOff>
    </xdr:to>
    <xdr:cxnSp macro="">
      <xdr:nvCxnSpPr>
        <xdr:cNvPr id="189" name="直線コネクタ 188"/>
        <xdr:cNvCxnSpPr/>
      </xdr:nvCxnSpPr>
      <xdr:spPr>
        <a:xfrm>
          <a:off x="3098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191" name="テキスト ボックス 190"/>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81280</xdr:rowOff>
    </xdr:from>
    <xdr:to>
      <xdr:col>4</xdr:col>
      <xdr:colOff>346075</xdr:colOff>
      <xdr:row>54</xdr:row>
      <xdr:rowOff>149860</xdr:rowOff>
    </xdr:to>
    <xdr:cxnSp macro="">
      <xdr:nvCxnSpPr>
        <xdr:cNvPr id="192" name="直線コネクタ 191"/>
        <xdr:cNvCxnSpPr/>
      </xdr:nvCxnSpPr>
      <xdr:spPr>
        <a:xfrm>
          <a:off x="2209800" y="9339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94" name="テキスト ボックス 193"/>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81280</xdr:rowOff>
    </xdr:from>
    <xdr:to>
      <xdr:col>3</xdr:col>
      <xdr:colOff>142875</xdr:colOff>
      <xdr:row>55</xdr:row>
      <xdr:rowOff>115570</xdr:rowOff>
    </xdr:to>
    <xdr:cxnSp macro="">
      <xdr:nvCxnSpPr>
        <xdr:cNvPr id="195" name="直線コネクタ 194"/>
        <xdr:cNvCxnSpPr/>
      </xdr:nvCxnSpPr>
      <xdr:spPr>
        <a:xfrm flipV="1">
          <a:off x="1320800" y="93395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121920</xdr:rowOff>
    </xdr:from>
    <xdr:to>
      <xdr:col>3</xdr:col>
      <xdr:colOff>193675</xdr:colOff>
      <xdr:row>55</xdr:row>
      <xdr:rowOff>52070</xdr:rowOff>
    </xdr:to>
    <xdr:sp macro="" textlink="">
      <xdr:nvSpPr>
        <xdr:cNvPr id="196" name="フローチャート : 判断 195"/>
        <xdr:cNvSpPr/>
      </xdr:nvSpPr>
      <xdr:spPr>
        <a:xfrm>
          <a:off x="2159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36847</xdr:rowOff>
    </xdr:from>
    <xdr:ext cx="762000" cy="259045"/>
    <xdr:sp macro="" textlink="">
      <xdr:nvSpPr>
        <xdr:cNvPr id="197" name="テキスト ボックス 196"/>
        <xdr:cNvSpPr txBox="1"/>
      </xdr:nvSpPr>
      <xdr:spPr>
        <a:xfrm>
          <a:off x="1828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8" name="フローチャート : 判断 197"/>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199" name="テキスト ボックス 198"/>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144780</xdr:rowOff>
    </xdr:from>
    <xdr:to>
      <xdr:col>7</xdr:col>
      <xdr:colOff>66675</xdr:colOff>
      <xdr:row>55</xdr:row>
      <xdr:rowOff>74930</xdr:rowOff>
    </xdr:to>
    <xdr:sp macro="" textlink="">
      <xdr:nvSpPr>
        <xdr:cNvPr id="205" name="円/楕円 204"/>
        <xdr:cNvSpPr/>
      </xdr:nvSpPr>
      <xdr:spPr>
        <a:xfrm>
          <a:off x="4775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161307</xdr:rowOff>
    </xdr:from>
    <xdr:ext cx="762000" cy="259045"/>
    <xdr:sp macro="" textlink="">
      <xdr:nvSpPr>
        <xdr:cNvPr id="206" name="扶助費該当値テキスト"/>
        <xdr:cNvSpPr txBox="1"/>
      </xdr:nvSpPr>
      <xdr:spPr>
        <a:xfrm>
          <a:off x="4914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99060</xdr:rowOff>
    </xdr:from>
    <xdr:to>
      <xdr:col>5</xdr:col>
      <xdr:colOff>600075</xdr:colOff>
      <xdr:row>55</xdr:row>
      <xdr:rowOff>29210</xdr:rowOff>
    </xdr:to>
    <xdr:sp macro="" textlink="">
      <xdr:nvSpPr>
        <xdr:cNvPr id="207" name="円/楕円 206"/>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39387</xdr:rowOff>
    </xdr:from>
    <xdr:ext cx="736600" cy="259045"/>
    <xdr:sp macro="" textlink="">
      <xdr:nvSpPr>
        <xdr:cNvPr id="208" name="テキスト ボックス 207"/>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99060</xdr:rowOff>
    </xdr:from>
    <xdr:to>
      <xdr:col>4</xdr:col>
      <xdr:colOff>396875</xdr:colOff>
      <xdr:row>55</xdr:row>
      <xdr:rowOff>29210</xdr:rowOff>
    </xdr:to>
    <xdr:sp macro="" textlink="">
      <xdr:nvSpPr>
        <xdr:cNvPr id="209" name="円/楕円 208"/>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39387</xdr:rowOff>
    </xdr:from>
    <xdr:ext cx="762000" cy="259045"/>
    <xdr:sp macro="" textlink="">
      <xdr:nvSpPr>
        <xdr:cNvPr id="210" name="テキスト ボックス 209"/>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30480</xdr:rowOff>
    </xdr:from>
    <xdr:to>
      <xdr:col>3</xdr:col>
      <xdr:colOff>193675</xdr:colOff>
      <xdr:row>54</xdr:row>
      <xdr:rowOff>132080</xdr:rowOff>
    </xdr:to>
    <xdr:sp macro="" textlink="">
      <xdr:nvSpPr>
        <xdr:cNvPr id="211" name="円/楕円 210"/>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142257</xdr:rowOff>
    </xdr:from>
    <xdr:ext cx="762000" cy="259045"/>
    <xdr:sp macro="" textlink="">
      <xdr:nvSpPr>
        <xdr:cNvPr id="212" name="テキスト ボックス 211"/>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64770</xdr:rowOff>
    </xdr:from>
    <xdr:to>
      <xdr:col>1</xdr:col>
      <xdr:colOff>676275</xdr:colOff>
      <xdr:row>55</xdr:row>
      <xdr:rowOff>166370</xdr:rowOff>
    </xdr:to>
    <xdr:sp macro="" textlink="">
      <xdr:nvSpPr>
        <xdr:cNvPr id="213" name="円/楕円 212"/>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151147</xdr:rowOff>
    </xdr:from>
    <xdr:ext cx="762000" cy="259045"/>
    <xdr:sp macro="" textlink="">
      <xdr:nvSpPr>
        <xdr:cNvPr id="214" name="テキスト ボックス 213"/>
        <xdr:cNvSpPr txBox="1"/>
      </xdr:nvSpPr>
      <xdr:spPr>
        <a:xfrm>
          <a:off x="939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が類似団体内の高い値を示している。これは、繰出金の増加が主な要因であり、公営企業会計（下水道事業）に対する施設の維持管理経費や公債費充当繰出金が多額になっているためである。</a:t>
          </a:r>
          <a:endParaRPr lang="ja-JP" altLang="ja-JP" sz="1400">
            <a:effectLst/>
          </a:endParaRPr>
        </a:p>
        <a:p>
          <a:pPr rtl="0"/>
          <a:r>
            <a:rPr lang="ja-JP" altLang="ja-JP" sz="1100" b="0" i="0" baseline="0">
              <a:solidFill>
                <a:schemeClr val="dk1"/>
              </a:solidFill>
              <a:effectLst/>
              <a:latin typeface="+mn-lt"/>
              <a:ea typeface="+mn-ea"/>
              <a:cs typeface="+mn-cs"/>
            </a:rPr>
            <a:t>　公営企業会計に対する繰出金の増加が経常収支比率を押し上げる要因になることから、高金利企業債の繰上償還や、独立採算の原則に立ち返った料金の見直しによる経営健全化を図る等、税収を主な財源とする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101854</xdr:rowOff>
    </xdr:from>
    <xdr:to>
      <xdr:col>24</xdr:col>
      <xdr:colOff>31750</xdr:colOff>
      <xdr:row>59</xdr:row>
      <xdr:rowOff>147574</xdr:rowOff>
    </xdr:to>
    <xdr:cxnSp macro="">
      <xdr:nvCxnSpPr>
        <xdr:cNvPr id="244" name="直線コネクタ 243"/>
        <xdr:cNvCxnSpPr/>
      </xdr:nvCxnSpPr>
      <xdr:spPr>
        <a:xfrm>
          <a:off x="15671800" y="102174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149860</xdr:rowOff>
    </xdr:from>
    <xdr:to>
      <xdr:col>22</xdr:col>
      <xdr:colOff>565150</xdr:colOff>
      <xdr:row>59</xdr:row>
      <xdr:rowOff>101854</xdr:rowOff>
    </xdr:to>
    <xdr:cxnSp macro="">
      <xdr:nvCxnSpPr>
        <xdr:cNvPr id="247" name="直線コネクタ 246"/>
        <xdr:cNvCxnSpPr/>
      </xdr:nvCxnSpPr>
      <xdr:spPr>
        <a:xfrm>
          <a:off x="14782800" y="1009396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149860</xdr:rowOff>
    </xdr:from>
    <xdr:to>
      <xdr:col>21</xdr:col>
      <xdr:colOff>361950</xdr:colOff>
      <xdr:row>59</xdr:row>
      <xdr:rowOff>5842</xdr:rowOff>
    </xdr:to>
    <xdr:cxnSp macro="">
      <xdr:nvCxnSpPr>
        <xdr:cNvPr id="250" name="直線コネクタ 249"/>
        <xdr:cNvCxnSpPr/>
      </xdr:nvCxnSpPr>
      <xdr:spPr>
        <a:xfrm flipV="1">
          <a:off x="13893800" y="100939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5842</xdr:rowOff>
    </xdr:from>
    <xdr:to>
      <xdr:col>20</xdr:col>
      <xdr:colOff>158750</xdr:colOff>
      <xdr:row>59</xdr:row>
      <xdr:rowOff>74422</xdr:rowOff>
    </xdr:to>
    <xdr:cxnSp macro="">
      <xdr:nvCxnSpPr>
        <xdr:cNvPr id="253" name="直線コネクタ 252"/>
        <xdr:cNvCxnSpPr/>
      </xdr:nvCxnSpPr>
      <xdr:spPr>
        <a:xfrm flipV="1">
          <a:off x="13004800" y="101213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4" name="フローチャート : 判断 253"/>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5" name="テキスト ボックス 254"/>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56" name="フローチャート : 判断 255"/>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34815</xdr:rowOff>
    </xdr:from>
    <xdr:ext cx="762000" cy="259045"/>
    <xdr:sp macro="" textlink="">
      <xdr:nvSpPr>
        <xdr:cNvPr id="257" name="テキスト ボックス 256"/>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96774</xdr:rowOff>
    </xdr:from>
    <xdr:to>
      <xdr:col>24</xdr:col>
      <xdr:colOff>82550</xdr:colOff>
      <xdr:row>60</xdr:row>
      <xdr:rowOff>26924</xdr:rowOff>
    </xdr:to>
    <xdr:sp macro="" textlink="">
      <xdr:nvSpPr>
        <xdr:cNvPr id="263" name="円/楕円 262"/>
        <xdr:cNvSpPr/>
      </xdr:nvSpPr>
      <xdr:spPr>
        <a:xfrm>
          <a:off x="16459200" y="102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68851</xdr:rowOff>
    </xdr:from>
    <xdr:ext cx="762000" cy="259045"/>
    <xdr:sp macro="" textlink="">
      <xdr:nvSpPr>
        <xdr:cNvPr id="264" name="その他該当値テキスト"/>
        <xdr:cNvSpPr txBox="1"/>
      </xdr:nvSpPr>
      <xdr:spPr>
        <a:xfrm>
          <a:off x="16598900" y="1018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51054</xdr:rowOff>
    </xdr:from>
    <xdr:to>
      <xdr:col>22</xdr:col>
      <xdr:colOff>615950</xdr:colOff>
      <xdr:row>59</xdr:row>
      <xdr:rowOff>152654</xdr:rowOff>
    </xdr:to>
    <xdr:sp macro="" textlink="">
      <xdr:nvSpPr>
        <xdr:cNvPr id="265" name="円/楕円 264"/>
        <xdr:cNvSpPr/>
      </xdr:nvSpPr>
      <xdr:spPr>
        <a:xfrm>
          <a:off x="156210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137431</xdr:rowOff>
    </xdr:from>
    <xdr:ext cx="736600" cy="259045"/>
    <xdr:sp macro="" textlink="">
      <xdr:nvSpPr>
        <xdr:cNvPr id="266" name="テキスト ボックス 265"/>
        <xdr:cNvSpPr txBox="1"/>
      </xdr:nvSpPr>
      <xdr:spPr>
        <a:xfrm>
          <a:off x="15290800" y="1025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99060</xdr:rowOff>
    </xdr:from>
    <xdr:to>
      <xdr:col>21</xdr:col>
      <xdr:colOff>412750</xdr:colOff>
      <xdr:row>59</xdr:row>
      <xdr:rowOff>29210</xdr:rowOff>
    </xdr:to>
    <xdr:sp macro="" textlink="">
      <xdr:nvSpPr>
        <xdr:cNvPr id="267" name="円/楕円 266"/>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13987</xdr:rowOff>
    </xdr:from>
    <xdr:ext cx="762000" cy="259045"/>
    <xdr:sp macro="" textlink="">
      <xdr:nvSpPr>
        <xdr:cNvPr id="268" name="テキスト ボックス 267"/>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126492</xdr:rowOff>
    </xdr:from>
    <xdr:to>
      <xdr:col>20</xdr:col>
      <xdr:colOff>209550</xdr:colOff>
      <xdr:row>59</xdr:row>
      <xdr:rowOff>56642</xdr:rowOff>
    </xdr:to>
    <xdr:sp macro="" textlink="">
      <xdr:nvSpPr>
        <xdr:cNvPr id="269" name="円/楕円 268"/>
        <xdr:cNvSpPr/>
      </xdr:nvSpPr>
      <xdr:spPr>
        <a:xfrm>
          <a:off x="138430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41419</xdr:rowOff>
    </xdr:from>
    <xdr:ext cx="762000" cy="259045"/>
    <xdr:sp macro="" textlink="">
      <xdr:nvSpPr>
        <xdr:cNvPr id="270" name="テキスト ボックス 269"/>
        <xdr:cNvSpPr txBox="1"/>
      </xdr:nvSpPr>
      <xdr:spPr>
        <a:xfrm>
          <a:off x="13512800" y="1015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23622</xdr:rowOff>
    </xdr:from>
    <xdr:to>
      <xdr:col>19</xdr:col>
      <xdr:colOff>6350</xdr:colOff>
      <xdr:row>59</xdr:row>
      <xdr:rowOff>125222</xdr:rowOff>
    </xdr:to>
    <xdr:sp macro="" textlink="">
      <xdr:nvSpPr>
        <xdr:cNvPr id="271" name="円/楕円 270"/>
        <xdr:cNvSpPr/>
      </xdr:nvSpPr>
      <xdr:spPr>
        <a:xfrm>
          <a:off x="12954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109999</xdr:rowOff>
    </xdr:from>
    <xdr:ext cx="762000" cy="259045"/>
    <xdr:sp macro="" textlink="">
      <xdr:nvSpPr>
        <xdr:cNvPr id="272" name="テキスト ボックス 271"/>
        <xdr:cNvSpPr txBox="1"/>
      </xdr:nvSpPr>
      <xdr:spPr>
        <a:xfrm>
          <a:off x="12623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が類似団体平均に比べ高止まりしているのは、病院（公営企業会計）に対する補助金が多額になっているためである。今後は、公営企業に対する基準内繰出を遵守するとともに、病院改革プランに基づき病院事業会計の健全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58420</xdr:rowOff>
    </xdr:from>
    <xdr:to>
      <xdr:col>24</xdr:col>
      <xdr:colOff>31750</xdr:colOff>
      <xdr:row>38</xdr:row>
      <xdr:rowOff>76708</xdr:rowOff>
    </xdr:to>
    <xdr:cxnSp macro="">
      <xdr:nvCxnSpPr>
        <xdr:cNvPr id="302" name="直線コネクタ 301"/>
        <xdr:cNvCxnSpPr/>
      </xdr:nvCxnSpPr>
      <xdr:spPr>
        <a:xfrm flipV="1">
          <a:off x="15671800" y="65735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67564</xdr:rowOff>
    </xdr:from>
    <xdr:to>
      <xdr:col>22</xdr:col>
      <xdr:colOff>565150</xdr:colOff>
      <xdr:row>38</xdr:row>
      <xdr:rowOff>76708</xdr:rowOff>
    </xdr:to>
    <xdr:cxnSp macro="">
      <xdr:nvCxnSpPr>
        <xdr:cNvPr id="305" name="直線コネクタ 304"/>
        <xdr:cNvCxnSpPr/>
      </xdr:nvCxnSpPr>
      <xdr:spPr>
        <a:xfrm>
          <a:off x="14782800" y="65826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53848</xdr:rowOff>
    </xdr:from>
    <xdr:to>
      <xdr:col>21</xdr:col>
      <xdr:colOff>361950</xdr:colOff>
      <xdr:row>38</xdr:row>
      <xdr:rowOff>67564</xdr:rowOff>
    </xdr:to>
    <xdr:cxnSp macro="">
      <xdr:nvCxnSpPr>
        <xdr:cNvPr id="308" name="直線コネクタ 307"/>
        <xdr:cNvCxnSpPr/>
      </xdr:nvCxnSpPr>
      <xdr:spPr>
        <a:xfrm>
          <a:off x="13893800" y="65689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53848</xdr:rowOff>
    </xdr:from>
    <xdr:to>
      <xdr:col>20</xdr:col>
      <xdr:colOff>158750</xdr:colOff>
      <xdr:row>38</xdr:row>
      <xdr:rowOff>108712</xdr:rowOff>
    </xdr:to>
    <xdr:cxnSp macro="">
      <xdr:nvCxnSpPr>
        <xdr:cNvPr id="311" name="直線コネクタ 310"/>
        <xdr:cNvCxnSpPr/>
      </xdr:nvCxnSpPr>
      <xdr:spPr>
        <a:xfrm flipV="1">
          <a:off x="13004800" y="65689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2" name="フローチャート :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3" name="テキスト ボックス 31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14" name="フローチャート :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15" name="テキスト ボックス 31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21" name="円/楕円 320"/>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151147</xdr:rowOff>
    </xdr:from>
    <xdr:ext cx="762000" cy="259045"/>
    <xdr:sp macro="" textlink="">
      <xdr:nvSpPr>
        <xdr:cNvPr id="322"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25908</xdr:rowOff>
    </xdr:from>
    <xdr:to>
      <xdr:col>22</xdr:col>
      <xdr:colOff>615950</xdr:colOff>
      <xdr:row>38</xdr:row>
      <xdr:rowOff>127508</xdr:rowOff>
    </xdr:to>
    <xdr:sp macro="" textlink="">
      <xdr:nvSpPr>
        <xdr:cNvPr id="323" name="円/楕円 322"/>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112285</xdr:rowOff>
    </xdr:from>
    <xdr:ext cx="736600" cy="259045"/>
    <xdr:sp macro="" textlink="">
      <xdr:nvSpPr>
        <xdr:cNvPr id="324" name="テキスト ボックス 323"/>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16764</xdr:rowOff>
    </xdr:from>
    <xdr:to>
      <xdr:col>21</xdr:col>
      <xdr:colOff>412750</xdr:colOff>
      <xdr:row>38</xdr:row>
      <xdr:rowOff>118364</xdr:rowOff>
    </xdr:to>
    <xdr:sp macro="" textlink="">
      <xdr:nvSpPr>
        <xdr:cNvPr id="325" name="円/楕円 324"/>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103141</xdr:rowOff>
    </xdr:from>
    <xdr:ext cx="762000" cy="259045"/>
    <xdr:sp macro="" textlink="">
      <xdr:nvSpPr>
        <xdr:cNvPr id="326" name="テキスト ボックス 325"/>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xdr:rowOff>
    </xdr:from>
    <xdr:to>
      <xdr:col>20</xdr:col>
      <xdr:colOff>209550</xdr:colOff>
      <xdr:row>38</xdr:row>
      <xdr:rowOff>104648</xdr:rowOff>
    </xdr:to>
    <xdr:sp macro="" textlink="">
      <xdr:nvSpPr>
        <xdr:cNvPr id="327" name="円/楕円 326"/>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89425</xdr:rowOff>
    </xdr:from>
    <xdr:ext cx="762000" cy="259045"/>
    <xdr:sp macro="" textlink="">
      <xdr:nvSpPr>
        <xdr:cNvPr id="328" name="テキスト ボックス 327"/>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57912</xdr:rowOff>
    </xdr:from>
    <xdr:to>
      <xdr:col>19</xdr:col>
      <xdr:colOff>6350</xdr:colOff>
      <xdr:row>38</xdr:row>
      <xdr:rowOff>159512</xdr:rowOff>
    </xdr:to>
    <xdr:sp macro="" textlink="">
      <xdr:nvSpPr>
        <xdr:cNvPr id="329" name="円/楕円 328"/>
        <xdr:cNvSpPr/>
      </xdr:nvSpPr>
      <xdr:spPr>
        <a:xfrm>
          <a:off x="12954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144289</xdr:rowOff>
    </xdr:from>
    <xdr:ext cx="762000" cy="259045"/>
    <xdr:sp macro="" textlink="">
      <xdr:nvSpPr>
        <xdr:cNvPr id="330" name="テキスト ボックス 329"/>
        <xdr:cNvSpPr txBox="1"/>
      </xdr:nvSpPr>
      <xdr:spPr>
        <a:xfrm>
          <a:off x="12623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９年から平成１４年にかけて実施した黒姫駅前整備や一茶記念館建設など、地域総合整備事業債を活用した大型事業に係る地方債の元利償還金が終了したことと、臨時財政対策債を除く普通債の新規発行抑制により、公債費に係る経常収支比率は類似団体平均、県及び全国平均を下回っている。しかし、下水道事業等公営企業債の償還に係る</a:t>
          </a:r>
          <a:r>
            <a:rPr lang="ja-JP" altLang="en-US" sz="1100" b="0" i="0" baseline="0">
              <a:solidFill>
                <a:schemeClr val="dk1"/>
              </a:solidFill>
              <a:effectLst/>
              <a:latin typeface="+mn-lt"/>
              <a:ea typeface="+mn-ea"/>
              <a:cs typeface="+mn-cs"/>
            </a:rPr>
            <a:t>繰出金</a:t>
          </a:r>
          <a:r>
            <a:rPr lang="ja-JP" altLang="ja-JP" sz="1100" b="0" i="0" baseline="0">
              <a:solidFill>
                <a:schemeClr val="dk1"/>
              </a:solidFill>
              <a:effectLst/>
              <a:latin typeface="+mn-lt"/>
              <a:ea typeface="+mn-ea"/>
              <a:cs typeface="+mn-cs"/>
            </a:rPr>
            <a:t>など公債費に類似の経費を合わせると、公債費の負担は重いものになっている。</a:t>
          </a:r>
          <a:endParaRPr lang="ja-JP" altLang="ja-JP" sz="1400">
            <a:effectLst/>
          </a:endParaRPr>
        </a:p>
        <a:p>
          <a:pPr rtl="0"/>
          <a:r>
            <a:rPr lang="ja-JP" altLang="ja-JP" sz="1100" b="0" i="0" baseline="0">
              <a:solidFill>
                <a:schemeClr val="dk1"/>
              </a:solidFill>
              <a:effectLst/>
              <a:latin typeface="+mn-lt"/>
              <a:ea typeface="+mn-ea"/>
              <a:cs typeface="+mn-cs"/>
            </a:rPr>
            <a:t>　今後は、公営企業の経営健全化を一層すすめると共に、公債費負担の削減に努め健全な財政運営を行う。</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77470</xdr:rowOff>
    </xdr:from>
    <xdr:to>
      <xdr:col>7</xdr:col>
      <xdr:colOff>15875</xdr:colOff>
      <xdr:row>75</xdr:row>
      <xdr:rowOff>107950</xdr:rowOff>
    </xdr:to>
    <xdr:cxnSp macro="">
      <xdr:nvCxnSpPr>
        <xdr:cNvPr id="362" name="直線コネクタ 361"/>
        <xdr:cNvCxnSpPr/>
      </xdr:nvCxnSpPr>
      <xdr:spPr>
        <a:xfrm flipV="1">
          <a:off x="3987800" y="12936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96520</xdr:rowOff>
    </xdr:from>
    <xdr:to>
      <xdr:col>5</xdr:col>
      <xdr:colOff>549275</xdr:colOff>
      <xdr:row>75</xdr:row>
      <xdr:rowOff>107950</xdr:rowOff>
    </xdr:to>
    <xdr:cxnSp macro="">
      <xdr:nvCxnSpPr>
        <xdr:cNvPr id="365" name="直線コネクタ 364"/>
        <xdr:cNvCxnSpPr/>
      </xdr:nvCxnSpPr>
      <xdr:spPr>
        <a:xfrm>
          <a:off x="3098800" y="12955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96520</xdr:rowOff>
    </xdr:from>
    <xdr:to>
      <xdr:col>4</xdr:col>
      <xdr:colOff>346075</xdr:colOff>
      <xdr:row>75</xdr:row>
      <xdr:rowOff>115570</xdr:rowOff>
    </xdr:to>
    <xdr:cxnSp macro="">
      <xdr:nvCxnSpPr>
        <xdr:cNvPr id="368" name="直線コネクタ 367"/>
        <xdr:cNvCxnSpPr/>
      </xdr:nvCxnSpPr>
      <xdr:spPr>
        <a:xfrm flipV="1">
          <a:off x="2209800" y="12955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115570</xdr:rowOff>
    </xdr:from>
    <xdr:to>
      <xdr:col>3</xdr:col>
      <xdr:colOff>142875</xdr:colOff>
      <xdr:row>76</xdr:row>
      <xdr:rowOff>39370</xdr:rowOff>
    </xdr:to>
    <xdr:cxnSp macro="">
      <xdr:nvCxnSpPr>
        <xdr:cNvPr id="371" name="直線コネクタ 370"/>
        <xdr:cNvCxnSpPr/>
      </xdr:nvCxnSpPr>
      <xdr:spPr>
        <a:xfrm flipV="1">
          <a:off x="1320800" y="1297432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118111</xdr:rowOff>
    </xdr:from>
    <xdr:to>
      <xdr:col>3</xdr:col>
      <xdr:colOff>193675</xdr:colOff>
      <xdr:row>77</xdr:row>
      <xdr:rowOff>48261</xdr:rowOff>
    </xdr:to>
    <xdr:sp macro="" textlink="">
      <xdr:nvSpPr>
        <xdr:cNvPr id="372" name="フローチャート : 判断 371"/>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33038</xdr:rowOff>
    </xdr:from>
    <xdr:ext cx="762000" cy="259045"/>
    <xdr:sp macro="" textlink="">
      <xdr:nvSpPr>
        <xdr:cNvPr id="373" name="テキスト ボックス 372"/>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163830</xdr:rowOff>
    </xdr:from>
    <xdr:to>
      <xdr:col>1</xdr:col>
      <xdr:colOff>676275</xdr:colOff>
      <xdr:row>77</xdr:row>
      <xdr:rowOff>93980</xdr:rowOff>
    </xdr:to>
    <xdr:sp macro="" textlink="">
      <xdr:nvSpPr>
        <xdr:cNvPr id="374" name="フローチャート : 判断 373"/>
        <xdr:cNvSpPr/>
      </xdr:nvSpPr>
      <xdr:spPr>
        <a:xfrm>
          <a:off x="1270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78757</xdr:rowOff>
    </xdr:from>
    <xdr:ext cx="762000" cy="259045"/>
    <xdr:sp macro="" textlink="">
      <xdr:nvSpPr>
        <xdr:cNvPr id="375" name="テキスト ボックス 374"/>
        <xdr:cNvSpPr txBox="1"/>
      </xdr:nvSpPr>
      <xdr:spPr>
        <a:xfrm>
          <a:off x="939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26670</xdr:rowOff>
    </xdr:from>
    <xdr:to>
      <xdr:col>7</xdr:col>
      <xdr:colOff>66675</xdr:colOff>
      <xdr:row>75</xdr:row>
      <xdr:rowOff>128270</xdr:rowOff>
    </xdr:to>
    <xdr:sp macro="" textlink="">
      <xdr:nvSpPr>
        <xdr:cNvPr id="381" name="円/楕円 380"/>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43197</xdr:rowOff>
    </xdr:from>
    <xdr:ext cx="762000" cy="259045"/>
    <xdr:sp macro="" textlink="">
      <xdr:nvSpPr>
        <xdr:cNvPr id="382"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57150</xdr:rowOff>
    </xdr:from>
    <xdr:to>
      <xdr:col>5</xdr:col>
      <xdr:colOff>600075</xdr:colOff>
      <xdr:row>75</xdr:row>
      <xdr:rowOff>158750</xdr:rowOff>
    </xdr:to>
    <xdr:sp macro="" textlink="">
      <xdr:nvSpPr>
        <xdr:cNvPr id="383" name="円/楕円 382"/>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168927</xdr:rowOff>
    </xdr:from>
    <xdr:ext cx="736600" cy="259045"/>
    <xdr:sp macro="" textlink="">
      <xdr:nvSpPr>
        <xdr:cNvPr id="384" name="テキスト ボックス 383"/>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45720</xdr:rowOff>
    </xdr:from>
    <xdr:to>
      <xdr:col>4</xdr:col>
      <xdr:colOff>396875</xdr:colOff>
      <xdr:row>75</xdr:row>
      <xdr:rowOff>147320</xdr:rowOff>
    </xdr:to>
    <xdr:sp macro="" textlink="">
      <xdr:nvSpPr>
        <xdr:cNvPr id="385" name="円/楕円 384"/>
        <xdr:cNvSpPr/>
      </xdr:nvSpPr>
      <xdr:spPr>
        <a:xfrm>
          <a:off x="3048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157497</xdr:rowOff>
    </xdr:from>
    <xdr:ext cx="762000" cy="259045"/>
    <xdr:sp macro="" textlink="">
      <xdr:nvSpPr>
        <xdr:cNvPr id="386" name="テキスト ボックス 385"/>
        <xdr:cNvSpPr txBox="1"/>
      </xdr:nvSpPr>
      <xdr:spPr>
        <a:xfrm>
          <a:off x="2717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64770</xdr:rowOff>
    </xdr:from>
    <xdr:to>
      <xdr:col>3</xdr:col>
      <xdr:colOff>193675</xdr:colOff>
      <xdr:row>75</xdr:row>
      <xdr:rowOff>166370</xdr:rowOff>
    </xdr:to>
    <xdr:sp macro="" textlink="">
      <xdr:nvSpPr>
        <xdr:cNvPr id="387" name="円/楕円 386"/>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5097</xdr:rowOff>
    </xdr:from>
    <xdr:ext cx="762000" cy="259045"/>
    <xdr:sp macro="" textlink="">
      <xdr:nvSpPr>
        <xdr:cNvPr id="388" name="テキスト ボックス 387"/>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160020</xdr:rowOff>
    </xdr:from>
    <xdr:to>
      <xdr:col>1</xdr:col>
      <xdr:colOff>676275</xdr:colOff>
      <xdr:row>76</xdr:row>
      <xdr:rowOff>90170</xdr:rowOff>
    </xdr:to>
    <xdr:sp macro="" textlink="">
      <xdr:nvSpPr>
        <xdr:cNvPr id="389" name="円/楕円 388"/>
        <xdr:cNvSpPr/>
      </xdr:nvSpPr>
      <xdr:spPr>
        <a:xfrm>
          <a:off x="1270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100347</xdr:rowOff>
    </xdr:from>
    <xdr:ext cx="762000" cy="259045"/>
    <xdr:sp macro="" textlink="">
      <xdr:nvSpPr>
        <xdr:cNvPr id="390" name="テキスト ボックス 389"/>
        <xdr:cNvSpPr txBox="1"/>
      </xdr:nvSpPr>
      <xdr:spPr>
        <a:xfrm>
          <a:off x="939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公債費以外に係る経常収支比率が類似団体平均及び</a:t>
          </a:r>
          <a:r>
            <a:rPr lang="ja-JP" altLang="en-US" sz="1100">
              <a:solidFill>
                <a:schemeClr val="dk1"/>
              </a:solidFill>
              <a:effectLst/>
              <a:latin typeface="+mn-lt"/>
              <a:ea typeface="+mn-ea"/>
              <a:cs typeface="+mn-cs"/>
            </a:rPr>
            <a:t>県</a:t>
          </a:r>
          <a:r>
            <a:rPr lang="ja-JP" altLang="ja-JP" sz="1100">
              <a:solidFill>
                <a:schemeClr val="dk1"/>
              </a:solidFill>
              <a:effectLst/>
              <a:latin typeface="+mn-lt"/>
              <a:ea typeface="+mn-ea"/>
              <a:cs typeface="+mn-cs"/>
            </a:rPr>
            <a:t>平均並びに全国平均に比べると上回っているが、これは補助費で計上している病院事業会計への繰出金の増加によるものであり、今後は、</a:t>
          </a:r>
          <a:r>
            <a:rPr lang="ja-JP" altLang="ja-JP" sz="1100" b="0" i="0" baseline="0">
              <a:solidFill>
                <a:schemeClr val="dk1"/>
              </a:solidFill>
              <a:effectLst/>
              <a:latin typeface="+mn-lt"/>
              <a:ea typeface="+mn-ea"/>
              <a:cs typeface="+mn-cs"/>
            </a:rPr>
            <a:t>行財政改革プランに基づき経常経費の抑制を図り、公営企業に対する基準内繰出を遵守するとともに、病院改革プランに基づき病院事業会計の健全化に努める。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104139</xdr:rowOff>
    </xdr:from>
    <xdr:to>
      <xdr:col>24</xdr:col>
      <xdr:colOff>31750</xdr:colOff>
      <xdr:row>79</xdr:row>
      <xdr:rowOff>1270</xdr:rowOff>
    </xdr:to>
    <xdr:cxnSp macro="">
      <xdr:nvCxnSpPr>
        <xdr:cNvPr id="423" name="直線コネクタ 422"/>
        <xdr:cNvCxnSpPr/>
      </xdr:nvCxnSpPr>
      <xdr:spPr>
        <a:xfrm>
          <a:off x="15671800" y="134772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50800</xdr:rowOff>
    </xdr:from>
    <xdr:to>
      <xdr:col>22</xdr:col>
      <xdr:colOff>565150</xdr:colOff>
      <xdr:row>78</xdr:row>
      <xdr:rowOff>104139</xdr:rowOff>
    </xdr:to>
    <xdr:cxnSp macro="">
      <xdr:nvCxnSpPr>
        <xdr:cNvPr id="426" name="直線コネクタ 425"/>
        <xdr:cNvCxnSpPr/>
      </xdr:nvCxnSpPr>
      <xdr:spPr>
        <a:xfrm>
          <a:off x="14782800" y="13252450"/>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20320</xdr:rowOff>
    </xdr:from>
    <xdr:to>
      <xdr:col>21</xdr:col>
      <xdr:colOff>361950</xdr:colOff>
      <xdr:row>77</xdr:row>
      <xdr:rowOff>50800</xdr:rowOff>
    </xdr:to>
    <xdr:cxnSp macro="">
      <xdr:nvCxnSpPr>
        <xdr:cNvPr id="429" name="直線コネクタ 428"/>
        <xdr:cNvCxnSpPr/>
      </xdr:nvCxnSpPr>
      <xdr:spPr>
        <a:xfrm>
          <a:off x="13893800" y="13221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20320</xdr:rowOff>
    </xdr:from>
    <xdr:to>
      <xdr:col>20</xdr:col>
      <xdr:colOff>158750</xdr:colOff>
      <xdr:row>78</xdr:row>
      <xdr:rowOff>43180</xdr:rowOff>
    </xdr:to>
    <xdr:cxnSp macro="">
      <xdr:nvCxnSpPr>
        <xdr:cNvPr id="432" name="直線コネクタ 431"/>
        <xdr:cNvCxnSpPr/>
      </xdr:nvCxnSpPr>
      <xdr:spPr>
        <a:xfrm flipV="1">
          <a:off x="13004800" y="1322197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53340</xdr:rowOff>
    </xdr:from>
    <xdr:to>
      <xdr:col>20</xdr:col>
      <xdr:colOff>209550</xdr:colOff>
      <xdr:row>75</xdr:row>
      <xdr:rowOff>154939</xdr:rowOff>
    </xdr:to>
    <xdr:sp macro="" textlink="">
      <xdr:nvSpPr>
        <xdr:cNvPr id="433" name="フローチャート : 判断 432"/>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165117</xdr:rowOff>
    </xdr:from>
    <xdr:ext cx="762000" cy="259045"/>
    <xdr:sp macro="" textlink="">
      <xdr:nvSpPr>
        <xdr:cNvPr id="434" name="テキスト ボックス 433"/>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140970</xdr:rowOff>
    </xdr:from>
    <xdr:to>
      <xdr:col>19</xdr:col>
      <xdr:colOff>6350</xdr:colOff>
      <xdr:row>76</xdr:row>
      <xdr:rowOff>71120</xdr:rowOff>
    </xdr:to>
    <xdr:sp macro="" textlink="">
      <xdr:nvSpPr>
        <xdr:cNvPr id="435" name="フローチャート : 判断 434"/>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81297</xdr:rowOff>
    </xdr:from>
    <xdr:ext cx="762000" cy="259045"/>
    <xdr:sp macro="" textlink="">
      <xdr:nvSpPr>
        <xdr:cNvPr id="436" name="テキスト ボックス 435"/>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42" name="円/楕円 441"/>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93997</xdr:rowOff>
    </xdr:from>
    <xdr:ext cx="762000" cy="259045"/>
    <xdr:sp macro="" textlink="">
      <xdr:nvSpPr>
        <xdr:cNvPr id="443"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44" name="円/楕円 443"/>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45" name="テキスト ボックス 444"/>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0</xdr:rowOff>
    </xdr:from>
    <xdr:to>
      <xdr:col>21</xdr:col>
      <xdr:colOff>412750</xdr:colOff>
      <xdr:row>77</xdr:row>
      <xdr:rowOff>101600</xdr:rowOff>
    </xdr:to>
    <xdr:sp macro="" textlink="">
      <xdr:nvSpPr>
        <xdr:cNvPr id="446" name="円/楕円 445"/>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86377</xdr:rowOff>
    </xdr:from>
    <xdr:ext cx="762000" cy="259045"/>
    <xdr:sp macro="" textlink="">
      <xdr:nvSpPr>
        <xdr:cNvPr id="447" name="テキスト ボックス 446"/>
        <xdr:cNvSpPr txBox="1"/>
      </xdr:nvSpPr>
      <xdr:spPr>
        <a:xfrm>
          <a:off x="14401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140970</xdr:rowOff>
    </xdr:from>
    <xdr:to>
      <xdr:col>20</xdr:col>
      <xdr:colOff>209550</xdr:colOff>
      <xdr:row>77</xdr:row>
      <xdr:rowOff>71120</xdr:rowOff>
    </xdr:to>
    <xdr:sp macro="" textlink="">
      <xdr:nvSpPr>
        <xdr:cNvPr id="448" name="円/楕円 447"/>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55897</xdr:rowOff>
    </xdr:from>
    <xdr:ext cx="762000" cy="259045"/>
    <xdr:sp macro="" textlink="">
      <xdr:nvSpPr>
        <xdr:cNvPr id="449" name="テキスト ボックス 448"/>
        <xdr:cNvSpPr txBox="1"/>
      </xdr:nvSpPr>
      <xdr:spPr>
        <a:xfrm>
          <a:off x="13512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163830</xdr:rowOff>
    </xdr:from>
    <xdr:to>
      <xdr:col>19</xdr:col>
      <xdr:colOff>6350</xdr:colOff>
      <xdr:row>78</xdr:row>
      <xdr:rowOff>93980</xdr:rowOff>
    </xdr:to>
    <xdr:sp macro="" textlink="">
      <xdr:nvSpPr>
        <xdr:cNvPr id="450" name="円/楕円 449"/>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78757</xdr:rowOff>
    </xdr:from>
    <xdr:ext cx="762000" cy="259045"/>
    <xdr:sp macro="" textlink="">
      <xdr:nvSpPr>
        <xdr:cNvPr id="451" name="テキスト ボックス 450"/>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長野県信濃町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55176</xdr:rowOff>
    </xdr:from>
    <xdr:to>
      <xdr:col>4</xdr:col>
      <xdr:colOff>1117600</xdr:colOff>
      <xdr:row>17</xdr:row>
      <xdr:rowOff>97815</xdr:rowOff>
    </xdr:to>
    <xdr:cxnSp macro="">
      <xdr:nvCxnSpPr>
        <xdr:cNvPr id="52" name="直線コネクタ 51"/>
        <xdr:cNvCxnSpPr/>
      </xdr:nvCxnSpPr>
      <xdr:spPr bwMode="auto">
        <a:xfrm flipV="1">
          <a:off x="5003800" y="3017451"/>
          <a:ext cx="647700" cy="42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77688</xdr:rowOff>
    </xdr:from>
    <xdr:to>
      <xdr:col>4</xdr:col>
      <xdr:colOff>469900</xdr:colOff>
      <xdr:row>17</xdr:row>
      <xdr:rowOff>97815</xdr:rowOff>
    </xdr:to>
    <xdr:cxnSp macro="">
      <xdr:nvCxnSpPr>
        <xdr:cNvPr id="55" name="直線コネクタ 54"/>
        <xdr:cNvCxnSpPr/>
      </xdr:nvCxnSpPr>
      <xdr:spPr bwMode="auto">
        <a:xfrm>
          <a:off x="4305300" y="3039963"/>
          <a:ext cx="698500" cy="20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77688</xdr:rowOff>
    </xdr:from>
    <xdr:to>
      <xdr:col>3</xdr:col>
      <xdr:colOff>904875</xdr:colOff>
      <xdr:row>17</xdr:row>
      <xdr:rowOff>114449</xdr:rowOff>
    </xdr:to>
    <xdr:cxnSp macro="">
      <xdr:nvCxnSpPr>
        <xdr:cNvPr id="58" name="直線コネクタ 57"/>
        <xdr:cNvCxnSpPr/>
      </xdr:nvCxnSpPr>
      <xdr:spPr bwMode="auto">
        <a:xfrm flipV="1">
          <a:off x="3606800" y="3039963"/>
          <a:ext cx="698500" cy="36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114449</xdr:rowOff>
    </xdr:from>
    <xdr:to>
      <xdr:col>3</xdr:col>
      <xdr:colOff>206375</xdr:colOff>
      <xdr:row>17</xdr:row>
      <xdr:rowOff>127229</xdr:rowOff>
    </xdr:to>
    <xdr:cxnSp macro="">
      <xdr:nvCxnSpPr>
        <xdr:cNvPr id="61" name="直線コネクタ 60"/>
        <xdr:cNvCxnSpPr/>
      </xdr:nvCxnSpPr>
      <xdr:spPr bwMode="auto">
        <a:xfrm flipV="1">
          <a:off x="2908300" y="3076724"/>
          <a:ext cx="698500" cy="12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37610</xdr:rowOff>
    </xdr:from>
    <xdr:to>
      <xdr:col>3</xdr:col>
      <xdr:colOff>257175</xdr:colOff>
      <xdr:row>16</xdr:row>
      <xdr:rowOff>139210</xdr:rowOff>
    </xdr:to>
    <xdr:sp macro="" textlink="">
      <xdr:nvSpPr>
        <xdr:cNvPr id="62" name="フローチャート : 判断 61"/>
        <xdr:cNvSpPr/>
      </xdr:nvSpPr>
      <xdr:spPr bwMode="auto">
        <a:xfrm>
          <a:off x="3556000" y="282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149387</xdr:rowOff>
    </xdr:from>
    <xdr:ext cx="762000" cy="259045"/>
    <xdr:sp macro="" textlink="">
      <xdr:nvSpPr>
        <xdr:cNvPr id="63" name="テキスト ボックス 62"/>
        <xdr:cNvSpPr txBox="1"/>
      </xdr:nvSpPr>
      <xdr:spPr>
        <a:xfrm>
          <a:off x="3225800" y="259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85094</xdr:rowOff>
    </xdr:from>
    <xdr:to>
      <xdr:col>2</xdr:col>
      <xdr:colOff>692150</xdr:colOff>
      <xdr:row>17</xdr:row>
      <xdr:rowOff>15244</xdr:rowOff>
    </xdr:to>
    <xdr:sp macro="" textlink="">
      <xdr:nvSpPr>
        <xdr:cNvPr id="64" name="フローチャート : 判断 63"/>
        <xdr:cNvSpPr/>
      </xdr:nvSpPr>
      <xdr:spPr bwMode="auto">
        <a:xfrm>
          <a:off x="2857500" y="287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25421</xdr:rowOff>
    </xdr:from>
    <xdr:ext cx="762000" cy="259045"/>
    <xdr:sp macro="" textlink="">
      <xdr:nvSpPr>
        <xdr:cNvPr id="65" name="テキスト ボックス 64"/>
        <xdr:cNvSpPr txBox="1"/>
      </xdr:nvSpPr>
      <xdr:spPr>
        <a:xfrm>
          <a:off x="2527300" y="264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4376</xdr:rowOff>
    </xdr:from>
    <xdr:to>
      <xdr:col>5</xdr:col>
      <xdr:colOff>34925</xdr:colOff>
      <xdr:row>17</xdr:row>
      <xdr:rowOff>105976</xdr:rowOff>
    </xdr:to>
    <xdr:sp macro="" textlink="">
      <xdr:nvSpPr>
        <xdr:cNvPr id="71" name="円/楕円 70"/>
        <xdr:cNvSpPr/>
      </xdr:nvSpPr>
      <xdr:spPr bwMode="auto">
        <a:xfrm>
          <a:off x="5600700" y="2966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147903</xdr:rowOff>
    </xdr:from>
    <xdr:ext cx="762000" cy="259045"/>
    <xdr:sp macro="" textlink="">
      <xdr:nvSpPr>
        <xdr:cNvPr id="72" name="人口1人当たり決算額の推移該当値テキスト130"/>
        <xdr:cNvSpPr txBox="1"/>
      </xdr:nvSpPr>
      <xdr:spPr>
        <a:xfrm>
          <a:off x="5740400" y="293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114,473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47015</xdr:rowOff>
    </xdr:from>
    <xdr:to>
      <xdr:col>4</xdr:col>
      <xdr:colOff>520700</xdr:colOff>
      <xdr:row>17</xdr:row>
      <xdr:rowOff>148615</xdr:rowOff>
    </xdr:to>
    <xdr:sp macro="" textlink="">
      <xdr:nvSpPr>
        <xdr:cNvPr id="73" name="円/楕円 72"/>
        <xdr:cNvSpPr/>
      </xdr:nvSpPr>
      <xdr:spPr bwMode="auto">
        <a:xfrm>
          <a:off x="4953000" y="300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133392</xdr:rowOff>
    </xdr:from>
    <xdr:ext cx="736600" cy="259045"/>
    <xdr:sp macro="" textlink="">
      <xdr:nvSpPr>
        <xdr:cNvPr id="74" name="テキスト ボックス 73"/>
        <xdr:cNvSpPr txBox="1"/>
      </xdr:nvSpPr>
      <xdr:spPr>
        <a:xfrm>
          <a:off x="4622800" y="3095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110,556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26888</xdr:rowOff>
    </xdr:from>
    <xdr:to>
      <xdr:col>3</xdr:col>
      <xdr:colOff>955675</xdr:colOff>
      <xdr:row>17</xdr:row>
      <xdr:rowOff>128488</xdr:rowOff>
    </xdr:to>
    <xdr:sp macro="" textlink="">
      <xdr:nvSpPr>
        <xdr:cNvPr id="75" name="円/楕円 74"/>
        <xdr:cNvSpPr/>
      </xdr:nvSpPr>
      <xdr:spPr bwMode="auto">
        <a:xfrm>
          <a:off x="4254500" y="2989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113265</xdr:rowOff>
    </xdr:from>
    <xdr:ext cx="762000" cy="259045"/>
    <xdr:sp macro="" textlink="">
      <xdr:nvSpPr>
        <xdr:cNvPr id="76" name="テキスト ボックス 75"/>
        <xdr:cNvSpPr txBox="1"/>
      </xdr:nvSpPr>
      <xdr:spPr>
        <a:xfrm>
          <a:off x="3924300" y="307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112,405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63649</xdr:rowOff>
    </xdr:from>
    <xdr:to>
      <xdr:col>3</xdr:col>
      <xdr:colOff>257175</xdr:colOff>
      <xdr:row>17</xdr:row>
      <xdr:rowOff>165249</xdr:rowOff>
    </xdr:to>
    <xdr:sp macro="" textlink="">
      <xdr:nvSpPr>
        <xdr:cNvPr id="77" name="円/楕円 76"/>
        <xdr:cNvSpPr/>
      </xdr:nvSpPr>
      <xdr:spPr bwMode="auto">
        <a:xfrm>
          <a:off x="3556000" y="3025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150026</xdr:rowOff>
    </xdr:from>
    <xdr:ext cx="762000" cy="259045"/>
    <xdr:sp macro="" textlink="">
      <xdr:nvSpPr>
        <xdr:cNvPr id="78" name="テキスト ボックス 77"/>
        <xdr:cNvSpPr txBox="1"/>
      </xdr:nvSpPr>
      <xdr:spPr>
        <a:xfrm>
          <a:off x="3225800" y="311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109,028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76429</xdr:rowOff>
    </xdr:from>
    <xdr:to>
      <xdr:col>2</xdr:col>
      <xdr:colOff>692150</xdr:colOff>
      <xdr:row>18</xdr:row>
      <xdr:rowOff>6579</xdr:rowOff>
    </xdr:to>
    <xdr:sp macro="" textlink="">
      <xdr:nvSpPr>
        <xdr:cNvPr id="79" name="円/楕円 78"/>
        <xdr:cNvSpPr/>
      </xdr:nvSpPr>
      <xdr:spPr bwMode="auto">
        <a:xfrm>
          <a:off x="2857500" y="303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162806</xdr:rowOff>
    </xdr:from>
    <xdr:ext cx="762000" cy="259045"/>
    <xdr:sp macro="" textlink="">
      <xdr:nvSpPr>
        <xdr:cNvPr id="80" name="テキスト ボックス 79"/>
        <xdr:cNvSpPr txBox="1"/>
      </xdr:nvSpPr>
      <xdr:spPr>
        <a:xfrm>
          <a:off x="2527300" y="31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18015</xdr:rowOff>
    </xdr:from>
    <xdr:to>
      <xdr:col>4</xdr:col>
      <xdr:colOff>1117600</xdr:colOff>
      <xdr:row>36</xdr:row>
      <xdr:rowOff>81832</xdr:rowOff>
    </xdr:to>
    <xdr:cxnSp macro="">
      <xdr:nvCxnSpPr>
        <xdr:cNvPr id="114" name="直線コネクタ 113"/>
        <xdr:cNvCxnSpPr/>
      </xdr:nvCxnSpPr>
      <xdr:spPr bwMode="auto">
        <a:xfrm>
          <a:off x="5003800" y="6971265"/>
          <a:ext cx="647700" cy="63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256025</xdr:rowOff>
    </xdr:from>
    <xdr:to>
      <xdr:col>4</xdr:col>
      <xdr:colOff>469900</xdr:colOff>
      <xdr:row>36</xdr:row>
      <xdr:rowOff>18015</xdr:rowOff>
    </xdr:to>
    <xdr:cxnSp macro="">
      <xdr:nvCxnSpPr>
        <xdr:cNvPr id="117" name="直線コネクタ 116"/>
        <xdr:cNvCxnSpPr/>
      </xdr:nvCxnSpPr>
      <xdr:spPr bwMode="auto">
        <a:xfrm>
          <a:off x="4305300" y="6866375"/>
          <a:ext cx="698500" cy="104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98368</xdr:rowOff>
    </xdr:from>
    <xdr:to>
      <xdr:col>3</xdr:col>
      <xdr:colOff>904875</xdr:colOff>
      <xdr:row>35</xdr:row>
      <xdr:rowOff>256025</xdr:rowOff>
    </xdr:to>
    <xdr:cxnSp macro="">
      <xdr:nvCxnSpPr>
        <xdr:cNvPr id="120" name="直線コネクタ 119"/>
        <xdr:cNvCxnSpPr/>
      </xdr:nvCxnSpPr>
      <xdr:spPr bwMode="auto">
        <a:xfrm>
          <a:off x="3606800" y="6708718"/>
          <a:ext cx="698500" cy="157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320301</xdr:rowOff>
    </xdr:from>
    <xdr:to>
      <xdr:col>3</xdr:col>
      <xdr:colOff>206375</xdr:colOff>
      <xdr:row>35</xdr:row>
      <xdr:rowOff>98368</xdr:rowOff>
    </xdr:to>
    <xdr:cxnSp macro="">
      <xdr:nvCxnSpPr>
        <xdr:cNvPr id="123" name="直線コネクタ 122"/>
        <xdr:cNvCxnSpPr/>
      </xdr:nvCxnSpPr>
      <xdr:spPr bwMode="auto">
        <a:xfrm>
          <a:off x="2908300" y="6587751"/>
          <a:ext cx="698500" cy="120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121539</xdr:rowOff>
    </xdr:from>
    <xdr:to>
      <xdr:col>3</xdr:col>
      <xdr:colOff>257175</xdr:colOff>
      <xdr:row>35</xdr:row>
      <xdr:rowOff>223139</xdr:rowOff>
    </xdr:to>
    <xdr:sp macro="" textlink="">
      <xdr:nvSpPr>
        <xdr:cNvPr id="124" name="フローチャート : 判断 123"/>
        <xdr:cNvSpPr/>
      </xdr:nvSpPr>
      <xdr:spPr bwMode="auto">
        <a:xfrm>
          <a:off x="3556000" y="6731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207916</xdr:rowOff>
    </xdr:from>
    <xdr:ext cx="762000" cy="259045"/>
    <xdr:sp macro="" textlink="">
      <xdr:nvSpPr>
        <xdr:cNvPr id="125" name="テキスト ボックス 124"/>
        <xdr:cNvSpPr txBox="1"/>
      </xdr:nvSpPr>
      <xdr:spPr>
        <a:xfrm>
          <a:off x="3225800" y="681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93611</xdr:rowOff>
    </xdr:from>
    <xdr:to>
      <xdr:col>2</xdr:col>
      <xdr:colOff>692150</xdr:colOff>
      <xdr:row>35</xdr:row>
      <xdr:rowOff>195211</xdr:rowOff>
    </xdr:to>
    <xdr:sp macro="" textlink="">
      <xdr:nvSpPr>
        <xdr:cNvPr id="126" name="フローチャート : 判断 125"/>
        <xdr:cNvSpPr/>
      </xdr:nvSpPr>
      <xdr:spPr bwMode="auto">
        <a:xfrm>
          <a:off x="2857500" y="6703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179988</xdr:rowOff>
    </xdr:from>
    <xdr:ext cx="762000" cy="259045"/>
    <xdr:sp macro="" textlink="">
      <xdr:nvSpPr>
        <xdr:cNvPr id="127" name="テキスト ボックス 126"/>
        <xdr:cNvSpPr txBox="1"/>
      </xdr:nvSpPr>
      <xdr:spPr>
        <a:xfrm>
          <a:off x="2527300" y="67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31032</xdr:rowOff>
    </xdr:from>
    <xdr:to>
      <xdr:col>5</xdr:col>
      <xdr:colOff>34925</xdr:colOff>
      <xdr:row>36</xdr:row>
      <xdr:rowOff>132632</xdr:rowOff>
    </xdr:to>
    <xdr:sp macro="" textlink="">
      <xdr:nvSpPr>
        <xdr:cNvPr id="133" name="円/楕円 132"/>
        <xdr:cNvSpPr/>
      </xdr:nvSpPr>
      <xdr:spPr bwMode="auto">
        <a:xfrm>
          <a:off x="5600700" y="6984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3109</xdr:rowOff>
    </xdr:from>
    <xdr:ext cx="762000" cy="259045"/>
    <xdr:sp macro="" textlink="">
      <xdr:nvSpPr>
        <xdr:cNvPr id="134" name="人口1人当たり決算額の推移該当値テキスト445"/>
        <xdr:cNvSpPr txBox="1"/>
      </xdr:nvSpPr>
      <xdr:spPr>
        <a:xfrm>
          <a:off x="5740400" y="695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27,371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310115</xdr:rowOff>
    </xdr:from>
    <xdr:to>
      <xdr:col>4</xdr:col>
      <xdr:colOff>520700</xdr:colOff>
      <xdr:row>36</xdr:row>
      <xdr:rowOff>68815</xdr:rowOff>
    </xdr:to>
    <xdr:sp macro="" textlink="">
      <xdr:nvSpPr>
        <xdr:cNvPr id="135" name="円/楕円 134"/>
        <xdr:cNvSpPr/>
      </xdr:nvSpPr>
      <xdr:spPr bwMode="auto">
        <a:xfrm>
          <a:off x="4953000" y="6920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53592</xdr:rowOff>
    </xdr:from>
    <xdr:ext cx="736600" cy="259045"/>
    <xdr:sp macro="" textlink="">
      <xdr:nvSpPr>
        <xdr:cNvPr id="136" name="テキスト ボックス 135"/>
        <xdr:cNvSpPr txBox="1"/>
      </xdr:nvSpPr>
      <xdr:spPr>
        <a:xfrm>
          <a:off x="4622800" y="7006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30,721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205225</xdr:rowOff>
    </xdr:from>
    <xdr:to>
      <xdr:col>3</xdr:col>
      <xdr:colOff>955675</xdr:colOff>
      <xdr:row>35</xdr:row>
      <xdr:rowOff>306825</xdr:rowOff>
    </xdr:to>
    <xdr:sp macro="" textlink="">
      <xdr:nvSpPr>
        <xdr:cNvPr id="137" name="円/楕円 136"/>
        <xdr:cNvSpPr/>
      </xdr:nvSpPr>
      <xdr:spPr bwMode="auto">
        <a:xfrm>
          <a:off x="4254500" y="6815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291602</xdr:rowOff>
    </xdr:from>
    <xdr:ext cx="762000" cy="259045"/>
    <xdr:sp macro="" textlink="">
      <xdr:nvSpPr>
        <xdr:cNvPr id="138" name="テキスト ボックス 137"/>
        <xdr:cNvSpPr txBox="1"/>
      </xdr:nvSpPr>
      <xdr:spPr>
        <a:xfrm>
          <a:off x="3924300" y="690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47568</xdr:rowOff>
    </xdr:from>
    <xdr:to>
      <xdr:col>3</xdr:col>
      <xdr:colOff>257175</xdr:colOff>
      <xdr:row>35</xdr:row>
      <xdr:rowOff>149168</xdr:rowOff>
    </xdr:to>
    <xdr:sp macro="" textlink="">
      <xdr:nvSpPr>
        <xdr:cNvPr id="139" name="円/楕円 138"/>
        <xdr:cNvSpPr/>
      </xdr:nvSpPr>
      <xdr:spPr bwMode="auto">
        <a:xfrm>
          <a:off x="3556000" y="6657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159345</xdr:rowOff>
    </xdr:from>
    <xdr:ext cx="762000" cy="259045"/>
    <xdr:sp macro="" textlink="">
      <xdr:nvSpPr>
        <xdr:cNvPr id="140" name="テキスト ボックス 139"/>
        <xdr:cNvSpPr txBox="1"/>
      </xdr:nvSpPr>
      <xdr:spPr>
        <a:xfrm>
          <a:off x="3225800" y="642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44,503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269501</xdr:rowOff>
    </xdr:from>
    <xdr:to>
      <xdr:col>2</xdr:col>
      <xdr:colOff>692150</xdr:colOff>
      <xdr:row>35</xdr:row>
      <xdr:rowOff>28201</xdr:rowOff>
    </xdr:to>
    <xdr:sp macro="" textlink="">
      <xdr:nvSpPr>
        <xdr:cNvPr id="141" name="円/楕円 140"/>
        <xdr:cNvSpPr/>
      </xdr:nvSpPr>
      <xdr:spPr bwMode="auto">
        <a:xfrm>
          <a:off x="2857500" y="6536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38377</xdr:rowOff>
    </xdr:from>
    <xdr:ext cx="762000" cy="259045"/>
    <xdr:sp macro="" textlink="">
      <xdr:nvSpPr>
        <xdr:cNvPr id="142" name="テキスト ボックス 141"/>
        <xdr:cNvSpPr txBox="1"/>
      </xdr:nvSpPr>
      <xdr:spPr>
        <a:xfrm>
          <a:off x="2527300" y="6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長野県信濃町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平成２２年度から過疎地指定を受け、財政措置のある過疎対策事業債を活用する事により、平成２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年度末時点の財政調整基金残高は</a:t>
          </a:r>
          <a:r>
            <a:rPr lang="ja-JP" altLang="en-US" sz="1100" b="0" i="0" baseline="0">
              <a:solidFill>
                <a:schemeClr val="dk1"/>
              </a:solidFill>
              <a:effectLst/>
              <a:latin typeface="+mn-lt"/>
              <a:ea typeface="+mn-ea"/>
              <a:cs typeface="+mn-cs"/>
            </a:rPr>
            <a:t>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０３１</a:t>
          </a:r>
          <a:r>
            <a:rPr lang="ja-JP" altLang="ja-JP" sz="1100" b="0" i="0" baseline="0">
              <a:solidFill>
                <a:schemeClr val="dk1"/>
              </a:solidFill>
              <a:effectLst/>
              <a:latin typeface="+mn-lt"/>
              <a:ea typeface="+mn-ea"/>
              <a:cs typeface="+mn-cs"/>
            </a:rPr>
            <a:t>百万円に積み増しする事ができた。</a:t>
          </a:r>
          <a:endParaRPr lang="ja-JP" altLang="ja-JP" sz="1400">
            <a:effectLst/>
          </a:endParaRPr>
        </a:p>
        <a:p>
          <a:pPr rtl="0"/>
          <a:r>
            <a:rPr lang="ja-JP" altLang="ja-JP" sz="1100" b="0" i="0" baseline="0">
              <a:solidFill>
                <a:schemeClr val="dk1"/>
              </a:solidFill>
              <a:effectLst/>
              <a:latin typeface="+mn-lt"/>
              <a:ea typeface="+mn-ea"/>
              <a:cs typeface="+mn-cs"/>
            </a:rPr>
            <a:t>  また、普通交付税が増額となっていることや国、県の補助金等の活用により、事業への充当財源として新規起債発行及び基金の取り崩しを抑制できたことにより財政調整基金をはじめとする各基金残高を積み増しし安定的な残高を確保することができた。</a:t>
          </a:r>
          <a:endParaRPr lang="ja-JP" altLang="ja-JP" sz="1400">
            <a:effectLst/>
          </a:endParaRPr>
        </a:p>
        <a:p>
          <a:pPr rtl="0"/>
          <a:r>
            <a:rPr lang="ja-JP" altLang="ja-JP" sz="1100" b="0" i="0" baseline="0">
              <a:solidFill>
                <a:schemeClr val="dk1"/>
              </a:solidFill>
              <a:effectLst/>
              <a:latin typeface="+mn-lt"/>
              <a:ea typeface="+mn-ea"/>
              <a:cs typeface="+mn-cs"/>
            </a:rPr>
            <a:t>　今後も、実質公債費比率及び将来負担比率の状況を鑑みる中で、基金の運用及び地方債の発行について注視してゆく。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長野県信濃町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年度においても当町で赤字を生じている会計はないが、病院事業会計や下水道事業特別会計等には一般会計から多額の繰出金等を支出しており一般会計からの繰入金により財政運営を行っている。</a:t>
          </a:r>
          <a:endParaRPr lang="ja-JP" altLang="ja-JP" sz="1400">
            <a:effectLst/>
          </a:endParaRPr>
        </a:p>
        <a:p>
          <a:pPr rtl="0"/>
          <a:r>
            <a:rPr lang="ja-JP" altLang="ja-JP" sz="1100" b="0" i="0" baseline="0">
              <a:solidFill>
                <a:schemeClr val="dk1"/>
              </a:solidFill>
              <a:effectLst/>
              <a:latin typeface="+mn-lt"/>
              <a:ea typeface="+mn-ea"/>
              <a:cs typeface="+mn-cs"/>
            </a:rPr>
            <a:t>　病院事業会計においては、「病院改革プラン」に基づいた経営を行い経費の削減を図る中歳入確保に努め、下水道事業会計等については、工事の見直しや地方債の発行を抑制する事等により歳出削減に努める。</a:t>
          </a:r>
          <a:endParaRPr lang="ja-JP" altLang="ja-JP" sz="1400">
            <a:effectLst/>
          </a:endParaRPr>
        </a:p>
        <a:p>
          <a:pPr rtl="0"/>
          <a:r>
            <a:rPr lang="ja-JP" altLang="ja-JP" sz="1100" b="0" i="0" baseline="0">
              <a:solidFill>
                <a:schemeClr val="dk1"/>
              </a:solidFill>
              <a:effectLst/>
              <a:latin typeface="+mn-lt"/>
              <a:ea typeface="+mn-ea"/>
              <a:cs typeface="+mn-cs"/>
            </a:rPr>
            <a:t>　また、一般会計も普通交付税の増加や国、県の補助事業の活用により黒字となっているが、景気の低迷により個人・法人税の減収</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も年々深刻な状態となってきている。</a:t>
          </a:r>
          <a:endParaRPr lang="ja-JP" altLang="ja-JP" sz="1400">
            <a:effectLst/>
          </a:endParaRPr>
        </a:p>
        <a:p>
          <a:pPr rtl="0"/>
          <a:r>
            <a:rPr lang="ja-JP" altLang="ja-JP" sz="1100" b="0" i="0" baseline="0">
              <a:solidFill>
                <a:schemeClr val="dk1"/>
              </a:solidFill>
              <a:effectLst/>
              <a:latin typeface="+mn-lt"/>
              <a:ea typeface="+mn-ea"/>
              <a:cs typeface="+mn-cs"/>
            </a:rPr>
            <a:t>　今後も、一般財源を確保するのが厳しい状況だと見込まれるが、「行財政改革プラン」</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に基づいて徴収率の向上や使用料及び手数料の見直し等を行い歳入確保に努め、「選択と集中」による施策の厳選及び経費の削減や適正な基金運用を行うことにより健全な財政運営に努める。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長野県信濃町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実質公債費比率については、年々減少している。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平成９年から平成１４年にかけて黒姫駅前整備や一茶記念館建設など地域総合整備事業債を活用した大型投資事業に係る地方債の償還が終了したこと等により元利償還金が減少したことによるもの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は、事業を厳選した上で財政措置のある地方債発行に傾注するとともに、公営企業に対する繰出基準を遵守する一方、高金利企業債の繰上償還や借換を行うことにより、公債費負担の平準化・削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長野県信濃町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過去に大規模事業の財源とした既発行債の償還が終了する一方で、</a:t>
          </a:r>
          <a:r>
            <a:rPr lang="ja-JP" altLang="en-US" sz="1100" b="0" i="0" baseline="0">
              <a:solidFill>
                <a:schemeClr val="dk1"/>
              </a:solidFill>
              <a:effectLst/>
              <a:latin typeface="+mn-lt"/>
              <a:ea typeface="+mn-ea"/>
              <a:cs typeface="+mn-cs"/>
            </a:rPr>
            <a:t>臨時財政対策債や</a:t>
          </a:r>
          <a:r>
            <a:rPr lang="ja-JP" altLang="ja-JP" sz="1100" b="0" i="0" baseline="0">
              <a:solidFill>
                <a:schemeClr val="dk1"/>
              </a:solidFill>
              <a:effectLst/>
              <a:latin typeface="+mn-lt"/>
              <a:ea typeface="+mn-ea"/>
              <a:cs typeface="+mn-cs"/>
            </a:rPr>
            <a:t>過疎対策事業を推進するため過疎対策事業債の新規発行により、一般会計における起債残高は増加しているが、交付税措置のある起債発行に傾注しているため将来負担比率については減少に転じている。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また、特別会計では公共下水道の整備が終期に近づいていることから新たな地方債の発行を抑制することにより（下水道事業特別会計への元利償還金に対する繰出金の将来負担額が増加）将来負担比率が減少し、組合等への将来負担額込額についても</a:t>
          </a:r>
          <a:r>
            <a:rPr lang="ja-JP" altLang="en-US" sz="1100" b="0" i="0" baseline="0">
              <a:solidFill>
                <a:schemeClr val="dk1"/>
              </a:solidFill>
              <a:effectLst/>
              <a:latin typeface="+mn-lt"/>
              <a:ea typeface="+mn-ea"/>
              <a:cs typeface="+mn-cs"/>
            </a:rPr>
            <a:t>皆</a:t>
          </a:r>
          <a:r>
            <a:rPr lang="ja-JP" altLang="ja-JP" sz="1100" b="0" i="0" baseline="0">
              <a:solidFill>
                <a:schemeClr val="dk1"/>
              </a:solidFill>
              <a:effectLst/>
              <a:latin typeface="+mn-lt"/>
              <a:ea typeface="+mn-ea"/>
              <a:cs typeface="+mn-cs"/>
            </a:rPr>
            <a:t>減して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充当可能基金への積み増しもしている事から、今後も事業及び起債発行を厳選する中、将来負担比率の減少に努める。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5938062</v>
      </c>
      <c r="BO4" s="379"/>
      <c r="BP4" s="379"/>
      <c r="BQ4" s="379"/>
      <c r="BR4" s="379"/>
      <c r="BS4" s="379"/>
      <c r="BT4" s="379"/>
      <c r="BU4" s="380"/>
      <c r="BV4" s="378">
        <v>5446791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4.5</v>
      </c>
      <c r="CU4" s="554"/>
      <c r="CV4" s="554"/>
      <c r="CW4" s="554"/>
      <c r="CX4" s="554"/>
      <c r="CY4" s="554"/>
      <c r="CZ4" s="554"/>
      <c r="DA4" s="555"/>
      <c r="DB4" s="553">
        <v>3.8</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5765713</v>
      </c>
      <c r="BO5" s="384"/>
      <c r="BP5" s="384"/>
      <c r="BQ5" s="384"/>
      <c r="BR5" s="384"/>
      <c r="BS5" s="384"/>
      <c r="BT5" s="384"/>
      <c r="BU5" s="385"/>
      <c r="BV5" s="383">
        <v>5269177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88.4</v>
      </c>
      <c r="CU5" s="354"/>
      <c r="CV5" s="354"/>
      <c r="CW5" s="354"/>
      <c r="CX5" s="354"/>
      <c r="CY5" s="354"/>
      <c r="CZ5" s="354"/>
      <c r="DA5" s="355"/>
      <c r="DB5" s="353">
        <v>87.4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172349</v>
      </c>
      <c r="BO6" s="384"/>
      <c r="BP6" s="384"/>
      <c r="BQ6" s="384"/>
      <c r="BR6" s="384"/>
      <c r="BS6" s="384"/>
      <c r="BT6" s="384"/>
      <c r="BU6" s="385"/>
      <c r="BV6" s="383">
        <v>177614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94.7</v>
      </c>
      <c r="CU6" s="528"/>
      <c r="CV6" s="528"/>
      <c r="CW6" s="528"/>
      <c r="CX6" s="528"/>
      <c r="CY6" s="528"/>
      <c r="CZ6" s="528"/>
      <c r="DA6" s="529"/>
      <c r="DB6" s="527">
        <v>94.1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6466</v>
      </c>
      <c r="BO7" s="384"/>
      <c r="BP7" s="384"/>
      <c r="BQ7" s="384"/>
      <c r="BR7" s="384"/>
      <c r="BS7" s="384"/>
      <c r="BT7" s="384"/>
      <c r="BU7" s="385"/>
      <c r="BV7" s="383">
        <v>40739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3654140</v>
      </c>
      <c r="CU7" s="384"/>
      <c r="CV7" s="384"/>
      <c r="CW7" s="384"/>
      <c r="CX7" s="384"/>
      <c r="CY7" s="384"/>
      <c r="CZ7" s="384"/>
      <c r="DA7" s="385"/>
      <c r="DB7" s="383">
        <v>3627284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165883</v>
      </c>
      <c r="BO8" s="384"/>
      <c r="BP8" s="384"/>
      <c r="BQ8" s="384"/>
      <c r="BR8" s="384"/>
      <c r="BS8" s="384"/>
      <c r="BT8" s="384"/>
      <c r="BU8" s="385"/>
      <c r="BV8" s="383">
        <v>136875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0.36</v>
      </c>
      <c r="CU8" s="491"/>
      <c r="CV8" s="491"/>
      <c r="CW8" s="491"/>
      <c r="CX8" s="491"/>
      <c r="CY8" s="491"/>
      <c r="CZ8" s="491"/>
      <c r="DA8" s="492"/>
      <c r="DB8" s="490">
        <v>0.37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9238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29008</v>
      </c>
      <c r="BO9" s="384"/>
      <c r="BP9" s="384"/>
      <c r="BQ9" s="384"/>
      <c r="BR9" s="384"/>
      <c r="BS9" s="384"/>
      <c r="BT9" s="384"/>
      <c r="BU9" s="385"/>
      <c r="BV9" s="383">
        <v>-12594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9.1</v>
      </c>
      <c r="CU9" s="354"/>
      <c r="CV9" s="354"/>
      <c r="CW9" s="354"/>
      <c r="CX9" s="354"/>
      <c r="CY9" s="354"/>
      <c r="CZ9" s="354"/>
      <c r="DA9" s="355"/>
      <c r="DB9" s="353">
        <v>10.1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9927</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101000</v>
      </c>
      <c r="BO10" s="384"/>
      <c r="BP10" s="384"/>
      <c r="BQ10" s="384"/>
      <c r="BR10" s="384"/>
      <c r="BS10" s="384"/>
      <c r="BT10" s="384"/>
      <c r="BU10" s="385"/>
      <c r="BV10" s="383">
        <v>61000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9238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15000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9177</v>
      </c>
      <c r="S13" s="483"/>
      <c r="T13" s="483"/>
      <c r="U13" s="483"/>
      <c r="V13" s="484"/>
      <c r="W13" s="470" t="s">
        <v>124</v>
      </c>
      <c r="X13" s="396"/>
      <c r="Y13" s="396"/>
      <c r="Z13" s="396"/>
      <c r="AA13" s="396"/>
      <c r="AB13" s="397"/>
      <c r="AC13" s="359">
        <v>626</v>
      </c>
      <c r="AD13" s="360"/>
      <c r="AE13" s="360"/>
      <c r="AF13" s="360"/>
      <c r="AG13" s="361"/>
      <c r="AH13" s="359">
        <v>883</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115008</v>
      </c>
      <c r="BO13" s="384"/>
      <c r="BP13" s="384"/>
      <c r="BQ13" s="384"/>
      <c r="BR13" s="384"/>
      <c r="BS13" s="384"/>
      <c r="BT13" s="384"/>
      <c r="BU13" s="385"/>
      <c r="BV13" s="383">
        <v>48406</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9.5</v>
      </c>
      <c r="CU13" s="354"/>
      <c r="CV13" s="354"/>
      <c r="CW13" s="354"/>
      <c r="CX13" s="354"/>
      <c r="CY13" s="354"/>
      <c r="CZ13" s="354"/>
      <c r="DA13" s="355"/>
      <c r="DB13" s="353">
        <v>11.3</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9347</v>
      </c>
      <c r="S14" s="483"/>
      <c r="T14" s="483"/>
      <c r="U14" s="483"/>
      <c r="V14" s="484"/>
      <c r="W14" s="485"/>
      <c r="X14" s="399"/>
      <c r="Y14" s="399"/>
      <c r="Z14" s="399"/>
      <c r="AA14" s="399"/>
      <c r="AB14" s="400"/>
      <c r="AC14" s="475">
        <v>13.5</v>
      </c>
      <c r="AD14" s="476"/>
      <c r="AE14" s="476"/>
      <c r="AF14" s="476"/>
      <c r="AG14" s="477"/>
      <c r="AH14" s="475">
        <v>16.600000000000001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36.5</v>
      </c>
      <c r="CU14" s="454"/>
      <c r="CV14" s="454"/>
      <c r="CW14" s="454"/>
      <c r="CX14" s="454"/>
      <c r="CY14" s="454"/>
      <c r="CZ14" s="454"/>
      <c r="DA14" s="455"/>
      <c r="DB14" s="486">
        <v>41.4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9281</v>
      </c>
      <c r="S15" s="483"/>
      <c r="T15" s="483"/>
      <c r="U15" s="483"/>
      <c r="V15" s="484"/>
      <c r="W15" s="470" t="s">
        <v>131</v>
      </c>
      <c r="X15" s="396"/>
      <c r="Y15" s="396"/>
      <c r="Z15" s="396"/>
      <c r="AA15" s="396"/>
      <c r="AB15" s="397"/>
      <c r="AC15" s="359">
        <v>1259</v>
      </c>
      <c r="AD15" s="360"/>
      <c r="AE15" s="360"/>
      <c r="AF15" s="360"/>
      <c r="AG15" s="361"/>
      <c r="AH15" s="359">
        <v>1513</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1103197</v>
      </c>
      <c r="BO15" s="379"/>
      <c r="BP15" s="379"/>
      <c r="BQ15" s="379"/>
      <c r="BR15" s="379"/>
      <c r="BS15" s="379"/>
      <c r="BT15" s="379"/>
      <c r="BU15" s="380"/>
      <c r="BV15" s="378">
        <v>1097360</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27.2</v>
      </c>
      <c r="AD16" s="476"/>
      <c r="AE16" s="476"/>
      <c r="AF16" s="476"/>
      <c r="AG16" s="477"/>
      <c r="AH16" s="475">
        <v>28.5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3077965</v>
      </c>
      <c r="BO16" s="384"/>
      <c r="BP16" s="384"/>
      <c r="BQ16" s="384"/>
      <c r="BR16" s="384"/>
      <c r="BS16" s="384"/>
      <c r="BT16" s="384"/>
      <c r="BU16" s="385"/>
      <c r="BV16" s="383">
        <v>3057462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138</v>
      </c>
      <c r="S17" s="468"/>
      <c r="T17" s="468"/>
      <c r="U17" s="468"/>
      <c r="V17" s="469"/>
      <c r="W17" s="470" t="s">
        <v>139</v>
      </c>
      <c r="X17" s="396"/>
      <c r="Y17" s="396"/>
      <c r="Z17" s="396"/>
      <c r="AA17" s="396"/>
      <c r="AB17" s="397"/>
      <c r="AC17" s="359">
        <v>2740</v>
      </c>
      <c r="AD17" s="360"/>
      <c r="AE17" s="360"/>
      <c r="AF17" s="360"/>
      <c r="AG17" s="361"/>
      <c r="AH17" s="359">
        <v>2891</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1416919</v>
      </c>
      <c r="BO17" s="384"/>
      <c r="BP17" s="384"/>
      <c r="BQ17" s="384"/>
      <c r="BR17" s="384"/>
      <c r="BS17" s="384"/>
      <c r="BT17" s="384"/>
      <c r="BU17" s="385"/>
      <c r="BV17" s="383">
        <v>1408783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149.27000000000001</v>
      </c>
      <c r="M18" s="446"/>
      <c r="N18" s="446"/>
      <c r="O18" s="446"/>
      <c r="P18" s="446"/>
      <c r="Q18" s="446"/>
      <c r="R18" s="447"/>
      <c r="S18" s="447"/>
      <c r="T18" s="447"/>
      <c r="U18" s="447"/>
      <c r="V18" s="448"/>
      <c r="W18" s="462"/>
      <c r="X18" s="463"/>
      <c r="Y18" s="463"/>
      <c r="Z18" s="463"/>
      <c r="AA18" s="463"/>
      <c r="AB18" s="471"/>
      <c r="AC18" s="347">
        <v>59.2</v>
      </c>
      <c r="AD18" s="348"/>
      <c r="AE18" s="348"/>
      <c r="AF18" s="348"/>
      <c r="AG18" s="449"/>
      <c r="AH18" s="347">
        <v>54.4</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3215594</v>
      </c>
      <c r="BO18" s="384"/>
      <c r="BP18" s="384"/>
      <c r="BQ18" s="384"/>
      <c r="BR18" s="384"/>
      <c r="BS18" s="384"/>
      <c r="BT18" s="384"/>
      <c r="BU18" s="385"/>
      <c r="BV18" s="383">
        <v>3176008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62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4466172</v>
      </c>
      <c r="BO19" s="384"/>
      <c r="BP19" s="384"/>
      <c r="BQ19" s="384"/>
      <c r="BR19" s="384"/>
      <c r="BS19" s="384"/>
      <c r="BT19" s="384"/>
      <c r="BU19" s="385"/>
      <c r="BV19" s="383">
        <v>4290619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3247</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4072996</v>
      </c>
      <c r="BO23" s="384"/>
      <c r="BP23" s="384"/>
      <c r="BQ23" s="384"/>
      <c r="BR23" s="384"/>
      <c r="BS23" s="384"/>
      <c r="BT23" s="384"/>
      <c r="BU23" s="385"/>
      <c r="BV23" s="383">
        <v>3816857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7740</v>
      </c>
      <c r="R24" s="360"/>
      <c r="S24" s="360"/>
      <c r="T24" s="360"/>
      <c r="U24" s="360"/>
      <c r="V24" s="361"/>
      <c r="W24" s="425"/>
      <c r="X24" s="416"/>
      <c r="Y24" s="417"/>
      <c r="Z24" s="356" t="s">
        <v>155</v>
      </c>
      <c r="AA24" s="357"/>
      <c r="AB24" s="357"/>
      <c r="AC24" s="357"/>
      <c r="AD24" s="357"/>
      <c r="AE24" s="357"/>
      <c r="AF24" s="357"/>
      <c r="AG24" s="358"/>
      <c r="AH24" s="359">
        <v>112</v>
      </c>
      <c r="AI24" s="360"/>
      <c r="AJ24" s="360"/>
      <c r="AK24" s="360"/>
      <c r="AL24" s="361"/>
      <c r="AM24" s="359">
        <v>320096</v>
      </c>
      <c r="AN24" s="360"/>
      <c r="AO24" s="360"/>
      <c r="AP24" s="360"/>
      <c r="AQ24" s="360"/>
      <c r="AR24" s="361"/>
      <c r="AS24" s="359">
        <v>2858</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3845594</v>
      </c>
      <c r="BO24" s="384"/>
      <c r="BP24" s="384"/>
      <c r="BQ24" s="384"/>
      <c r="BR24" s="384"/>
      <c r="BS24" s="384"/>
      <c r="BT24" s="384"/>
      <c r="BU24" s="385"/>
      <c r="BV24" s="383">
        <v>3489139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6420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152167</v>
      </c>
      <c r="BO25" s="379"/>
      <c r="BP25" s="379"/>
      <c r="BQ25" s="379"/>
      <c r="BR25" s="379"/>
      <c r="BS25" s="379"/>
      <c r="BT25" s="379"/>
      <c r="BU25" s="380"/>
      <c r="BV25" s="378">
        <v>122451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5680</v>
      </c>
      <c r="R26" s="360"/>
      <c r="S26" s="360"/>
      <c r="T26" s="360"/>
      <c r="U26" s="360"/>
      <c r="V26" s="361"/>
      <c r="W26" s="425"/>
      <c r="X26" s="416"/>
      <c r="Y26" s="417"/>
      <c r="Z26" s="356" t="s">
        <v>161</v>
      </c>
      <c r="AA26" s="436"/>
      <c r="AB26" s="436"/>
      <c r="AC26" s="436"/>
      <c r="AD26" s="436"/>
      <c r="AE26" s="436"/>
      <c r="AF26" s="436"/>
      <c r="AG26" s="437"/>
      <c r="AH26" s="359">
        <v>2</v>
      </c>
      <c r="AI26" s="360"/>
      <c r="AJ26" s="360"/>
      <c r="AK26" s="360"/>
      <c r="AL26" s="361"/>
      <c r="AM26" s="359">
        <v>5924</v>
      </c>
      <c r="AN26" s="360"/>
      <c r="AO26" s="360"/>
      <c r="AP26" s="360"/>
      <c r="AQ26" s="360"/>
      <c r="AR26" s="361"/>
      <c r="AS26" s="359">
        <v>2962</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2780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100300</v>
      </c>
      <c r="BO27" s="387"/>
      <c r="BP27" s="387"/>
      <c r="BQ27" s="387"/>
      <c r="BR27" s="387"/>
      <c r="BS27" s="387"/>
      <c r="BT27" s="387"/>
      <c r="BU27" s="388"/>
      <c r="BV27" s="386">
        <v>170100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2020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1031000</v>
      </c>
      <c r="BO28" s="379"/>
      <c r="BP28" s="379"/>
      <c r="BQ28" s="379"/>
      <c r="BR28" s="379"/>
      <c r="BS28" s="379"/>
      <c r="BT28" s="379"/>
      <c r="BU28" s="380"/>
      <c r="BV28" s="378">
        <v>875000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12</v>
      </c>
      <c r="M29" s="360"/>
      <c r="N29" s="360"/>
      <c r="O29" s="360"/>
      <c r="P29" s="361"/>
      <c r="Q29" s="359">
        <v>1800</v>
      </c>
      <c r="R29" s="360"/>
      <c r="S29" s="360"/>
      <c r="T29" s="360"/>
      <c r="U29" s="360"/>
      <c r="V29" s="361"/>
      <c r="W29" s="425"/>
      <c r="X29" s="416"/>
      <c r="Y29" s="417"/>
      <c r="Z29" s="356" t="s">
        <v>171</v>
      </c>
      <c r="AA29" s="357"/>
      <c r="AB29" s="357"/>
      <c r="AC29" s="357"/>
      <c r="AD29" s="357"/>
      <c r="AE29" s="357"/>
      <c r="AF29" s="357"/>
      <c r="AG29" s="358"/>
      <c r="AH29" s="359">
        <v>112</v>
      </c>
      <c r="AI29" s="360"/>
      <c r="AJ29" s="360"/>
      <c r="AK29" s="360"/>
      <c r="AL29" s="361"/>
      <c r="AM29" s="359">
        <v>320096</v>
      </c>
      <c r="AN29" s="360"/>
      <c r="AO29" s="360"/>
      <c r="AP29" s="360"/>
      <c r="AQ29" s="360"/>
      <c r="AR29" s="361"/>
      <c r="AS29" s="359">
        <v>2858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479000</v>
      </c>
      <c r="BO29" s="384"/>
      <c r="BP29" s="384"/>
      <c r="BQ29" s="384"/>
      <c r="BR29" s="384"/>
      <c r="BS29" s="384"/>
      <c r="BT29" s="384"/>
      <c r="BU29" s="385"/>
      <c r="BV29" s="383">
        <v>477000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94.8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956137</v>
      </c>
      <c r="BO30" s="387"/>
      <c r="BP30" s="387"/>
      <c r="BQ30" s="387"/>
      <c r="BR30" s="387"/>
      <c r="BS30" s="387"/>
      <c r="BT30" s="387"/>
      <c r="BU30" s="388"/>
      <c r="BV30" s="386">
        <v>899838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信濃町国民健康保険特別会計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信濃町水道事業会計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信濃町水道事業特別会計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長野広域連合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有限会社信濃町ふるさと振興公社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信濃町立古海診療所特別会計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信濃町介護保険事業特別会計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信濃町立病院事業会計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信濃町下水道事業特別会計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　(一般会計)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信濃町土地開発基金</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信濃町後期高齢者医療特別会計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信濃町農業集落排水事業特別会計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　(老人福祉施設等運営事業特別会計)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IF('各会計、関係団体の財政状況及び健全化判断比率'!B36="","",'各会計、関係団体の財政状況及び健全化判断比率'!B36)</f>
        <v>信濃町特定環境保全公共下水道事業特別会計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　(長野地域ふるさと事業特別会計)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12</v>
      </c>
      <c r="BF38" s="343"/>
      <c r="BG38" s="342" t="str">
        <f>IF('各会計、関係団体の財政状況及び健全化判断比率'!B37="","",'各会計、関係団体の財政状況及び健全化判断比率'!B37)</f>
        <v>信濃町個別排水処理施設整備事業特別会計</v>
      </c>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北部衛生施設組合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北信保健衛生施設組合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　(一般会計)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　(斎場事業特別会計)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　(じん芥処理事業特別会計)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　(し尿処理事業特別会計)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2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79" t="s">
        <v>24</v>
      </c>
      <c r="C41" s="1180"/>
      <c r="D41" s="81"/>
      <c r="E41" s="1181" t="s">
        <v>25</v>
      </c>
      <c r="F41" s="1181"/>
      <c r="G41" s="1181"/>
      <c r="H41" s="1182"/>
      <c r="I41" s="82">
        <v>3115</v>
      </c>
      <c r="J41" s="83">
        <v>3506</v>
      </c>
      <c r="K41" s="83">
        <v>3783</v>
      </c>
      <c r="L41" s="83">
        <v>3817</v>
      </c>
      <c r="M41" s="84">
        <v>4073</v>
      </c>
    </row>
    <row r="42" spans="2:13" ht="27.75" customHeight="1">
      <c r="B42" s="1169"/>
      <c r="C42" s="1170"/>
      <c r="D42" s="85"/>
      <c r="E42" s="1173" t="s">
        <v>26</v>
      </c>
      <c r="F42" s="1173"/>
      <c r="G42" s="1173"/>
      <c r="H42" s="1174"/>
      <c r="I42" s="86">
        <v>75</v>
      </c>
      <c r="J42" s="87">
        <v>62</v>
      </c>
      <c r="K42" s="87">
        <v>49</v>
      </c>
      <c r="L42" s="87">
        <v>25</v>
      </c>
      <c r="M42" s="88">
        <v>12</v>
      </c>
    </row>
    <row r="43" spans="2:13" ht="27.75" customHeight="1">
      <c r="B43" s="1169"/>
      <c r="C43" s="1170"/>
      <c r="D43" s="85"/>
      <c r="E43" s="1173" t="s">
        <v>27</v>
      </c>
      <c r="F43" s="1173"/>
      <c r="G43" s="1173"/>
      <c r="H43" s="1174"/>
      <c r="I43" s="86">
        <v>5251</v>
      </c>
      <c r="J43" s="87">
        <v>5893</v>
      </c>
      <c r="K43" s="87">
        <v>5482</v>
      </c>
      <c r="L43" s="87">
        <v>5303</v>
      </c>
      <c r="M43" s="88">
        <v>5110</v>
      </c>
    </row>
    <row r="44" spans="2:13" ht="27.75" customHeight="1">
      <c r="B44" s="1169"/>
      <c r="C44" s="1170"/>
      <c r="D44" s="85"/>
      <c r="E44" s="1173" t="s">
        <v>28</v>
      </c>
      <c r="F44" s="1173"/>
      <c r="G44" s="1173"/>
      <c r="H44" s="1174"/>
      <c r="I44" s="86">
        <v>142</v>
      </c>
      <c r="J44" s="87">
        <v>61</v>
      </c>
      <c r="K44" s="87" t="s">
        <v>487</v>
      </c>
      <c r="L44" s="87" t="s">
        <v>487</v>
      </c>
      <c r="M44" s="88" t="s">
        <v>487</v>
      </c>
    </row>
    <row r="45" spans="2:13" ht="27.75" customHeight="1">
      <c r="B45" s="1169"/>
      <c r="C45" s="1170"/>
      <c r="D45" s="85"/>
      <c r="E45" s="1173" t="s">
        <v>29</v>
      </c>
      <c r="F45" s="1173"/>
      <c r="G45" s="1173"/>
      <c r="H45" s="1174"/>
      <c r="I45" s="86">
        <v>1628</v>
      </c>
      <c r="J45" s="87">
        <v>1345</v>
      </c>
      <c r="K45" s="87">
        <v>1294</v>
      </c>
      <c r="L45" s="87">
        <v>1317</v>
      </c>
      <c r="M45" s="88">
        <v>1351</v>
      </c>
    </row>
    <row r="46" spans="2:13" ht="27.75" customHeight="1">
      <c r="B46" s="1169"/>
      <c r="C46" s="1170"/>
      <c r="D46" s="85"/>
      <c r="E46" s="1173" t="s">
        <v>30</v>
      </c>
      <c r="F46" s="1173"/>
      <c r="G46" s="1173"/>
      <c r="H46" s="1174"/>
      <c r="I46" s="86" t="s">
        <v>487</v>
      </c>
      <c r="J46" s="87" t="s">
        <v>487</v>
      </c>
      <c r="K46" s="87" t="s">
        <v>487</v>
      </c>
      <c r="L46" s="87" t="s">
        <v>487</v>
      </c>
      <c r="M46" s="88" t="s">
        <v>487</v>
      </c>
    </row>
    <row r="47" spans="2:13" ht="27.75" customHeight="1">
      <c r="B47" s="1169"/>
      <c r="C47" s="1170"/>
      <c r="D47" s="85"/>
      <c r="E47" s="1173" t="s">
        <v>31</v>
      </c>
      <c r="F47" s="1173"/>
      <c r="G47" s="1173"/>
      <c r="H47" s="1174"/>
      <c r="I47" s="86" t="s">
        <v>487</v>
      </c>
      <c r="J47" s="87" t="s">
        <v>487</v>
      </c>
      <c r="K47" s="87" t="s">
        <v>487</v>
      </c>
      <c r="L47" s="87" t="s">
        <v>487</v>
      </c>
      <c r="M47" s="88" t="s">
        <v>487</v>
      </c>
    </row>
    <row r="48" spans="2:13" ht="27.75" customHeight="1">
      <c r="B48" s="1171"/>
      <c r="C48" s="1172"/>
      <c r="D48" s="85"/>
      <c r="E48" s="1173" t="s">
        <v>32</v>
      </c>
      <c r="F48" s="1173"/>
      <c r="G48" s="1173"/>
      <c r="H48" s="1174"/>
      <c r="I48" s="86" t="s">
        <v>487</v>
      </c>
      <c r="J48" s="87" t="s">
        <v>487</v>
      </c>
      <c r="K48" s="87" t="s">
        <v>487</v>
      </c>
      <c r="L48" s="87" t="s">
        <v>487</v>
      </c>
      <c r="M48" s="88" t="s">
        <v>487</v>
      </c>
    </row>
    <row r="49" spans="2:13" ht="27.75" customHeight="1">
      <c r="B49" s="1167" t="s">
        <v>33</v>
      </c>
      <c r="C49" s="1168"/>
      <c r="D49" s="89"/>
      <c r="E49" s="1173" t="s">
        <v>34</v>
      </c>
      <c r="F49" s="1173"/>
      <c r="G49" s="1173"/>
      <c r="H49" s="1174"/>
      <c r="I49" s="86">
        <v>2231</v>
      </c>
      <c r="J49" s="87">
        <v>2337</v>
      </c>
      <c r="K49" s="87">
        <v>2502</v>
      </c>
      <c r="L49" s="87">
        <v>2584</v>
      </c>
      <c r="M49" s="88">
        <v>2718</v>
      </c>
    </row>
    <row r="50" spans="2:13" ht="27.75" customHeight="1">
      <c r="B50" s="1169"/>
      <c r="C50" s="1170"/>
      <c r="D50" s="85"/>
      <c r="E50" s="1173" t="s">
        <v>35</v>
      </c>
      <c r="F50" s="1173"/>
      <c r="G50" s="1173"/>
      <c r="H50" s="1174"/>
      <c r="I50" s="86">
        <v>65</v>
      </c>
      <c r="J50" s="87">
        <v>115</v>
      </c>
      <c r="K50" s="87">
        <v>100</v>
      </c>
      <c r="L50" s="87">
        <v>80</v>
      </c>
      <c r="M50" s="88">
        <v>68</v>
      </c>
    </row>
    <row r="51" spans="2:13" ht="27.75" customHeight="1">
      <c r="B51" s="1171"/>
      <c r="C51" s="1172"/>
      <c r="D51" s="85"/>
      <c r="E51" s="1173" t="s">
        <v>36</v>
      </c>
      <c r="F51" s="1173"/>
      <c r="G51" s="1173"/>
      <c r="H51" s="1174"/>
      <c r="I51" s="86">
        <v>6101</v>
      </c>
      <c r="J51" s="87">
        <v>6358</v>
      </c>
      <c r="K51" s="87">
        <v>6592</v>
      </c>
      <c r="L51" s="87">
        <v>6522</v>
      </c>
      <c r="M51" s="88">
        <v>6631</v>
      </c>
    </row>
    <row r="52" spans="2:13" ht="27.75" customHeight="1" thickBot="1">
      <c r="B52" s="1175" t="s">
        <v>37</v>
      </c>
      <c r="C52" s="1176"/>
      <c r="D52" s="90"/>
      <c r="E52" s="1177" t="s">
        <v>38</v>
      </c>
      <c r="F52" s="1177"/>
      <c r="G52" s="1177"/>
      <c r="H52" s="1178"/>
      <c r="I52" s="91">
        <v>1814</v>
      </c>
      <c r="J52" s="92">
        <v>2057</v>
      </c>
      <c r="K52" s="92">
        <v>1413</v>
      </c>
      <c r="L52" s="92">
        <v>1275</v>
      </c>
      <c r="M52" s="93">
        <v>1129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49327</v>
      </c>
      <c r="E3" s="116"/>
      <c r="F3" s="117">
        <v>109926</v>
      </c>
      <c r="G3" s="118"/>
      <c r="H3" s="119"/>
    </row>
    <row r="4" spans="1:8">
      <c r="A4" s="120"/>
      <c r="B4" s="121"/>
      <c r="C4" s="122"/>
      <c r="D4" s="123">
        <v>45066</v>
      </c>
      <c r="E4" s="124"/>
      <c r="F4" s="125">
        <v>64844</v>
      </c>
      <c r="G4" s="126"/>
      <c r="H4" s="127"/>
    </row>
    <row r="5" spans="1:8">
      <c r="A5" s="108" t="s">
        <v>520</v>
      </c>
      <c r="B5" s="113"/>
      <c r="C5" s="114"/>
      <c r="D5" s="115">
        <v>159937</v>
      </c>
      <c r="E5" s="116"/>
      <c r="F5" s="117">
        <v>133616</v>
      </c>
      <c r="G5" s="118"/>
      <c r="H5" s="119"/>
    </row>
    <row r="6" spans="1:8">
      <c r="A6" s="120"/>
      <c r="B6" s="121"/>
      <c r="C6" s="122"/>
      <c r="D6" s="123">
        <v>51568</v>
      </c>
      <c r="E6" s="124"/>
      <c r="F6" s="125">
        <v>57933</v>
      </c>
      <c r="G6" s="126"/>
      <c r="H6" s="127"/>
    </row>
    <row r="7" spans="1:8">
      <c r="A7" s="108" t="s">
        <v>521</v>
      </c>
      <c r="B7" s="113"/>
      <c r="C7" s="114"/>
      <c r="D7" s="115">
        <v>160221</v>
      </c>
      <c r="E7" s="116"/>
      <c r="F7" s="117">
        <v>92021</v>
      </c>
      <c r="G7" s="118"/>
      <c r="H7" s="119"/>
    </row>
    <row r="8" spans="1:8">
      <c r="A8" s="120"/>
      <c r="B8" s="121"/>
      <c r="C8" s="122"/>
      <c r="D8" s="123">
        <v>35869</v>
      </c>
      <c r="E8" s="124"/>
      <c r="F8" s="125">
        <v>52579</v>
      </c>
      <c r="G8" s="126"/>
      <c r="H8" s="127"/>
    </row>
    <row r="9" spans="1:8">
      <c r="A9" s="108" t="s">
        <v>522</v>
      </c>
      <c r="B9" s="113"/>
      <c r="C9" s="114"/>
      <c r="D9" s="115">
        <v>73927</v>
      </c>
      <c r="E9" s="116"/>
      <c r="F9" s="117">
        <v>94828</v>
      </c>
      <c r="G9" s="118"/>
      <c r="H9" s="119"/>
    </row>
    <row r="10" spans="1:8">
      <c r="A10" s="120"/>
      <c r="B10" s="121"/>
      <c r="C10" s="122"/>
      <c r="D10" s="123">
        <v>61097</v>
      </c>
      <c r="E10" s="124"/>
      <c r="F10" s="125">
        <v>55133</v>
      </c>
      <c r="G10" s="126"/>
      <c r="H10" s="127"/>
    </row>
    <row r="11" spans="1:8">
      <c r="A11" s="108" t="s">
        <v>523</v>
      </c>
      <c r="B11" s="113"/>
      <c r="C11" s="114"/>
      <c r="D11" s="115">
        <v>121902</v>
      </c>
      <c r="E11" s="116"/>
      <c r="F11" s="117">
        <v>119674</v>
      </c>
      <c r="G11" s="118"/>
      <c r="H11" s="119"/>
    </row>
    <row r="12" spans="1:8">
      <c r="A12" s="120"/>
      <c r="B12" s="121"/>
      <c r="C12" s="128"/>
      <c r="D12" s="123">
        <v>51355</v>
      </c>
      <c r="E12" s="124"/>
      <c r="F12" s="125">
        <v>57803</v>
      </c>
      <c r="G12" s="126"/>
      <c r="H12" s="127"/>
    </row>
    <row r="13" spans="1:8">
      <c r="A13" s="108"/>
      <c r="B13" s="113"/>
      <c r="C13" s="129"/>
      <c r="D13" s="130">
        <v>113063</v>
      </c>
      <c r="E13" s="131"/>
      <c r="F13" s="132">
        <v>110013</v>
      </c>
      <c r="G13" s="133"/>
      <c r="H13" s="119"/>
    </row>
    <row r="14" spans="1:8">
      <c r="A14" s="120"/>
      <c r="B14" s="121"/>
      <c r="C14" s="122"/>
      <c r="D14" s="123">
        <v>48991</v>
      </c>
      <c r="E14" s="124"/>
      <c r="F14" s="125">
        <v>57658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3.6</v>
      </c>
      <c r="C19" s="134">
        <f>ROUND(VALUE(SUBSTITUTE(実質収支比率等に係る経年分析!G$48,"▲","-")),2)</f>
        <v>4.74</v>
      </c>
      <c r="D19" s="134">
        <f>ROUND(VALUE(SUBSTITUTE(実質収支比率等に係る経年分析!H$48,"▲","-")),2)</f>
        <v>4.18</v>
      </c>
      <c r="E19" s="134">
        <f>ROUND(VALUE(SUBSTITUTE(実質収支比率等に係る経年分析!I$48,"▲","-")),2)</f>
        <v>3.77</v>
      </c>
      <c r="F19" s="134">
        <f>ROUND(VALUE(SUBSTITUTE(実質収支比率等に係る経年分析!J$48,"▲","-")),2)</f>
        <v>4.54</v>
      </c>
    </row>
    <row r="20" spans="1:11">
      <c r="A20" s="134" t="s">
        <v>43</v>
      </c>
      <c r="B20" s="134">
        <f>ROUND(VALUE(SUBSTITUTE(実質収支比率等に係る経年分析!F$47,"▲","-")),2)</f>
        <v>15.87</v>
      </c>
      <c r="C20" s="134">
        <f>ROUND(VALUE(SUBSTITUTE(実質収支比率等に係る経年分析!G$47,"▲","-")),2)</f>
        <v>16.82</v>
      </c>
      <c r="D20" s="134">
        <f>ROUND(VALUE(SUBSTITUTE(実質収支比率等に係る経年分析!H$47,"▲","-")),2)</f>
        <v>20.53</v>
      </c>
      <c r="E20" s="134">
        <f>ROUND(VALUE(SUBSTITUTE(実質収支比率等に係る経年分析!I$47,"▲","-")),2)</f>
        <v>24.12</v>
      </c>
      <c r="F20" s="134">
        <f>ROUND(VALUE(SUBSTITUTE(実質収支比率等に係る経年分析!J$47,"▲","-")),2)</f>
        <v>28.21</v>
      </c>
    </row>
    <row r="21" spans="1:11">
      <c r="A21" s="134" t="s">
        <v>44</v>
      </c>
      <c r="B21" s="134">
        <f>IF(ISNUMBER(VALUE(SUBSTITUTE(実質収支比率等に係る経年分析!F$49,"▲","-"))),ROUND(VALUE(SUBSTITUTE(実質収支比率等に係る経年分析!F$49,"▲","-")),2),NA())</f>
        <v>-1.4</v>
      </c>
      <c r="C21" s="134">
        <f>IF(ISNUMBER(VALUE(SUBSTITUTE(実質収支比率等に係る経年分析!G$49,"▲","-"))),ROUND(VALUE(SUBSTITUTE(実質収支比率等に係る経年分析!G$49,"▲","-")),2),NA())</f>
        <v>1.35</v>
      </c>
      <c r="D21" s="134">
        <f>IF(ISNUMBER(VALUE(SUBSTITUTE(実質収支比率等に係る経年分析!H$49,"▲","-"))),ROUND(VALUE(SUBSTITUTE(実質収支比率等に係る経年分析!H$49,"▲","-")),2),NA())</f>
        <v>0.38</v>
      </c>
      <c r="E21" s="134">
        <f>IF(ISNUMBER(VALUE(SUBSTITUTE(実質収支比率等に係る経年分析!I$49,"▲","-"))),ROUND(VALUE(SUBSTITUTE(実質収支比率等に係る経年分析!I$49,"▲","-")),2),NA())</f>
        <v>1.33</v>
      </c>
      <c r="F21" s="134">
        <f>IF(ISNUMBER(VALUE(SUBSTITUTE(実質収支比率等に係る経年分析!J$49,"▲","-"))),ROUND(VALUE(SUBSTITUTE(実質収支比率等に係る経年分析!J$49,"▲","-")),2),NA())</f>
        <v>3.15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信濃町特定環境保全公共下水道事業特別会計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信濃町農業集落排水事業特別会計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信濃町下水道事業特別会計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信濃町介護保険事業特別会計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1.0900000000000001</v>
      </c>
    </row>
    <row r="33" spans="1:16">
      <c r="A33" s="135" t="str">
        <f>IF(連結実質赤字比率に係る赤字・黒字の構成分析!C$37="",NA(),連結実質赤字比率に係る赤字・黒字の構成分析!C$37)</f>
        <v>信濃町国民健康保険特別会計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2.0699999999999998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1.48</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4.7300000000000004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4.54</v>
      </c>
    </row>
    <row r="35" spans="1:16">
      <c r="A35" s="135" t="str">
        <f>IF(連結実質赤字比率に係る赤字・黒字の構成分析!C$35="",NA(),連結実質赤字比率に係る赤字・黒字の構成分析!C$35)</f>
        <v>信濃町水道事業会計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10.41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5.54</v>
      </c>
    </row>
    <row r="36" spans="1:16">
      <c r="A36" s="135" t="str">
        <f>IF(連結実質赤字比率に係る赤字・黒字の構成分析!C$34="",NA(),連結実質赤字比率に係る赤字・黒字の構成分析!C$34)</f>
        <v>信濃町立病院事業会計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508</v>
      </c>
      <c r="E42" s="136"/>
      <c r="F42" s="136"/>
      <c r="G42" s="136">
        <f>'実質公債費比率（分子）の構造'!L$52</f>
        <v>506</v>
      </c>
      <c r="H42" s="136"/>
      <c r="I42" s="136"/>
      <c r="J42" s="136">
        <f>'実質公債費比率（分子）の構造'!M$52</f>
        <v>520</v>
      </c>
      <c r="K42" s="136"/>
      <c r="L42" s="136"/>
      <c r="M42" s="136">
        <f>'実質公債費比率（分子）の構造'!N$52</f>
        <v>565</v>
      </c>
      <c r="N42" s="136"/>
      <c r="O42" s="136"/>
      <c r="P42" s="136">
        <f>'実質公債費比率（分子）の構造'!O$52</f>
        <v>582</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13</v>
      </c>
      <c r="C44" s="136"/>
      <c r="D44" s="136"/>
      <c r="E44" s="136">
        <f>'実質公債費比率（分子）の構造'!L$50</f>
        <v>13</v>
      </c>
      <c r="F44" s="136"/>
      <c r="G44" s="136"/>
      <c r="H44" s="136">
        <f>'実質公債費比率（分子）の構造'!M$50</f>
        <v>13</v>
      </c>
      <c r="I44" s="136"/>
      <c r="J44" s="136"/>
      <c r="K44" s="136">
        <f>'実質公債費比率（分子）の構造'!N$50</f>
        <v>13</v>
      </c>
      <c r="L44" s="136"/>
      <c r="M44" s="136"/>
      <c r="N44" s="136">
        <f>'実質公債費比率（分子）の構造'!O$50</f>
        <v>12</v>
      </c>
      <c r="O44" s="136"/>
      <c r="P44" s="136"/>
    </row>
    <row r="45" spans="1:16">
      <c r="A45" s="136" t="s">
        <v>54</v>
      </c>
      <c r="B45" s="136">
        <f>'実質公債費比率（分子）の構造'!K$49</f>
        <v>88</v>
      </c>
      <c r="C45" s="136"/>
      <c r="D45" s="136"/>
      <c r="E45" s="136">
        <f>'実質公債費比率（分子）の構造'!L$49</f>
        <v>86</v>
      </c>
      <c r="F45" s="136"/>
      <c r="G45" s="136"/>
      <c r="H45" s="136">
        <f>'実質公債費比率（分子）の構造'!M$49</f>
        <v>60</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380</v>
      </c>
      <c r="C46" s="136"/>
      <c r="D46" s="136"/>
      <c r="E46" s="136">
        <f>'実質公債費比率（分子）の構造'!L$48</f>
        <v>372</v>
      </c>
      <c r="F46" s="136"/>
      <c r="G46" s="136"/>
      <c r="H46" s="136">
        <f>'実質公債費比率（分子）の構造'!M$48</f>
        <v>347</v>
      </c>
      <c r="I46" s="136"/>
      <c r="J46" s="136"/>
      <c r="K46" s="136">
        <f>'実質公債費比率（分子）の構造'!N$48</f>
        <v>390</v>
      </c>
      <c r="L46" s="136"/>
      <c r="M46" s="136"/>
      <c r="N46" s="136">
        <f>'実質公債費比率（分子）の構造'!O$48</f>
        <v>400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522</v>
      </c>
      <c r="C49" s="136"/>
      <c r="D49" s="136"/>
      <c r="E49" s="136">
        <f>'実質公債費比率（分子）の構造'!L$45</f>
        <v>462</v>
      </c>
      <c r="F49" s="136"/>
      <c r="G49" s="136"/>
      <c r="H49" s="136">
        <f>'実質公債費比率（分子）の構造'!M$45</f>
        <v>443</v>
      </c>
      <c r="I49" s="136"/>
      <c r="J49" s="136"/>
      <c r="K49" s="136">
        <f>'実質公債費比率（分子）の構造'!N$45</f>
        <v>449</v>
      </c>
      <c r="L49" s="136"/>
      <c r="M49" s="136"/>
      <c r="N49" s="136">
        <f>'実質公債費比率（分子）の構造'!O$45</f>
        <v>423</v>
      </c>
      <c r="O49" s="136"/>
      <c r="P49" s="136"/>
    </row>
    <row r="50" spans="1:16">
      <c r="A50" s="136" t="s">
        <v>59</v>
      </c>
      <c r="B50" s="136" t="e">
        <f>NA()</f>
        <v>#N/A</v>
      </c>
      <c r="C50" s="136">
        <f>IF(ISNUMBER('実質公債費比率（分子）の構造'!K$53),'実質公債費比率（分子）の構造'!K$53,NA())</f>
        <v>495</v>
      </c>
      <c r="D50" s="136" t="e">
        <f>NA()</f>
        <v>#N/A</v>
      </c>
      <c r="E50" s="136" t="e">
        <f>NA()</f>
        <v>#N/A</v>
      </c>
      <c r="F50" s="136">
        <f>IF(ISNUMBER('実質公債費比率（分子）の構造'!L$53),'実質公債費比率（分子）の構造'!L$53,NA())</f>
        <v>427</v>
      </c>
      <c r="G50" s="136" t="e">
        <f>NA()</f>
        <v>#N/A</v>
      </c>
      <c r="H50" s="136" t="e">
        <f>NA()</f>
        <v>#N/A</v>
      </c>
      <c r="I50" s="136">
        <f>IF(ISNUMBER('実質公債費比率（分子）の構造'!M$53),'実質公債費比率（分子）の構造'!M$53,NA())</f>
        <v>343</v>
      </c>
      <c r="J50" s="136" t="e">
        <f>NA()</f>
        <v>#N/A</v>
      </c>
      <c r="K50" s="136" t="e">
        <f>NA()</f>
        <v>#N/A</v>
      </c>
      <c r="L50" s="136">
        <f>IF(ISNUMBER('実質公債費比率（分子）の構造'!N$53),'実質公債費比率（分子）の構造'!N$53,NA())</f>
        <v>287</v>
      </c>
      <c r="M50" s="136" t="e">
        <f>NA()</f>
        <v>#N/A</v>
      </c>
      <c r="N50" s="136" t="e">
        <f>NA()</f>
        <v>#N/A</v>
      </c>
      <c r="O50" s="136">
        <f>IF(ISNUMBER('実質公債費比率（分子）の構造'!O$53),'実質公債費比率（分子）の構造'!O$53,NA())</f>
        <v>253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6101</v>
      </c>
      <c r="E56" s="135"/>
      <c r="F56" s="135"/>
      <c r="G56" s="135">
        <f>'将来負担比率（分子）の構造'!J$51</f>
        <v>6358</v>
      </c>
      <c r="H56" s="135"/>
      <c r="I56" s="135"/>
      <c r="J56" s="135">
        <f>'将来負担比率（分子）の構造'!K$51</f>
        <v>6592</v>
      </c>
      <c r="K56" s="135"/>
      <c r="L56" s="135"/>
      <c r="M56" s="135">
        <f>'将来負担比率（分子）の構造'!L$51</f>
        <v>6522</v>
      </c>
      <c r="N56" s="135"/>
      <c r="O56" s="135"/>
      <c r="P56" s="135">
        <f>'将来負担比率（分子）の構造'!M$51</f>
        <v>6631</v>
      </c>
    </row>
    <row r="57" spans="1:16">
      <c r="A57" s="135" t="s">
        <v>35</v>
      </c>
      <c r="B57" s="135"/>
      <c r="C57" s="135"/>
      <c r="D57" s="135">
        <f>'将来負担比率（分子）の構造'!I$50</f>
        <v>65</v>
      </c>
      <c r="E57" s="135"/>
      <c r="F57" s="135"/>
      <c r="G57" s="135">
        <f>'将来負担比率（分子）の構造'!J$50</f>
        <v>115</v>
      </c>
      <c r="H57" s="135"/>
      <c r="I57" s="135"/>
      <c r="J57" s="135">
        <f>'将来負担比率（分子）の構造'!K$50</f>
        <v>100</v>
      </c>
      <c r="K57" s="135"/>
      <c r="L57" s="135"/>
      <c r="M57" s="135">
        <f>'将来負担比率（分子）の構造'!L$50</f>
        <v>80</v>
      </c>
      <c r="N57" s="135"/>
      <c r="O57" s="135"/>
      <c r="P57" s="135">
        <f>'将来負担比率（分子）の構造'!M$50</f>
        <v>68</v>
      </c>
    </row>
    <row r="58" spans="1:16">
      <c r="A58" s="135" t="s">
        <v>34</v>
      </c>
      <c r="B58" s="135"/>
      <c r="C58" s="135"/>
      <c r="D58" s="135">
        <f>'将来負担比率（分子）の構造'!I$49</f>
        <v>2231</v>
      </c>
      <c r="E58" s="135"/>
      <c r="F58" s="135"/>
      <c r="G58" s="135">
        <f>'将来負担比率（分子）の構造'!J$49</f>
        <v>2337</v>
      </c>
      <c r="H58" s="135"/>
      <c r="I58" s="135"/>
      <c r="J58" s="135">
        <f>'将来負担比率（分子）の構造'!K$49</f>
        <v>2502</v>
      </c>
      <c r="K58" s="135"/>
      <c r="L58" s="135"/>
      <c r="M58" s="135">
        <f>'将来負担比率（分子）の構造'!L$49</f>
        <v>2584</v>
      </c>
      <c r="N58" s="135"/>
      <c r="O58" s="135"/>
      <c r="P58" s="135">
        <f>'将来負担比率（分子）の構造'!M$49</f>
        <v>2718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1628</v>
      </c>
      <c r="C62" s="135"/>
      <c r="D62" s="135"/>
      <c r="E62" s="135">
        <f>'将来負担比率（分子）の構造'!J$45</f>
        <v>1345</v>
      </c>
      <c r="F62" s="135"/>
      <c r="G62" s="135"/>
      <c r="H62" s="135">
        <f>'将来負担比率（分子）の構造'!K$45</f>
        <v>1294</v>
      </c>
      <c r="I62" s="135"/>
      <c r="J62" s="135"/>
      <c r="K62" s="135">
        <f>'将来負担比率（分子）の構造'!L$45</f>
        <v>1317</v>
      </c>
      <c r="L62" s="135"/>
      <c r="M62" s="135"/>
      <c r="N62" s="135">
        <f>'将来負担比率（分子）の構造'!M$45</f>
        <v>1351</v>
      </c>
      <c r="O62" s="135"/>
      <c r="P62" s="135"/>
    </row>
    <row r="63" spans="1:16">
      <c r="A63" s="135" t="s">
        <v>28</v>
      </c>
      <c r="B63" s="135">
        <f>'将来負担比率（分子）の構造'!I$44</f>
        <v>142</v>
      </c>
      <c r="C63" s="135"/>
      <c r="D63" s="135"/>
      <c r="E63" s="135">
        <f>'将来負担比率（分子）の構造'!J$44</f>
        <v>61</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5251</v>
      </c>
      <c r="C64" s="135"/>
      <c r="D64" s="135"/>
      <c r="E64" s="135">
        <f>'将来負担比率（分子）の構造'!J$43</f>
        <v>5893</v>
      </c>
      <c r="F64" s="135"/>
      <c r="G64" s="135"/>
      <c r="H64" s="135">
        <f>'将来負担比率（分子）の構造'!K$43</f>
        <v>5482</v>
      </c>
      <c r="I64" s="135"/>
      <c r="J64" s="135"/>
      <c r="K64" s="135">
        <f>'将来負担比率（分子）の構造'!L$43</f>
        <v>5303</v>
      </c>
      <c r="L64" s="135"/>
      <c r="M64" s="135"/>
      <c r="N64" s="135">
        <f>'将来負担比率（分子）の構造'!M$43</f>
        <v>5110</v>
      </c>
      <c r="O64" s="135"/>
      <c r="P64" s="135"/>
    </row>
    <row r="65" spans="1:16">
      <c r="A65" s="135" t="s">
        <v>26</v>
      </c>
      <c r="B65" s="135">
        <f>'将来負担比率（分子）の構造'!I$42</f>
        <v>75</v>
      </c>
      <c r="C65" s="135"/>
      <c r="D65" s="135"/>
      <c r="E65" s="135">
        <f>'将来負担比率（分子）の構造'!J$42</f>
        <v>62</v>
      </c>
      <c r="F65" s="135"/>
      <c r="G65" s="135"/>
      <c r="H65" s="135">
        <f>'将来負担比率（分子）の構造'!K$42</f>
        <v>49</v>
      </c>
      <c r="I65" s="135"/>
      <c r="J65" s="135"/>
      <c r="K65" s="135">
        <f>'将来負担比率（分子）の構造'!L$42</f>
        <v>25</v>
      </c>
      <c r="L65" s="135"/>
      <c r="M65" s="135"/>
      <c r="N65" s="135">
        <f>'将来負担比率（分子）の構造'!M$42</f>
        <v>12</v>
      </c>
      <c r="O65" s="135"/>
      <c r="P65" s="135"/>
    </row>
    <row r="66" spans="1:16">
      <c r="A66" s="135" t="s">
        <v>25</v>
      </c>
      <c r="B66" s="135">
        <f>'将来負担比率（分子）の構造'!I$41</f>
        <v>3115</v>
      </c>
      <c r="C66" s="135"/>
      <c r="D66" s="135"/>
      <c r="E66" s="135">
        <f>'将来負担比率（分子）の構造'!J$41</f>
        <v>3506</v>
      </c>
      <c r="F66" s="135"/>
      <c r="G66" s="135"/>
      <c r="H66" s="135">
        <f>'将来負担比率（分子）の構造'!K$41</f>
        <v>3783</v>
      </c>
      <c r="I66" s="135"/>
      <c r="J66" s="135"/>
      <c r="K66" s="135">
        <f>'将来負担比率（分子）の構造'!L$41</f>
        <v>3817</v>
      </c>
      <c r="L66" s="135"/>
      <c r="M66" s="135"/>
      <c r="N66" s="135">
        <f>'将来負担比率（分子）の構造'!M$41</f>
        <v>4073</v>
      </c>
      <c r="O66" s="135"/>
      <c r="P66" s="135"/>
    </row>
    <row r="67" spans="1:16">
      <c r="A67" s="135" t="s">
        <v>63</v>
      </c>
      <c r="B67" s="135" t="e">
        <f>NA()</f>
        <v>#N/A</v>
      </c>
      <c r="C67" s="135">
        <f>IF(ISNUMBER('将来負担比率（分子）の構造'!I$52), IF('将来負担比率（分子）の構造'!I$52 &lt; 0, 0, '将来負担比率（分子）の構造'!I$52), NA())</f>
        <v>1814</v>
      </c>
      <c r="D67" s="135" t="e">
        <f>NA()</f>
        <v>#N/A</v>
      </c>
      <c r="E67" s="135" t="e">
        <f>NA()</f>
        <v>#N/A</v>
      </c>
      <c r="F67" s="135">
        <f>IF(ISNUMBER('将来負担比率（分子）の構造'!J$52), IF('将来負担比率（分子）の構造'!J$52 &lt; 0, 0, '将来負担比率（分子）の構造'!J$52), NA())</f>
        <v>2057</v>
      </c>
      <c r="G67" s="135" t="e">
        <f>NA()</f>
        <v>#N/A</v>
      </c>
      <c r="H67" s="135" t="e">
        <f>NA()</f>
        <v>#N/A</v>
      </c>
      <c r="I67" s="135">
        <f>IF(ISNUMBER('将来負担比率（分子）の構造'!K$52), IF('将来負担比率（分子）の構造'!K$52 &lt; 0, 0, '将来負担比率（分子）の構造'!K$52), NA())</f>
        <v>1413</v>
      </c>
      <c r="J67" s="135" t="e">
        <f>NA()</f>
        <v>#N/A</v>
      </c>
      <c r="K67" s="135" t="e">
        <f>NA()</f>
        <v>#N/A</v>
      </c>
      <c r="L67" s="135">
        <f>IF(ISNUMBER('将来負担比率（分子）の構造'!L$52), IF('将来負担比率（分子）の構造'!L$52 &lt; 0, 0, '将来負担比率（分子）の構造'!L$52), NA())</f>
        <v>1275</v>
      </c>
      <c r="M67" s="135" t="e">
        <f>NA()</f>
        <v>#N/A</v>
      </c>
      <c r="N67" s="135" t="e">
        <f>NA()</f>
        <v>#N/A</v>
      </c>
      <c r="O67" s="135">
        <f>IF(ISNUMBER('将来負担比率（分子）の構造'!M$52), IF('将来負担比率（分子）の構造'!M$52 &lt; 0, 0, '将来負担比率（分子）の構造'!M$52), NA())</f>
        <v>1129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1204568</v>
      </c>
      <c r="S5" s="637"/>
      <c r="T5" s="637"/>
      <c r="U5" s="637"/>
      <c r="V5" s="637"/>
      <c r="W5" s="637"/>
      <c r="X5" s="637"/>
      <c r="Y5" s="684"/>
      <c r="Z5" s="697">
        <v>20.3</v>
      </c>
      <c r="AA5" s="697"/>
      <c r="AB5" s="697"/>
      <c r="AC5" s="697"/>
      <c r="AD5" s="698">
        <v>1204568</v>
      </c>
      <c r="AE5" s="698"/>
      <c r="AF5" s="698"/>
      <c r="AG5" s="698"/>
      <c r="AH5" s="698"/>
      <c r="AI5" s="698"/>
      <c r="AJ5" s="698"/>
      <c r="AK5" s="698"/>
      <c r="AL5" s="685">
        <v>35.5</v>
      </c>
      <c r="AM5" s="654"/>
      <c r="AN5" s="654"/>
      <c r="AO5" s="686"/>
      <c r="AP5" s="673" t="s">
        <v>209</v>
      </c>
      <c r="AQ5" s="674"/>
      <c r="AR5" s="674"/>
      <c r="AS5" s="674"/>
      <c r="AT5" s="674"/>
      <c r="AU5" s="674"/>
      <c r="AV5" s="674"/>
      <c r="AW5" s="674"/>
      <c r="AX5" s="674"/>
      <c r="AY5" s="674"/>
      <c r="AZ5" s="674"/>
      <c r="BA5" s="674"/>
      <c r="BB5" s="674"/>
      <c r="BC5" s="674"/>
      <c r="BD5" s="674"/>
      <c r="BE5" s="674"/>
      <c r="BF5" s="675"/>
      <c r="BG5" s="586">
        <v>1185554</v>
      </c>
      <c r="BH5" s="587"/>
      <c r="BI5" s="587"/>
      <c r="BJ5" s="587"/>
      <c r="BK5" s="587"/>
      <c r="BL5" s="587"/>
      <c r="BM5" s="587"/>
      <c r="BN5" s="588"/>
      <c r="BO5" s="639">
        <v>98.4</v>
      </c>
      <c r="BP5" s="639"/>
      <c r="BQ5" s="639"/>
      <c r="BR5" s="639"/>
      <c r="BS5" s="640" t="s">
        <v>210</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202</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71414</v>
      </c>
      <c r="S6" s="587"/>
      <c r="T6" s="587"/>
      <c r="U6" s="587"/>
      <c r="V6" s="587"/>
      <c r="W6" s="587"/>
      <c r="X6" s="587"/>
      <c r="Y6" s="588"/>
      <c r="Z6" s="639">
        <v>1.2</v>
      </c>
      <c r="AA6" s="639"/>
      <c r="AB6" s="639"/>
      <c r="AC6" s="639"/>
      <c r="AD6" s="640">
        <v>71414</v>
      </c>
      <c r="AE6" s="640"/>
      <c r="AF6" s="640"/>
      <c r="AG6" s="640"/>
      <c r="AH6" s="640"/>
      <c r="AI6" s="640"/>
      <c r="AJ6" s="640"/>
      <c r="AK6" s="640"/>
      <c r="AL6" s="609">
        <v>2.1</v>
      </c>
      <c r="AM6" s="641"/>
      <c r="AN6" s="641"/>
      <c r="AO6" s="642"/>
      <c r="AP6" s="583" t="s">
        <v>215</v>
      </c>
      <c r="AQ6" s="584"/>
      <c r="AR6" s="584"/>
      <c r="AS6" s="584"/>
      <c r="AT6" s="584"/>
      <c r="AU6" s="584"/>
      <c r="AV6" s="584"/>
      <c r="AW6" s="584"/>
      <c r="AX6" s="584"/>
      <c r="AY6" s="584"/>
      <c r="AZ6" s="584"/>
      <c r="BA6" s="584"/>
      <c r="BB6" s="584"/>
      <c r="BC6" s="584"/>
      <c r="BD6" s="584"/>
      <c r="BE6" s="584"/>
      <c r="BF6" s="585"/>
      <c r="BG6" s="586">
        <v>1185554</v>
      </c>
      <c r="BH6" s="587"/>
      <c r="BI6" s="587"/>
      <c r="BJ6" s="587"/>
      <c r="BK6" s="587"/>
      <c r="BL6" s="587"/>
      <c r="BM6" s="587"/>
      <c r="BN6" s="588"/>
      <c r="BO6" s="639">
        <v>98.4</v>
      </c>
      <c r="BP6" s="639"/>
      <c r="BQ6" s="639"/>
      <c r="BR6" s="639"/>
      <c r="BS6" s="640" t="s">
        <v>210</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86097</v>
      </c>
      <c r="CS6" s="587"/>
      <c r="CT6" s="587"/>
      <c r="CU6" s="587"/>
      <c r="CV6" s="587"/>
      <c r="CW6" s="587"/>
      <c r="CX6" s="587"/>
      <c r="CY6" s="588"/>
      <c r="CZ6" s="639">
        <v>1.5</v>
      </c>
      <c r="DA6" s="639"/>
      <c r="DB6" s="639"/>
      <c r="DC6" s="639"/>
      <c r="DD6" s="592" t="s">
        <v>210</v>
      </c>
      <c r="DE6" s="587"/>
      <c r="DF6" s="587"/>
      <c r="DG6" s="587"/>
      <c r="DH6" s="587"/>
      <c r="DI6" s="587"/>
      <c r="DJ6" s="587"/>
      <c r="DK6" s="587"/>
      <c r="DL6" s="587"/>
      <c r="DM6" s="587"/>
      <c r="DN6" s="587"/>
      <c r="DO6" s="587"/>
      <c r="DP6" s="588"/>
      <c r="DQ6" s="592">
        <v>86097</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1687</v>
      </c>
      <c r="S7" s="587"/>
      <c r="T7" s="587"/>
      <c r="U7" s="587"/>
      <c r="V7" s="587"/>
      <c r="W7" s="587"/>
      <c r="X7" s="587"/>
      <c r="Y7" s="588"/>
      <c r="Z7" s="639">
        <v>0</v>
      </c>
      <c r="AA7" s="639"/>
      <c r="AB7" s="639"/>
      <c r="AC7" s="639"/>
      <c r="AD7" s="640">
        <v>1687</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368223</v>
      </c>
      <c r="BH7" s="587"/>
      <c r="BI7" s="587"/>
      <c r="BJ7" s="587"/>
      <c r="BK7" s="587"/>
      <c r="BL7" s="587"/>
      <c r="BM7" s="587"/>
      <c r="BN7" s="588"/>
      <c r="BO7" s="639">
        <v>30.6</v>
      </c>
      <c r="BP7" s="639"/>
      <c r="BQ7" s="639"/>
      <c r="BR7" s="639"/>
      <c r="BS7" s="640" t="s">
        <v>210</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1129882</v>
      </c>
      <c r="CS7" s="587"/>
      <c r="CT7" s="587"/>
      <c r="CU7" s="587"/>
      <c r="CV7" s="587"/>
      <c r="CW7" s="587"/>
      <c r="CX7" s="587"/>
      <c r="CY7" s="588"/>
      <c r="CZ7" s="639">
        <v>19.600000000000001</v>
      </c>
      <c r="DA7" s="639"/>
      <c r="DB7" s="639"/>
      <c r="DC7" s="639"/>
      <c r="DD7" s="592">
        <v>318311</v>
      </c>
      <c r="DE7" s="587"/>
      <c r="DF7" s="587"/>
      <c r="DG7" s="587"/>
      <c r="DH7" s="587"/>
      <c r="DI7" s="587"/>
      <c r="DJ7" s="587"/>
      <c r="DK7" s="587"/>
      <c r="DL7" s="587"/>
      <c r="DM7" s="587"/>
      <c r="DN7" s="587"/>
      <c r="DO7" s="587"/>
      <c r="DP7" s="588"/>
      <c r="DQ7" s="592">
        <v>786534</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2470</v>
      </c>
      <c r="S8" s="587"/>
      <c r="T8" s="587"/>
      <c r="U8" s="587"/>
      <c r="V8" s="587"/>
      <c r="W8" s="587"/>
      <c r="X8" s="587"/>
      <c r="Y8" s="588"/>
      <c r="Z8" s="639">
        <v>0</v>
      </c>
      <c r="AA8" s="639"/>
      <c r="AB8" s="639"/>
      <c r="AC8" s="639"/>
      <c r="AD8" s="640">
        <v>2470</v>
      </c>
      <c r="AE8" s="640"/>
      <c r="AF8" s="640"/>
      <c r="AG8" s="640"/>
      <c r="AH8" s="640"/>
      <c r="AI8" s="640"/>
      <c r="AJ8" s="640"/>
      <c r="AK8" s="640"/>
      <c r="AL8" s="609">
        <v>0.1</v>
      </c>
      <c r="AM8" s="641"/>
      <c r="AN8" s="641"/>
      <c r="AO8" s="642"/>
      <c r="AP8" s="583" t="s">
        <v>221</v>
      </c>
      <c r="AQ8" s="584"/>
      <c r="AR8" s="584"/>
      <c r="AS8" s="584"/>
      <c r="AT8" s="584"/>
      <c r="AU8" s="584"/>
      <c r="AV8" s="584"/>
      <c r="AW8" s="584"/>
      <c r="AX8" s="584"/>
      <c r="AY8" s="584"/>
      <c r="AZ8" s="584"/>
      <c r="BA8" s="584"/>
      <c r="BB8" s="584"/>
      <c r="BC8" s="584"/>
      <c r="BD8" s="584"/>
      <c r="BE8" s="584"/>
      <c r="BF8" s="585"/>
      <c r="BG8" s="586">
        <v>17009</v>
      </c>
      <c r="BH8" s="587"/>
      <c r="BI8" s="587"/>
      <c r="BJ8" s="587"/>
      <c r="BK8" s="587"/>
      <c r="BL8" s="587"/>
      <c r="BM8" s="587"/>
      <c r="BN8" s="588"/>
      <c r="BO8" s="639">
        <v>1.4</v>
      </c>
      <c r="BP8" s="639"/>
      <c r="BQ8" s="639"/>
      <c r="BR8" s="639"/>
      <c r="BS8" s="592" t="s">
        <v>112</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1089981</v>
      </c>
      <c r="CS8" s="587"/>
      <c r="CT8" s="587"/>
      <c r="CU8" s="587"/>
      <c r="CV8" s="587"/>
      <c r="CW8" s="587"/>
      <c r="CX8" s="587"/>
      <c r="CY8" s="588"/>
      <c r="CZ8" s="639">
        <v>18.899999999999999</v>
      </c>
      <c r="DA8" s="639"/>
      <c r="DB8" s="639"/>
      <c r="DC8" s="639"/>
      <c r="DD8" s="592">
        <v>11028</v>
      </c>
      <c r="DE8" s="587"/>
      <c r="DF8" s="587"/>
      <c r="DG8" s="587"/>
      <c r="DH8" s="587"/>
      <c r="DI8" s="587"/>
      <c r="DJ8" s="587"/>
      <c r="DK8" s="587"/>
      <c r="DL8" s="587"/>
      <c r="DM8" s="587"/>
      <c r="DN8" s="587"/>
      <c r="DO8" s="587"/>
      <c r="DP8" s="588"/>
      <c r="DQ8" s="592">
        <v>709304</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4156</v>
      </c>
      <c r="S9" s="587"/>
      <c r="T9" s="587"/>
      <c r="U9" s="587"/>
      <c r="V9" s="587"/>
      <c r="W9" s="587"/>
      <c r="X9" s="587"/>
      <c r="Y9" s="588"/>
      <c r="Z9" s="639">
        <v>0.1</v>
      </c>
      <c r="AA9" s="639"/>
      <c r="AB9" s="639"/>
      <c r="AC9" s="639"/>
      <c r="AD9" s="640">
        <v>4156</v>
      </c>
      <c r="AE9" s="640"/>
      <c r="AF9" s="640"/>
      <c r="AG9" s="640"/>
      <c r="AH9" s="640"/>
      <c r="AI9" s="640"/>
      <c r="AJ9" s="640"/>
      <c r="AK9" s="640"/>
      <c r="AL9" s="609">
        <v>0.1</v>
      </c>
      <c r="AM9" s="641"/>
      <c r="AN9" s="641"/>
      <c r="AO9" s="642"/>
      <c r="AP9" s="583" t="s">
        <v>224</v>
      </c>
      <c r="AQ9" s="584"/>
      <c r="AR9" s="584"/>
      <c r="AS9" s="584"/>
      <c r="AT9" s="584"/>
      <c r="AU9" s="584"/>
      <c r="AV9" s="584"/>
      <c r="AW9" s="584"/>
      <c r="AX9" s="584"/>
      <c r="AY9" s="584"/>
      <c r="AZ9" s="584"/>
      <c r="BA9" s="584"/>
      <c r="BB9" s="584"/>
      <c r="BC9" s="584"/>
      <c r="BD9" s="584"/>
      <c r="BE9" s="584"/>
      <c r="BF9" s="585"/>
      <c r="BG9" s="586">
        <v>292260</v>
      </c>
      <c r="BH9" s="587"/>
      <c r="BI9" s="587"/>
      <c r="BJ9" s="587"/>
      <c r="BK9" s="587"/>
      <c r="BL9" s="587"/>
      <c r="BM9" s="587"/>
      <c r="BN9" s="588"/>
      <c r="BO9" s="639">
        <v>24.3</v>
      </c>
      <c r="BP9" s="639"/>
      <c r="BQ9" s="639"/>
      <c r="BR9" s="639"/>
      <c r="BS9" s="592" t="s">
        <v>112</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540708</v>
      </c>
      <c r="CS9" s="587"/>
      <c r="CT9" s="587"/>
      <c r="CU9" s="587"/>
      <c r="CV9" s="587"/>
      <c r="CW9" s="587"/>
      <c r="CX9" s="587"/>
      <c r="CY9" s="588"/>
      <c r="CZ9" s="639">
        <v>9.4</v>
      </c>
      <c r="DA9" s="639"/>
      <c r="DB9" s="639"/>
      <c r="DC9" s="639"/>
      <c r="DD9" s="592">
        <v>12605</v>
      </c>
      <c r="DE9" s="587"/>
      <c r="DF9" s="587"/>
      <c r="DG9" s="587"/>
      <c r="DH9" s="587"/>
      <c r="DI9" s="587"/>
      <c r="DJ9" s="587"/>
      <c r="DK9" s="587"/>
      <c r="DL9" s="587"/>
      <c r="DM9" s="587"/>
      <c r="DN9" s="587"/>
      <c r="DO9" s="587"/>
      <c r="DP9" s="588"/>
      <c r="DQ9" s="592">
        <v>512928</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88518</v>
      </c>
      <c r="S10" s="587"/>
      <c r="T10" s="587"/>
      <c r="U10" s="587"/>
      <c r="V10" s="587"/>
      <c r="W10" s="587"/>
      <c r="X10" s="587"/>
      <c r="Y10" s="588"/>
      <c r="Z10" s="639">
        <v>1.5</v>
      </c>
      <c r="AA10" s="639"/>
      <c r="AB10" s="639"/>
      <c r="AC10" s="639"/>
      <c r="AD10" s="640">
        <v>88518</v>
      </c>
      <c r="AE10" s="640"/>
      <c r="AF10" s="640"/>
      <c r="AG10" s="640"/>
      <c r="AH10" s="640"/>
      <c r="AI10" s="640"/>
      <c r="AJ10" s="640"/>
      <c r="AK10" s="640"/>
      <c r="AL10" s="609">
        <v>2.6</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35785</v>
      </c>
      <c r="BH10" s="587"/>
      <c r="BI10" s="587"/>
      <c r="BJ10" s="587"/>
      <c r="BK10" s="587"/>
      <c r="BL10" s="587"/>
      <c r="BM10" s="587"/>
      <c r="BN10" s="588"/>
      <c r="BO10" s="639">
        <v>3</v>
      </c>
      <c r="BP10" s="639"/>
      <c r="BQ10" s="639"/>
      <c r="BR10" s="639"/>
      <c r="BS10" s="592" t="s">
        <v>112</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5039</v>
      </c>
      <c r="CS10" s="587"/>
      <c r="CT10" s="587"/>
      <c r="CU10" s="587"/>
      <c r="CV10" s="587"/>
      <c r="CW10" s="587"/>
      <c r="CX10" s="587"/>
      <c r="CY10" s="588"/>
      <c r="CZ10" s="639">
        <v>0.1</v>
      </c>
      <c r="DA10" s="639"/>
      <c r="DB10" s="639"/>
      <c r="DC10" s="639"/>
      <c r="DD10" s="592" t="s">
        <v>112</v>
      </c>
      <c r="DE10" s="587"/>
      <c r="DF10" s="587"/>
      <c r="DG10" s="587"/>
      <c r="DH10" s="587"/>
      <c r="DI10" s="587"/>
      <c r="DJ10" s="587"/>
      <c r="DK10" s="587"/>
      <c r="DL10" s="587"/>
      <c r="DM10" s="587"/>
      <c r="DN10" s="587"/>
      <c r="DO10" s="587"/>
      <c r="DP10" s="588"/>
      <c r="DQ10" s="592">
        <v>74</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12119</v>
      </c>
      <c r="S11" s="587"/>
      <c r="T11" s="587"/>
      <c r="U11" s="587"/>
      <c r="V11" s="587"/>
      <c r="W11" s="587"/>
      <c r="X11" s="587"/>
      <c r="Y11" s="588"/>
      <c r="Z11" s="639">
        <v>0.2</v>
      </c>
      <c r="AA11" s="639"/>
      <c r="AB11" s="639"/>
      <c r="AC11" s="639"/>
      <c r="AD11" s="640">
        <v>12119</v>
      </c>
      <c r="AE11" s="640"/>
      <c r="AF11" s="640"/>
      <c r="AG11" s="640"/>
      <c r="AH11" s="640"/>
      <c r="AI11" s="640"/>
      <c r="AJ11" s="640"/>
      <c r="AK11" s="640"/>
      <c r="AL11" s="609">
        <v>0.4</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23169</v>
      </c>
      <c r="BH11" s="587"/>
      <c r="BI11" s="587"/>
      <c r="BJ11" s="587"/>
      <c r="BK11" s="587"/>
      <c r="BL11" s="587"/>
      <c r="BM11" s="587"/>
      <c r="BN11" s="588"/>
      <c r="BO11" s="639">
        <v>1.9</v>
      </c>
      <c r="BP11" s="639"/>
      <c r="BQ11" s="639"/>
      <c r="BR11" s="639"/>
      <c r="BS11" s="592" t="s">
        <v>112</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428456</v>
      </c>
      <c r="CS11" s="587"/>
      <c r="CT11" s="587"/>
      <c r="CU11" s="587"/>
      <c r="CV11" s="587"/>
      <c r="CW11" s="587"/>
      <c r="CX11" s="587"/>
      <c r="CY11" s="588"/>
      <c r="CZ11" s="639">
        <v>7.4</v>
      </c>
      <c r="DA11" s="639"/>
      <c r="DB11" s="639"/>
      <c r="DC11" s="639"/>
      <c r="DD11" s="592">
        <v>58721</v>
      </c>
      <c r="DE11" s="587"/>
      <c r="DF11" s="587"/>
      <c r="DG11" s="587"/>
      <c r="DH11" s="587"/>
      <c r="DI11" s="587"/>
      <c r="DJ11" s="587"/>
      <c r="DK11" s="587"/>
      <c r="DL11" s="587"/>
      <c r="DM11" s="587"/>
      <c r="DN11" s="587"/>
      <c r="DO11" s="587"/>
      <c r="DP11" s="588"/>
      <c r="DQ11" s="592">
        <v>312468</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732862</v>
      </c>
      <c r="BH12" s="587"/>
      <c r="BI12" s="587"/>
      <c r="BJ12" s="587"/>
      <c r="BK12" s="587"/>
      <c r="BL12" s="587"/>
      <c r="BM12" s="587"/>
      <c r="BN12" s="588"/>
      <c r="BO12" s="639">
        <v>60.8</v>
      </c>
      <c r="BP12" s="639"/>
      <c r="BQ12" s="639"/>
      <c r="BR12" s="639"/>
      <c r="BS12" s="592" t="s">
        <v>112</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134932</v>
      </c>
      <c r="CS12" s="587"/>
      <c r="CT12" s="587"/>
      <c r="CU12" s="587"/>
      <c r="CV12" s="587"/>
      <c r="CW12" s="587"/>
      <c r="CX12" s="587"/>
      <c r="CY12" s="588"/>
      <c r="CZ12" s="639">
        <v>2.2999999999999998</v>
      </c>
      <c r="DA12" s="639"/>
      <c r="DB12" s="639"/>
      <c r="DC12" s="639"/>
      <c r="DD12" s="592">
        <v>2398</v>
      </c>
      <c r="DE12" s="587"/>
      <c r="DF12" s="587"/>
      <c r="DG12" s="587"/>
      <c r="DH12" s="587"/>
      <c r="DI12" s="587"/>
      <c r="DJ12" s="587"/>
      <c r="DK12" s="587"/>
      <c r="DL12" s="587"/>
      <c r="DM12" s="587"/>
      <c r="DN12" s="587"/>
      <c r="DO12" s="587"/>
      <c r="DP12" s="588"/>
      <c r="DQ12" s="592">
        <v>126159</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20181</v>
      </c>
      <c r="S13" s="587"/>
      <c r="T13" s="587"/>
      <c r="U13" s="587"/>
      <c r="V13" s="587"/>
      <c r="W13" s="587"/>
      <c r="X13" s="587"/>
      <c r="Y13" s="588"/>
      <c r="Z13" s="639">
        <v>0.3</v>
      </c>
      <c r="AA13" s="639"/>
      <c r="AB13" s="639"/>
      <c r="AC13" s="639"/>
      <c r="AD13" s="640">
        <v>20181</v>
      </c>
      <c r="AE13" s="640"/>
      <c r="AF13" s="640"/>
      <c r="AG13" s="640"/>
      <c r="AH13" s="640"/>
      <c r="AI13" s="640"/>
      <c r="AJ13" s="640"/>
      <c r="AK13" s="640"/>
      <c r="AL13" s="609">
        <v>0.6</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720876</v>
      </c>
      <c r="BH13" s="587"/>
      <c r="BI13" s="587"/>
      <c r="BJ13" s="587"/>
      <c r="BK13" s="587"/>
      <c r="BL13" s="587"/>
      <c r="BM13" s="587"/>
      <c r="BN13" s="588"/>
      <c r="BO13" s="639">
        <v>59.8</v>
      </c>
      <c r="BP13" s="639"/>
      <c r="BQ13" s="639"/>
      <c r="BR13" s="639"/>
      <c r="BS13" s="592" t="s">
        <v>112</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735434</v>
      </c>
      <c r="CS13" s="587"/>
      <c r="CT13" s="587"/>
      <c r="CU13" s="587"/>
      <c r="CV13" s="587"/>
      <c r="CW13" s="587"/>
      <c r="CX13" s="587"/>
      <c r="CY13" s="588"/>
      <c r="CZ13" s="639">
        <v>12.8</v>
      </c>
      <c r="DA13" s="639"/>
      <c r="DB13" s="639"/>
      <c r="DC13" s="639"/>
      <c r="DD13" s="592">
        <v>230471</v>
      </c>
      <c r="DE13" s="587"/>
      <c r="DF13" s="587"/>
      <c r="DG13" s="587"/>
      <c r="DH13" s="587"/>
      <c r="DI13" s="587"/>
      <c r="DJ13" s="587"/>
      <c r="DK13" s="587"/>
      <c r="DL13" s="587"/>
      <c r="DM13" s="587"/>
      <c r="DN13" s="587"/>
      <c r="DO13" s="587"/>
      <c r="DP13" s="588"/>
      <c r="DQ13" s="592">
        <v>599630</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28575</v>
      </c>
      <c r="BH14" s="587"/>
      <c r="BI14" s="587"/>
      <c r="BJ14" s="587"/>
      <c r="BK14" s="587"/>
      <c r="BL14" s="587"/>
      <c r="BM14" s="587"/>
      <c r="BN14" s="588"/>
      <c r="BO14" s="639">
        <v>2.4</v>
      </c>
      <c r="BP14" s="639"/>
      <c r="BQ14" s="639"/>
      <c r="BR14" s="639"/>
      <c r="BS14" s="592" t="s">
        <v>112</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255964</v>
      </c>
      <c r="CS14" s="587"/>
      <c r="CT14" s="587"/>
      <c r="CU14" s="587"/>
      <c r="CV14" s="587"/>
      <c r="CW14" s="587"/>
      <c r="CX14" s="587"/>
      <c r="CY14" s="588"/>
      <c r="CZ14" s="639">
        <v>4.4000000000000004</v>
      </c>
      <c r="DA14" s="639"/>
      <c r="DB14" s="639"/>
      <c r="DC14" s="639"/>
      <c r="DD14" s="592">
        <v>24374</v>
      </c>
      <c r="DE14" s="587"/>
      <c r="DF14" s="587"/>
      <c r="DG14" s="587"/>
      <c r="DH14" s="587"/>
      <c r="DI14" s="587"/>
      <c r="DJ14" s="587"/>
      <c r="DK14" s="587"/>
      <c r="DL14" s="587"/>
      <c r="DM14" s="587"/>
      <c r="DN14" s="587"/>
      <c r="DO14" s="587"/>
      <c r="DP14" s="588"/>
      <c r="DQ14" s="592">
        <v>233801</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2370</v>
      </c>
      <c r="S15" s="587"/>
      <c r="T15" s="587"/>
      <c r="U15" s="587"/>
      <c r="V15" s="587"/>
      <c r="W15" s="587"/>
      <c r="X15" s="587"/>
      <c r="Y15" s="588"/>
      <c r="Z15" s="639">
        <v>0</v>
      </c>
      <c r="AA15" s="639"/>
      <c r="AB15" s="639"/>
      <c r="AC15" s="639"/>
      <c r="AD15" s="640">
        <v>2370</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55894</v>
      </c>
      <c r="BH15" s="587"/>
      <c r="BI15" s="587"/>
      <c r="BJ15" s="587"/>
      <c r="BK15" s="587"/>
      <c r="BL15" s="587"/>
      <c r="BM15" s="587"/>
      <c r="BN15" s="588"/>
      <c r="BO15" s="639">
        <v>4.5999999999999996</v>
      </c>
      <c r="BP15" s="639"/>
      <c r="BQ15" s="639"/>
      <c r="BR15" s="639"/>
      <c r="BS15" s="592" t="s">
        <v>112</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929314</v>
      </c>
      <c r="CS15" s="587"/>
      <c r="CT15" s="587"/>
      <c r="CU15" s="587"/>
      <c r="CV15" s="587"/>
      <c r="CW15" s="587"/>
      <c r="CX15" s="587"/>
      <c r="CY15" s="588"/>
      <c r="CZ15" s="639">
        <v>16.100000000000001</v>
      </c>
      <c r="DA15" s="639"/>
      <c r="DB15" s="639"/>
      <c r="DC15" s="639"/>
      <c r="DD15" s="592">
        <v>468225</v>
      </c>
      <c r="DE15" s="587"/>
      <c r="DF15" s="587"/>
      <c r="DG15" s="587"/>
      <c r="DH15" s="587"/>
      <c r="DI15" s="587"/>
      <c r="DJ15" s="587"/>
      <c r="DK15" s="587"/>
      <c r="DL15" s="587"/>
      <c r="DM15" s="587"/>
      <c r="DN15" s="587"/>
      <c r="DO15" s="587"/>
      <c r="DP15" s="588"/>
      <c r="DQ15" s="592">
        <v>511951</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2470206</v>
      </c>
      <c r="S16" s="587"/>
      <c r="T16" s="587"/>
      <c r="U16" s="587"/>
      <c r="V16" s="587"/>
      <c r="W16" s="587"/>
      <c r="X16" s="587"/>
      <c r="Y16" s="588"/>
      <c r="Z16" s="639">
        <v>41.6</v>
      </c>
      <c r="AA16" s="639"/>
      <c r="AB16" s="639"/>
      <c r="AC16" s="639"/>
      <c r="AD16" s="640">
        <v>1981170</v>
      </c>
      <c r="AE16" s="640"/>
      <c r="AF16" s="640"/>
      <c r="AG16" s="640"/>
      <c r="AH16" s="640"/>
      <c r="AI16" s="640"/>
      <c r="AJ16" s="640"/>
      <c r="AK16" s="640"/>
      <c r="AL16" s="609">
        <v>58.3</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6770</v>
      </c>
      <c r="CS16" s="587"/>
      <c r="CT16" s="587"/>
      <c r="CU16" s="587"/>
      <c r="CV16" s="587"/>
      <c r="CW16" s="587"/>
      <c r="CX16" s="587"/>
      <c r="CY16" s="588"/>
      <c r="CZ16" s="639">
        <v>0.1</v>
      </c>
      <c r="DA16" s="639"/>
      <c r="DB16" s="639"/>
      <c r="DC16" s="639"/>
      <c r="DD16" s="592" t="s">
        <v>112</v>
      </c>
      <c r="DE16" s="587"/>
      <c r="DF16" s="587"/>
      <c r="DG16" s="587"/>
      <c r="DH16" s="587"/>
      <c r="DI16" s="587"/>
      <c r="DJ16" s="587"/>
      <c r="DK16" s="587"/>
      <c r="DL16" s="587"/>
      <c r="DM16" s="587"/>
      <c r="DN16" s="587"/>
      <c r="DO16" s="587"/>
      <c r="DP16" s="588"/>
      <c r="DQ16" s="592">
        <v>6432</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1981170</v>
      </c>
      <c r="S17" s="587"/>
      <c r="T17" s="587"/>
      <c r="U17" s="587"/>
      <c r="V17" s="587"/>
      <c r="W17" s="587"/>
      <c r="X17" s="587"/>
      <c r="Y17" s="588"/>
      <c r="Z17" s="639">
        <v>33.4</v>
      </c>
      <c r="AA17" s="639"/>
      <c r="AB17" s="639"/>
      <c r="AC17" s="639"/>
      <c r="AD17" s="640">
        <v>1981170</v>
      </c>
      <c r="AE17" s="640"/>
      <c r="AF17" s="640"/>
      <c r="AG17" s="640"/>
      <c r="AH17" s="640"/>
      <c r="AI17" s="640"/>
      <c r="AJ17" s="640"/>
      <c r="AK17" s="640"/>
      <c r="AL17" s="609">
        <v>58.3</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423136</v>
      </c>
      <c r="CS17" s="587"/>
      <c r="CT17" s="587"/>
      <c r="CU17" s="587"/>
      <c r="CV17" s="587"/>
      <c r="CW17" s="587"/>
      <c r="CX17" s="587"/>
      <c r="CY17" s="588"/>
      <c r="CZ17" s="639">
        <v>7.3</v>
      </c>
      <c r="DA17" s="639"/>
      <c r="DB17" s="639"/>
      <c r="DC17" s="639"/>
      <c r="DD17" s="592" t="s">
        <v>112</v>
      </c>
      <c r="DE17" s="587"/>
      <c r="DF17" s="587"/>
      <c r="DG17" s="587"/>
      <c r="DH17" s="587"/>
      <c r="DI17" s="587"/>
      <c r="DJ17" s="587"/>
      <c r="DK17" s="587"/>
      <c r="DL17" s="587"/>
      <c r="DM17" s="587"/>
      <c r="DN17" s="587"/>
      <c r="DO17" s="587"/>
      <c r="DP17" s="588"/>
      <c r="DQ17" s="592">
        <v>408651</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489036</v>
      </c>
      <c r="S18" s="587"/>
      <c r="T18" s="587"/>
      <c r="U18" s="587"/>
      <c r="V18" s="587"/>
      <c r="W18" s="587"/>
      <c r="X18" s="587"/>
      <c r="Y18" s="588"/>
      <c r="Z18" s="639">
        <v>8.1999999999999993</v>
      </c>
      <c r="AA18" s="639"/>
      <c r="AB18" s="639"/>
      <c r="AC18" s="639"/>
      <c r="AD18" s="640" t="s">
        <v>112</v>
      </c>
      <c r="AE18" s="640"/>
      <c r="AF18" s="640"/>
      <c r="AG18" s="640"/>
      <c r="AH18" s="640"/>
      <c r="AI18" s="640"/>
      <c r="AJ18" s="640"/>
      <c r="AK18" s="640"/>
      <c r="AL18" s="609" t="s">
        <v>112</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19014</v>
      </c>
      <c r="BH19" s="587"/>
      <c r="BI19" s="587"/>
      <c r="BJ19" s="587"/>
      <c r="BK19" s="587"/>
      <c r="BL19" s="587"/>
      <c r="BM19" s="587"/>
      <c r="BN19" s="588"/>
      <c r="BO19" s="639">
        <v>1.6</v>
      </c>
      <c r="BP19" s="639"/>
      <c r="BQ19" s="639"/>
      <c r="BR19" s="639"/>
      <c r="BS19" s="592" t="s">
        <v>112</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3877689</v>
      </c>
      <c r="S20" s="587"/>
      <c r="T20" s="587"/>
      <c r="U20" s="587"/>
      <c r="V20" s="587"/>
      <c r="W20" s="587"/>
      <c r="X20" s="587"/>
      <c r="Y20" s="588"/>
      <c r="Z20" s="639">
        <v>65.3</v>
      </c>
      <c r="AA20" s="639"/>
      <c r="AB20" s="639"/>
      <c r="AC20" s="639"/>
      <c r="AD20" s="640">
        <v>3388653</v>
      </c>
      <c r="AE20" s="640"/>
      <c r="AF20" s="640"/>
      <c r="AG20" s="640"/>
      <c r="AH20" s="640"/>
      <c r="AI20" s="640"/>
      <c r="AJ20" s="640"/>
      <c r="AK20" s="640"/>
      <c r="AL20" s="609">
        <v>99.8</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19014</v>
      </c>
      <c r="BH20" s="587"/>
      <c r="BI20" s="587"/>
      <c r="BJ20" s="587"/>
      <c r="BK20" s="587"/>
      <c r="BL20" s="587"/>
      <c r="BM20" s="587"/>
      <c r="BN20" s="588"/>
      <c r="BO20" s="639">
        <v>1.6</v>
      </c>
      <c r="BP20" s="639"/>
      <c r="BQ20" s="639"/>
      <c r="BR20" s="639"/>
      <c r="BS20" s="592" t="s">
        <v>112</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5765713</v>
      </c>
      <c r="CS20" s="587"/>
      <c r="CT20" s="587"/>
      <c r="CU20" s="587"/>
      <c r="CV20" s="587"/>
      <c r="CW20" s="587"/>
      <c r="CX20" s="587"/>
      <c r="CY20" s="588"/>
      <c r="CZ20" s="639">
        <v>100</v>
      </c>
      <c r="DA20" s="639"/>
      <c r="DB20" s="639"/>
      <c r="DC20" s="639"/>
      <c r="DD20" s="592">
        <v>1126133</v>
      </c>
      <c r="DE20" s="587"/>
      <c r="DF20" s="587"/>
      <c r="DG20" s="587"/>
      <c r="DH20" s="587"/>
      <c r="DI20" s="587"/>
      <c r="DJ20" s="587"/>
      <c r="DK20" s="587"/>
      <c r="DL20" s="587"/>
      <c r="DM20" s="587"/>
      <c r="DN20" s="587"/>
      <c r="DO20" s="587"/>
      <c r="DP20" s="588"/>
      <c r="DQ20" s="592">
        <v>4294029</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1007</v>
      </c>
      <c r="S21" s="587"/>
      <c r="T21" s="587"/>
      <c r="U21" s="587"/>
      <c r="V21" s="587"/>
      <c r="W21" s="587"/>
      <c r="X21" s="587"/>
      <c r="Y21" s="588"/>
      <c r="Z21" s="639">
        <v>0</v>
      </c>
      <c r="AA21" s="639"/>
      <c r="AB21" s="639"/>
      <c r="AC21" s="639"/>
      <c r="AD21" s="640">
        <v>1007</v>
      </c>
      <c r="AE21" s="640"/>
      <c r="AF21" s="640"/>
      <c r="AG21" s="640"/>
      <c r="AH21" s="640"/>
      <c r="AI21" s="640"/>
      <c r="AJ21" s="640"/>
      <c r="AK21" s="640"/>
      <c r="AL21" s="609">
        <v>0</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19014</v>
      </c>
      <c r="BH21" s="587"/>
      <c r="BI21" s="587"/>
      <c r="BJ21" s="587"/>
      <c r="BK21" s="587"/>
      <c r="BL21" s="587"/>
      <c r="BM21" s="587"/>
      <c r="BN21" s="588"/>
      <c r="BO21" s="639">
        <v>1.6</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7718</v>
      </c>
      <c r="S22" s="587"/>
      <c r="T22" s="587"/>
      <c r="U22" s="587"/>
      <c r="V22" s="587"/>
      <c r="W22" s="587"/>
      <c r="X22" s="587"/>
      <c r="Y22" s="588"/>
      <c r="Z22" s="639">
        <v>0.1</v>
      </c>
      <c r="AA22" s="639"/>
      <c r="AB22" s="639"/>
      <c r="AC22" s="639"/>
      <c r="AD22" s="640" t="s">
        <v>112</v>
      </c>
      <c r="AE22" s="640"/>
      <c r="AF22" s="640"/>
      <c r="AG22" s="640"/>
      <c r="AH22" s="640"/>
      <c r="AI22" s="640"/>
      <c r="AJ22" s="640"/>
      <c r="AK22" s="640"/>
      <c r="AL22" s="609" t="s">
        <v>112</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154446</v>
      </c>
      <c r="S23" s="587"/>
      <c r="T23" s="587"/>
      <c r="U23" s="587"/>
      <c r="V23" s="587"/>
      <c r="W23" s="587"/>
      <c r="X23" s="587"/>
      <c r="Y23" s="588"/>
      <c r="Z23" s="639">
        <v>2.6</v>
      </c>
      <c r="AA23" s="639"/>
      <c r="AB23" s="639"/>
      <c r="AC23" s="639"/>
      <c r="AD23" s="640" t="s">
        <v>112</v>
      </c>
      <c r="AE23" s="640"/>
      <c r="AF23" s="640"/>
      <c r="AG23" s="640"/>
      <c r="AH23" s="640"/>
      <c r="AI23" s="640"/>
      <c r="AJ23" s="640"/>
      <c r="AK23" s="640"/>
      <c r="AL23" s="609" t="s">
        <v>112</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33749</v>
      </c>
      <c r="S24" s="587"/>
      <c r="T24" s="587"/>
      <c r="U24" s="587"/>
      <c r="V24" s="587"/>
      <c r="W24" s="587"/>
      <c r="X24" s="587"/>
      <c r="Y24" s="588"/>
      <c r="Z24" s="639">
        <v>0.6</v>
      </c>
      <c r="AA24" s="639"/>
      <c r="AB24" s="639"/>
      <c r="AC24" s="639"/>
      <c r="AD24" s="640" t="s">
        <v>112</v>
      </c>
      <c r="AE24" s="640"/>
      <c r="AF24" s="640"/>
      <c r="AG24" s="640"/>
      <c r="AH24" s="640"/>
      <c r="AI24" s="640"/>
      <c r="AJ24" s="640"/>
      <c r="AK24" s="640"/>
      <c r="AL24" s="609" t="s">
        <v>112</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1719671</v>
      </c>
      <c r="CS24" s="637"/>
      <c r="CT24" s="637"/>
      <c r="CU24" s="637"/>
      <c r="CV24" s="637"/>
      <c r="CW24" s="637"/>
      <c r="CX24" s="637"/>
      <c r="CY24" s="684"/>
      <c r="CZ24" s="688">
        <v>29.8</v>
      </c>
      <c r="DA24" s="689"/>
      <c r="DB24" s="689"/>
      <c r="DC24" s="690"/>
      <c r="DD24" s="683">
        <v>1345027</v>
      </c>
      <c r="DE24" s="637"/>
      <c r="DF24" s="637"/>
      <c r="DG24" s="637"/>
      <c r="DH24" s="637"/>
      <c r="DI24" s="637"/>
      <c r="DJ24" s="637"/>
      <c r="DK24" s="684"/>
      <c r="DL24" s="683">
        <v>1289304</v>
      </c>
      <c r="DM24" s="637"/>
      <c r="DN24" s="637"/>
      <c r="DO24" s="637"/>
      <c r="DP24" s="637"/>
      <c r="DQ24" s="637"/>
      <c r="DR24" s="637"/>
      <c r="DS24" s="637"/>
      <c r="DT24" s="637"/>
      <c r="DU24" s="637"/>
      <c r="DV24" s="684"/>
      <c r="DW24" s="685">
        <v>35.5</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533677</v>
      </c>
      <c r="S25" s="587"/>
      <c r="T25" s="587"/>
      <c r="U25" s="587"/>
      <c r="V25" s="587"/>
      <c r="W25" s="587"/>
      <c r="X25" s="587"/>
      <c r="Y25" s="588"/>
      <c r="Z25" s="639">
        <v>9</v>
      </c>
      <c r="AA25" s="639"/>
      <c r="AB25" s="639"/>
      <c r="AC25" s="639"/>
      <c r="AD25" s="640" t="s">
        <v>112</v>
      </c>
      <c r="AE25" s="640"/>
      <c r="AF25" s="640"/>
      <c r="AG25" s="640"/>
      <c r="AH25" s="640"/>
      <c r="AI25" s="640"/>
      <c r="AJ25" s="640"/>
      <c r="AK25" s="640"/>
      <c r="AL25" s="609" t="s">
        <v>112</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887696</v>
      </c>
      <c r="CS25" s="605"/>
      <c r="CT25" s="605"/>
      <c r="CU25" s="605"/>
      <c r="CV25" s="605"/>
      <c r="CW25" s="605"/>
      <c r="CX25" s="605"/>
      <c r="CY25" s="606"/>
      <c r="CZ25" s="589">
        <v>15.4</v>
      </c>
      <c r="DA25" s="607"/>
      <c r="DB25" s="607"/>
      <c r="DC25" s="608"/>
      <c r="DD25" s="592">
        <v>782829</v>
      </c>
      <c r="DE25" s="605"/>
      <c r="DF25" s="605"/>
      <c r="DG25" s="605"/>
      <c r="DH25" s="605"/>
      <c r="DI25" s="605"/>
      <c r="DJ25" s="605"/>
      <c r="DK25" s="606"/>
      <c r="DL25" s="592">
        <v>762118</v>
      </c>
      <c r="DM25" s="605"/>
      <c r="DN25" s="605"/>
      <c r="DO25" s="605"/>
      <c r="DP25" s="605"/>
      <c r="DQ25" s="605"/>
      <c r="DR25" s="605"/>
      <c r="DS25" s="605"/>
      <c r="DT25" s="605"/>
      <c r="DU25" s="605"/>
      <c r="DV25" s="606"/>
      <c r="DW25" s="609">
        <v>21</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540990</v>
      </c>
      <c r="CS26" s="587"/>
      <c r="CT26" s="587"/>
      <c r="CU26" s="587"/>
      <c r="CV26" s="587"/>
      <c r="CW26" s="587"/>
      <c r="CX26" s="587"/>
      <c r="CY26" s="588"/>
      <c r="CZ26" s="589">
        <v>9.4</v>
      </c>
      <c r="DA26" s="607"/>
      <c r="DB26" s="607"/>
      <c r="DC26" s="608"/>
      <c r="DD26" s="592">
        <v>464670</v>
      </c>
      <c r="DE26" s="587"/>
      <c r="DF26" s="587"/>
      <c r="DG26" s="587"/>
      <c r="DH26" s="587"/>
      <c r="DI26" s="587"/>
      <c r="DJ26" s="587"/>
      <c r="DK26" s="588"/>
      <c r="DL26" s="592" t="s">
        <v>210</v>
      </c>
      <c r="DM26" s="587"/>
      <c r="DN26" s="587"/>
      <c r="DO26" s="587"/>
      <c r="DP26" s="587"/>
      <c r="DQ26" s="587"/>
      <c r="DR26" s="587"/>
      <c r="DS26" s="587"/>
      <c r="DT26" s="587"/>
      <c r="DU26" s="587"/>
      <c r="DV26" s="588"/>
      <c r="DW26" s="609" t="s">
        <v>210</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267739</v>
      </c>
      <c r="S27" s="587"/>
      <c r="T27" s="587"/>
      <c r="U27" s="587"/>
      <c r="V27" s="587"/>
      <c r="W27" s="587"/>
      <c r="X27" s="587"/>
      <c r="Y27" s="588"/>
      <c r="Z27" s="639">
        <v>4.5</v>
      </c>
      <c r="AA27" s="639"/>
      <c r="AB27" s="639"/>
      <c r="AC27" s="639"/>
      <c r="AD27" s="640" t="s">
        <v>112</v>
      </c>
      <c r="AE27" s="640"/>
      <c r="AF27" s="640"/>
      <c r="AG27" s="640"/>
      <c r="AH27" s="640"/>
      <c r="AI27" s="640"/>
      <c r="AJ27" s="640"/>
      <c r="AK27" s="640"/>
      <c r="AL27" s="609" t="s">
        <v>112</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1204568</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408839</v>
      </c>
      <c r="CS27" s="605"/>
      <c r="CT27" s="605"/>
      <c r="CU27" s="605"/>
      <c r="CV27" s="605"/>
      <c r="CW27" s="605"/>
      <c r="CX27" s="605"/>
      <c r="CY27" s="606"/>
      <c r="CZ27" s="589">
        <v>7.1</v>
      </c>
      <c r="DA27" s="607"/>
      <c r="DB27" s="607"/>
      <c r="DC27" s="608"/>
      <c r="DD27" s="592">
        <v>153547</v>
      </c>
      <c r="DE27" s="605"/>
      <c r="DF27" s="605"/>
      <c r="DG27" s="605"/>
      <c r="DH27" s="605"/>
      <c r="DI27" s="605"/>
      <c r="DJ27" s="605"/>
      <c r="DK27" s="606"/>
      <c r="DL27" s="592">
        <v>118535</v>
      </c>
      <c r="DM27" s="605"/>
      <c r="DN27" s="605"/>
      <c r="DO27" s="605"/>
      <c r="DP27" s="605"/>
      <c r="DQ27" s="605"/>
      <c r="DR27" s="605"/>
      <c r="DS27" s="605"/>
      <c r="DT27" s="605"/>
      <c r="DU27" s="605"/>
      <c r="DV27" s="606"/>
      <c r="DW27" s="609">
        <v>3.3</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33164</v>
      </c>
      <c r="S28" s="587"/>
      <c r="T28" s="587"/>
      <c r="U28" s="587"/>
      <c r="V28" s="587"/>
      <c r="W28" s="587"/>
      <c r="X28" s="587"/>
      <c r="Y28" s="588"/>
      <c r="Z28" s="639">
        <v>0.6</v>
      </c>
      <c r="AA28" s="639"/>
      <c r="AB28" s="639"/>
      <c r="AC28" s="639"/>
      <c r="AD28" s="640">
        <v>3220</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423136</v>
      </c>
      <c r="CS28" s="587"/>
      <c r="CT28" s="587"/>
      <c r="CU28" s="587"/>
      <c r="CV28" s="587"/>
      <c r="CW28" s="587"/>
      <c r="CX28" s="587"/>
      <c r="CY28" s="588"/>
      <c r="CZ28" s="589">
        <v>7.3</v>
      </c>
      <c r="DA28" s="607"/>
      <c r="DB28" s="607"/>
      <c r="DC28" s="608"/>
      <c r="DD28" s="592">
        <v>408651</v>
      </c>
      <c r="DE28" s="587"/>
      <c r="DF28" s="587"/>
      <c r="DG28" s="587"/>
      <c r="DH28" s="587"/>
      <c r="DI28" s="587"/>
      <c r="DJ28" s="587"/>
      <c r="DK28" s="588"/>
      <c r="DL28" s="592">
        <v>408651</v>
      </c>
      <c r="DM28" s="587"/>
      <c r="DN28" s="587"/>
      <c r="DO28" s="587"/>
      <c r="DP28" s="587"/>
      <c r="DQ28" s="587"/>
      <c r="DR28" s="587"/>
      <c r="DS28" s="587"/>
      <c r="DT28" s="587"/>
      <c r="DU28" s="587"/>
      <c r="DV28" s="588"/>
      <c r="DW28" s="609">
        <v>11.2</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2611</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423136</v>
      </c>
      <c r="CS29" s="605"/>
      <c r="CT29" s="605"/>
      <c r="CU29" s="605"/>
      <c r="CV29" s="605"/>
      <c r="CW29" s="605"/>
      <c r="CX29" s="605"/>
      <c r="CY29" s="606"/>
      <c r="CZ29" s="589">
        <v>7.3</v>
      </c>
      <c r="DA29" s="607"/>
      <c r="DB29" s="607"/>
      <c r="DC29" s="608"/>
      <c r="DD29" s="592">
        <v>408651</v>
      </c>
      <c r="DE29" s="605"/>
      <c r="DF29" s="605"/>
      <c r="DG29" s="605"/>
      <c r="DH29" s="605"/>
      <c r="DI29" s="605"/>
      <c r="DJ29" s="605"/>
      <c r="DK29" s="606"/>
      <c r="DL29" s="592">
        <v>408651</v>
      </c>
      <c r="DM29" s="605"/>
      <c r="DN29" s="605"/>
      <c r="DO29" s="605"/>
      <c r="DP29" s="605"/>
      <c r="DQ29" s="605"/>
      <c r="DR29" s="605"/>
      <c r="DS29" s="605"/>
      <c r="DT29" s="605"/>
      <c r="DU29" s="605"/>
      <c r="DV29" s="606"/>
      <c r="DW29" s="609">
        <v>11.2</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171045</v>
      </c>
      <c r="S30" s="587"/>
      <c r="T30" s="587"/>
      <c r="U30" s="587"/>
      <c r="V30" s="587"/>
      <c r="W30" s="587"/>
      <c r="X30" s="587"/>
      <c r="Y30" s="588"/>
      <c r="Z30" s="639">
        <v>2.9</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171</v>
      </c>
      <c r="AY30" s="674"/>
      <c r="AZ30" s="674"/>
      <c r="BA30" s="674"/>
      <c r="BB30" s="674"/>
      <c r="BC30" s="674"/>
      <c r="BD30" s="674"/>
      <c r="BE30" s="674"/>
      <c r="BF30" s="675"/>
      <c r="BG30" s="652">
        <v>97.6</v>
      </c>
      <c r="BH30" s="653"/>
      <c r="BI30" s="653"/>
      <c r="BJ30" s="653"/>
      <c r="BK30" s="653"/>
      <c r="BL30" s="653"/>
      <c r="BM30" s="654">
        <v>86.8</v>
      </c>
      <c r="BN30" s="653"/>
      <c r="BO30" s="653"/>
      <c r="BP30" s="653"/>
      <c r="BQ30" s="655"/>
      <c r="BR30" s="652">
        <v>96.9</v>
      </c>
      <c r="BS30" s="653"/>
      <c r="BT30" s="653"/>
      <c r="BU30" s="653"/>
      <c r="BV30" s="653"/>
      <c r="BW30" s="653"/>
      <c r="BX30" s="654">
        <v>83.3</v>
      </c>
      <c r="BY30" s="653"/>
      <c r="BZ30" s="653"/>
      <c r="CA30" s="653"/>
      <c r="CB30" s="655"/>
      <c r="CD30" s="658"/>
      <c r="CE30" s="659"/>
      <c r="CF30" s="623" t="s">
        <v>293</v>
      </c>
      <c r="CG30" s="620"/>
      <c r="CH30" s="620"/>
      <c r="CI30" s="620"/>
      <c r="CJ30" s="620"/>
      <c r="CK30" s="620"/>
      <c r="CL30" s="620"/>
      <c r="CM30" s="620"/>
      <c r="CN30" s="620"/>
      <c r="CO30" s="620"/>
      <c r="CP30" s="620"/>
      <c r="CQ30" s="621"/>
      <c r="CR30" s="586">
        <v>384161</v>
      </c>
      <c r="CS30" s="587"/>
      <c r="CT30" s="587"/>
      <c r="CU30" s="587"/>
      <c r="CV30" s="587"/>
      <c r="CW30" s="587"/>
      <c r="CX30" s="587"/>
      <c r="CY30" s="588"/>
      <c r="CZ30" s="589">
        <v>6.7</v>
      </c>
      <c r="DA30" s="607"/>
      <c r="DB30" s="607"/>
      <c r="DC30" s="608"/>
      <c r="DD30" s="592">
        <v>371310</v>
      </c>
      <c r="DE30" s="587"/>
      <c r="DF30" s="587"/>
      <c r="DG30" s="587"/>
      <c r="DH30" s="587"/>
      <c r="DI30" s="587"/>
      <c r="DJ30" s="587"/>
      <c r="DK30" s="588"/>
      <c r="DL30" s="592">
        <v>371310</v>
      </c>
      <c r="DM30" s="587"/>
      <c r="DN30" s="587"/>
      <c r="DO30" s="587"/>
      <c r="DP30" s="587"/>
      <c r="DQ30" s="587"/>
      <c r="DR30" s="587"/>
      <c r="DS30" s="587"/>
      <c r="DT30" s="587"/>
      <c r="DU30" s="587"/>
      <c r="DV30" s="588"/>
      <c r="DW30" s="609">
        <v>10.199999999999999</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107614</v>
      </c>
      <c r="S31" s="587"/>
      <c r="T31" s="587"/>
      <c r="U31" s="587"/>
      <c r="V31" s="587"/>
      <c r="W31" s="587"/>
      <c r="X31" s="587"/>
      <c r="Y31" s="588"/>
      <c r="Z31" s="639">
        <v>1.8</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98.5</v>
      </c>
      <c r="BH31" s="605"/>
      <c r="BI31" s="605"/>
      <c r="BJ31" s="605"/>
      <c r="BK31" s="605"/>
      <c r="BL31" s="605"/>
      <c r="BM31" s="641">
        <v>93.4</v>
      </c>
      <c r="BN31" s="651"/>
      <c r="BO31" s="651"/>
      <c r="BP31" s="651"/>
      <c r="BQ31" s="615"/>
      <c r="BR31" s="650">
        <v>97.9</v>
      </c>
      <c r="BS31" s="605"/>
      <c r="BT31" s="605"/>
      <c r="BU31" s="605"/>
      <c r="BV31" s="605"/>
      <c r="BW31" s="605"/>
      <c r="BX31" s="641">
        <v>90.5</v>
      </c>
      <c r="BY31" s="651"/>
      <c r="BZ31" s="651"/>
      <c r="CA31" s="651"/>
      <c r="CB31" s="615"/>
      <c r="CD31" s="658"/>
      <c r="CE31" s="659"/>
      <c r="CF31" s="623" t="s">
        <v>297</v>
      </c>
      <c r="CG31" s="620"/>
      <c r="CH31" s="620"/>
      <c r="CI31" s="620"/>
      <c r="CJ31" s="620"/>
      <c r="CK31" s="620"/>
      <c r="CL31" s="620"/>
      <c r="CM31" s="620"/>
      <c r="CN31" s="620"/>
      <c r="CO31" s="620"/>
      <c r="CP31" s="620"/>
      <c r="CQ31" s="621"/>
      <c r="CR31" s="586">
        <v>38975</v>
      </c>
      <c r="CS31" s="605"/>
      <c r="CT31" s="605"/>
      <c r="CU31" s="605"/>
      <c r="CV31" s="605"/>
      <c r="CW31" s="605"/>
      <c r="CX31" s="605"/>
      <c r="CY31" s="606"/>
      <c r="CZ31" s="589">
        <v>0.7</v>
      </c>
      <c r="DA31" s="607"/>
      <c r="DB31" s="607"/>
      <c r="DC31" s="608"/>
      <c r="DD31" s="592">
        <v>37341</v>
      </c>
      <c r="DE31" s="605"/>
      <c r="DF31" s="605"/>
      <c r="DG31" s="605"/>
      <c r="DH31" s="605"/>
      <c r="DI31" s="605"/>
      <c r="DJ31" s="605"/>
      <c r="DK31" s="606"/>
      <c r="DL31" s="592">
        <v>37341</v>
      </c>
      <c r="DM31" s="605"/>
      <c r="DN31" s="605"/>
      <c r="DO31" s="605"/>
      <c r="DP31" s="605"/>
      <c r="DQ31" s="605"/>
      <c r="DR31" s="605"/>
      <c r="DS31" s="605"/>
      <c r="DT31" s="605"/>
      <c r="DU31" s="605"/>
      <c r="DV31" s="606"/>
      <c r="DW31" s="609">
        <v>1</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107303</v>
      </c>
      <c r="S32" s="587"/>
      <c r="T32" s="587"/>
      <c r="U32" s="587"/>
      <c r="V32" s="587"/>
      <c r="W32" s="587"/>
      <c r="X32" s="587"/>
      <c r="Y32" s="588"/>
      <c r="Z32" s="639">
        <v>1.8</v>
      </c>
      <c r="AA32" s="639"/>
      <c r="AB32" s="639"/>
      <c r="AC32" s="639"/>
      <c r="AD32" s="640">
        <v>2937</v>
      </c>
      <c r="AE32" s="640"/>
      <c r="AF32" s="640"/>
      <c r="AG32" s="640"/>
      <c r="AH32" s="640"/>
      <c r="AI32" s="640"/>
      <c r="AJ32" s="640"/>
      <c r="AK32" s="640"/>
      <c r="AL32" s="609">
        <v>0.1</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96.8</v>
      </c>
      <c r="BH32" s="571"/>
      <c r="BI32" s="571"/>
      <c r="BJ32" s="571"/>
      <c r="BK32" s="571"/>
      <c r="BL32" s="571"/>
      <c r="BM32" s="634">
        <v>82.4</v>
      </c>
      <c r="BN32" s="571"/>
      <c r="BO32" s="571"/>
      <c r="BP32" s="571"/>
      <c r="BQ32" s="628"/>
      <c r="BR32" s="649">
        <v>96.1</v>
      </c>
      <c r="BS32" s="571"/>
      <c r="BT32" s="571"/>
      <c r="BU32" s="571"/>
      <c r="BV32" s="571"/>
      <c r="BW32" s="571"/>
      <c r="BX32" s="634">
        <v>78.5</v>
      </c>
      <c r="BY32" s="571"/>
      <c r="BZ32" s="571"/>
      <c r="CA32" s="571"/>
      <c r="CB32" s="628"/>
      <c r="CD32" s="660"/>
      <c r="CE32" s="661"/>
      <c r="CF32" s="623" t="s">
        <v>300</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640300</v>
      </c>
      <c r="S33" s="587"/>
      <c r="T33" s="587"/>
      <c r="U33" s="587"/>
      <c r="V33" s="587"/>
      <c r="W33" s="587"/>
      <c r="X33" s="587"/>
      <c r="Y33" s="588"/>
      <c r="Z33" s="639">
        <v>10.8</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2913139</v>
      </c>
      <c r="CS33" s="605"/>
      <c r="CT33" s="605"/>
      <c r="CU33" s="605"/>
      <c r="CV33" s="605"/>
      <c r="CW33" s="605"/>
      <c r="CX33" s="605"/>
      <c r="CY33" s="606"/>
      <c r="CZ33" s="589">
        <v>50.5</v>
      </c>
      <c r="DA33" s="607"/>
      <c r="DB33" s="607"/>
      <c r="DC33" s="608"/>
      <c r="DD33" s="592">
        <v>2579795</v>
      </c>
      <c r="DE33" s="605"/>
      <c r="DF33" s="605"/>
      <c r="DG33" s="605"/>
      <c r="DH33" s="605"/>
      <c r="DI33" s="605"/>
      <c r="DJ33" s="605"/>
      <c r="DK33" s="606"/>
      <c r="DL33" s="592">
        <v>1926290</v>
      </c>
      <c r="DM33" s="605"/>
      <c r="DN33" s="605"/>
      <c r="DO33" s="605"/>
      <c r="DP33" s="605"/>
      <c r="DQ33" s="605"/>
      <c r="DR33" s="605"/>
      <c r="DS33" s="605"/>
      <c r="DT33" s="605"/>
      <c r="DU33" s="605"/>
      <c r="DV33" s="606"/>
      <c r="DW33" s="609">
        <v>53</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739482</v>
      </c>
      <c r="CS34" s="587"/>
      <c r="CT34" s="587"/>
      <c r="CU34" s="587"/>
      <c r="CV34" s="587"/>
      <c r="CW34" s="587"/>
      <c r="CX34" s="587"/>
      <c r="CY34" s="588"/>
      <c r="CZ34" s="589">
        <v>12.8</v>
      </c>
      <c r="DA34" s="607"/>
      <c r="DB34" s="607"/>
      <c r="DC34" s="608"/>
      <c r="DD34" s="592">
        <v>544863</v>
      </c>
      <c r="DE34" s="587"/>
      <c r="DF34" s="587"/>
      <c r="DG34" s="587"/>
      <c r="DH34" s="587"/>
      <c r="DI34" s="587"/>
      <c r="DJ34" s="587"/>
      <c r="DK34" s="588"/>
      <c r="DL34" s="592">
        <v>371173</v>
      </c>
      <c r="DM34" s="587"/>
      <c r="DN34" s="587"/>
      <c r="DO34" s="587"/>
      <c r="DP34" s="587"/>
      <c r="DQ34" s="587"/>
      <c r="DR34" s="587"/>
      <c r="DS34" s="587"/>
      <c r="DT34" s="587"/>
      <c r="DU34" s="587"/>
      <c r="DV34" s="588"/>
      <c r="DW34" s="609">
        <v>10.199999999999999</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240000</v>
      </c>
      <c r="S35" s="587"/>
      <c r="T35" s="587"/>
      <c r="U35" s="587"/>
      <c r="V35" s="587"/>
      <c r="W35" s="587"/>
      <c r="X35" s="587"/>
      <c r="Y35" s="588"/>
      <c r="Z35" s="639">
        <v>4</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1073074</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53963</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256135</v>
      </c>
      <c r="CS35" s="605"/>
      <c r="CT35" s="605"/>
      <c r="CU35" s="605"/>
      <c r="CV35" s="605"/>
      <c r="CW35" s="605"/>
      <c r="CX35" s="605"/>
      <c r="CY35" s="606"/>
      <c r="CZ35" s="589">
        <v>4.4000000000000004</v>
      </c>
      <c r="DA35" s="607"/>
      <c r="DB35" s="607"/>
      <c r="DC35" s="608"/>
      <c r="DD35" s="592">
        <v>225164</v>
      </c>
      <c r="DE35" s="605"/>
      <c r="DF35" s="605"/>
      <c r="DG35" s="605"/>
      <c r="DH35" s="605"/>
      <c r="DI35" s="605"/>
      <c r="DJ35" s="605"/>
      <c r="DK35" s="606"/>
      <c r="DL35" s="592">
        <v>219131</v>
      </c>
      <c r="DM35" s="605"/>
      <c r="DN35" s="605"/>
      <c r="DO35" s="605"/>
      <c r="DP35" s="605"/>
      <c r="DQ35" s="605"/>
      <c r="DR35" s="605"/>
      <c r="DS35" s="605"/>
      <c r="DT35" s="605"/>
      <c r="DU35" s="605"/>
      <c r="DV35" s="606"/>
      <c r="DW35" s="609">
        <v>6</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5938062</v>
      </c>
      <c r="S36" s="627"/>
      <c r="T36" s="627"/>
      <c r="U36" s="627"/>
      <c r="V36" s="627"/>
      <c r="W36" s="627"/>
      <c r="X36" s="627"/>
      <c r="Y36" s="630"/>
      <c r="Z36" s="631">
        <v>100</v>
      </c>
      <c r="AA36" s="631"/>
      <c r="AB36" s="631"/>
      <c r="AC36" s="631"/>
      <c r="AD36" s="632">
        <v>3395817</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403200</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14980</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823521</v>
      </c>
      <c r="CS36" s="587"/>
      <c r="CT36" s="587"/>
      <c r="CU36" s="587"/>
      <c r="CV36" s="587"/>
      <c r="CW36" s="587"/>
      <c r="CX36" s="587"/>
      <c r="CY36" s="588"/>
      <c r="CZ36" s="589">
        <v>14.3</v>
      </c>
      <c r="DA36" s="607"/>
      <c r="DB36" s="607"/>
      <c r="DC36" s="608"/>
      <c r="DD36" s="592">
        <v>782882</v>
      </c>
      <c r="DE36" s="587"/>
      <c r="DF36" s="587"/>
      <c r="DG36" s="587"/>
      <c r="DH36" s="587"/>
      <c r="DI36" s="587"/>
      <c r="DJ36" s="587"/>
      <c r="DK36" s="588"/>
      <c r="DL36" s="592">
        <v>673127</v>
      </c>
      <c r="DM36" s="587"/>
      <c r="DN36" s="587"/>
      <c r="DO36" s="587"/>
      <c r="DP36" s="587"/>
      <c r="DQ36" s="587"/>
      <c r="DR36" s="587"/>
      <c r="DS36" s="587"/>
      <c r="DT36" s="587"/>
      <c r="DU36" s="587"/>
      <c r="DV36" s="588"/>
      <c r="DW36" s="609">
        <v>18.5</v>
      </c>
      <c r="DX36" s="610"/>
      <c r="DY36" s="610"/>
      <c r="DZ36" s="610"/>
      <c r="EA36" s="610"/>
      <c r="EB36" s="610"/>
      <c r="EC36" s="611"/>
    </row>
    <row r="37" spans="2:133" ht="11.25" customHeight="1">
      <c r="AQ37" s="612" t="s">
        <v>315</v>
      </c>
      <c r="AR37" s="613"/>
      <c r="AS37" s="613"/>
      <c r="AT37" s="613"/>
      <c r="AU37" s="613"/>
      <c r="AV37" s="613"/>
      <c r="AW37" s="613"/>
      <c r="AX37" s="613"/>
      <c r="AY37" s="614"/>
      <c r="AZ37" s="586">
        <v>276810</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1668</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133594</v>
      </c>
      <c r="CS37" s="605"/>
      <c r="CT37" s="605"/>
      <c r="CU37" s="605"/>
      <c r="CV37" s="605"/>
      <c r="CW37" s="605"/>
      <c r="CX37" s="605"/>
      <c r="CY37" s="606"/>
      <c r="CZ37" s="589">
        <v>2.2999999999999998</v>
      </c>
      <c r="DA37" s="607"/>
      <c r="DB37" s="607"/>
      <c r="DC37" s="608"/>
      <c r="DD37" s="592">
        <v>131303</v>
      </c>
      <c r="DE37" s="605"/>
      <c r="DF37" s="605"/>
      <c r="DG37" s="605"/>
      <c r="DH37" s="605"/>
      <c r="DI37" s="605"/>
      <c r="DJ37" s="605"/>
      <c r="DK37" s="606"/>
      <c r="DL37" s="592">
        <v>115280</v>
      </c>
      <c r="DM37" s="605"/>
      <c r="DN37" s="605"/>
      <c r="DO37" s="605"/>
      <c r="DP37" s="605"/>
      <c r="DQ37" s="605"/>
      <c r="DR37" s="605"/>
      <c r="DS37" s="605"/>
      <c r="DT37" s="605"/>
      <c r="DU37" s="605"/>
      <c r="DV37" s="606"/>
      <c r="DW37" s="609">
        <v>3.2</v>
      </c>
      <c r="DX37" s="610"/>
      <c r="DY37" s="610"/>
      <c r="DZ37" s="610"/>
      <c r="EA37" s="610"/>
      <c r="EB37" s="610"/>
      <c r="EC37" s="611"/>
    </row>
    <row r="38" spans="2:133" ht="11.25" customHeight="1">
      <c r="AQ38" s="612" t="s">
        <v>318</v>
      </c>
      <c r="AR38" s="613"/>
      <c r="AS38" s="613"/>
      <c r="AT38" s="613"/>
      <c r="AU38" s="613"/>
      <c r="AV38" s="613"/>
      <c r="AW38" s="613"/>
      <c r="AX38" s="613"/>
      <c r="AY38" s="614"/>
      <c r="AZ38" s="586">
        <v>3096</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2951</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793168</v>
      </c>
      <c r="CS38" s="587"/>
      <c r="CT38" s="587"/>
      <c r="CU38" s="587"/>
      <c r="CV38" s="587"/>
      <c r="CW38" s="587"/>
      <c r="CX38" s="587"/>
      <c r="CY38" s="588"/>
      <c r="CZ38" s="589">
        <v>13.8</v>
      </c>
      <c r="DA38" s="607"/>
      <c r="DB38" s="607"/>
      <c r="DC38" s="608"/>
      <c r="DD38" s="592">
        <v>744478</v>
      </c>
      <c r="DE38" s="587"/>
      <c r="DF38" s="587"/>
      <c r="DG38" s="587"/>
      <c r="DH38" s="587"/>
      <c r="DI38" s="587"/>
      <c r="DJ38" s="587"/>
      <c r="DK38" s="588"/>
      <c r="DL38" s="592">
        <v>652629</v>
      </c>
      <c r="DM38" s="587"/>
      <c r="DN38" s="587"/>
      <c r="DO38" s="587"/>
      <c r="DP38" s="587"/>
      <c r="DQ38" s="587"/>
      <c r="DR38" s="587"/>
      <c r="DS38" s="587"/>
      <c r="DT38" s="587"/>
      <c r="DU38" s="587"/>
      <c r="DV38" s="588"/>
      <c r="DW38" s="609">
        <v>17.899999999999999</v>
      </c>
      <c r="DX38" s="610"/>
      <c r="DY38" s="610"/>
      <c r="DZ38" s="610"/>
      <c r="EA38" s="610"/>
      <c r="EB38" s="610"/>
      <c r="EC38" s="611"/>
    </row>
    <row r="39" spans="2:133" ht="11.25" customHeight="1">
      <c r="AQ39" s="612" t="s">
        <v>321</v>
      </c>
      <c r="AR39" s="613"/>
      <c r="AS39" s="613"/>
      <c r="AT39" s="613"/>
      <c r="AU39" s="613"/>
      <c r="AV39" s="613"/>
      <c r="AW39" s="613"/>
      <c r="AX39" s="613"/>
      <c r="AY39" s="614"/>
      <c r="AZ39" s="586">
        <v>2826</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82</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245344</v>
      </c>
      <c r="CS39" s="605"/>
      <c r="CT39" s="605"/>
      <c r="CU39" s="605"/>
      <c r="CV39" s="605"/>
      <c r="CW39" s="605"/>
      <c r="CX39" s="605"/>
      <c r="CY39" s="606"/>
      <c r="CZ39" s="589">
        <v>4.3</v>
      </c>
      <c r="DA39" s="607"/>
      <c r="DB39" s="607"/>
      <c r="DC39" s="608"/>
      <c r="DD39" s="592">
        <v>240149</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129781</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90</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55489</v>
      </c>
      <c r="CS40" s="587"/>
      <c r="CT40" s="587"/>
      <c r="CU40" s="587"/>
      <c r="CV40" s="587"/>
      <c r="CW40" s="587"/>
      <c r="CX40" s="587"/>
      <c r="CY40" s="588"/>
      <c r="CZ40" s="589">
        <v>1</v>
      </c>
      <c r="DA40" s="607"/>
      <c r="DB40" s="607"/>
      <c r="DC40" s="608"/>
      <c r="DD40" s="592">
        <v>42259</v>
      </c>
      <c r="DE40" s="587"/>
      <c r="DF40" s="587"/>
      <c r="DG40" s="587"/>
      <c r="DH40" s="587"/>
      <c r="DI40" s="587"/>
      <c r="DJ40" s="587"/>
      <c r="DK40" s="588"/>
      <c r="DL40" s="592">
        <v>10230</v>
      </c>
      <c r="DM40" s="587"/>
      <c r="DN40" s="587"/>
      <c r="DO40" s="587"/>
      <c r="DP40" s="587"/>
      <c r="DQ40" s="587"/>
      <c r="DR40" s="587"/>
      <c r="DS40" s="587"/>
      <c r="DT40" s="587"/>
      <c r="DU40" s="587"/>
      <c r="DV40" s="588"/>
      <c r="DW40" s="609">
        <v>0.3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257361</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295</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1132903</v>
      </c>
      <c r="CS42" s="587"/>
      <c r="CT42" s="587"/>
      <c r="CU42" s="587"/>
      <c r="CV42" s="587"/>
      <c r="CW42" s="587"/>
      <c r="CX42" s="587"/>
      <c r="CY42" s="588"/>
      <c r="CZ42" s="589">
        <v>19.600000000000001</v>
      </c>
      <c r="DA42" s="590"/>
      <c r="DB42" s="590"/>
      <c r="DC42" s="591"/>
      <c r="DD42" s="592">
        <v>369207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26412</v>
      </c>
      <c r="CS43" s="605"/>
      <c r="CT43" s="605"/>
      <c r="CU43" s="605"/>
      <c r="CV43" s="605"/>
      <c r="CW43" s="605"/>
      <c r="CX43" s="605"/>
      <c r="CY43" s="606"/>
      <c r="CZ43" s="589">
        <v>0.5</v>
      </c>
      <c r="DA43" s="607"/>
      <c r="DB43" s="607"/>
      <c r="DC43" s="608"/>
      <c r="DD43" s="592">
        <v>26412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1126133</v>
      </c>
      <c r="CS44" s="587"/>
      <c r="CT44" s="587"/>
      <c r="CU44" s="587"/>
      <c r="CV44" s="587"/>
      <c r="CW44" s="587"/>
      <c r="CX44" s="587"/>
      <c r="CY44" s="588"/>
      <c r="CZ44" s="589">
        <v>19.5</v>
      </c>
      <c r="DA44" s="590"/>
      <c r="DB44" s="590"/>
      <c r="DC44" s="591"/>
      <c r="DD44" s="592">
        <v>362775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648148</v>
      </c>
      <c r="CS45" s="605"/>
      <c r="CT45" s="605"/>
      <c r="CU45" s="605"/>
      <c r="CV45" s="605"/>
      <c r="CW45" s="605"/>
      <c r="CX45" s="605"/>
      <c r="CY45" s="606"/>
      <c r="CZ45" s="589">
        <v>11.2</v>
      </c>
      <c r="DA45" s="607"/>
      <c r="DB45" s="607"/>
      <c r="DC45" s="608"/>
      <c r="DD45" s="592">
        <v>11682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474415</v>
      </c>
      <c r="CS46" s="587"/>
      <c r="CT46" s="587"/>
      <c r="CU46" s="587"/>
      <c r="CV46" s="587"/>
      <c r="CW46" s="587"/>
      <c r="CX46" s="587"/>
      <c r="CY46" s="588"/>
      <c r="CZ46" s="589">
        <v>8.1999999999999993</v>
      </c>
      <c r="DA46" s="590"/>
      <c r="DB46" s="590"/>
      <c r="DC46" s="591"/>
      <c r="DD46" s="592">
        <v>349221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6770</v>
      </c>
      <c r="CS47" s="605"/>
      <c r="CT47" s="605"/>
      <c r="CU47" s="605"/>
      <c r="CV47" s="605"/>
      <c r="CW47" s="605"/>
      <c r="CX47" s="605"/>
      <c r="CY47" s="606"/>
      <c r="CZ47" s="589">
        <v>0.1</v>
      </c>
      <c r="DA47" s="607"/>
      <c r="DB47" s="607"/>
      <c r="DC47" s="608"/>
      <c r="DD47" s="592">
        <v>6432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343</v>
      </c>
      <c r="CS48" s="587"/>
      <c r="CT48" s="587"/>
      <c r="CU48" s="587"/>
      <c r="CV48" s="587"/>
      <c r="CW48" s="587"/>
      <c r="CX48" s="587"/>
      <c r="CY48" s="588"/>
      <c r="CZ48" s="589" t="s">
        <v>343</v>
      </c>
      <c r="DA48" s="590"/>
      <c r="DB48" s="590"/>
      <c r="DC48" s="591"/>
      <c r="DD48" s="592" t="s">
        <v>343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5765713</v>
      </c>
      <c r="CS49" s="571"/>
      <c r="CT49" s="571"/>
      <c r="CU49" s="571"/>
      <c r="CV49" s="571"/>
      <c r="CW49" s="571"/>
      <c r="CX49" s="571"/>
      <c r="CY49" s="572"/>
      <c r="CZ49" s="573">
        <v>100</v>
      </c>
      <c r="DA49" s="574"/>
      <c r="DB49" s="574"/>
      <c r="DC49" s="575"/>
      <c r="DD49" s="576">
        <v>4294029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7" zoomScale="60" zoomScaleNormal="60" zoomScaleSheetLayoutView="70" workbookViewId="0">
      <selection activeCell="AF37" sqref="AF28:AJ37"/>
    </sheetView>
  </sheetViews>
  <sheetFormatPr defaultColWidth="0" defaultRowHeight="13.5"/>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346</v>
      </c>
      <c r="DK2" s="1105"/>
      <c r="DL2" s="1105"/>
      <c r="DM2" s="1105"/>
      <c r="DN2" s="1105"/>
      <c r="DO2" s="1106"/>
      <c r="DP2" s="200"/>
      <c r="DQ2" s="1104" t="s">
        <v>347</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350</v>
      </c>
      <c r="B5" s="990"/>
      <c r="C5" s="990"/>
      <c r="D5" s="990"/>
      <c r="E5" s="990"/>
      <c r="F5" s="990"/>
      <c r="G5" s="990"/>
      <c r="H5" s="990"/>
      <c r="I5" s="990"/>
      <c r="J5" s="990"/>
      <c r="K5" s="990"/>
      <c r="L5" s="990"/>
      <c r="M5" s="990"/>
      <c r="N5" s="990"/>
      <c r="O5" s="990"/>
      <c r="P5" s="991"/>
      <c r="Q5" s="995" t="s">
        <v>351</v>
      </c>
      <c r="R5" s="996"/>
      <c r="S5" s="996"/>
      <c r="T5" s="996"/>
      <c r="U5" s="997"/>
      <c r="V5" s="995" t="s">
        <v>352</v>
      </c>
      <c r="W5" s="996"/>
      <c r="X5" s="996"/>
      <c r="Y5" s="996"/>
      <c r="Z5" s="997"/>
      <c r="AA5" s="995" t="s">
        <v>353</v>
      </c>
      <c r="AB5" s="996"/>
      <c r="AC5" s="996"/>
      <c r="AD5" s="996"/>
      <c r="AE5" s="996"/>
      <c r="AF5" s="1107" t="s">
        <v>354</v>
      </c>
      <c r="AG5" s="996"/>
      <c r="AH5" s="996"/>
      <c r="AI5" s="996"/>
      <c r="AJ5" s="1011"/>
      <c r="AK5" s="996" t="s">
        <v>355</v>
      </c>
      <c r="AL5" s="996"/>
      <c r="AM5" s="996"/>
      <c r="AN5" s="996"/>
      <c r="AO5" s="997"/>
      <c r="AP5" s="995" t="s">
        <v>356</v>
      </c>
      <c r="AQ5" s="996"/>
      <c r="AR5" s="996"/>
      <c r="AS5" s="996"/>
      <c r="AT5" s="997"/>
      <c r="AU5" s="995" t="s">
        <v>357</v>
      </c>
      <c r="AV5" s="996"/>
      <c r="AW5" s="996"/>
      <c r="AX5" s="996"/>
      <c r="AY5" s="1011"/>
      <c r="AZ5" s="207"/>
      <c r="BA5" s="207"/>
      <c r="BB5" s="207"/>
      <c r="BC5" s="207"/>
      <c r="BD5" s="207"/>
      <c r="BE5" s="208"/>
      <c r="BF5" s="208"/>
      <c r="BG5" s="208"/>
      <c r="BH5" s="208"/>
      <c r="BI5" s="208"/>
      <c r="BJ5" s="208"/>
      <c r="BK5" s="208"/>
      <c r="BL5" s="208"/>
      <c r="BM5" s="208"/>
      <c r="BN5" s="208"/>
      <c r="BO5" s="208"/>
      <c r="BP5" s="208"/>
      <c r="BQ5" s="989" t="s">
        <v>358</v>
      </c>
      <c r="BR5" s="990"/>
      <c r="BS5" s="990"/>
      <c r="BT5" s="990"/>
      <c r="BU5" s="990"/>
      <c r="BV5" s="990"/>
      <c r="BW5" s="990"/>
      <c r="BX5" s="990"/>
      <c r="BY5" s="990"/>
      <c r="BZ5" s="990"/>
      <c r="CA5" s="990"/>
      <c r="CB5" s="990"/>
      <c r="CC5" s="990"/>
      <c r="CD5" s="990"/>
      <c r="CE5" s="990"/>
      <c r="CF5" s="990"/>
      <c r="CG5" s="991"/>
      <c r="CH5" s="995" t="s">
        <v>359</v>
      </c>
      <c r="CI5" s="996"/>
      <c r="CJ5" s="996"/>
      <c r="CK5" s="996"/>
      <c r="CL5" s="997"/>
      <c r="CM5" s="995" t="s">
        <v>360</v>
      </c>
      <c r="CN5" s="996"/>
      <c r="CO5" s="996"/>
      <c r="CP5" s="996"/>
      <c r="CQ5" s="997"/>
      <c r="CR5" s="995" t="s">
        <v>361</v>
      </c>
      <c r="CS5" s="996"/>
      <c r="CT5" s="996"/>
      <c r="CU5" s="996"/>
      <c r="CV5" s="997"/>
      <c r="CW5" s="995" t="s">
        <v>362</v>
      </c>
      <c r="CX5" s="996"/>
      <c r="CY5" s="996"/>
      <c r="CZ5" s="996"/>
      <c r="DA5" s="997"/>
      <c r="DB5" s="995" t="s">
        <v>363</v>
      </c>
      <c r="DC5" s="996"/>
      <c r="DD5" s="996"/>
      <c r="DE5" s="996"/>
      <c r="DF5" s="997"/>
      <c r="DG5" s="1092" t="s">
        <v>364</v>
      </c>
      <c r="DH5" s="1093"/>
      <c r="DI5" s="1093"/>
      <c r="DJ5" s="1093"/>
      <c r="DK5" s="1094"/>
      <c r="DL5" s="1092" t="s">
        <v>365</v>
      </c>
      <c r="DM5" s="1093"/>
      <c r="DN5" s="1093"/>
      <c r="DO5" s="1093"/>
      <c r="DP5" s="1094"/>
      <c r="DQ5" s="995" t="s">
        <v>366</v>
      </c>
      <c r="DR5" s="996"/>
      <c r="DS5" s="996"/>
      <c r="DT5" s="996"/>
      <c r="DU5" s="997"/>
      <c r="DV5" s="995" t="s">
        <v>357</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367</v>
      </c>
      <c r="C7" s="1045"/>
      <c r="D7" s="1045"/>
      <c r="E7" s="1045"/>
      <c r="F7" s="1045"/>
      <c r="G7" s="1045"/>
      <c r="H7" s="1045"/>
      <c r="I7" s="1045"/>
      <c r="J7" s="1045"/>
      <c r="K7" s="1045"/>
      <c r="L7" s="1045"/>
      <c r="M7" s="1045"/>
      <c r="N7" s="1045"/>
      <c r="O7" s="1045"/>
      <c r="P7" s="1046"/>
      <c r="Q7" s="1098">
        <v>5934</v>
      </c>
      <c r="R7" s="1099"/>
      <c r="S7" s="1099"/>
      <c r="T7" s="1099"/>
      <c r="U7" s="1099"/>
      <c r="V7" s="1099">
        <v>5762</v>
      </c>
      <c r="W7" s="1099"/>
      <c r="X7" s="1099"/>
      <c r="Y7" s="1099"/>
      <c r="Z7" s="1099"/>
      <c r="AA7" s="1099">
        <v>172</v>
      </c>
      <c r="AB7" s="1099"/>
      <c r="AC7" s="1099"/>
      <c r="AD7" s="1099"/>
      <c r="AE7" s="1100"/>
      <c r="AF7" s="1101">
        <v>166</v>
      </c>
      <c r="AG7" s="1102"/>
      <c r="AH7" s="1102"/>
      <c r="AI7" s="1102"/>
      <c r="AJ7" s="1103"/>
      <c r="AK7" s="1085">
        <v>0</v>
      </c>
      <c r="AL7" s="1086"/>
      <c r="AM7" s="1086"/>
      <c r="AN7" s="1086"/>
      <c r="AO7" s="1086"/>
      <c r="AP7" s="1086">
        <v>4073</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569</v>
      </c>
      <c r="BT7" s="1090"/>
      <c r="BU7" s="1090"/>
      <c r="BV7" s="1090"/>
      <c r="BW7" s="1090"/>
      <c r="BX7" s="1090"/>
      <c r="BY7" s="1090"/>
      <c r="BZ7" s="1090"/>
      <c r="CA7" s="1090"/>
      <c r="CB7" s="1090"/>
      <c r="CC7" s="1090"/>
      <c r="CD7" s="1090"/>
      <c r="CE7" s="1090"/>
      <c r="CF7" s="1090"/>
      <c r="CG7" s="1091"/>
      <c r="CH7" s="1082">
        <v>10</v>
      </c>
      <c r="CI7" s="1083"/>
      <c r="CJ7" s="1083"/>
      <c r="CK7" s="1083"/>
      <c r="CL7" s="1084"/>
      <c r="CM7" s="1082">
        <v>91</v>
      </c>
      <c r="CN7" s="1083"/>
      <c r="CO7" s="1083"/>
      <c r="CP7" s="1083"/>
      <c r="CQ7" s="1084"/>
      <c r="CR7" s="1082">
        <v>11</v>
      </c>
      <c r="CS7" s="1083"/>
      <c r="CT7" s="1083"/>
      <c r="CU7" s="1083"/>
      <c r="CV7" s="1084"/>
      <c r="CW7" s="1082" t="s">
        <v>561</v>
      </c>
      <c r="CX7" s="1083"/>
      <c r="CY7" s="1083"/>
      <c r="CZ7" s="1083"/>
      <c r="DA7" s="1084"/>
      <c r="DB7" s="1082" t="s">
        <v>561</v>
      </c>
      <c r="DC7" s="1083"/>
      <c r="DD7" s="1083"/>
      <c r="DE7" s="1083"/>
      <c r="DF7" s="1084"/>
      <c r="DG7" s="1082" t="s">
        <v>561</v>
      </c>
      <c r="DH7" s="1083"/>
      <c r="DI7" s="1083"/>
      <c r="DJ7" s="1083"/>
      <c r="DK7" s="1084"/>
      <c r="DL7" s="1082" t="s">
        <v>561</v>
      </c>
      <c r="DM7" s="1083"/>
      <c r="DN7" s="1083"/>
      <c r="DO7" s="1083"/>
      <c r="DP7" s="1084"/>
      <c r="DQ7" s="1082" t="s">
        <v>561</v>
      </c>
      <c r="DR7" s="1083"/>
      <c r="DS7" s="1083"/>
      <c r="DT7" s="1083"/>
      <c r="DU7" s="1084"/>
      <c r="DV7" s="1109"/>
      <c r="DW7" s="1110"/>
      <c r="DX7" s="1110"/>
      <c r="DY7" s="1110"/>
      <c r="DZ7" s="1111"/>
      <c r="EA7" s="205"/>
    </row>
    <row r="8" spans="1:131" s="206" customFormat="1" ht="26.25" customHeight="1">
      <c r="A8" s="212">
        <v>2</v>
      </c>
      <c r="B8" s="1031" t="s">
        <v>368</v>
      </c>
      <c r="C8" s="1032"/>
      <c r="D8" s="1032"/>
      <c r="E8" s="1032"/>
      <c r="F8" s="1032"/>
      <c r="G8" s="1032"/>
      <c r="H8" s="1032"/>
      <c r="I8" s="1032"/>
      <c r="J8" s="1032"/>
      <c r="K8" s="1032"/>
      <c r="L8" s="1032"/>
      <c r="M8" s="1032"/>
      <c r="N8" s="1032"/>
      <c r="O8" s="1032"/>
      <c r="P8" s="1033"/>
      <c r="Q8" s="1037">
        <v>5</v>
      </c>
      <c r="R8" s="1038"/>
      <c r="S8" s="1038"/>
      <c r="T8" s="1038"/>
      <c r="U8" s="1038"/>
      <c r="V8" s="1038">
        <v>5</v>
      </c>
      <c r="W8" s="1038"/>
      <c r="X8" s="1038"/>
      <c r="Y8" s="1038"/>
      <c r="Z8" s="1038"/>
      <c r="AA8" s="1038">
        <v>0</v>
      </c>
      <c r="AB8" s="1038"/>
      <c r="AC8" s="1038"/>
      <c r="AD8" s="1038"/>
      <c r="AE8" s="1039"/>
      <c r="AF8" s="1013">
        <v>0</v>
      </c>
      <c r="AG8" s="1014"/>
      <c r="AH8" s="1014"/>
      <c r="AI8" s="1014"/>
      <c r="AJ8" s="1015"/>
      <c r="AK8" s="1080">
        <v>1</v>
      </c>
      <c r="AL8" s="1081"/>
      <c r="AM8" s="1081"/>
      <c r="AN8" s="1081"/>
      <c r="AO8" s="1081"/>
      <c r="AP8" s="1081" t="s">
        <v>561</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560</v>
      </c>
      <c r="BT8" s="1009"/>
      <c r="BU8" s="1009"/>
      <c r="BV8" s="1009"/>
      <c r="BW8" s="1009"/>
      <c r="BX8" s="1009"/>
      <c r="BY8" s="1009"/>
      <c r="BZ8" s="1009"/>
      <c r="CA8" s="1009"/>
      <c r="CB8" s="1009"/>
      <c r="CC8" s="1009"/>
      <c r="CD8" s="1009"/>
      <c r="CE8" s="1009"/>
      <c r="CF8" s="1009"/>
      <c r="CG8" s="1010"/>
      <c r="CH8" s="983">
        <v>0</v>
      </c>
      <c r="CI8" s="984"/>
      <c r="CJ8" s="984"/>
      <c r="CK8" s="984"/>
      <c r="CL8" s="985"/>
      <c r="CM8" s="983">
        <v>67</v>
      </c>
      <c r="CN8" s="984"/>
      <c r="CO8" s="984"/>
      <c r="CP8" s="984"/>
      <c r="CQ8" s="985"/>
      <c r="CR8" s="983">
        <v>5</v>
      </c>
      <c r="CS8" s="984"/>
      <c r="CT8" s="984"/>
      <c r="CU8" s="984"/>
      <c r="CV8" s="985"/>
      <c r="CW8" s="983" t="s">
        <v>561</v>
      </c>
      <c r="CX8" s="984"/>
      <c r="CY8" s="984"/>
      <c r="CZ8" s="984"/>
      <c r="DA8" s="985"/>
      <c r="DB8" s="983" t="s">
        <v>561</v>
      </c>
      <c r="DC8" s="984"/>
      <c r="DD8" s="984"/>
      <c r="DE8" s="984"/>
      <c r="DF8" s="985"/>
      <c r="DG8" s="983" t="s">
        <v>561</v>
      </c>
      <c r="DH8" s="984"/>
      <c r="DI8" s="984"/>
      <c r="DJ8" s="984"/>
      <c r="DK8" s="985"/>
      <c r="DL8" s="983" t="s">
        <v>561</v>
      </c>
      <c r="DM8" s="984"/>
      <c r="DN8" s="984"/>
      <c r="DO8" s="984"/>
      <c r="DP8" s="985"/>
      <c r="DQ8" s="983" t="s">
        <v>561</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369</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370</v>
      </c>
      <c r="B23" s="938" t="s">
        <v>371</v>
      </c>
      <c r="C23" s="939"/>
      <c r="D23" s="939"/>
      <c r="E23" s="939"/>
      <c r="F23" s="939"/>
      <c r="G23" s="939"/>
      <c r="H23" s="939"/>
      <c r="I23" s="939"/>
      <c r="J23" s="939"/>
      <c r="K23" s="939"/>
      <c r="L23" s="939"/>
      <c r="M23" s="939"/>
      <c r="N23" s="939"/>
      <c r="O23" s="939"/>
      <c r="P23" s="940"/>
      <c r="Q23" s="1062">
        <v>5939</v>
      </c>
      <c r="R23" s="1063"/>
      <c r="S23" s="1063"/>
      <c r="T23" s="1063"/>
      <c r="U23" s="1063"/>
      <c r="V23" s="1063">
        <v>5766</v>
      </c>
      <c r="W23" s="1063"/>
      <c r="X23" s="1063"/>
      <c r="Y23" s="1063"/>
      <c r="Z23" s="1063"/>
      <c r="AA23" s="1063">
        <v>172</v>
      </c>
      <c r="AB23" s="1063"/>
      <c r="AC23" s="1063"/>
      <c r="AD23" s="1063"/>
      <c r="AE23" s="1064"/>
      <c r="AF23" s="1065">
        <v>166</v>
      </c>
      <c r="AG23" s="1063"/>
      <c r="AH23" s="1063"/>
      <c r="AI23" s="1063"/>
      <c r="AJ23" s="1066"/>
      <c r="AK23" s="1067"/>
      <c r="AL23" s="1068"/>
      <c r="AM23" s="1068"/>
      <c r="AN23" s="1068"/>
      <c r="AO23" s="1068"/>
      <c r="AP23" s="1063">
        <v>4073</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372</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373</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350</v>
      </c>
      <c r="B26" s="990"/>
      <c r="C26" s="990"/>
      <c r="D26" s="990"/>
      <c r="E26" s="990"/>
      <c r="F26" s="990"/>
      <c r="G26" s="990"/>
      <c r="H26" s="990"/>
      <c r="I26" s="990"/>
      <c r="J26" s="990"/>
      <c r="K26" s="990"/>
      <c r="L26" s="990"/>
      <c r="M26" s="990"/>
      <c r="N26" s="990"/>
      <c r="O26" s="990"/>
      <c r="P26" s="991"/>
      <c r="Q26" s="995" t="s">
        <v>374</v>
      </c>
      <c r="R26" s="996"/>
      <c r="S26" s="996"/>
      <c r="T26" s="996"/>
      <c r="U26" s="997"/>
      <c r="V26" s="995" t="s">
        <v>375</v>
      </c>
      <c r="W26" s="996"/>
      <c r="X26" s="996"/>
      <c r="Y26" s="996"/>
      <c r="Z26" s="997"/>
      <c r="AA26" s="995" t="s">
        <v>376</v>
      </c>
      <c r="AB26" s="996"/>
      <c r="AC26" s="996"/>
      <c r="AD26" s="996"/>
      <c r="AE26" s="996"/>
      <c r="AF26" s="1053" t="s">
        <v>377</v>
      </c>
      <c r="AG26" s="1002"/>
      <c r="AH26" s="1002"/>
      <c r="AI26" s="1002"/>
      <c r="AJ26" s="1054"/>
      <c r="AK26" s="996" t="s">
        <v>378</v>
      </c>
      <c r="AL26" s="996"/>
      <c r="AM26" s="996"/>
      <c r="AN26" s="996"/>
      <c r="AO26" s="997"/>
      <c r="AP26" s="995" t="s">
        <v>379</v>
      </c>
      <c r="AQ26" s="996"/>
      <c r="AR26" s="996"/>
      <c r="AS26" s="996"/>
      <c r="AT26" s="997"/>
      <c r="AU26" s="995" t="s">
        <v>380</v>
      </c>
      <c r="AV26" s="996"/>
      <c r="AW26" s="996"/>
      <c r="AX26" s="996"/>
      <c r="AY26" s="997"/>
      <c r="AZ26" s="995" t="s">
        <v>381</v>
      </c>
      <c r="BA26" s="996"/>
      <c r="BB26" s="996"/>
      <c r="BC26" s="996"/>
      <c r="BD26" s="997"/>
      <c r="BE26" s="995" t="s">
        <v>357</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382</v>
      </c>
      <c r="C28" s="1045"/>
      <c r="D28" s="1045"/>
      <c r="E28" s="1045"/>
      <c r="F28" s="1045"/>
      <c r="G28" s="1045"/>
      <c r="H28" s="1045"/>
      <c r="I28" s="1045"/>
      <c r="J28" s="1045"/>
      <c r="K28" s="1045"/>
      <c r="L28" s="1045"/>
      <c r="M28" s="1045"/>
      <c r="N28" s="1045"/>
      <c r="O28" s="1045"/>
      <c r="P28" s="1046"/>
      <c r="Q28" s="1047">
        <v>1306</v>
      </c>
      <c r="R28" s="1048"/>
      <c r="S28" s="1048"/>
      <c r="T28" s="1048"/>
      <c r="U28" s="1048"/>
      <c r="V28" s="1048">
        <v>1252</v>
      </c>
      <c r="W28" s="1048"/>
      <c r="X28" s="1048"/>
      <c r="Y28" s="1048"/>
      <c r="Z28" s="1048"/>
      <c r="AA28" s="1048">
        <v>54</v>
      </c>
      <c r="AB28" s="1048"/>
      <c r="AC28" s="1048"/>
      <c r="AD28" s="1048"/>
      <c r="AE28" s="1049"/>
      <c r="AF28" s="1050">
        <v>54</v>
      </c>
      <c r="AG28" s="1048"/>
      <c r="AH28" s="1048"/>
      <c r="AI28" s="1048"/>
      <c r="AJ28" s="1051"/>
      <c r="AK28" s="1052">
        <v>110</v>
      </c>
      <c r="AL28" s="1040"/>
      <c r="AM28" s="1040"/>
      <c r="AN28" s="1040"/>
      <c r="AO28" s="1040"/>
      <c r="AP28" s="1040" t="s">
        <v>561</v>
      </c>
      <c r="AQ28" s="1040"/>
      <c r="AR28" s="1040"/>
      <c r="AS28" s="1040"/>
      <c r="AT28" s="1040"/>
      <c r="AU28" s="1040" t="s">
        <v>563</v>
      </c>
      <c r="AV28" s="1040"/>
      <c r="AW28" s="1040"/>
      <c r="AX28" s="1040"/>
      <c r="AY28" s="1040"/>
      <c r="AZ28" s="1041" t="s">
        <v>561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383</v>
      </c>
      <c r="C29" s="1032"/>
      <c r="D29" s="1032"/>
      <c r="E29" s="1032"/>
      <c r="F29" s="1032"/>
      <c r="G29" s="1032"/>
      <c r="H29" s="1032"/>
      <c r="I29" s="1032"/>
      <c r="J29" s="1032"/>
      <c r="K29" s="1032"/>
      <c r="L29" s="1032"/>
      <c r="M29" s="1032"/>
      <c r="N29" s="1032"/>
      <c r="O29" s="1032"/>
      <c r="P29" s="1033"/>
      <c r="Q29" s="1037">
        <v>845</v>
      </c>
      <c r="R29" s="1038"/>
      <c r="S29" s="1038"/>
      <c r="T29" s="1038"/>
      <c r="U29" s="1038"/>
      <c r="V29" s="1038">
        <v>806</v>
      </c>
      <c r="W29" s="1038"/>
      <c r="X29" s="1038"/>
      <c r="Y29" s="1038"/>
      <c r="Z29" s="1038"/>
      <c r="AA29" s="1038">
        <v>40</v>
      </c>
      <c r="AB29" s="1038"/>
      <c r="AC29" s="1038"/>
      <c r="AD29" s="1038"/>
      <c r="AE29" s="1039"/>
      <c r="AF29" s="1013">
        <v>40</v>
      </c>
      <c r="AG29" s="1014"/>
      <c r="AH29" s="1014"/>
      <c r="AI29" s="1014"/>
      <c r="AJ29" s="1015"/>
      <c r="AK29" s="974">
        <v>106</v>
      </c>
      <c r="AL29" s="965"/>
      <c r="AM29" s="965"/>
      <c r="AN29" s="965"/>
      <c r="AO29" s="965"/>
      <c r="AP29" s="965" t="s">
        <v>561</v>
      </c>
      <c r="AQ29" s="965"/>
      <c r="AR29" s="965"/>
      <c r="AS29" s="965"/>
      <c r="AT29" s="965"/>
      <c r="AU29" s="965" t="s">
        <v>564</v>
      </c>
      <c r="AV29" s="965"/>
      <c r="AW29" s="965"/>
      <c r="AX29" s="965"/>
      <c r="AY29" s="965"/>
      <c r="AZ29" s="1036" t="s">
        <v>561</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384</v>
      </c>
      <c r="C30" s="1032"/>
      <c r="D30" s="1032"/>
      <c r="E30" s="1032"/>
      <c r="F30" s="1032"/>
      <c r="G30" s="1032"/>
      <c r="H30" s="1032"/>
      <c r="I30" s="1032"/>
      <c r="J30" s="1032"/>
      <c r="K30" s="1032"/>
      <c r="L30" s="1032"/>
      <c r="M30" s="1032"/>
      <c r="N30" s="1032"/>
      <c r="O30" s="1032"/>
      <c r="P30" s="1033"/>
      <c r="Q30" s="1037">
        <v>95</v>
      </c>
      <c r="R30" s="1038"/>
      <c r="S30" s="1038"/>
      <c r="T30" s="1038"/>
      <c r="U30" s="1038"/>
      <c r="V30" s="1038">
        <v>94</v>
      </c>
      <c r="W30" s="1038"/>
      <c r="X30" s="1038"/>
      <c r="Y30" s="1038"/>
      <c r="Z30" s="1038"/>
      <c r="AA30" s="1038">
        <v>2</v>
      </c>
      <c r="AB30" s="1038"/>
      <c r="AC30" s="1038"/>
      <c r="AD30" s="1038"/>
      <c r="AE30" s="1039"/>
      <c r="AF30" s="1013">
        <v>2</v>
      </c>
      <c r="AG30" s="1014"/>
      <c r="AH30" s="1014"/>
      <c r="AI30" s="1014"/>
      <c r="AJ30" s="1015"/>
      <c r="AK30" s="974">
        <v>29</v>
      </c>
      <c r="AL30" s="965"/>
      <c r="AM30" s="965"/>
      <c r="AN30" s="965"/>
      <c r="AO30" s="965"/>
      <c r="AP30" s="965" t="s">
        <v>561</v>
      </c>
      <c r="AQ30" s="965"/>
      <c r="AR30" s="965"/>
      <c r="AS30" s="965"/>
      <c r="AT30" s="965"/>
      <c r="AU30" s="965" t="s">
        <v>561</v>
      </c>
      <c r="AV30" s="965"/>
      <c r="AW30" s="965"/>
      <c r="AX30" s="965"/>
      <c r="AY30" s="965"/>
      <c r="AZ30" s="1036" t="s">
        <v>562</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385</v>
      </c>
      <c r="C31" s="1032"/>
      <c r="D31" s="1032"/>
      <c r="E31" s="1032"/>
      <c r="F31" s="1032"/>
      <c r="G31" s="1032"/>
      <c r="H31" s="1032"/>
      <c r="I31" s="1032"/>
      <c r="J31" s="1032"/>
      <c r="K31" s="1032"/>
      <c r="L31" s="1032"/>
      <c r="M31" s="1032"/>
      <c r="N31" s="1032"/>
      <c r="O31" s="1032"/>
      <c r="P31" s="1033"/>
      <c r="Q31" s="1037">
        <v>177</v>
      </c>
      <c r="R31" s="1038"/>
      <c r="S31" s="1038"/>
      <c r="T31" s="1038"/>
      <c r="U31" s="1038"/>
      <c r="V31" s="1038">
        <v>174</v>
      </c>
      <c r="W31" s="1038"/>
      <c r="X31" s="1038"/>
      <c r="Y31" s="1038"/>
      <c r="Z31" s="1038"/>
      <c r="AA31" s="1038">
        <v>3</v>
      </c>
      <c r="AB31" s="1038"/>
      <c r="AC31" s="1038"/>
      <c r="AD31" s="1038"/>
      <c r="AE31" s="1039"/>
      <c r="AF31" s="1013">
        <v>202</v>
      </c>
      <c r="AG31" s="1014"/>
      <c r="AH31" s="1014"/>
      <c r="AI31" s="1014"/>
      <c r="AJ31" s="1015"/>
      <c r="AK31" s="974" t="s">
        <v>561</v>
      </c>
      <c r="AL31" s="965"/>
      <c r="AM31" s="965"/>
      <c r="AN31" s="965"/>
      <c r="AO31" s="965"/>
      <c r="AP31" s="965">
        <v>445</v>
      </c>
      <c r="AQ31" s="965"/>
      <c r="AR31" s="965"/>
      <c r="AS31" s="965"/>
      <c r="AT31" s="965"/>
      <c r="AU31" s="965" t="s">
        <v>561</v>
      </c>
      <c r="AV31" s="965"/>
      <c r="AW31" s="965"/>
      <c r="AX31" s="965"/>
      <c r="AY31" s="965"/>
      <c r="AZ31" s="1036" t="s">
        <v>561</v>
      </c>
      <c r="BA31" s="1036"/>
      <c r="BB31" s="1036"/>
      <c r="BC31" s="1036"/>
      <c r="BD31" s="1036"/>
      <c r="BE31" s="1026" t="s">
        <v>386</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387</v>
      </c>
      <c r="C32" s="1032"/>
      <c r="D32" s="1032"/>
      <c r="E32" s="1032"/>
      <c r="F32" s="1032"/>
      <c r="G32" s="1032"/>
      <c r="H32" s="1032"/>
      <c r="I32" s="1032"/>
      <c r="J32" s="1032"/>
      <c r="K32" s="1032"/>
      <c r="L32" s="1032"/>
      <c r="M32" s="1032"/>
      <c r="N32" s="1032"/>
      <c r="O32" s="1032"/>
      <c r="P32" s="1033"/>
      <c r="Q32" s="1037">
        <v>1379</v>
      </c>
      <c r="R32" s="1038"/>
      <c r="S32" s="1038"/>
      <c r="T32" s="1038"/>
      <c r="U32" s="1038"/>
      <c r="V32" s="1038">
        <v>1374</v>
      </c>
      <c r="W32" s="1038"/>
      <c r="X32" s="1038"/>
      <c r="Y32" s="1038"/>
      <c r="Z32" s="1038"/>
      <c r="AA32" s="1038">
        <v>5</v>
      </c>
      <c r="AB32" s="1038"/>
      <c r="AC32" s="1038"/>
      <c r="AD32" s="1038"/>
      <c r="AE32" s="1039"/>
      <c r="AF32" s="1013">
        <v>523</v>
      </c>
      <c r="AG32" s="1014"/>
      <c r="AH32" s="1014"/>
      <c r="AI32" s="1014"/>
      <c r="AJ32" s="1015"/>
      <c r="AK32" s="974">
        <v>288</v>
      </c>
      <c r="AL32" s="965"/>
      <c r="AM32" s="965"/>
      <c r="AN32" s="965"/>
      <c r="AO32" s="965"/>
      <c r="AP32" s="965">
        <v>302</v>
      </c>
      <c r="AQ32" s="965"/>
      <c r="AR32" s="965"/>
      <c r="AS32" s="965"/>
      <c r="AT32" s="965"/>
      <c r="AU32" s="965">
        <v>210</v>
      </c>
      <c r="AV32" s="965"/>
      <c r="AW32" s="965"/>
      <c r="AX32" s="965"/>
      <c r="AY32" s="965"/>
      <c r="AZ32" s="1036" t="s">
        <v>562</v>
      </c>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388</v>
      </c>
      <c r="C33" s="1032"/>
      <c r="D33" s="1032"/>
      <c r="E33" s="1032"/>
      <c r="F33" s="1032"/>
      <c r="G33" s="1032"/>
      <c r="H33" s="1032"/>
      <c r="I33" s="1032"/>
      <c r="J33" s="1032"/>
      <c r="K33" s="1032"/>
      <c r="L33" s="1032"/>
      <c r="M33" s="1032"/>
      <c r="N33" s="1032"/>
      <c r="O33" s="1032"/>
      <c r="P33" s="1033"/>
      <c r="Q33" s="1037">
        <v>9</v>
      </c>
      <c r="R33" s="1038"/>
      <c r="S33" s="1038"/>
      <c r="T33" s="1038"/>
      <c r="U33" s="1038"/>
      <c r="V33" s="1038">
        <v>7</v>
      </c>
      <c r="W33" s="1038"/>
      <c r="X33" s="1038"/>
      <c r="Y33" s="1038"/>
      <c r="Z33" s="1038"/>
      <c r="AA33" s="1038">
        <v>1</v>
      </c>
      <c r="AB33" s="1038"/>
      <c r="AC33" s="1038"/>
      <c r="AD33" s="1038"/>
      <c r="AE33" s="1039"/>
      <c r="AF33" s="1013">
        <v>1</v>
      </c>
      <c r="AG33" s="1014"/>
      <c r="AH33" s="1014"/>
      <c r="AI33" s="1014"/>
      <c r="AJ33" s="1015"/>
      <c r="AK33" s="974">
        <v>3</v>
      </c>
      <c r="AL33" s="965"/>
      <c r="AM33" s="965"/>
      <c r="AN33" s="965"/>
      <c r="AO33" s="965"/>
      <c r="AP33" s="965">
        <v>20</v>
      </c>
      <c r="AQ33" s="965"/>
      <c r="AR33" s="965"/>
      <c r="AS33" s="965"/>
      <c r="AT33" s="965"/>
      <c r="AU33" s="965">
        <v>13</v>
      </c>
      <c r="AV33" s="965"/>
      <c r="AW33" s="965"/>
      <c r="AX33" s="965"/>
      <c r="AY33" s="965"/>
      <c r="AZ33" s="1036" t="s">
        <v>561</v>
      </c>
      <c r="BA33" s="1036"/>
      <c r="BB33" s="1036"/>
      <c r="BC33" s="1036"/>
      <c r="BD33" s="1036"/>
      <c r="BE33" s="1026" t="s">
        <v>389</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390</v>
      </c>
      <c r="C34" s="1032"/>
      <c r="D34" s="1032"/>
      <c r="E34" s="1032"/>
      <c r="F34" s="1032"/>
      <c r="G34" s="1032"/>
      <c r="H34" s="1032"/>
      <c r="I34" s="1032"/>
      <c r="J34" s="1032"/>
      <c r="K34" s="1032"/>
      <c r="L34" s="1032"/>
      <c r="M34" s="1032"/>
      <c r="N34" s="1032"/>
      <c r="O34" s="1032"/>
      <c r="P34" s="1033"/>
      <c r="Q34" s="1037">
        <v>375</v>
      </c>
      <c r="R34" s="1038"/>
      <c r="S34" s="1038"/>
      <c r="T34" s="1038"/>
      <c r="U34" s="1038"/>
      <c r="V34" s="1038">
        <v>368</v>
      </c>
      <c r="W34" s="1038"/>
      <c r="X34" s="1038"/>
      <c r="Y34" s="1038"/>
      <c r="Z34" s="1038"/>
      <c r="AA34" s="1038">
        <v>7</v>
      </c>
      <c r="AB34" s="1038"/>
      <c r="AC34" s="1038"/>
      <c r="AD34" s="1038"/>
      <c r="AE34" s="1039"/>
      <c r="AF34" s="1013">
        <v>7</v>
      </c>
      <c r="AG34" s="1014"/>
      <c r="AH34" s="1014"/>
      <c r="AI34" s="1014"/>
      <c r="AJ34" s="1015"/>
      <c r="AK34" s="974">
        <v>230</v>
      </c>
      <c r="AL34" s="965"/>
      <c r="AM34" s="965"/>
      <c r="AN34" s="965"/>
      <c r="AO34" s="965"/>
      <c r="AP34" s="965">
        <v>2884</v>
      </c>
      <c r="AQ34" s="965"/>
      <c r="AR34" s="965"/>
      <c r="AS34" s="965"/>
      <c r="AT34" s="965"/>
      <c r="AU34" s="965">
        <v>2694</v>
      </c>
      <c r="AV34" s="965"/>
      <c r="AW34" s="965"/>
      <c r="AX34" s="965"/>
      <c r="AY34" s="965"/>
      <c r="AZ34" s="1036" t="s">
        <v>561</v>
      </c>
      <c r="BA34" s="1036"/>
      <c r="BB34" s="1036"/>
      <c r="BC34" s="1036"/>
      <c r="BD34" s="1036"/>
      <c r="BE34" s="1026" t="s">
        <v>389</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391</v>
      </c>
      <c r="C35" s="1032"/>
      <c r="D35" s="1032"/>
      <c r="E35" s="1032"/>
      <c r="F35" s="1032"/>
      <c r="G35" s="1032"/>
      <c r="H35" s="1032"/>
      <c r="I35" s="1032"/>
      <c r="J35" s="1032"/>
      <c r="K35" s="1032"/>
      <c r="L35" s="1032"/>
      <c r="M35" s="1032"/>
      <c r="N35" s="1032"/>
      <c r="O35" s="1032"/>
      <c r="P35" s="1033"/>
      <c r="Q35" s="1037">
        <v>206</v>
      </c>
      <c r="R35" s="1038"/>
      <c r="S35" s="1038"/>
      <c r="T35" s="1038"/>
      <c r="U35" s="1038"/>
      <c r="V35" s="1038">
        <v>199</v>
      </c>
      <c r="W35" s="1038"/>
      <c r="X35" s="1038"/>
      <c r="Y35" s="1038"/>
      <c r="Z35" s="1038"/>
      <c r="AA35" s="1038">
        <v>6</v>
      </c>
      <c r="AB35" s="1038"/>
      <c r="AC35" s="1038"/>
      <c r="AD35" s="1038"/>
      <c r="AE35" s="1039"/>
      <c r="AF35" s="1013">
        <v>6</v>
      </c>
      <c r="AG35" s="1014"/>
      <c r="AH35" s="1014"/>
      <c r="AI35" s="1014"/>
      <c r="AJ35" s="1015"/>
      <c r="AK35" s="974">
        <v>159</v>
      </c>
      <c r="AL35" s="965"/>
      <c r="AM35" s="965"/>
      <c r="AN35" s="965"/>
      <c r="AO35" s="965"/>
      <c r="AP35" s="965">
        <v>2085</v>
      </c>
      <c r="AQ35" s="965"/>
      <c r="AR35" s="965"/>
      <c r="AS35" s="965"/>
      <c r="AT35" s="965"/>
      <c r="AU35" s="965">
        <v>2085</v>
      </c>
      <c r="AV35" s="965"/>
      <c r="AW35" s="965"/>
      <c r="AX35" s="965"/>
      <c r="AY35" s="965"/>
      <c r="AZ35" s="1036" t="s">
        <v>562</v>
      </c>
      <c r="BA35" s="1036"/>
      <c r="BB35" s="1036"/>
      <c r="BC35" s="1036"/>
      <c r="BD35" s="1036"/>
      <c r="BE35" s="1026" t="s">
        <v>389</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392</v>
      </c>
      <c r="C36" s="1032"/>
      <c r="D36" s="1032"/>
      <c r="E36" s="1032"/>
      <c r="F36" s="1032"/>
      <c r="G36" s="1032"/>
      <c r="H36" s="1032"/>
      <c r="I36" s="1032"/>
      <c r="J36" s="1032"/>
      <c r="K36" s="1032"/>
      <c r="L36" s="1032"/>
      <c r="M36" s="1032"/>
      <c r="N36" s="1032"/>
      <c r="O36" s="1032"/>
      <c r="P36" s="1033"/>
      <c r="Q36" s="1037">
        <v>12</v>
      </c>
      <c r="R36" s="1038"/>
      <c r="S36" s="1038"/>
      <c r="T36" s="1038"/>
      <c r="U36" s="1038"/>
      <c r="V36" s="1038">
        <v>10</v>
      </c>
      <c r="W36" s="1038"/>
      <c r="X36" s="1038"/>
      <c r="Y36" s="1038"/>
      <c r="Z36" s="1038"/>
      <c r="AA36" s="1038">
        <v>2</v>
      </c>
      <c r="AB36" s="1038"/>
      <c r="AC36" s="1038"/>
      <c r="AD36" s="1038"/>
      <c r="AE36" s="1039"/>
      <c r="AF36" s="1013">
        <v>2</v>
      </c>
      <c r="AG36" s="1014"/>
      <c r="AH36" s="1014"/>
      <c r="AI36" s="1014"/>
      <c r="AJ36" s="1015"/>
      <c r="AK36" s="974">
        <v>8</v>
      </c>
      <c r="AL36" s="965"/>
      <c r="AM36" s="965"/>
      <c r="AN36" s="965"/>
      <c r="AO36" s="965"/>
      <c r="AP36" s="965">
        <v>74</v>
      </c>
      <c r="AQ36" s="965"/>
      <c r="AR36" s="965"/>
      <c r="AS36" s="965"/>
      <c r="AT36" s="965"/>
      <c r="AU36" s="965">
        <v>74</v>
      </c>
      <c r="AV36" s="965"/>
      <c r="AW36" s="965"/>
      <c r="AX36" s="965"/>
      <c r="AY36" s="965"/>
      <c r="AZ36" s="1036" t="s">
        <v>561</v>
      </c>
      <c r="BA36" s="1036"/>
      <c r="BB36" s="1036"/>
      <c r="BC36" s="1036"/>
      <c r="BD36" s="1036"/>
      <c r="BE36" s="1026" t="s">
        <v>389</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393</v>
      </c>
      <c r="C37" s="1032"/>
      <c r="D37" s="1032"/>
      <c r="E37" s="1032"/>
      <c r="F37" s="1032"/>
      <c r="G37" s="1032"/>
      <c r="H37" s="1032"/>
      <c r="I37" s="1032"/>
      <c r="J37" s="1032"/>
      <c r="K37" s="1032"/>
      <c r="L37" s="1032"/>
      <c r="M37" s="1032"/>
      <c r="N37" s="1032"/>
      <c r="O37" s="1032"/>
      <c r="P37" s="1033"/>
      <c r="Q37" s="1037">
        <v>11</v>
      </c>
      <c r="R37" s="1038"/>
      <c r="S37" s="1038"/>
      <c r="T37" s="1038"/>
      <c r="U37" s="1038"/>
      <c r="V37" s="1038">
        <v>10</v>
      </c>
      <c r="W37" s="1038"/>
      <c r="X37" s="1038"/>
      <c r="Y37" s="1038"/>
      <c r="Z37" s="1038"/>
      <c r="AA37" s="1038">
        <v>1</v>
      </c>
      <c r="AB37" s="1038"/>
      <c r="AC37" s="1038"/>
      <c r="AD37" s="1038"/>
      <c r="AE37" s="1039"/>
      <c r="AF37" s="1013">
        <v>1</v>
      </c>
      <c r="AG37" s="1014"/>
      <c r="AH37" s="1014"/>
      <c r="AI37" s="1014"/>
      <c r="AJ37" s="1015"/>
      <c r="AK37" s="974">
        <v>7</v>
      </c>
      <c r="AL37" s="965"/>
      <c r="AM37" s="965"/>
      <c r="AN37" s="965"/>
      <c r="AO37" s="965"/>
      <c r="AP37" s="965">
        <v>34</v>
      </c>
      <c r="AQ37" s="965"/>
      <c r="AR37" s="965"/>
      <c r="AS37" s="965"/>
      <c r="AT37" s="965"/>
      <c r="AU37" s="965">
        <v>34</v>
      </c>
      <c r="AV37" s="965"/>
      <c r="AW37" s="965"/>
      <c r="AX37" s="965"/>
      <c r="AY37" s="965"/>
      <c r="AZ37" s="1036" t="s">
        <v>561</v>
      </c>
      <c r="BA37" s="1036"/>
      <c r="BB37" s="1036"/>
      <c r="BC37" s="1036"/>
      <c r="BD37" s="1036"/>
      <c r="BE37" s="1026" t="s">
        <v>389</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370</v>
      </c>
      <c r="B63" s="938" t="s">
        <v>395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838</v>
      </c>
      <c r="AG63" s="953"/>
      <c r="AH63" s="953"/>
      <c r="AI63" s="953"/>
      <c r="AJ63" s="1024"/>
      <c r="AK63" s="1025"/>
      <c r="AL63" s="957"/>
      <c r="AM63" s="957"/>
      <c r="AN63" s="957"/>
      <c r="AO63" s="957"/>
      <c r="AP63" s="953">
        <v>5844</v>
      </c>
      <c r="AQ63" s="953"/>
      <c r="AR63" s="953"/>
      <c r="AS63" s="953"/>
      <c r="AT63" s="953"/>
      <c r="AU63" s="953">
        <v>5110</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397</v>
      </c>
      <c r="B66" s="990"/>
      <c r="C66" s="990"/>
      <c r="D66" s="990"/>
      <c r="E66" s="990"/>
      <c r="F66" s="990"/>
      <c r="G66" s="990"/>
      <c r="H66" s="990"/>
      <c r="I66" s="990"/>
      <c r="J66" s="990"/>
      <c r="K66" s="990"/>
      <c r="L66" s="990"/>
      <c r="M66" s="990"/>
      <c r="N66" s="990"/>
      <c r="O66" s="990"/>
      <c r="P66" s="991"/>
      <c r="Q66" s="995" t="s">
        <v>374</v>
      </c>
      <c r="R66" s="996"/>
      <c r="S66" s="996"/>
      <c r="T66" s="996"/>
      <c r="U66" s="997"/>
      <c r="V66" s="995" t="s">
        <v>375</v>
      </c>
      <c r="W66" s="996"/>
      <c r="X66" s="996"/>
      <c r="Y66" s="996"/>
      <c r="Z66" s="997"/>
      <c r="AA66" s="995" t="s">
        <v>376</v>
      </c>
      <c r="AB66" s="996"/>
      <c r="AC66" s="996"/>
      <c r="AD66" s="996"/>
      <c r="AE66" s="997"/>
      <c r="AF66" s="1001" t="s">
        <v>377</v>
      </c>
      <c r="AG66" s="1002"/>
      <c r="AH66" s="1002"/>
      <c r="AI66" s="1002"/>
      <c r="AJ66" s="1003"/>
      <c r="AK66" s="995" t="s">
        <v>378</v>
      </c>
      <c r="AL66" s="990"/>
      <c r="AM66" s="990"/>
      <c r="AN66" s="990"/>
      <c r="AO66" s="991"/>
      <c r="AP66" s="995" t="s">
        <v>379</v>
      </c>
      <c r="AQ66" s="996"/>
      <c r="AR66" s="996"/>
      <c r="AS66" s="996"/>
      <c r="AT66" s="997"/>
      <c r="AU66" s="995" t="s">
        <v>398</v>
      </c>
      <c r="AV66" s="996"/>
      <c r="AW66" s="996"/>
      <c r="AX66" s="996"/>
      <c r="AY66" s="997"/>
      <c r="AZ66" s="995" t="s">
        <v>357</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542</v>
      </c>
      <c r="C68" s="980"/>
      <c r="D68" s="980"/>
      <c r="E68" s="980"/>
      <c r="F68" s="980"/>
      <c r="G68" s="980"/>
      <c r="H68" s="980"/>
      <c r="I68" s="980"/>
      <c r="J68" s="980"/>
      <c r="K68" s="980"/>
      <c r="L68" s="980"/>
      <c r="M68" s="980"/>
      <c r="N68" s="980"/>
      <c r="O68" s="980"/>
      <c r="P68" s="981"/>
      <c r="Q68" s="982"/>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543</v>
      </c>
      <c r="C69" s="969"/>
      <c r="D69" s="969"/>
      <c r="E69" s="969"/>
      <c r="F69" s="969"/>
      <c r="G69" s="969"/>
      <c r="H69" s="969"/>
      <c r="I69" s="969"/>
      <c r="J69" s="969"/>
      <c r="K69" s="969"/>
      <c r="L69" s="969"/>
      <c r="M69" s="969"/>
      <c r="N69" s="969"/>
      <c r="O69" s="969"/>
      <c r="P69" s="970"/>
      <c r="Q69" s="971">
        <v>680</v>
      </c>
      <c r="R69" s="965"/>
      <c r="S69" s="965"/>
      <c r="T69" s="965"/>
      <c r="U69" s="965"/>
      <c r="V69" s="965">
        <v>541</v>
      </c>
      <c r="W69" s="965"/>
      <c r="X69" s="965"/>
      <c r="Y69" s="965"/>
      <c r="Z69" s="965"/>
      <c r="AA69" s="965">
        <v>139</v>
      </c>
      <c r="AB69" s="965"/>
      <c r="AC69" s="965"/>
      <c r="AD69" s="965"/>
      <c r="AE69" s="965"/>
      <c r="AF69" s="965">
        <v>139</v>
      </c>
      <c r="AG69" s="965"/>
      <c r="AH69" s="965"/>
      <c r="AI69" s="965"/>
      <c r="AJ69" s="965"/>
      <c r="AK69" s="965" t="s">
        <v>561</v>
      </c>
      <c r="AL69" s="965"/>
      <c r="AM69" s="965"/>
      <c r="AN69" s="965"/>
      <c r="AO69" s="965"/>
      <c r="AP69" s="965" t="s">
        <v>561</v>
      </c>
      <c r="AQ69" s="965"/>
      <c r="AR69" s="965"/>
      <c r="AS69" s="965"/>
      <c r="AT69" s="965"/>
      <c r="AU69" s="965" t="s">
        <v>561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544</v>
      </c>
      <c r="C70" s="969"/>
      <c r="D70" s="969"/>
      <c r="E70" s="969"/>
      <c r="F70" s="969"/>
      <c r="G70" s="969"/>
      <c r="H70" s="969"/>
      <c r="I70" s="969"/>
      <c r="J70" s="969"/>
      <c r="K70" s="969"/>
      <c r="L70" s="969"/>
      <c r="M70" s="969"/>
      <c r="N70" s="969"/>
      <c r="O70" s="969"/>
      <c r="P70" s="970"/>
      <c r="Q70" s="971">
        <v>3242</v>
      </c>
      <c r="R70" s="965"/>
      <c r="S70" s="965"/>
      <c r="T70" s="965"/>
      <c r="U70" s="965"/>
      <c r="V70" s="965">
        <v>3144</v>
      </c>
      <c r="W70" s="965"/>
      <c r="X70" s="965"/>
      <c r="Y70" s="965"/>
      <c r="Z70" s="965"/>
      <c r="AA70" s="965">
        <v>98</v>
      </c>
      <c r="AB70" s="965"/>
      <c r="AC70" s="965"/>
      <c r="AD70" s="965"/>
      <c r="AE70" s="965"/>
      <c r="AF70" s="965">
        <v>98</v>
      </c>
      <c r="AG70" s="965"/>
      <c r="AH70" s="965"/>
      <c r="AI70" s="965"/>
      <c r="AJ70" s="965"/>
      <c r="AK70" s="965" t="s">
        <v>561</v>
      </c>
      <c r="AL70" s="965"/>
      <c r="AM70" s="965"/>
      <c r="AN70" s="965"/>
      <c r="AO70" s="965"/>
      <c r="AP70" s="965" t="s">
        <v>561</v>
      </c>
      <c r="AQ70" s="965"/>
      <c r="AR70" s="965"/>
      <c r="AS70" s="965"/>
      <c r="AT70" s="965"/>
      <c r="AU70" s="965" t="s">
        <v>561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545</v>
      </c>
      <c r="C71" s="969"/>
      <c r="D71" s="969"/>
      <c r="E71" s="969"/>
      <c r="F71" s="969"/>
      <c r="G71" s="969"/>
      <c r="H71" s="969"/>
      <c r="I71" s="969"/>
      <c r="J71" s="969"/>
      <c r="K71" s="969"/>
      <c r="L71" s="969"/>
      <c r="M71" s="969"/>
      <c r="N71" s="969"/>
      <c r="O71" s="969"/>
      <c r="P71" s="970"/>
      <c r="Q71" s="971">
        <v>235</v>
      </c>
      <c r="R71" s="965"/>
      <c r="S71" s="965"/>
      <c r="T71" s="965"/>
      <c r="U71" s="965"/>
      <c r="V71" s="965">
        <v>227</v>
      </c>
      <c r="W71" s="965"/>
      <c r="X71" s="965"/>
      <c r="Y71" s="965"/>
      <c r="Z71" s="965"/>
      <c r="AA71" s="965">
        <v>8</v>
      </c>
      <c r="AB71" s="965"/>
      <c r="AC71" s="965"/>
      <c r="AD71" s="965"/>
      <c r="AE71" s="965"/>
      <c r="AF71" s="965">
        <v>8</v>
      </c>
      <c r="AG71" s="965"/>
      <c r="AH71" s="965"/>
      <c r="AI71" s="965"/>
      <c r="AJ71" s="965"/>
      <c r="AK71" s="965" t="s">
        <v>562</v>
      </c>
      <c r="AL71" s="965"/>
      <c r="AM71" s="965"/>
      <c r="AN71" s="965"/>
      <c r="AO71" s="965"/>
      <c r="AP71" s="965" t="s">
        <v>561</v>
      </c>
      <c r="AQ71" s="965"/>
      <c r="AR71" s="965"/>
      <c r="AS71" s="965"/>
      <c r="AT71" s="965"/>
      <c r="AU71" s="965" t="s">
        <v>561</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546</v>
      </c>
      <c r="C72" s="969"/>
      <c r="D72" s="969"/>
      <c r="E72" s="969"/>
      <c r="F72" s="969"/>
      <c r="G72" s="969"/>
      <c r="H72" s="969"/>
      <c r="I72" s="969"/>
      <c r="J72" s="969"/>
      <c r="K72" s="969"/>
      <c r="L72" s="969"/>
      <c r="M72" s="969"/>
      <c r="N72" s="969"/>
      <c r="O72" s="969"/>
      <c r="P72" s="970"/>
      <c r="Q72" s="971">
        <v>233</v>
      </c>
      <c r="R72" s="965"/>
      <c r="S72" s="965"/>
      <c r="T72" s="965"/>
      <c r="U72" s="965"/>
      <c r="V72" s="965">
        <v>214</v>
      </c>
      <c r="W72" s="965"/>
      <c r="X72" s="965"/>
      <c r="Y72" s="965"/>
      <c r="Z72" s="965"/>
      <c r="AA72" s="965">
        <v>19</v>
      </c>
      <c r="AB72" s="965"/>
      <c r="AC72" s="965"/>
      <c r="AD72" s="965"/>
      <c r="AE72" s="965"/>
      <c r="AF72" s="965">
        <v>19</v>
      </c>
      <c r="AG72" s="965"/>
      <c r="AH72" s="965"/>
      <c r="AI72" s="965"/>
      <c r="AJ72" s="965"/>
      <c r="AK72" s="965" t="s">
        <v>565</v>
      </c>
      <c r="AL72" s="965"/>
      <c r="AM72" s="965"/>
      <c r="AN72" s="965"/>
      <c r="AO72" s="965"/>
      <c r="AP72" s="965" t="s">
        <v>561</v>
      </c>
      <c r="AQ72" s="965"/>
      <c r="AR72" s="965"/>
      <c r="AS72" s="965"/>
      <c r="AT72" s="965"/>
      <c r="AU72" s="965" t="s">
        <v>562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547</v>
      </c>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548</v>
      </c>
      <c r="C74" s="969"/>
      <c r="D74" s="969"/>
      <c r="E74" s="969"/>
      <c r="F74" s="969"/>
      <c r="G74" s="969"/>
      <c r="H74" s="969"/>
      <c r="I74" s="969"/>
      <c r="J74" s="969"/>
      <c r="K74" s="969"/>
      <c r="L74" s="969"/>
      <c r="M74" s="969"/>
      <c r="N74" s="969"/>
      <c r="O74" s="969"/>
      <c r="P74" s="970"/>
      <c r="Q74" s="971">
        <v>40</v>
      </c>
      <c r="R74" s="965"/>
      <c r="S74" s="965"/>
      <c r="T74" s="965"/>
      <c r="U74" s="965"/>
      <c r="V74" s="965">
        <v>39</v>
      </c>
      <c r="W74" s="965"/>
      <c r="X74" s="965"/>
      <c r="Y74" s="965"/>
      <c r="Z74" s="965"/>
      <c r="AA74" s="965">
        <v>1</v>
      </c>
      <c r="AB74" s="965"/>
      <c r="AC74" s="965"/>
      <c r="AD74" s="965"/>
      <c r="AE74" s="965"/>
      <c r="AF74" s="965">
        <v>1</v>
      </c>
      <c r="AG74" s="965"/>
      <c r="AH74" s="965"/>
      <c r="AI74" s="965"/>
      <c r="AJ74" s="965"/>
      <c r="AK74" s="965" t="s">
        <v>561</v>
      </c>
      <c r="AL74" s="965"/>
      <c r="AM74" s="965"/>
      <c r="AN74" s="965"/>
      <c r="AO74" s="965"/>
      <c r="AP74" s="965" t="s">
        <v>561</v>
      </c>
      <c r="AQ74" s="965"/>
      <c r="AR74" s="965"/>
      <c r="AS74" s="965"/>
      <c r="AT74" s="965"/>
      <c r="AU74" s="965" t="s">
        <v>561</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549</v>
      </c>
      <c r="C75" s="969"/>
      <c r="D75" s="969"/>
      <c r="E75" s="969"/>
      <c r="F75" s="969"/>
      <c r="G75" s="969"/>
      <c r="H75" s="969"/>
      <c r="I75" s="969"/>
      <c r="J75" s="969"/>
      <c r="K75" s="969"/>
      <c r="L75" s="969"/>
      <c r="M75" s="969"/>
      <c r="N75" s="969"/>
      <c r="O75" s="969"/>
      <c r="P75" s="970"/>
      <c r="Q75" s="972">
        <v>176</v>
      </c>
      <c r="R75" s="973"/>
      <c r="S75" s="973"/>
      <c r="T75" s="973"/>
      <c r="U75" s="974"/>
      <c r="V75" s="975">
        <v>70</v>
      </c>
      <c r="W75" s="973"/>
      <c r="X75" s="973"/>
      <c r="Y75" s="973"/>
      <c r="Z75" s="974"/>
      <c r="AA75" s="975">
        <v>106</v>
      </c>
      <c r="AB75" s="973"/>
      <c r="AC75" s="973"/>
      <c r="AD75" s="973"/>
      <c r="AE75" s="974"/>
      <c r="AF75" s="975">
        <v>107</v>
      </c>
      <c r="AG75" s="973"/>
      <c r="AH75" s="973"/>
      <c r="AI75" s="973"/>
      <c r="AJ75" s="974"/>
      <c r="AK75" s="975" t="s">
        <v>562</v>
      </c>
      <c r="AL75" s="973"/>
      <c r="AM75" s="973"/>
      <c r="AN75" s="973"/>
      <c r="AO75" s="974"/>
      <c r="AP75" s="975" t="s">
        <v>566</v>
      </c>
      <c r="AQ75" s="973"/>
      <c r="AR75" s="973"/>
      <c r="AS75" s="973"/>
      <c r="AT75" s="974"/>
      <c r="AU75" s="975" t="s">
        <v>561</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550</v>
      </c>
      <c r="C76" s="969"/>
      <c r="D76" s="969"/>
      <c r="E76" s="969"/>
      <c r="F76" s="969"/>
      <c r="G76" s="969"/>
      <c r="H76" s="969"/>
      <c r="I76" s="969"/>
      <c r="J76" s="969"/>
      <c r="K76" s="969"/>
      <c r="L76" s="969"/>
      <c r="M76" s="969"/>
      <c r="N76" s="969"/>
      <c r="O76" s="969"/>
      <c r="P76" s="970"/>
      <c r="Q76" s="972">
        <v>664</v>
      </c>
      <c r="R76" s="973"/>
      <c r="S76" s="973"/>
      <c r="T76" s="973"/>
      <c r="U76" s="974"/>
      <c r="V76" s="975">
        <v>641</v>
      </c>
      <c r="W76" s="973"/>
      <c r="X76" s="973"/>
      <c r="Y76" s="973"/>
      <c r="Z76" s="974"/>
      <c r="AA76" s="975">
        <v>23</v>
      </c>
      <c r="AB76" s="973"/>
      <c r="AC76" s="973"/>
      <c r="AD76" s="973"/>
      <c r="AE76" s="974"/>
      <c r="AF76" s="975">
        <v>22</v>
      </c>
      <c r="AG76" s="973"/>
      <c r="AH76" s="973"/>
      <c r="AI76" s="973"/>
      <c r="AJ76" s="974"/>
      <c r="AK76" s="975" t="s">
        <v>561</v>
      </c>
      <c r="AL76" s="973"/>
      <c r="AM76" s="973"/>
      <c r="AN76" s="973"/>
      <c r="AO76" s="974"/>
      <c r="AP76" s="975" t="s">
        <v>561</v>
      </c>
      <c r="AQ76" s="973"/>
      <c r="AR76" s="973"/>
      <c r="AS76" s="973"/>
      <c r="AT76" s="974"/>
      <c r="AU76" s="975" t="s">
        <v>561</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551</v>
      </c>
      <c r="C77" s="969"/>
      <c r="D77" s="969"/>
      <c r="E77" s="969"/>
      <c r="F77" s="969"/>
      <c r="G77" s="969"/>
      <c r="H77" s="969"/>
      <c r="I77" s="969"/>
      <c r="J77" s="969"/>
      <c r="K77" s="969"/>
      <c r="L77" s="969"/>
      <c r="M77" s="969"/>
      <c r="N77" s="969"/>
      <c r="O77" s="969"/>
      <c r="P77" s="970"/>
      <c r="Q77" s="972">
        <v>132</v>
      </c>
      <c r="R77" s="973"/>
      <c r="S77" s="973"/>
      <c r="T77" s="973"/>
      <c r="U77" s="974"/>
      <c r="V77" s="975">
        <v>116</v>
      </c>
      <c r="W77" s="973"/>
      <c r="X77" s="973"/>
      <c r="Y77" s="973"/>
      <c r="Z77" s="974"/>
      <c r="AA77" s="975">
        <v>16</v>
      </c>
      <c r="AB77" s="973"/>
      <c r="AC77" s="973"/>
      <c r="AD77" s="973"/>
      <c r="AE77" s="974"/>
      <c r="AF77" s="975">
        <v>15</v>
      </c>
      <c r="AG77" s="973"/>
      <c r="AH77" s="973"/>
      <c r="AI77" s="973"/>
      <c r="AJ77" s="974"/>
      <c r="AK77" s="975" t="s">
        <v>561</v>
      </c>
      <c r="AL77" s="973"/>
      <c r="AM77" s="973"/>
      <c r="AN77" s="973"/>
      <c r="AO77" s="974"/>
      <c r="AP77" s="975" t="s">
        <v>561</v>
      </c>
      <c r="AQ77" s="973"/>
      <c r="AR77" s="973"/>
      <c r="AS77" s="973"/>
      <c r="AT77" s="974"/>
      <c r="AU77" s="975" t="s">
        <v>561</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552</v>
      </c>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548</v>
      </c>
      <c r="C79" s="969"/>
      <c r="D79" s="969"/>
      <c r="E79" s="969"/>
      <c r="F79" s="969"/>
      <c r="G79" s="969"/>
      <c r="H79" s="969"/>
      <c r="I79" s="969"/>
      <c r="J79" s="969"/>
      <c r="K79" s="969"/>
      <c r="L79" s="969"/>
      <c r="M79" s="969"/>
      <c r="N79" s="969"/>
      <c r="O79" s="969"/>
      <c r="P79" s="970"/>
      <c r="Q79" s="971">
        <v>388</v>
      </c>
      <c r="R79" s="965"/>
      <c r="S79" s="965"/>
      <c r="T79" s="965"/>
      <c r="U79" s="965"/>
      <c r="V79" s="965">
        <v>283</v>
      </c>
      <c r="W79" s="965"/>
      <c r="X79" s="965"/>
      <c r="Y79" s="965"/>
      <c r="Z79" s="965"/>
      <c r="AA79" s="965">
        <v>104</v>
      </c>
      <c r="AB79" s="965"/>
      <c r="AC79" s="965"/>
      <c r="AD79" s="965"/>
      <c r="AE79" s="965"/>
      <c r="AF79" s="965">
        <v>104</v>
      </c>
      <c r="AG79" s="965"/>
      <c r="AH79" s="965"/>
      <c r="AI79" s="965"/>
      <c r="AJ79" s="965"/>
      <c r="AK79" s="965">
        <v>153</v>
      </c>
      <c r="AL79" s="965"/>
      <c r="AM79" s="965"/>
      <c r="AN79" s="965"/>
      <c r="AO79" s="965"/>
      <c r="AP79" s="965" t="s">
        <v>561</v>
      </c>
      <c r="AQ79" s="965"/>
      <c r="AR79" s="965"/>
      <c r="AS79" s="965"/>
      <c r="AT79" s="965"/>
      <c r="AU79" s="965" t="s">
        <v>561</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553</v>
      </c>
      <c r="C80" s="969"/>
      <c r="D80" s="969"/>
      <c r="E80" s="969"/>
      <c r="F80" s="969"/>
      <c r="G80" s="969"/>
      <c r="H80" s="969"/>
      <c r="I80" s="969"/>
      <c r="J80" s="969"/>
      <c r="K80" s="969"/>
      <c r="L80" s="969"/>
      <c r="M80" s="969"/>
      <c r="N80" s="969"/>
      <c r="O80" s="969"/>
      <c r="P80" s="970"/>
      <c r="Q80" s="971">
        <v>256025</v>
      </c>
      <c r="R80" s="965"/>
      <c r="S80" s="965"/>
      <c r="T80" s="965"/>
      <c r="U80" s="965"/>
      <c r="V80" s="965">
        <v>245776</v>
      </c>
      <c r="W80" s="965"/>
      <c r="X80" s="965"/>
      <c r="Y80" s="965"/>
      <c r="Z80" s="965"/>
      <c r="AA80" s="965">
        <v>10249</v>
      </c>
      <c r="AB80" s="965"/>
      <c r="AC80" s="965"/>
      <c r="AD80" s="965"/>
      <c r="AE80" s="965"/>
      <c r="AF80" s="965">
        <v>10249</v>
      </c>
      <c r="AG80" s="965"/>
      <c r="AH80" s="965"/>
      <c r="AI80" s="965"/>
      <c r="AJ80" s="965"/>
      <c r="AK80" s="965">
        <v>1593</v>
      </c>
      <c r="AL80" s="965"/>
      <c r="AM80" s="965"/>
      <c r="AN80" s="965"/>
      <c r="AO80" s="965"/>
      <c r="AP80" s="965" t="s">
        <v>561</v>
      </c>
      <c r="AQ80" s="965"/>
      <c r="AR80" s="965"/>
      <c r="AS80" s="965"/>
      <c r="AT80" s="965"/>
      <c r="AU80" s="965" t="s">
        <v>562</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554</v>
      </c>
      <c r="C81" s="969"/>
      <c r="D81" s="969"/>
      <c r="E81" s="969"/>
      <c r="F81" s="969"/>
      <c r="G81" s="969"/>
      <c r="H81" s="969"/>
      <c r="I81" s="969"/>
      <c r="J81" s="969"/>
      <c r="K81" s="969"/>
      <c r="L81" s="969"/>
      <c r="M81" s="969"/>
      <c r="N81" s="969"/>
      <c r="O81" s="969"/>
      <c r="P81" s="970"/>
      <c r="Q81" s="971">
        <v>195</v>
      </c>
      <c r="R81" s="965"/>
      <c r="S81" s="965"/>
      <c r="T81" s="965"/>
      <c r="U81" s="965"/>
      <c r="V81" s="965">
        <v>192</v>
      </c>
      <c r="W81" s="965"/>
      <c r="X81" s="965"/>
      <c r="Y81" s="965"/>
      <c r="Z81" s="965"/>
      <c r="AA81" s="965">
        <v>3</v>
      </c>
      <c r="AB81" s="965"/>
      <c r="AC81" s="965"/>
      <c r="AD81" s="965"/>
      <c r="AE81" s="965"/>
      <c r="AF81" s="965">
        <v>3</v>
      </c>
      <c r="AG81" s="965"/>
      <c r="AH81" s="965"/>
      <c r="AI81" s="965"/>
      <c r="AJ81" s="965"/>
      <c r="AK81" s="965" t="s">
        <v>570</v>
      </c>
      <c r="AL81" s="965"/>
      <c r="AM81" s="965"/>
      <c r="AN81" s="965"/>
      <c r="AO81" s="965"/>
      <c r="AP81" s="965" t="s">
        <v>561</v>
      </c>
      <c r="AQ81" s="965"/>
      <c r="AR81" s="965"/>
      <c r="AS81" s="965"/>
      <c r="AT81" s="965"/>
      <c r="AU81" s="965" t="s">
        <v>561</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t="s">
        <v>555</v>
      </c>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t="s">
        <v>548</v>
      </c>
      <c r="C83" s="969"/>
      <c r="D83" s="969"/>
      <c r="E83" s="969"/>
      <c r="F83" s="969"/>
      <c r="G83" s="969"/>
      <c r="H83" s="969"/>
      <c r="I83" s="969"/>
      <c r="J83" s="969"/>
      <c r="K83" s="969"/>
      <c r="L83" s="969"/>
      <c r="M83" s="969"/>
      <c r="N83" s="969"/>
      <c r="O83" s="969"/>
      <c r="P83" s="970"/>
      <c r="Q83" s="971">
        <v>8349</v>
      </c>
      <c r="R83" s="965"/>
      <c r="S83" s="965"/>
      <c r="T83" s="965"/>
      <c r="U83" s="965"/>
      <c r="V83" s="965">
        <v>8162</v>
      </c>
      <c r="W83" s="965"/>
      <c r="X83" s="965"/>
      <c r="Y83" s="965"/>
      <c r="Z83" s="965"/>
      <c r="AA83" s="965">
        <v>187</v>
      </c>
      <c r="AB83" s="965"/>
      <c r="AC83" s="965"/>
      <c r="AD83" s="965"/>
      <c r="AE83" s="965"/>
      <c r="AF83" s="965">
        <v>187</v>
      </c>
      <c r="AG83" s="965"/>
      <c r="AH83" s="965"/>
      <c r="AI83" s="965"/>
      <c r="AJ83" s="965"/>
      <c r="AK83" s="965">
        <v>1670</v>
      </c>
      <c r="AL83" s="965"/>
      <c r="AM83" s="965"/>
      <c r="AN83" s="965"/>
      <c r="AO83" s="965"/>
      <c r="AP83" s="965" t="s">
        <v>562</v>
      </c>
      <c r="AQ83" s="965"/>
      <c r="AR83" s="965"/>
      <c r="AS83" s="965"/>
      <c r="AT83" s="965"/>
      <c r="AU83" s="965" t="s">
        <v>562</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t="s">
        <v>556</v>
      </c>
      <c r="C84" s="969"/>
      <c r="D84" s="969"/>
      <c r="E84" s="969"/>
      <c r="F84" s="969"/>
      <c r="G84" s="969"/>
      <c r="H84" s="969"/>
      <c r="I84" s="969"/>
      <c r="J84" s="969"/>
      <c r="K84" s="969"/>
      <c r="L84" s="969"/>
      <c r="M84" s="969"/>
      <c r="N84" s="969"/>
      <c r="O84" s="969"/>
      <c r="P84" s="970"/>
      <c r="Q84" s="971">
        <v>13</v>
      </c>
      <c r="R84" s="965"/>
      <c r="S84" s="965"/>
      <c r="T84" s="965"/>
      <c r="U84" s="965"/>
      <c r="V84" s="965">
        <v>12</v>
      </c>
      <c r="W84" s="965"/>
      <c r="X84" s="965"/>
      <c r="Y84" s="965"/>
      <c r="Z84" s="965"/>
      <c r="AA84" s="965">
        <v>2</v>
      </c>
      <c r="AB84" s="965"/>
      <c r="AC84" s="965"/>
      <c r="AD84" s="965"/>
      <c r="AE84" s="965"/>
      <c r="AF84" s="965">
        <v>1</v>
      </c>
      <c r="AG84" s="965"/>
      <c r="AH84" s="965"/>
      <c r="AI84" s="965"/>
      <c r="AJ84" s="965"/>
      <c r="AK84" s="965">
        <v>7</v>
      </c>
      <c r="AL84" s="965"/>
      <c r="AM84" s="965"/>
      <c r="AN84" s="965"/>
      <c r="AO84" s="965"/>
      <c r="AP84" s="965" t="s">
        <v>565</v>
      </c>
      <c r="AQ84" s="965"/>
      <c r="AR84" s="965"/>
      <c r="AS84" s="965"/>
      <c r="AT84" s="965"/>
      <c r="AU84" s="965" t="s">
        <v>565</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t="s">
        <v>557</v>
      </c>
      <c r="C85" s="969"/>
      <c r="D85" s="969"/>
      <c r="E85" s="969"/>
      <c r="F85" s="969"/>
      <c r="G85" s="969"/>
      <c r="H85" s="969"/>
      <c r="I85" s="969"/>
      <c r="J85" s="969"/>
      <c r="K85" s="969"/>
      <c r="L85" s="969"/>
      <c r="M85" s="969"/>
      <c r="N85" s="969"/>
      <c r="O85" s="969"/>
      <c r="P85" s="970"/>
      <c r="Q85" s="971">
        <v>42</v>
      </c>
      <c r="R85" s="965"/>
      <c r="S85" s="965"/>
      <c r="T85" s="965"/>
      <c r="U85" s="965"/>
      <c r="V85" s="965">
        <v>33</v>
      </c>
      <c r="W85" s="965"/>
      <c r="X85" s="965"/>
      <c r="Y85" s="965"/>
      <c r="Z85" s="965"/>
      <c r="AA85" s="965">
        <v>9</v>
      </c>
      <c r="AB85" s="965"/>
      <c r="AC85" s="965"/>
      <c r="AD85" s="965"/>
      <c r="AE85" s="965"/>
      <c r="AF85" s="965">
        <v>4</v>
      </c>
      <c r="AG85" s="965"/>
      <c r="AH85" s="965"/>
      <c r="AI85" s="965"/>
      <c r="AJ85" s="965"/>
      <c r="AK85" s="965">
        <v>13</v>
      </c>
      <c r="AL85" s="965"/>
      <c r="AM85" s="965"/>
      <c r="AN85" s="965"/>
      <c r="AO85" s="965"/>
      <c r="AP85" s="965" t="s">
        <v>567</v>
      </c>
      <c r="AQ85" s="965"/>
      <c r="AR85" s="965"/>
      <c r="AS85" s="965"/>
      <c r="AT85" s="965"/>
      <c r="AU85" s="965" t="s">
        <v>564</v>
      </c>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t="s">
        <v>558</v>
      </c>
      <c r="C86" s="969"/>
      <c r="D86" s="969"/>
      <c r="E86" s="969"/>
      <c r="F86" s="969"/>
      <c r="G86" s="969"/>
      <c r="H86" s="969"/>
      <c r="I86" s="969"/>
      <c r="J86" s="969"/>
      <c r="K86" s="969"/>
      <c r="L86" s="969"/>
      <c r="M86" s="969"/>
      <c r="N86" s="969"/>
      <c r="O86" s="969"/>
      <c r="P86" s="970"/>
      <c r="Q86" s="971">
        <v>0</v>
      </c>
      <c r="R86" s="965"/>
      <c r="S86" s="965"/>
      <c r="T86" s="965"/>
      <c r="U86" s="965"/>
      <c r="V86" s="965">
        <v>0</v>
      </c>
      <c r="W86" s="965"/>
      <c r="X86" s="965"/>
      <c r="Y86" s="965"/>
      <c r="Z86" s="965"/>
      <c r="AA86" s="965">
        <v>0</v>
      </c>
      <c r="AB86" s="965"/>
      <c r="AC86" s="965"/>
      <c r="AD86" s="965"/>
      <c r="AE86" s="965"/>
      <c r="AF86" s="965">
        <v>0</v>
      </c>
      <c r="AG86" s="965"/>
      <c r="AH86" s="965"/>
      <c r="AI86" s="965"/>
      <c r="AJ86" s="965"/>
      <c r="AK86" s="965" t="s">
        <v>561</v>
      </c>
      <c r="AL86" s="965"/>
      <c r="AM86" s="965"/>
      <c r="AN86" s="965"/>
      <c r="AO86" s="965"/>
      <c r="AP86" s="965" t="s">
        <v>561</v>
      </c>
      <c r="AQ86" s="965"/>
      <c r="AR86" s="965"/>
      <c r="AS86" s="965"/>
      <c r="AT86" s="965"/>
      <c r="AU86" s="965" t="s">
        <v>564</v>
      </c>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t="s">
        <v>559</v>
      </c>
      <c r="C87" s="959"/>
      <c r="D87" s="959"/>
      <c r="E87" s="959"/>
      <c r="F87" s="959"/>
      <c r="G87" s="959"/>
      <c r="H87" s="959"/>
      <c r="I87" s="959"/>
      <c r="J87" s="959"/>
      <c r="K87" s="959"/>
      <c r="L87" s="959"/>
      <c r="M87" s="959"/>
      <c r="N87" s="959"/>
      <c r="O87" s="959"/>
      <c r="P87" s="960"/>
      <c r="Q87" s="961">
        <v>201</v>
      </c>
      <c r="R87" s="962"/>
      <c r="S87" s="962"/>
      <c r="T87" s="962"/>
      <c r="U87" s="962"/>
      <c r="V87" s="962">
        <v>175</v>
      </c>
      <c r="W87" s="962"/>
      <c r="X87" s="962"/>
      <c r="Y87" s="962"/>
      <c r="Z87" s="962"/>
      <c r="AA87" s="962">
        <v>26</v>
      </c>
      <c r="AB87" s="962"/>
      <c r="AC87" s="962"/>
      <c r="AD87" s="962"/>
      <c r="AE87" s="962"/>
      <c r="AF87" s="962">
        <v>26</v>
      </c>
      <c r="AG87" s="962"/>
      <c r="AH87" s="962"/>
      <c r="AI87" s="962"/>
      <c r="AJ87" s="962"/>
      <c r="AK87" s="962" t="s">
        <v>568</v>
      </c>
      <c r="AL87" s="962"/>
      <c r="AM87" s="962"/>
      <c r="AN87" s="962"/>
      <c r="AO87" s="962"/>
      <c r="AP87" s="962" t="s">
        <v>562</v>
      </c>
      <c r="AQ87" s="962"/>
      <c r="AR87" s="962"/>
      <c r="AS87" s="962"/>
      <c r="AT87" s="962"/>
      <c r="AU87" s="962" t="s">
        <v>564</v>
      </c>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370</v>
      </c>
      <c r="B88" s="938" t="s">
        <v>399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10983</v>
      </c>
      <c r="AG88" s="953"/>
      <c r="AH88" s="953"/>
      <c r="AI88" s="953"/>
      <c r="AJ88" s="953"/>
      <c r="AK88" s="957"/>
      <c r="AL88" s="957"/>
      <c r="AM88" s="957"/>
      <c r="AN88" s="957"/>
      <c r="AO88" s="957"/>
      <c r="AP88" s="953">
        <v>0</v>
      </c>
      <c r="AQ88" s="953"/>
      <c r="AR88" s="953"/>
      <c r="AS88" s="953"/>
      <c r="AT88" s="953"/>
      <c r="AU88" s="953">
        <v>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38" t="s">
        <v>400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11</v>
      </c>
      <c r="CS102" s="945"/>
      <c r="CT102" s="945"/>
      <c r="CU102" s="945"/>
      <c r="CV102" s="946"/>
      <c r="CW102" s="944">
        <v>0</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408</v>
      </c>
      <c r="AB109" s="886"/>
      <c r="AC109" s="886"/>
      <c r="AD109" s="886"/>
      <c r="AE109" s="887"/>
      <c r="AF109" s="888" t="s">
        <v>287</v>
      </c>
      <c r="AG109" s="886"/>
      <c r="AH109" s="886"/>
      <c r="AI109" s="886"/>
      <c r="AJ109" s="887"/>
      <c r="AK109" s="888" t="s">
        <v>286</v>
      </c>
      <c r="AL109" s="886"/>
      <c r="AM109" s="886"/>
      <c r="AN109" s="886"/>
      <c r="AO109" s="887"/>
      <c r="AP109" s="888" t="s">
        <v>409</v>
      </c>
      <c r="AQ109" s="886"/>
      <c r="AR109" s="886"/>
      <c r="AS109" s="886"/>
      <c r="AT109" s="917"/>
      <c r="AU109" s="885" t="s">
        <v>407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408</v>
      </c>
      <c r="BR109" s="886"/>
      <c r="BS109" s="886"/>
      <c r="BT109" s="886"/>
      <c r="BU109" s="887"/>
      <c r="BV109" s="888" t="s">
        <v>287</v>
      </c>
      <c r="BW109" s="886"/>
      <c r="BX109" s="886"/>
      <c r="BY109" s="886"/>
      <c r="BZ109" s="887"/>
      <c r="CA109" s="888" t="s">
        <v>286</v>
      </c>
      <c r="CB109" s="886"/>
      <c r="CC109" s="886"/>
      <c r="CD109" s="886"/>
      <c r="CE109" s="887"/>
      <c r="CF109" s="926" t="s">
        <v>409</v>
      </c>
      <c r="CG109" s="926"/>
      <c r="CH109" s="926"/>
      <c r="CI109" s="926"/>
      <c r="CJ109" s="926"/>
      <c r="CK109" s="888" t="s">
        <v>410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408</v>
      </c>
      <c r="DH109" s="886"/>
      <c r="DI109" s="886"/>
      <c r="DJ109" s="886"/>
      <c r="DK109" s="887"/>
      <c r="DL109" s="888" t="s">
        <v>287</v>
      </c>
      <c r="DM109" s="886"/>
      <c r="DN109" s="886"/>
      <c r="DO109" s="886"/>
      <c r="DP109" s="887"/>
      <c r="DQ109" s="888" t="s">
        <v>286</v>
      </c>
      <c r="DR109" s="886"/>
      <c r="DS109" s="886"/>
      <c r="DT109" s="886"/>
      <c r="DU109" s="887"/>
      <c r="DV109" s="888" t="s">
        <v>409</v>
      </c>
      <c r="DW109" s="886"/>
      <c r="DX109" s="886"/>
      <c r="DY109" s="886"/>
      <c r="DZ109" s="917"/>
    </row>
    <row r="110" spans="1:131" s="197" customFormat="1" ht="26.25" customHeight="1">
      <c r="A110" s="755" t="s">
        <v>411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442711</v>
      </c>
      <c r="AB110" s="871"/>
      <c r="AC110" s="871"/>
      <c r="AD110" s="871"/>
      <c r="AE110" s="872"/>
      <c r="AF110" s="873">
        <v>448981</v>
      </c>
      <c r="AG110" s="871"/>
      <c r="AH110" s="871"/>
      <c r="AI110" s="871"/>
      <c r="AJ110" s="872"/>
      <c r="AK110" s="873">
        <v>423136</v>
      </c>
      <c r="AL110" s="871"/>
      <c r="AM110" s="871"/>
      <c r="AN110" s="871"/>
      <c r="AO110" s="872"/>
      <c r="AP110" s="874">
        <v>13.7</v>
      </c>
      <c r="AQ110" s="875"/>
      <c r="AR110" s="875"/>
      <c r="AS110" s="875"/>
      <c r="AT110" s="876"/>
      <c r="AU110" s="918" t="s">
        <v>61</v>
      </c>
      <c r="AV110" s="919"/>
      <c r="AW110" s="919"/>
      <c r="AX110" s="919"/>
      <c r="AY110" s="920"/>
      <c r="AZ110" s="814" t="s">
        <v>412</v>
      </c>
      <c r="BA110" s="756"/>
      <c r="BB110" s="756"/>
      <c r="BC110" s="756"/>
      <c r="BD110" s="756"/>
      <c r="BE110" s="756"/>
      <c r="BF110" s="756"/>
      <c r="BG110" s="756"/>
      <c r="BH110" s="756"/>
      <c r="BI110" s="756"/>
      <c r="BJ110" s="756"/>
      <c r="BK110" s="756"/>
      <c r="BL110" s="756"/>
      <c r="BM110" s="756"/>
      <c r="BN110" s="756"/>
      <c r="BO110" s="756"/>
      <c r="BP110" s="757"/>
      <c r="BQ110" s="797">
        <v>3783040</v>
      </c>
      <c r="BR110" s="798"/>
      <c r="BS110" s="798"/>
      <c r="BT110" s="798"/>
      <c r="BU110" s="798"/>
      <c r="BV110" s="798">
        <v>3816857</v>
      </c>
      <c r="BW110" s="798"/>
      <c r="BX110" s="798"/>
      <c r="BY110" s="798"/>
      <c r="BZ110" s="798"/>
      <c r="CA110" s="798">
        <v>4072996</v>
      </c>
      <c r="CB110" s="798"/>
      <c r="CC110" s="798"/>
      <c r="CD110" s="798"/>
      <c r="CE110" s="798"/>
      <c r="CF110" s="859">
        <v>132</v>
      </c>
      <c r="CG110" s="860"/>
      <c r="CH110" s="860"/>
      <c r="CI110" s="860"/>
      <c r="CJ110" s="860"/>
      <c r="CK110" s="914" t="s">
        <v>413</v>
      </c>
      <c r="CL110" s="862"/>
      <c r="CM110" s="867" t="s">
        <v>414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416</v>
      </c>
      <c r="BA111" s="766"/>
      <c r="BB111" s="766"/>
      <c r="BC111" s="766"/>
      <c r="BD111" s="766"/>
      <c r="BE111" s="766"/>
      <c r="BF111" s="766"/>
      <c r="BG111" s="766"/>
      <c r="BH111" s="766"/>
      <c r="BI111" s="766"/>
      <c r="BJ111" s="766"/>
      <c r="BK111" s="766"/>
      <c r="BL111" s="766"/>
      <c r="BM111" s="766"/>
      <c r="BN111" s="766"/>
      <c r="BO111" s="766"/>
      <c r="BP111" s="767"/>
      <c r="BQ111" s="768">
        <v>48762</v>
      </c>
      <c r="BR111" s="769"/>
      <c r="BS111" s="769"/>
      <c r="BT111" s="769"/>
      <c r="BU111" s="769"/>
      <c r="BV111" s="769">
        <v>24856</v>
      </c>
      <c r="BW111" s="769"/>
      <c r="BX111" s="769"/>
      <c r="BY111" s="769"/>
      <c r="BZ111" s="769"/>
      <c r="CA111" s="769">
        <v>12428</v>
      </c>
      <c r="CB111" s="769"/>
      <c r="CC111" s="769"/>
      <c r="CD111" s="769"/>
      <c r="CE111" s="769"/>
      <c r="CF111" s="846">
        <v>0.4</v>
      </c>
      <c r="CG111" s="847"/>
      <c r="CH111" s="847"/>
      <c r="CI111" s="847"/>
      <c r="CJ111" s="847"/>
      <c r="CK111" s="915"/>
      <c r="CL111" s="864"/>
      <c r="CM111" s="801" t="s">
        <v>417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5481630</v>
      </c>
      <c r="BR112" s="769"/>
      <c r="BS112" s="769"/>
      <c r="BT112" s="769"/>
      <c r="BU112" s="769"/>
      <c r="BV112" s="769">
        <v>5303055</v>
      </c>
      <c r="BW112" s="769"/>
      <c r="BX112" s="769"/>
      <c r="BY112" s="769"/>
      <c r="BZ112" s="769"/>
      <c r="CA112" s="769">
        <v>5109644</v>
      </c>
      <c r="CB112" s="769"/>
      <c r="CC112" s="769"/>
      <c r="CD112" s="769"/>
      <c r="CE112" s="769"/>
      <c r="CF112" s="846">
        <v>165.6</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346931</v>
      </c>
      <c r="AB113" s="907"/>
      <c r="AC113" s="907"/>
      <c r="AD113" s="907"/>
      <c r="AE113" s="908"/>
      <c r="AF113" s="909">
        <v>390429</v>
      </c>
      <c r="AG113" s="907"/>
      <c r="AH113" s="907"/>
      <c r="AI113" s="907"/>
      <c r="AJ113" s="908"/>
      <c r="AK113" s="909">
        <v>399754</v>
      </c>
      <c r="AL113" s="907"/>
      <c r="AM113" s="907"/>
      <c r="AN113" s="907"/>
      <c r="AO113" s="908"/>
      <c r="AP113" s="910">
        <v>13</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59604</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1293545</v>
      </c>
      <c r="BR114" s="769"/>
      <c r="BS114" s="769"/>
      <c r="BT114" s="769"/>
      <c r="BU114" s="769"/>
      <c r="BV114" s="769">
        <v>1316600</v>
      </c>
      <c r="BW114" s="769"/>
      <c r="BX114" s="769"/>
      <c r="BY114" s="769"/>
      <c r="BZ114" s="769"/>
      <c r="CA114" s="769">
        <v>1350803</v>
      </c>
      <c r="CB114" s="769"/>
      <c r="CC114" s="769"/>
      <c r="CD114" s="769"/>
      <c r="CE114" s="769"/>
      <c r="CF114" s="846">
        <v>43.8</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12906</v>
      </c>
      <c r="AB115" s="907"/>
      <c r="AC115" s="907"/>
      <c r="AD115" s="907"/>
      <c r="AE115" s="908"/>
      <c r="AF115" s="909">
        <v>12667</v>
      </c>
      <c r="AG115" s="907"/>
      <c r="AH115" s="907"/>
      <c r="AI115" s="907"/>
      <c r="AJ115" s="908"/>
      <c r="AK115" s="909">
        <v>12428</v>
      </c>
      <c r="AL115" s="907"/>
      <c r="AM115" s="907"/>
      <c r="AN115" s="907"/>
      <c r="AO115" s="908"/>
      <c r="AP115" s="910">
        <v>0.4</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195</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48762</v>
      </c>
      <c r="DH116" s="782"/>
      <c r="DI116" s="782"/>
      <c r="DJ116" s="782"/>
      <c r="DK116" s="783"/>
      <c r="DL116" s="784">
        <v>24856</v>
      </c>
      <c r="DM116" s="782"/>
      <c r="DN116" s="782"/>
      <c r="DO116" s="782"/>
      <c r="DP116" s="783"/>
      <c r="DQ116" s="784">
        <v>12428</v>
      </c>
      <c r="DR116" s="782"/>
      <c r="DS116" s="782"/>
      <c r="DT116" s="782"/>
      <c r="DU116" s="783"/>
      <c r="DV116" s="752">
        <v>0.4</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862347</v>
      </c>
      <c r="AB117" s="893"/>
      <c r="AC117" s="893"/>
      <c r="AD117" s="893"/>
      <c r="AE117" s="894"/>
      <c r="AF117" s="896">
        <v>852077</v>
      </c>
      <c r="AG117" s="893"/>
      <c r="AH117" s="893"/>
      <c r="AI117" s="893"/>
      <c r="AJ117" s="894"/>
      <c r="AK117" s="896">
        <v>835318</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410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408</v>
      </c>
      <c r="AB118" s="886"/>
      <c r="AC118" s="886"/>
      <c r="AD118" s="886"/>
      <c r="AE118" s="887"/>
      <c r="AF118" s="888" t="s">
        <v>287</v>
      </c>
      <c r="AG118" s="886"/>
      <c r="AH118" s="886"/>
      <c r="AI118" s="886"/>
      <c r="AJ118" s="887"/>
      <c r="AK118" s="888" t="s">
        <v>286</v>
      </c>
      <c r="AL118" s="886"/>
      <c r="AM118" s="886"/>
      <c r="AN118" s="886"/>
      <c r="AO118" s="887"/>
      <c r="AP118" s="889" t="s">
        <v>409</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437</v>
      </c>
      <c r="BP118" s="836"/>
      <c r="BQ118" s="855">
        <v>10606977</v>
      </c>
      <c r="BR118" s="856"/>
      <c r="BS118" s="856"/>
      <c r="BT118" s="856"/>
      <c r="BU118" s="856"/>
      <c r="BV118" s="856">
        <v>10461368</v>
      </c>
      <c r="BW118" s="856"/>
      <c r="BX118" s="856"/>
      <c r="BY118" s="856"/>
      <c r="BZ118" s="856"/>
      <c r="CA118" s="856">
        <v>10545871</v>
      </c>
      <c r="CB118" s="856"/>
      <c r="CC118" s="856"/>
      <c r="CD118" s="856"/>
      <c r="CE118" s="856"/>
      <c r="CF118" s="741"/>
      <c r="CG118" s="742"/>
      <c r="CH118" s="742"/>
      <c r="CI118" s="742"/>
      <c r="CJ118" s="839"/>
      <c r="CK118" s="915"/>
      <c r="CL118" s="864"/>
      <c r="CM118" s="801" t="s">
        <v>438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413</v>
      </c>
      <c r="B119" s="862"/>
      <c r="C119" s="867" t="s">
        <v>414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439</v>
      </c>
      <c r="AV119" s="878"/>
      <c r="AW119" s="878"/>
      <c r="AX119" s="878"/>
      <c r="AY119" s="879"/>
      <c r="AZ119" s="814" t="s">
        <v>440</v>
      </c>
      <c r="BA119" s="756"/>
      <c r="BB119" s="756"/>
      <c r="BC119" s="756"/>
      <c r="BD119" s="756"/>
      <c r="BE119" s="756"/>
      <c r="BF119" s="756"/>
      <c r="BG119" s="756"/>
      <c r="BH119" s="756"/>
      <c r="BI119" s="756"/>
      <c r="BJ119" s="756"/>
      <c r="BK119" s="756"/>
      <c r="BL119" s="756"/>
      <c r="BM119" s="756"/>
      <c r="BN119" s="756"/>
      <c r="BO119" s="756"/>
      <c r="BP119" s="757"/>
      <c r="BQ119" s="797">
        <v>2502444</v>
      </c>
      <c r="BR119" s="798"/>
      <c r="BS119" s="798"/>
      <c r="BT119" s="798"/>
      <c r="BU119" s="798"/>
      <c r="BV119" s="798">
        <v>2584375</v>
      </c>
      <c r="BW119" s="798"/>
      <c r="BX119" s="798"/>
      <c r="BY119" s="798"/>
      <c r="BZ119" s="798"/>
      <c r="CA119" s="798">
        <v>2718227</v>
      </c>
      <c r="CB119" s="798"/>
      <c r="CC119" s="798"/>
      <c r="CD119" s="798"/>
      <c r="CE119" s="798"/>
      <c r="CF119" s="859">
        <v>88.1</v>
      </c>
      <c r="CG119" s="860"/>
      <c r="CH119" s="860"/>
      <c r="CI119" s="860"/>
      <c r="CJ119" s="860"/>
      <c r="CK119" s="916"/>
      <c r="CL119" s="866"/>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442</v>
      </c>
      <c r="BA120" s="766"/>
      <c r="BB120" s="766"/>
      <c r="BC120" s="766"/>
      <c r="BD120" s="766"/>
      <c r="BE120" s="766"/>
      <c r="BF120" s="766"/>
      <c r="BG120" s="766"/>
      <c r="BH120" s="766"/>
      <c r="BI120" s="766"/>
      <c r="BJ120" s="766"/>
      <c r="BK120" s="766"/>
      <c r="BL120" s="766"/>
      <c r="BM120" s="766"/>
      <c r="BN120" s="766"/>
      <c r="BO120" s="766"/>
      <c r="BP120" s="767"/>
      <c r="BQ120" s="768">
        <v>100023</v>
      </c>
      <c r="BR120" s="769"/>
      <c r="BS120" s="769"/>
      <c r="BT120" s="769"/>
      <c r="BU120" s="769"/>
      <c r="BV120" s="769">
        <v>80351</v>
      </c>
      <c r="BW120" s="769"/>
      <c r="BX120" s="769"/>
      <c r="BY120" s="769"/>
      <c r="BZ120" s="769"/>
      <c r="CA120" s="769">
        <v>67550</v>
      </c>
      <c r="CB120" s="769"/>
      <c r="CC120" s="769"/>
      <c r="CD120" s="769"/>
      <c r="CE120" s="769"/>
      <c r="CF120" s="846">
        <v>2.2000000000000002</v>
      </c>
      <c r="CG120" s="847"/>
      <c r="CH120" s="847"/>
      <c r="CI120" s="847"/>
      <c r="CJ120" s="847"/>
      <c r="CK120" s="848" t="s">
        <v>443</v>
      </c>
      <c r="CL120" s="808"/>
      <c r="CM120" s="808"/>
      <c r="CN120" s="808"/>
      <c r="CO120" s="809"/>
      <c r="CP120" s="852" t="s">
        <v>444</v>
      </c>
      <c r="CQ120" s="853"/>
      <c r="CR120" s="853"/>
      <c r="CS120" s="853"/>
      <c r="CT120" s="853"/>
      <c r="CU120" s="853"/>
      <c r="CV120" s="853"/>
      <c r="CW120" s="853"/>
      <c r="CX120" s="853"/>
      <c r="CY120" s="853"/>
      <c r="CZ120" s="853"/>
      <c r="DA120" s="853"/>
      <c r="DB120" s="853"/>
      <c r="DC120" s="853"/>
      <c r="DD120" s="853"/>
      <c r="DE120" s="853"/>
      <c r="DF120" s="854"/>
      <c r="DG120" s="797">
        <v>2821962</v>
      </c>
      <c r="DH120" s="798"/>
      <c r="DI120" s="798"/>
      <c r="DJ120" s="798"/>
      <c r="DK120" s="798"/>
      <c r="DL120" s="798">
        <v>2759360</v>
      </c>
      <c r="DM120" s="798"/>
      <c r="DN120" s="798"/>
      <c r="DO120" s="798"/>
      <c r="DP120" s="798"/>
      <c r="DQ120" s="798">
        <v>2693864</v>
      </c>
      <c r="DR120" s="798"/>
      <c r="DS120" s="798"/>
      <c r="DT120" s="798"/>
      <c r="DU120" s="798"/>
      <c r="DV120" s="799">
        <v>87.3</v>
      </c>
      <c r="DW120" s="799"/>
      <c r="DX120" s="799"/>
      <c r="DY120" s="799"/>
      <c r="DZ120" s="800"/>
    </row>
    <row r="121" spans="1:130" s="197" customFormat="1" ht="26.25" customHeight="1">
      <c r="A121" s="863"/>
      <c r="B121" s="864"/>
      <c r="C121" s="840" t="s">
        <v>445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446</v>
      </c>
      <c r="BA121" s="844"/>
      <c r="BB121" s="844"/>
      <c r="BC121" s="844"/>
      <c r="BD121" s="844"/>
      <c r="BE121" s="844"/>
      <c r="BF121" s="844"/>
      <c r="BG121" s="844"/>
      <c r="BH121" s="844"/>
      <c r="BI121" s="844"/>
      <c r="BJ121" s="844"/>
      <c r="BK121" s="844"/>
      <c r="BL121" s="844"/>
      <c r="BM121" s="844"/>
      <c r="BN121" s="844"/>
      <c r="BO121" s="844"/>
      <c r="BP121" s="845"/>
      <c r="BQ121" s="855">
        <v>6591819</v>
      </c>
      <c r="BR121" s="856"/>
      <c r="BS121" s="856"/>
      <c r="BT121" s="856"/>
      <c r="BU121" s="856"/>
      <c r="BV121" s="856">
        <v>6521573</v>
      </c>
      <c r="BW121" s="856"/>
      <c r="BX121" s="856"/>
      <c r="BY121" s="856"/>
      <c r="BZ121" s="856"/>
      <c r="CA121" s="856">
        <v>6631494</v>
      </c>
      <c r="CB121" s="856"/>
      <c r="CC121" s="856"/>
      <c r="CD121" s="856"/>
      <c r="CE121" s="856"/>
      <c r="CF121" s="857">
        <v>214.9</v>
      </c>
      <c r="CG121" s="858"/>
      <c r="CH121" s="858"/>
      <c r="CI121" s="858"/>
      <c r="CJ121" s="858"/>
      <c r="CK121" s="849"/>
      <c r="CL121" s="810"/>
      <c r="CM121" s="810"/>
      <c r="CN121" s="810"/>
      <c r="CO121" s="811"/>
      <c r="CP121" s="826" t="s">
        <v>447</v>
      </c>
      <c r="CQ121" s="827"/>
      <c r="CR121" s="827"/>
      <c r="CS121" s="827"/>
      <c r="CT121" s="827"/>
      <c r="CU121" s="827"/>
      <c r="CV121" s="827"/>
      <c r="CW121" s="827"/>
      <c r="CX121" s="827"/>
      <c r="CY121" s="827"/>
      <c r="CZ121" s="827"/>
      <c r="DA121" s="827"/>
      <c r="DB121" s="827"/>
      <c r="DC121" s="827"/>
      <c r="DD121" s="827"/>
      <c r="DE121" s="827"/>
      <c r="DF121" s="828"/>
      <c r="DG121" s="768">
        <v>2293210</v>
      </c>
      <c r="DH121" s="769"/>
      <c r="DI121" s="769"/>
      <c r="DJ121" s="769"/>
      <c r="DK121" s="769"/>
      <c r="DL121" s="769">
        <v>2194158</v>
      </c>
      <c r="DM121" s="769"/>
      <c r="DN121" s="769"/>
      <c r="DO121" s="769"/>
      <c r="DP121" s="769"/>
      <c r="DQ121" s="769">
        <v>2085310</v>
      </c>
      <c r="DR121" s="769"/>
      <c r="DS121" s="769"/>
      <c r="DT121" s="769"/>
      <c r="DU121" s="769"/>
      <c r="DV121" s="821">
        <v>67.599999999999994</v>
      </c>
      <c r="DW121" s="821"/>
      <c r="DX121" s="821"/>
      <c r="DY121" s="821"/>
      <c r="DZ121" s="822"/>
    </row>
    <row r="122" spans="1:130" s="197" customFormat="1" ht="26.25" customHeight="1">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448</v>
      </c>
      <c r="BP122" s="836"/>
      <c r="BQ122" s="837">
        <v>9194286</v>
      </c>
      <c r="BR122" s="838"/>
      <c r="BS122" s="838"/>
      <c r="BT122" s="838"/>
      <c r="BU122" s="838"/>
      <c r="BV122" s="838">
        <v>9186299</v>
      </c>
      <c r="BW122" s="838"/>
      <c r="BX122" s="838"/>
      <c r="BY122" s="838"/>
      <c r="BZ122" s="838"/>
      <c r="CA122" s="838">
        <v>9417271</v>
      </c>
      <c r="CB122" s="838"/>
      <c r="CC122" s="838"/>
      <c r="CD122" s="838"/>
      <c r="CE122" s="838"/>
      <c r="CF122" s="741"/>
      <c r="CG122" s="742"/>
      <c r="CH122" s="742"/>
      <c r="CI122" s="742"/>
      <c r="CJ122" s="839"/>
      <c r="CK122" s="849"/>
      <c r="CL122" s="810"/>
      <c r="CM122" s="810"/>
      <c r="CN122" s="810"/>
      <c r="CO122" s="811"/>
      <c r="CP122" s="826" t="s">
        <v>449</v>
      </c>
      <c r="CQ122" s="827"/>
      <c r="CR122" s="827"/>
      <c r="CS122" s="827"/>
      <c r="CT122" s="827"/>
      <c r="CU122" s="827"/>
      <c r="CV122" s="827"/>
      <c r="CW122" s="827"/>
      <c r="CX122" s="827"/>
      <c r="CY122" s="827"/>
      <c r="CZ122" s="827"/>
      <c r="DA122" s="827"/>
      <c r="DB122" s="827"/>
      <c r="DC122" s="827"/>
      <c r="DD122" s="827"/>
      <c r="DE122" s="827"/>
      <c r="DF122" s="828"/>
      <c r="DG122" s="768">
        <v>227628</v>
      </c>
      <c r="DH122" s="769"/>
      <c r="DI122" s="769"/>
      <c r="DJ122" s="769"/>
      <c r="DK122" s="769"/>
      <c r="DL122" s="769">
        <v>219746</v>
      </c>
      <c r="DM122" s="769"/>
      <c r="DN122" s="769"/>
      <c r="DO122" s="769"/>
      <c r="DP122" s="769"/>
      <c r="DQ122" s="769">
        <v>209502</v>
      </c>
      <c r="DR122" s="769"/>
      <c r="DS122" s="769"/>
      <c r="DT122" s="769"/>
      <c r="DU122" s="769"/>
      <c r="DV122" s="821">
        <v>6.8</v>
      </c>
      <c r="DW122" s="821"/>
      <c r="DX122" s="821"/>
      <c r="DY122" s="821"/>
      <c r="DZ122" s="822"/>
    </row>
    <row r="123" spans="1:130" s="197" customFormat="1" ht="26.25" customHeight="1" thickBot="1">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12906</v>
      </c>
      <c r="AB123" s="782"/>
      <c r="AC123" s="782"/>
      <c r="AD123" s="782"/>
      <c r="AE123" s="783"/>
      <c r="AF123" s="784">
        <v>12667</v>
      </c>
      <c r="AG123" s="782"/>
      <c r="AH123" s="782"/>
      <c r="AI123" s="782"/>
      <c r="AJ123" s="783"/>
      <c r="AK123" s="784">
        <v>12428</v>
      </c>
      <c r="AL123" s="782"/>
      <c r="AM123" s="782"/>
      <c r="AN123" s="782"/>
      <c r="AO123" s="783"/>
      <c r="AP123" s="752">
        <v>0.4</v>
      </c>
      <c r="AQ123" s="753"/>
      <c r="AR123" s="753"/>
      <c r="AS123" s="753"/>
      <c r="AT123" s="754"/>
      <c r="AU123" s="832" t="s">
        <v>450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45.9</v>
      </c>
      <c r="BR123" s="830"/>
      <c r="BS123" s="830"/>
      <c r="BT123" s="830"/>
      <c r="BU123" s="830"/>
      <c r="BV123" s="830">
        <v>41.4</v>
      </c>
      <c r="BW123" s="830"/>
      <c r="BX123" s="830"/>
      <c r="BY123" s="830"/>
      <c r="BZ123" s="830"/>
      <c r="CA123" s="830">
        <v>36.5</v>
      </c>
      <c r="CB123" s="830"/>
      <c r="CC123" s="830"/>
      <c r="CD123" s="830"/>
      <c r="CE123" s="830"/>
      <c r="CF123" s="728"/>
      <c r="CG123" s="729"/>
      <c r="CH123" s="729"/>
      <c r="CI123" s="729"/>
      <c r="CJ123" s="831"/>
      <c r="CK123" s="849"/>
      <c r="CL123" s="810"/>
      <c r="CM123" s="810"/>
      <c r="CN123" s="810"/>
      <c r="CO123" s="811"/>
      <c r="CP123" s="826" t="s">
        <v>451</v>
      </c>
      <c r="CQ123" s="827"/>
      <c r="CR123" s="827"/>
      <c r="CS123" s="827"/>
      <c r="CT123" s="827"/>
      <c r="CU123" s="827"/>
      <c r="CV123" s="827"/>
      <c r="CW123" s="827"/>
      <c r="CX123" s="827"/>
      <c r="CY123" s="827"/>
      <c r="CZ123" s="827"/>
      <c r="DA123" s="827"/>
      <c r="DB123" s="827"/>
      <c r="DC123" s="827"/>
      <c r="DD123" s="827"/>
      <c r="DE123" s="827"/>
      <c r="DF123" s="828"/>
      <c r="DG123" s="781">
        <v>83066</v>
      </c>
      <c r="DH123" s="782"/>
      <c r="DI123" s="782"/>
      <c r="DJ123" s="782"/>
      <c r="DK123" s="783"/>
      <c r="DL123" s="784">
        <v>78486</v>
      </c>
      <c r="DM123" s="782"/>
      <c r="DN123" s="782"/>
      <c r="DO123" s="782"/>
      <c r="DP123" s="783"/>
      <c r="DQ123" s="784">
        <v>73814</v>
      </c>
      <c r="DR123" s="782"/>
      <c r="DS123" s="782"/>
      <c r="DT123" s="782"/>
      <c r="DU123" s="783"/>
      <c r="DV123" s="752">
        <v>2.4</v>
      </c>
      <c r="DW123" s="753"/>
      <c r="DX123" s="753"/>
      <c r="DY123" s="753"/>
      <c r="DZ123" s="754"/>
    </row>
    <row r="124" spans="1:130" s="197" customFormat="1" ht="26.25" customHeight="1">
      <c r="A124" s="863"/>
      <c r="B124" s="864"/>
      <c r="C124" s="801" t="s">
        <v>436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452</v>
      </c>
      <c r="CQ124" s="827"/>
      <c r="CR124" s="827"/>
      <c r="CS124" s="827"/>
      <c r="CT124" s="827"/>
      <c r="CU124" s="827"/>
      <c r="CV124" s="827"/>
      <c r="CW124" s="827"/>
      <c r="CX124" s="827"/>
      <c r="CY124" s="827"/>
      <c r="CZ124" s="827"/>
      <c r="DA124" s="827"/>
      <c r="DB124" s="827"/>
      <c r="DC124" s="827"/>
      <c r="DD124" s="827"/>
      <c r="DE124" s="827"/>
      <c r="DF124" s="828"/>
      <c r="DG124" s="714">
        <v>55764</v>
      </c>
      <c r="DH124" s="715"/>
      <c r="DI124" s="715"/>
      <c r="DJ124" s="715"/>
      <c r="DK124" s="716"/>
      <c r="DL124" s="717">
        <v>51305</v>
      </c>
      <c r="DM124" s="715"/>
      <c r="DN124" s="715"/>
      <c r="DO124" s="715"/>
      <c r="DP124" s="716"/>
      <c r="DQ124" s="717">
        <v>47154</v>
      </c>
      <c r="DR124" s="715"/>
      <c r="DS124" s="715"/>
      <c r="DT124" s="715"/>
      <c r="DU124" s="716"/>
      <c r="DV124" s="805">
        <v>1.5</v>
      </c>
      <c r="DW124" s="806"/>
      <c r="DX124" s="806"/>
      <c r="DY124" s="806"/>
      <c r="DZ124" s="807"/>
    </row>
    <row r="125" spans="1:130" s="197" customFormat="1" ht="26.25" customHeight="1" thickBot="1">
      <c r="A125" s="863"/>
      <c r="B125" s="864"/>
      <c r="C125" s="801" t="s">
        <v>438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453</v>
      </c>
      <c r="CL125" s="808"/>
      <c r="CM125" s="808"/>
      <c r="CN125" s="808"/>
      <c r="CO125" s="809"/>
      <c r="CP125" s="814" t="s">
        <v>454</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455</v>
      </c>
      <c r="AY126" s="762"/>
      <c r="AZ126" s="762"/>
      <c r="BA126" s="762"/>
      <c r="BB126" s="762"/>
      <c r="BC126" s="762"/>
      <c r="BD126" s="762"/>
      <c r="BE126" s="763"/>
      <c r="BF126" s="761" t="s">
        <v>456</v>
      </c>
      <c r="BG126" s="762"/>
      <c r="BH126" s="762"/>
      <c r="BI126" s="762"/>
      <c r="BJ126" s="762"/>
      <c r="BK126" s="762"/>
      <c r="BL126" s="763"/>
      <c r="BM126" s="761" t="s">
        <v>457</v>
      </c>
      <c r="BN126" s="762"/>
      <c r="BO126" s="762"/>
      <c r="BP126" s="762"/>
      <c r="BQ126" s="762"/>
      <c r="BR126" s="762"/>
      <c r="BS126" s="763"/>
      <c r="BT126" s="761" t="s">
        <v>458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459</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460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461</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462</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463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464</v>
      </c>
      <c r="X128" s="795"/>
      <c r="Y128" s="795"/>
      <c r="Z128" s="796"/>
      <c r="AA128" s="721">
        <v>17001</v>
      </c>
      <c r="AB128" s="722"/>
      <c r="AC128" s="722"/>
      <c r="AD128" s="722"/>
      <c r="AE128" s="723"/>
      <c r="AF128" s="724">
        <v>14027</v>
      </c>
      <c r="AG128" s="722"/>
      <c r="AH128" s="722"/>
      <c r="AI128" s="722"/>
      <c r="AJ128" s="723"/>
      <c r="AK128" s="724">
        <v>14485</v>
      </c>
      <c r="AL128" s="722"/>
      <c r="AM128" s="722"/>
      <c r="AN128" s="722"/>
      <c r="AO128" s="723"/>
      <c r="AP128" s="725"/>
      <c r="AQ128" s="726"/>
      <c r="AR128" s="726"/>
      <c r="AS128" s="726"/>
      <c r="AT128" s="727"/>
      <c r="AU128" s="235"/>
      <c r="AV128" s="235"/>
      <c r="AW128" s="235"/>
      <c r="AX128" s="770" t="s">
        <v>465</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466</v>
      </c>
      <c r="X129" s="779"/>
      <c r="Y129" s="779"/>
      <c r="Z129" s="780"/>
      <c r="AA129" s="781">
        <v>3575431</v>
      </c>
      <c r="AB129" s="782"/>
      <c r="AC129" s="782"/>
      <c r="AD129" s="782"/>
      <c r="AE129" s="783"/>
      <c r="AF129" s="784">
        <v>3627284</v>
      </c>
      <c r="AG129" s="782"/>
      <c r="AH129" s="782"/>
      <c r="AI129" s="782"/>
      <c r="AJ129" s="783"/>
      <c r="AK129" s="784">
        <v>3654140</v>
      </c>
      <c r="AL129" s="782"/>
      <c r="AM129" s="782"/>
      <c r="AN129" s="782"/>
      <c r="AO129" s="783"/>
      <c r="AP129" s="785"/>
      <c r="AQ129" s="786"/>
      <c r="AR129" s="786"/>
      <c r="AS129" s="786"/>
      <c r="AT129" s="787"/>
      <c r="AU129" s="235"/>
      <c r="AV129" s="235"/>
      <c r="AW129" s="235"/>
      <c r="AX129" s="770" t="s">
        <v>467</v>
      </c>
      <c r="AY129" s="766"/>
      <c r="AZ129" s="766"/>
      <c r="BA129" s="766"/>
      <c r="BB129" s="766"/>
      <c r="BC129" s="766"/>
      <c r="BD129" s="766"/>
      <c r="BE129" s="767"/>
      <c r="BF129" s="771">
        <v>9.5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469</v>
      </c>
      <c r="X130" s="779"/>
      <c r="Y130" s="779"/>
      <c r="Z130" s="780"/>
      <c r="AA130" s="781">
        <v>502820</v>
      </c>
      <c r="AB130" s="782"/>
      <c r="AC130" s="782"/>
      <c r="AD130" s="782"/>
      <c r="AE130" s="783"/>
      <c r="AF130" s="784">
        <v>550900</v>
      </c>
      <c r="AG130" s="782"/>
      <c r="AH130" s="782"/>
      <c r="AI130" s="782"/>
      <c r="AJ130" s="783"/>
      <c r="AK130" s="784">
        <v>567981</v>
      </c>
      <c r="AL130" s="782"/>
      <c r="AM130" s="782"/>
      <c r="AN130" s="782"/>
      <c r="AO130" s="783"/>
      <c r="AP130" s="785"/>
      <c r="AQ130" s="786"/>
      <c r="AR130" s="786"/>
      <c r="AS130" s="786"/>
      <c r="AT130" s="787"/>
      <c r="AU130" s="235"/>
      <c r="AV130" s="235"/>
      <c r="AW130" s="235"/>
      <c r="AX130" s="749" t="s">
        <v>470</v>
      </c>
      <c r="AY130" s="750"/>
      <c r="AZ130" s="750"/>
      <c r="BA130" s="750"/>
      <c r="BB130" s="750"/>
      <c r="BC130" s="750"/>
      <c r="BD130" s="750"/>
      <c r="BE130" s="751"/>
      <c r="BF130" s="703">
        <v>36.5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471</v>
      </c>
      <c r="X131" s="712"/>
      <c r="Y131" s="712"/>
      <c r="Z131" s="713"/>
      <c r="AA131" s="714">
        <v>3072611</v>
      </c>
      <c r="AB131" s="715"/>
      <c r="AC131" s="715"/>
      <c r="AD131" s="715"/>
      <c r="AE131" s="716"/>
      <c r="AF131" s="717">
        <v>3076384</v>
      </c>
      <c r="AG131" s="715"/>
      <c r="AH131" s="715"/>
      <c r="AI131" s="715"/>
      <c r="AJ131" s="716"/>
      <c r="AK131" s="717">
        <v>3086159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473</v>
      </c>
      <c r="W132" s="735"/>
      <c r="X132" s="735"/>
      <c r="Y132" s="735"/>
      <c r="Z132" s="736"/>
      <c r="AA132" s="737">
        <v>11.14771769</v>
      </c>
      <c r="AB132" s="738"/>
      <c r="AC132" s="738"/>
      <c r="AD132" s="738"/>
      <c r="AE132" s="739"/>
      <c r="AF132" s="740">
        <v>9.3340103190000008</v>
      </c>
      <c r="AG132" s="738"/>
      <c r="AH132" s="738"/>
      <c r="AI132" s="738"/>
      <c r="AJ132" s="739"/>
      <c r="AK132" s="740">
        <v>8.1930969860000005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474</v>
      </c>
      <c r="W133" s="744"/>
      <c r="X133" s="744"/>
      <c r="Y133" s="744"/>
      <c r="Z133" s="745"/>
      <c r="AA133" s="746">
        <v>13.8</v>
      </c>
      <c r="AB133" s="747"/>
      <c r="AC133" s="747"/>
      <c r="AD133" s="747"/>
      <c r="AE133" s="748"/>
      <c r="AF133" s="746">
        <v>11.3</v>
      </c>
      <c r="AG133" s="747"/>
      <c r="AH133" s="747"/>
      <c r="AI133" s="747"/>
      <c r="AJ133" s="748"/>
      <c r="AK133" s="746">
        <v>9.5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58" zoomScale="85" zoomScaleNormal="85" zoomScaleSheetLayoutView="85" workbookViewId="0">
      <selection activeCell="AD74" sqref="AD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52"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7" t="s">
        <v>477</v>
      </c>
      <c r="L7" s="254"/>
      <c r="M7" s="255" t="s">
        <v>478</v>
      </c>
      <c r="N7" s="256"/>
    </row>
    <row r="8" spans="1:16">
      <c r="A8" s="248"/>
      <c r="B8" s="244"/>
      <c r="C8" s="244"/>
      <c r="D8" s="244"/>
      <c r="E8" s="244"/>
      <c r="F8" s="244"/>
      <c r="G8" s="257"/>
      <c r="H8" s="258"/>
      <c r="I8" s="258"/>
      <c r="J8" s="259"/>
      <c r="K8" s="1118"/>
      <c r="L8" s="260" t="s">
        <v>479</v>
      </c>
      <c r="M8" s="261" t="s">
        <v>480</v>
      </c>
      <c r="N8" s="262" t="s">
        <v>481</v>
      </c>
    </row>
    <row r="9" spans="1:16">
      <c r="A9" s="248"/>
      <c r="B9" s="244"/>
      <c r="C9" s="244"/>
      <c r="D9" s="244"/>
      <c r="E9" s="244"/>
      <c r="F9" s="244"/>
      <c r="G9" s="1131" t="s">
        <v>482</v>
      </c>
      <c r="H9" s="1132"/>
      <c r="I9" s="1132"/>
      <c r="J9" s="1133"/>
      <c r="K9" s="263">
        <v>887696</v>
      </c>
      <c r="L9" s="264">
        <v>96092</v>
      </c>
      <c r="M9" s="265">
        <v>107860</v>
      </c>
      <c r="N9" s="266">
        <v>-10.9</v>
      </c>
    </row>
    <row r="10" spans="1:16">
      <c r="A10" s="248"/>
      <c r="B10" s="244"/>
      <c r="C10" s="244"/>
      <c r="D10" s="244"/>
      <c r="E10" s="244"/>
      <c r="F10" s="244"/>
      <c r="G10" s="1131" t="s">
        <v>483</v>
      </c>
      <c r="H10" s="1132"/>
      <c r="I10" s="1132"/>
      <c r="J10" s="1133"/>
      <c r="K10" s="267">
        <v>126654</v>
      </c>
      <c r="L10" s="268">
        <v>13710</v>
      </c>
      <c r="M10" s="269">
        <v>10528</v>
      </c>
      <c r="N10" s="270">
        <v>30.2</v>
      </c>
    </row>
    <row r="11" spans="1:16" ht="13.5" customHeight="1">
      <c r="A11" s="248"/>
      <c r="B11" s="244"/>
      <c r="C11" s="244"/>
      <c r="D11" s="244"/>
      <c r="E11" s="244"/>
      <c r="F11" s="244"/>
      <c r="G11" s="1131" t="s">
        <v>484</v>
      </c>
      <c r="H11" s="1132"/>
      <c r="I11" s="1132"/>
      <c r="J11" s="1133"/>
      <c r="K11" s="267">
        <v>32685</v>
      </c>
      <c r="L11" s="268">
        <v>3538</v>
      </c>
      <c r="M11" s="269">
        <v>15409</v>
      </c>
      <c r="N11" s="270">
        <v>-77</v>
      </c>
    </row>
    <row r="12" spans="1:16" ht="13.5" customHeight="1">
      <c r="A12" s="248"/>
      <c r="B12" s="244"/>
      <c r="C12" s="244"/>
      <c r="D12" s="244"/>
      <c r="E12" s="244"/>
      <c r="F12" s="244"/>
      <c r="G12" s="1131" t="s">
        <v>485</v>
      </c>
      <c r="H12" s="1132"/>
      <c r="I12" s="1132"/>
      <c r="J12" s="1133"/>
      <c r="K12" s="267">
        <v>25606</v>
      </c>
      <c r="L12" s="268">
        <v>2772</v>
      </c>
      <c r="M12" s="269">
        <v>1372</v>
      </c>
      <c r="N12" s="270">
        <v>102</v>
      </c>
    </row>
    <row r="13" spans="1:16" ht="13.5" customHeight="1">
      <c r="A13" s="248"/>
      <c r="B13" s="244"/>
      <c r="C13" s="244"/>
      <c r="D13" s="244"/>
      <c r="E13" s="244"/>
      <c r="F13" s="244"/>
      <c r="G13" s="1131" t="s">
        <v>486</v>
      </c>
      <c r="H13" s="1132"/>
      <c r="I13" s="1132"/>
      <c r="J13" s="1133"/>
      <c r="K13" s="267" t="s">
        <v>487</v>
      </c>
      <c r="L13" s="268" t="s">
        <v>487</v>
      </c>
      <c r="M13" s="269" t="s">
        <v>487</v>
      </c>
      <c r="N13" s="270" t="s">
        <v>487</v>
      </c>
    </row>
    <row r="14" spans="1:16" ht="13.5" customHeight="1">
      <c r="A14" s="248"/>
      <c r="B14" s="244"/>
      <c r="C14" s="244"/>
      <c r="D14" s="244"/>
      <c r="E14" s="244"/>
      <c r="F14" s="244"/>
      <c r="G14" s="1131" t="s">
        <v>488</v>
      </c>
      <c r="H14" s="1132"/>
      <c r="I14" s="1132"/>
      <c r="J14" s="1133"/>
      <c r="K14" s="267">
        <v>28445</v>
      </c>
      <c r="L14" s="268">
        <v>3079</v>
      </c>
      <c r="M14" s="269">
        <v>4790</v>
      </c>
      <c r="N14" s="270">
        <v>-35.700000000000003</v>
      </c>
    </row>
    <row r="15" spans="1:16" ht="13.5" customHeight="1">
      <c r="A15" s="248"/>
      <c r="B15" s="244"/>
      <c r="C15" s="244"/>
      <c r="D15" s="244"/>
      <c r="E15" s="244"/>
      <c r="F15" s="244"/>
      <c r="G15" s="1131" t="s">
        <v>489</v>
      </c>
      <c r="H15" s="1132"/>
      <c r="I15" s="1132"/>
      <c r="J15" s="1133"/>
      <c r="K15" s="267">
        <v>26412</v>
      </c>
      <c r="L15" s="268">
        <v>2859</v>
      </c>
      <c r="M15" s="269">
        <v>2476</v>
      </c>
      <c r="N15" s="270">
        <v>15.5</v>
      </c>
    </row>
    <row r="16" spans="1:16">
      <c r="A16" s="248"/>
      <c r="B16" s="244"/>
      <c r="C16" s="244"/>
      <c r="D16" s="244"/>
      <c r="E16" s="244"/>
      <c r="F16" s="244"/>
      <c r="G16" s="1134" t="s">
        <v>490</v>
      </c>
      <c r="H16" s="1135"/>
      <c r="I16" s="1135"/>
      <c r="J16" s="1136"/>
      <c r="K16" s="268">
        <v>-69996</v>
      </c>
      <c r="L16" s="268">
        <v>-7577</v>
      </c>
      <c r="M16" s="269">
        <v>-12174</v>
      </c>
      <c r="N16" s="270">
        <v>-37.799999999999997</v>
      </c>
    </row>
    <row r="17" spans="1:16">
      <c r="A17" s="248"/>
      <c r="B17" s="244"/>
      <c r="C17" s="244"/>
      <c r="D17" s="244"/>
      <c r="E17" s="244"/>
      <c r="F17" s="244"/>
      <c r="G17" s="1134" t="s">
        <v>171</v>
      </c>
      <c r="H17" s="1135"/>
      <c r="I17" s="1135"/>
      <c r="J17" s="1136"/>
      <c r="K17" s="268">
        <v>1057502</v>
      </c>
      <c r="L17" s="268">
        <v>114473</v>
      </c>
      <c r="M17" s="269">
        <v>130260</v>
      </c>
      <c r="N17" s="270">
        <v>-12.1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28" t="s">
        <v>495</v>
      </c>
      <c r="H21" s="1129"/>
      <c r="I21" s="1129"/>
      <c r="J21" s="1130"/>
      <c r="K21" s="280">
        <v>12.12</v>
      </c>
      <c r="L21" s="281">
        <v>12.26</v>
      </c>
      <c r="M21" s="282">
        <v>-0.14000000000000001</v>
      </c>
      <c r="N21" s="249"/>
      <c r="O21" s="283"/>
      <c r="P21" s="279"/>
    </row>
    <row r="22" spans="1:16" s="284" customFormat="1">
      <c r="A22" s="279"/>
      <c r="B22" s="249"/>
      <c r="C22" s="249"/>
      <c r="D22" s="249"/>
      <c r="E22" s="249"/>
      <c r="F22" s="249"/>
      <c r="G22" s="1128" t="s">
        <v>496</v>
      </c>
      <c r="H22" s="1129"/>
      <c r="I22" s="1129"/>
      <c r="J22" s="1130"/>
      <c r="K22" s="285">
        <v>94.8</v>
      </c>
      <c r="L22" s="286">
        <v>94.9</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7" t="s">
        <v>477</v>
      </c>
      <c r="L30" s="254"/>
      <c r="M30" s="255" t="s">
        <v>478</v>
      </c>
      <c r="N30" s="256"/>
    </row>
    <row r="31" spans="1:16">
      <c r="A31" s="248"/>
      <c r="B31" s="244"/>
      <c r="C31" s="244"/>
      <c r="D31" s="244"/>
      <c r="E31" s="244"/>
      <c r="F31" s="244"/>
      <c r="G31" s="257"/>
      <c r="H31" s="258"/>
      <c r="I31" s="258"/>
      <c r="J31" s="259"/>
      <c r="K31" s="1118"/>
      <c r="L31" s="260" t="s">
        <v>479</v>
      </c>
      <c r="M31" s="261" t="s">
        <v>480</v>
      </c>
      <c r="N31" s="262" t="s">
        <v>481</v>
      </c>
    </row>
    <row r="32" spans="1:16" ht="27" customHeight="1">
      <c r="A32" s="248"/>
      <c r="B32" s="244"/>
      <c r="C32" s="244"/>
      <c r="D32" s="244"/>
      <c r="E32" s="244"/>
      <c r="F32" s="244"/>
      <c r="G32" s="1119" t="s">
        <v>500</v>
      </c>
      <c r="H32" s="1120"/>
      <c r="I32" s="1120"/>
      <c r="J32" s="1121"/>
      <c r="K32" s="294">
        <v>423136</v>
      </c>
      <c r="L32" s="294">
        <v>45804</v>
      </c>
      <c r="M32" s="295">
        <v>71410</v>
      </c>
      <c r="N32" s="296">
        <v>-35.9</v>
      </c>
    </row>
    <row r="33" spans="1:16" ht="13.5" customHeight="1">
      <c r="A33" s="248"/>
      <c r="B33" s="244"/>
      <c r="C33" s="244"/>
      <c r="D33" s="244"/>
      <c r="E33" s="244"/>
      <c r="F33" s="244"/>
      <c r="G33" s="1119" t="s">
        <v>501</v>
      </c>
      <c r="H33" s="1120"/>
      <c r="I33" s="1120"/>
      <c r="J33" s="1121"/>
      <c r="K33" s="294" t="s">
        <v>487</v>
      </c>
      <c r="L33" s="294" t="s">
        <v>487</v>
      </c>
      <c r="M33" s="295" t="s">
        <v>487</v>
      </c>
      <c r="N33" s="296" t="s">
        <v>487</v>
      </c>
    </row>
    <row r="34" spans="1:16" ht="27" customHeight="1">
      <c r="A34" s="248"/>
      <c r="B34" s="244"/>
      <c r="C34" s="244"/>
      <c r="D34" s="244"/>
      <c r="E34" s="244"/>
      <c r="F34" s="244"/>
      <c r="G34" s="1119" t="s">
        <v>502</v>
      </c>
      <c r="H34" s="1120"/>
      <c r="I34" s="1120"/>
      <c r="J34" s="1121"/>
      <c r="K34" s="294" t="s">
        <v>487</v>
      </c>
      <c r="L34" s="294" t="s">
        <v>487</v>
      </c>
      <c r="M34" s="295" t="s">
        <v>487</v>
      </c>
      <c r="N34" s="296" t="s">
        <v>487</v>
      </c>
    </row>
    <row r="35" spans="1:16" ht="27" customHeight="1">
      <c r="A35" s="248"/>
      <c r="B35" s="244"/>
      <c r="C35" s="244"/>
      <c r="D35" s="244"/>
      <c r="E35" s="244"/>
      <c r="F35" s="244"/>
      <c r="G35" s="1119" t="s">
        <v>503</v>
      </c>
      <c r="H35" s="1120"/>
      <c r="I35" s="1120"/>
      <c r="J35" s="1121"/>
      <c r="K35" s="294">
        <v>399754</v>
      </c>
      <c r="L35" s="294">
        <v>43273</v>
      </c>
      <c r="M35" s="295">
        <v>19838</v>
      </c>
      <c r="N35" s="296">
        <v>118.1</v>
      </c>
    </row>
    <row r="36" spans="1:16" ht="27" customHeight="1">
      <c r="A36" s="248"/>
      <c r="B36" s="244"/>
      <c r="C36" s="244"/>
      <c r="D36" s="244"/>
      <c r="E36" s="244"/>
      <c r="F36" s="244"/>
      <c r="G36" s="1119" t="s">
        <v>504</v>
      </c>
      <c r="H36" s="1120"/>
      <c r="I36" s="1120"/>
      <c r="J36" s="1121"/>
      <c r="K36" s="294" t="s">
        <v>487</v>
      </c>
      <c r="L36" s="294" t="s">
        <v>487</v>
      </c>
      <c r="M36" s="295">
        <v>4809</v>
      </c>
      <c r="N36" s="296" t="s">
        <v>487</v>
      </c>
    </row>
    <row r="37" spans="1:16" ht="13.5" customHeight="1">
      <c r="A37" s="248"/>
      <c r="B37" s="244"/>
      <c r="C37" s="244"/>
      <c r="D37" s="244"/>
      <c r="E37" s="244"/>
      <c r="F37" s="244"/>
      <c r="G37" s="1119" t="s">
        <v>505</v>
      </c>
      <c r="H37" s="1120"/>
      <c r="I37" s="1120"/>
      <c r="J37" s="1121"/>
      <c r="K37" s="294">
        <v>12428</v>
      </c>
      <c r="L37" s="294">
        <v>1345</v>
      </c>
      <c r="M37" s="295">
        <v>1747</v>
      </c>
      <c r="N37" s="296">
        <v>-23</v>
      </c>
    </row>
    <row r="38" spans="1:16" ht="27" customHeight="1">
      <c r="A38" s="248"/>
      <c r="B38" s="244"/>
      <c r="C38" s="244"/>
      <c r="D38" s="244"/>
      <c r="E38" s="244"/>
      <c r="F38" s="244"/>
      <c r="G38" s="1122" t="s">
        <v>506</v>
      </c>
      <c r="H38" s="1123"/>
      <c r="I38" s="1123"/>
      <c r="J38" s="1124"/>
      <c r="K38" s="297" t="s">
        <v>487</v>
      </c>
      <c r="L38" s="297" t="s">
        <v>487</v>
      </c>
      <c r="M38" s="298">
        <v>16</v>
      </c>
      <c r="N38" s="299" t="s">
        <v>487</v>
      </c>
      <c r="O38" s="293"/>
    </row>
    <row r="39" spans="1:16">
      <c r="A39" s="248"/>
      <c r="B39" s="244"/>
      <c r="C39" s="244"/>
      <c r="D39" s="244"/>
      <c r="E39" s="244"/>
      <c r="F39" s="244"/>
      <c r="G39" s="1122" t="s">
        <v>507</v>
      </c>
      <c r="H39" s="1123"/>
      <c r="I39" s="1123"/>
      <c r="J39" s="1124"/>
      <c r="K39" s="300">
        <v>-14485</v>
      </c>
      <c r="L39" s="300">
        <v>-1568</v>
      </c>
      <c r="M39" s="301">
        <v>-2838</v>
      </c>
      <c r="N39" s="302">
        <v>-44.7</v>
      </c>
      <c r="O39" s="293"/>
    </row>
    <row r="40" spans="1:16" ht="27" customHeight="1">
      <c r="A40" s="248"/>
      <c r="B40" s="244"/>
      <c r="C40" s="244"/>
      <c r="D40" s="244"/>
      <c r="E40" s="244"/>
      <c r="F40" s="244"/>
      <c r="G40" s="1119" t="s">
        <v>508</v>
      </c>
      <c r="H40" s="1120"/>
      <c r="I40" s="1120"/>
      <c r="J40" s="1121"/>
      <c r="K40" s="300">
        <v>-567981</v>
      </c>
      <c r="L40" s="300">
        <v>-61483</v>
      </c>
      <c r="M40" s="301">
        <v>-63648</v>
      </c>
      <c r="N40" s="302">
        <v>-3.4</v>
      </c>
      <c r="O40" s="293"/>
    </row>
    <row r="41" spans="1:16">
      <c r="A41" s="248"/>
      <c r="B41" s="244"/>
      <c r="C41" s="244"/>
      <c r="D41" s="244"/>
      <c r="E41" s="244"/>
      <c r="F41" s="244"/>
      <c r="G41" s="1125" t="s">
        <v>281</v>
      </c>
      <c r="H41" s="1126"/>
      <c r="I41" s="1126"/>
      <c r="J41" s="1127"/>
      <c r="K41" s="294">
        <v>252852</v>
      </c>
      <c r="L41" s="300">
        <v>27371</v>
      </c>
      <c r="M41" s="301">
        <v>31334</v>
      </c>
      <c r="N41" s="302">
        <v>-12.6</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2" t="s">
        <v>477</v>
      </c>
      <c r="J49" s="1114" t="s">
        <v>512</v>
      </c>
      <c r="K49" s="1115"/>
      <c r="L49" s="1115"/>
      <c r="M49" s="1115"/>
      <c r="N49" s="1116"/>
    </row>
    <row r="50" spans="1:14">
      <c r="A50" s="248"/>
      <c r="B50" s="244"/>
      <c r="C50" s="244"/>
      <c r="D50" s="244"/>
      <c r="E50" s="244"/>
      <c r="F50" s="244"/>
      <c r="G50" s="312"/>
      <c r="H50" s="313"/>
      <c r="I50" s="1113"/>
      <c r="J50" s="314" t="s">
        <v>513</v>
      </c>
      <c r="K50" s="315" t="s">
        <v>514</v>
      </c>
      <c r="L50" s="316" t="s">
        <v>515</v>
      </c>
      <c r="M50" s="317" t="s">
        <v>516</v>
      </c>
      <c r="N50" s="318" t="s">
        <v>517</v>
      </c>
    </row>
    <row r="51" spans="1:14">
      <c r="A51" s="248"/>
      <c r="B51" s="244"/>
      <c r="C51" s="244"/>
      <c r="D51" s="244"/>
      <c r="E51" s="244"/>
      <c r="F51" s="244"/>
      <c r="G51" s="310" t="s">
        <v>518</v>
      </c>
      <c r="H51" s="311"/>
      <c r="I51" s="319">
        <v>479114</v>
      </c>
      <c r="J51" s="320">
        <v>49327</v>
      </c>
      <c r="K51" s="321">
        <v>191.2</v>
      </c>
      <c r="L51" s="322">
        <v>109926</v>
      </c>
      <c r="M51" s="323">
        <v>68.2</v>
      </c>
      <c r="N51" s="324">
        <v>123</v>
      </c>
    </row>
    <row r="52" spans="1:14">
      <c r="A52" s="248"/>
      <c r="B52" s="244"/>
      <c r="C52" s="244"/>
      <c r="D52" s="244"/>
      <c r="E52" s="244"/>
      <c r="F52" s="244"/>
      <c r="G52" s="325"/>
      <c r="H52" s="326" t="s">
        <v>519</v>
      </c>
      <c r="I52" s="327">
        <v>437730</v>
      </c>
      <c r="J52" s="328">
        <v>45066</v>
      </c>
      <c r="K52" s="329">
        <v>183.6</v>
      </c>
      <c r="L52" s="330">
        <v>64844</v>
      </c>
      <c r="M52" s="331">
        <v>57.7</v>
      </c>
      <c r="N52" s="332">
        <v>125.9</v>
      </c>
    </row>
    <row r="53" spans="1:14">
      <c r="A53" s="248"/>
      <c r="B53" s="244"/>
      <c r="C53" s="244"/>
      <c r="D53" s="244"/>
      <c r="E53" s="244"/>
      <c r="F53" s="244"/>
      <c r="G53" s="310" t="s">
        <v>520</v>
      </c>
      <c r="H53" s="311"/>
      <c r="I53" s="319">
        <v>1533960</v>
      </c>
      <c r="J53" s="320">
        <v>159937</v>
      </c>
      <c r="K53" s="321">
        <v>224.2</v>
      </c>
      <c r="L53" s="322">
        <v>133616</v>
      </c>
      <c r="M53" s="323">
        <v>21.6</v>
      </c>
      <c r="N53" s="324">
        <v>202.6</v>
      </c>
    </row>
    <row r="54" spans="1:14">
      <c r="A54" s="248"/>
      <c r="B54" s="244"/>
      <c r="C54" s="244"/>
      <c r="D54" s="244"/>
      <c r="E54" s="244"/>
      <c r="F54" s="244"/>
      <c r="G54" s="325"/>
      <c r="H54" s="326" t="s">
        <v>519</v>
      </c>
      <c r="I54" s="327">
        <v>494587</v>
      </c>
      <c r="J54" s="328">
        <v>51568</v>
      </c>
      <c r="K54" s="329">
        <v>14.4</v>
      </c>
      <c r="L54" s="330">
        <v>57933</v>
      </c>
      <c r="M54" s="331">
        <v>-10.7</v>
      </c>
      <c r="N54" s="332">
        <v>25.1</v>
      </c>
    </row>
    <row r="55" spans="1:14">
      <c r="A55" s="248"/>
      <c r="B55" s="244"/>
      <c r="C55" s="244"/>
      <c r="D55" s="244"/>
      <c r="E55" s="244"/>
      <c r="F55" s="244"/>
      <c r="G55" s="310" t="s">
        <v>521</v>
      </c>
      <c r="H55" s="311"/>
      <c r="I55" s="319">
        <v>1514888</v>
      </c>
      <c r="J55" s="320">
        <v>160221</v>
      </c>
      <c r="K55" s="321">
        <v>0.2</v>
      </c>
      <c r="L55" s="322">
        <v>92021</v>
      </c>
      <c r="M55" s="323">
        <v>-31.1</v>
      </c>
      <c r="N55" s="324">
        <v>31.3</v>
      </c>
    </row>
    <row r="56" spans="1:14">
      <c r="A56" s="248"/>
      <c r="B56" s="244"/>
      <c r="C56" s="244"/>
      <c r="D56" s="244"/>
      <c r="E56" s="244"/>
      <c r="F56" s="244"/>
      <c r="G56" s="325"/>
      <c r="H56" s="326" t="s">
        <v>519</v>
      </c>
      <c r="I56" s="327">
        <v>339146</v>
      </c>
      <c r="J56" s="328">
        <v>35869</v>
      </c>
      <c r="K56" s="329">
        <v>-30.4</v>
      </c>
      <c r="L56" s="330">
        <v>52579</v>
      </c>
      <c r="M56" s="331">
        <v>-9.1999999999999993</v>
      </c>
      <c r="N56" s="332">
        <v>-21.2</v>
      </c>
    </row>
    <row r="57" spans="1:14">
      <c r="A57" s="248"/>
      <c r="B57" s="244"/>
      <c r="C57" s="244"/>
      <c r="D57" s="244"/>
      <c r="E57" s="244"/>
      <c r="F57" s="244"/>
      <c r="G57" s="310" t="s">
        <v>522</v>
      </c>
      <c r="H57" s="311"/>
      <c r="I57" s="319">
        <v>690999</v>
      </c>
      <c r="J57" s="320">
        <v>73927</v>
      </c>
      <c r="K57" s="321">
        <v>-53.9</v>
      </c>
      <c r="L57" s="322">
        <v>94828</v>
      </c>
      <c r="M57" s="323">
        <v>3.1</v>
      </c>
      <c r="N57" s="324">
        <v>-57</v>
      </c>
    </row>
    <row r="58" spans="1:14">
      <c r="A58" s="248"/>
      <c r="B58" s="244"/>
      <c r="C58" s="244"/>
      <c r="D58" s="244"/>
      <c r="E58" s="244"/>
      <c r="F58" s="244"/>
      <c r="G58" s="325"/>
      <c r="H58" s="326" t="s">
        <v>519</v>
      </c>
      <c r="I58" s="327">
        <v>571075</v>
      </c>
      <c r="J58" s="328">
        <v>61097</v>
      </c>
      <c r="K58" s="329">
        <v>70.3</v>
      </c>
      <c r="L58" s="330">
        <v>55133</v>
      </c>
      <c r="M58" s="331">
        <v>4.9000000000000004</v>
      </c>
      <c r="N58" s="332">
        <v>65.400000000000006</v>
      </c>
    </row>
    <row r="59" spans="1:14">
      <c r="A59" s="248"/>
      <c r="B59" s="244"/>
      <c r="C59" s="244"/>
      <c r="D59" s="244"/>
      <c r="E59" s="244"/>
      <c r="F59" s="244"/>
      <c r="G59" s="310" t="s">
        <v>523</v>
      </c>
      <c r="H59" s="311"/>
      <c r="I59" s="319">
        <v>1126133</v>
      </c>
      <c r="J59" s="320">
        <v>121902</v>
      </c>
      <c r="K59" s="321">
        <v>64.900000000000006</v>
      </c>
      <c r="L59" s="322">
        <v>119674</v>
      </c>
      <c r="M59" s="323">
        <v>26.2</v>
      </c>
      <c r="N59" s="324">
        <v>38.700000000000003</v>
      </c>
    </row>
    <row r="60" spans="1:14">
      <c r="A60" s="248"/>
      <c r="B60" s="244"/>
      <c r="C60" s="244"/>
      <c r="D60" s="244"/>
      <c r="E60" s="244"/>
      <c r="F60" s="244"/>
      <c r="G60" s="325"/>
      <c r="H60" s="326" t="s">
        <v>519</v>
      </c>
      <c r="I60" s="333">
        <v>474415</v>
      </c>
      <c r="J60" s="328">
        <v>51355</v>
      </c>
      <c r="K60" s="329">
        <v>-15.9</v>
      </c>
      <c r="L60" s="330">
        <v>57803</v>
      </c>
      <c r="M60" s="331">
        <v>4.8</v>
      </c>
      <c r="N60" s="332">
        <v>-20.7</v>
      </c>
    </row>
    <row r="61" spans="1:14">
      <c r="A61" s="248"/>
      <c r="B61" s="244"/>
      <c r="C61" s="244"/>
      <c r="D61" s="244"/>
      <c r="E61" s="244"/>
      <c r="F61" s="244"/>
      <c r="G61" s="310" t="s">
        <v>524</v>
      </c>
      <c r="H61" s="334"/>
      <c r="I61" s="335">
        <v>1069019</v>
      </c>
      <c r="J61" s="336">
        <v>113063</v>
      </c>
      <c r="K61" s="337">
        <v>85.3</v>
      </c>
      <c r="L61" s="338">
        <v>110013</v>
      </c>
      <c r="M61" s="339">
        <v>17.600000000000001</v>
      </c>
      <c r="N61" s="324">
        <v>67.7</v>
      </c>
    </row>
    <row r="62" spans="1:14">
      <c r="A62" s="248"/>
      <c r="B62" s="244"/>
      <c r="C62" s="244"/>
      <c r="D62" s="244"/>
      <c r="E62" s="244"/>
      <c r="F62" s="244"/>
      <c r="G62" s="325"/>
      <c r="H62" s="326" t="s">
        <v>519</v>
      </c>
      <c r="I62" s="327">
        <v>463391</v>
      </c>
      <c r="J62" s="328">
        <v>48991</v>
      </c>
      <c r="K62" s="329">
        <v>44.4</v>
      </c>
      <c r="L62" s="330">
        <v>57658</v>
      </c>
      <c r="M62" s="331">
        <v>9.5</v>
      </c>
      <c r="N62" s="332">
        <v>34.9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7" zoomScale="70" zoomScaleNormal="70"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7" t="s">
        <v>3</v>
      </c>
      <c r="D47" s="1137"/>
      <c r="E47" s="1138"/>
      <c r="F47" s="11">
        <v>15.87</v>
      </c>
      <c r="G47" s="12">
        <v>16.82</v>
      </c>
      <c r="H47" s="12">
        <v>20.53</v>
      </c>
      <c r="I47" s="12">
        <v>24.12</v>
      </c>
      <c r="J47" s="13">
        <v>28.21</v>
      </c>
    </row>
    <row r="48" spans="2:10" ht="57.75" customHeight="1">
      <c r="B48" s="14"/>
      <c r="C48" s="1139" t="s">
        <v>4</v>
      </c>
      <c r="D48" s="1139"/>
      <c r="E48" s="1140"/>
      <c r="F48" s="15">
        <v>3.6</v>
      </c>
      <c r="G48" s="16">
        <v>4.74</v>
      </c>
      <c r="H48" s="16">
        <v>4.18</v>
      </c>
      <c r="I48" s="16">
        <v>3.77</v>
      </c>
      <c r="J48" s="17">
        <v>4.54</v>
      </c>
    </row>
    <row r="49" spans="2:10" ht="57.75" customHeight="1" thickBot="1">
      <c r="B49" s="18"/>
      <c r="C49" s="1141" t="s">
        <v>5</v>
      </c>
      <c r="D49" s="1141"/>
      <c r="E49" s="1142"/>
      <c r="F49" s="19" t="s">
        <v>531</v>
      </c>
      <c r="G49" s="20">
        <v>1.35</v>
      </c>
      <c r="H49" s="20">
        <v>0.38</v>
      </c>
      <c r="I49" s="20">
        <v>1.33</v>
      </c>
      <c r="J49" s="21">
        <v>3.15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7" zoomScale="70" zoomScaleNormal="70" zoomScaleSheetLayoutView="100" workbookViewId="0">
      <selection activeCell="K32" sqref="K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49" t="s">
        <v>532</v>
      </c>
      <c r="D34" s="1149"/>
      <c r="E34" s="1150"/>
      <c r="F34" s="32">
        <v>5.21</v>
      </c>
      <c r="G34" s="33">
        <v>7.43</v>
      </c>
      <c r="H34" s="33">
        <v>10.53</v>
      </c>
      <c r="I34" s="33">
        <v>13.38</v>
      </c>
      <c r="J34" s="34">
        <v>14.3</v>
      </c>
      <c r="K34" s="22"/>
      <c r="L34" s="22"/>
      <c r="M34" s="22"/>
      <c r="N34" s="22"/>
      <c r="O34" s="22"/>
      <c r="P34" s="22"/>
    </row>
    <row r="35" spans="1:16" ht="39" customHeight="1">
      <c r="A35" s="22"/>
      <c r="B35" s="35"/>
      <c r="C35" s="1143" t="s">
        <v>533</v>
      </c>
      <c r="D35" s="1144"/>
      <c r="E35" s="1145"/>
      <c r="F35" s="36">
        <v>10.41</v>
      </c>
      <c r="G35" s="37">
        <v>7.59</v>
      </c>
      <c r="H35" s="37">
        <v>7.8</v>
      </c>
      <c r="I35" s="37">
        <v>5.82</v>
      </c>
      <c r="J35" s="38">
        <v>5.54</v>
      </c>
      <c r="K35" s="22"/>
      <c r="L35" s="22"/>
      <c r="M35" s="22"/>
      <c r="N35" s="22"/>
      <c r="O35" s="22"/>
      <c r="P35" s="22"/>
    </row>
    <row r="36" spans="1:16" ht="39" customHeight="1">
      <c r="A36" s="22"/>
      <c r="B36" s="35"/>
      <c r="C36" s="1143" t="s">
        <v>534</v>
      </c>
      <c r="D36" s="1144"/>
      <c r="E36" s="1145"/>
      <c r="F36" s="36">
        <v>3.6</v>
      </c>
      <c r="G36" s="37">
        <v>4.7300000000000004</v>
      </c>
      <c r="H36" s="37">
        <v>4.18</v>
      </c>
      <c r="I36" s="37">
        <v>3.77</v>
      </c>
      <c r="J36" s="38">
        <v>4.54</v>
      </c>
      <c r="K36" s="22"/>
      <c r="L36" s="22"/>
      <c r="M36" s="22"/>
      <c r="N36" s="22"/>
      <c r="O36" s="22"/>
      <c r="P36" s="22"/>
    </row>
    <row r="37" spans="1:16" ht="39" customHeight="1">
      <c r="A37" s="22"/>
      <c r="B37" s="35"/>
      <c r="C37" s="1143" t="s">
        <v>535</v>
      </c>
      <c r="D37" s="1144"/>
      <c r="E37" s="1145"/>
      <c r="F37" s="36">
        <v>2.0699999999999998</v>
      </c>
      <c r="G37" s="37">
        <v>1.69</v>
      </c>
      <c r="H37" s="37">
        <v>2.14</v>
      </c>
      <c r="I37" s="37">
        <v>1.79</v>
      </c>
      <c r="J37" s="38">
        <v>1.48</v>
      </c>
      <c r="K37" s="22"/>
      <c r="L37" s="22"/>
      <c r="M37" s="22"/>
      <c r="N37" s="22"/>
      <c r="O37" s="22"/>
      <c r="P37" s="22"/>
    </row>
    <row r="38" spans="1:16" ht="39" customHeight="1">
      <c r="A38" s="22"/>
      <c r="B38" s="35"/>
      <c r="C38" s="1143" t="s">
        <v>536</v>
      </c>
      <c r="D38" s="1144"/>
      <c r="E38" s="1145"/>
      <c r="F38" s="36">
        <v>0.86</v>
      </c>
      <c r="G38" s="37">
        <v>0.99</v>
      </c>
      <c r="H38" s="37">
        <v>0.49</v>
      </c>
      <c r="I38" s="37">
        <v>0.42</v>
      </c>
      <c r="J38" s="38">
        <v>1.0900000000000001</v>
      </c>
      <c r="K38" s="22"/>
      <c r="L38" s="22"/>
      <c r="M38" s="22"/>
      <c r="N38" s="22"/>
      <c r="O38" s="22"/>
      <c r="P38" s="22"/>
    </row>
    <row r="39" spans="1:16" ht="39" customHeight="1">
      <c r="A39" s="22"/>
      <c r="B39" s="35"/>
      <c r="C39" s="1143" t="s">
        <v>537</v>
      </c>
      <c r="D39" s="1144"/>
      <c r="E39" s="1145"/>
      <c r="F39" s="36">
        <v>0.04</v>
      </c>
      <c r="G39" s="37">
        <v>0.08</v>
      </c>
      <c r="H39" s="37">
        <v>0.16</v>
      </c>
      <c r="I39" s="37">
        <v>0.17</v>
      </c>
      <c r="J39" s="38">
        <v>0.18</v>
      </c>
      <c r="K39" s="22"/>
      <c r="L39" s="22"/>
      <c r="M39" s="22"/>
      <c r="N39" s="22"/>
      <c r="O39" s="22"/>
      <c r="P39" s="22"/>
    </row>
    <row r="40" spans="1:16" ht="39" customHeight="1">
      <c r="A40" s="22"/>
      <c r="B40" s="35"/>
      <c r="C40" s="1143" t="s">
        <v>538</v>
      </c>
      <c r="D40" s="1144"/>
      <c r="E40" s="1145"/>
      <c r="F40" s="36">
        <v>0.16</v>
      </c>
      <c r="G40" s="37">
        <v>0.19</v>
      </c>
      <c r="H40" s="37">
        <v>0.2</v>
      </c>
      <c r="I40" s="37">
        <v>0.15</v>
      </c>
      <c r="J40" s="38">
        <v>0.17</v>
      </c>
      <c r="K40" s="22"/>
      <c r="L40" s="22"/>
      <c r="M40" s="22"/>
      <c r="N40" s="22"/>
      <c r="O40" s="22"/>
      <c r="P40" s="22"/>
    </row>
    <row r="41" spans="1:16" ht="39" customHeight="1">
      <c r="A41" s="22"/>
      <c r="B41" s="35"/>
      <c r="C41" s="1143" t="s">
        <v>539</v>
      </c>
      <c r="D41" s="1144"/>
      <c r="E41" s="1145"/>
      <c r="F41" s="36">
        <v>0.02</v>
      </c>
      <c r="G41" s="37">
        <v>0.01</v>
      </c>
      <c r="H41" s="37">
        <v>0.02</v>
      </c>
      <c r="I41" s="37">
        <v>0.04</v>
      </c>
      <c r="J41" s="38">
        <v>0.05</v>
      </c>
      <c r="K41" s="22"/>
      <c r="L41" s="22"/>
      <c r="M41" s="22"/>
      <c r="N41" s="22"/>
      <c r="O41" s="22"/>
      <c r="P41" s="22"/>
    </row>
    <row r="42" spans="1:16" ht="39" customHeight="1">
      <c r="A42" s="22"/>
      <c r="B42" s="39"/>
      <c r="C42" s="1143" t="s">
        <v>540</v>
      </c>
      <c r="D42" s="1144"/>
      <c r="E42" s="1145"/>
      <c r="F42" s="36" t="s">
        <v>487</v>
      </c>
      <c r="G42" s="37" t="s">
        <v>487</v>
      </c>
      <c r="H42" s="37" t="s">
        <v>487</v>
      </c>
      <c r="I42" s="37" t="s">
        <v>487</v>
      </c>
      <c r="J42" s="38" t="s">
        <v>487</v>
      </c>
      <c r="K42" s="22"/>
      <c r="L42" s="22"/>
      <c r="M42" s="22"/>
      <c r="N42" s="22"/>
      <c r="O42" s="22"/>
      <c r="P42" s="22"/>
    </row>
    <row r="43" spans="1:16" ht="39" customHeight="1" thickBot="1">
      <c r="A43" s="22"/>
      <c r="B43" s="40"/>
      <c r="C43" s="1146" t="s">
        <v>541</v>
      </c>
      <c r="D43" s="1147"/>
      <c r="E43" s="1148"/>
      <c r="F43" s="41">
        <v>0.28999999999999998</v>
      </c>
      <c r="G43" s="42">
        <v>0.14000000000000001</v>
      </c>
      <c r="H43" s="42">
        <v>0.17</v>
      </c>
      <c r="I43" s="42">
        <v>0.15</v>
      </c>
      <c r="J43" s="43">
        <v>0.13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 zoomScale="70" zoomScaleNormal="70" zoomScaleSheetLayoutView="55" workbookViewId="0">
      <selection activeCell="P43" sqref="P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59" t="s">
        <v>11</v>
      </c>
      <c r="C45" s="1160"/>
      <c r="D45" s="58"/>
      <c r="E45" s="1165" t="s">
        <v>12</v>
      </c>
      <c r="F45" s="1165"/>
      <c r="G45" s="1165"/>
      <c r="H45" s="1165"/>
      <c r="I45" s="1165"/>
      <c r="J45" s="1166"/>
      <c r="K45" s="59">
        <v>522</v>
      </c>
      <c r="L45" s="60">
        <v>462</v>
      </c>
      <c r="M45" s="60">
        <v>443</v>
      </c>
      <c r="N45" s="60">
        <v>449</v>
      </c>
      <c r="O45" s="61">
        <v>423</v>
      </c>
      <c r="P45" s="48"/>
      <c r="Q45" s="48"/>
      <c r="R45" s="48"/>
      <c r="S45" s="48"/>
      <c r="T45" s="48"/>
      <c r="U45" s="48"/>
    </row>
    <row r="46" spans="1:21" ht="30.75" customHeight="1">
      <c r="A46" s="48"/>
      <c r="B46" s="1161"/>
      <c r="C46" s="1162"/>
      <c r="D46" s="62"/>
      <c r="E46" s="1153" t="s">
        <v>13</v>
      </c>
      <c r="F46" s="1153"/>
      <c r="G46" s="1153"/>
      <c r="H46" s="1153"/>
      <c r="I46" s="1153"/>
      <c r="J46" s="1154"/>
      <c r="K46" s="63" t="s">
        <v>487</v>
      </c>
      <c r="L46" s="64" t="s">
        <v>487</v>
      </c>
      <c r="M46" s="64" t="s">
        <v>487</v>
      </c>
      <c r="N46" s="64" t="s">
        <v>487</v>
      </c>
      <c r="O46" s="65" t="s">
        <v>487</v>
      </c>
      <c r="P46" s="48"/>
      <c r="Q46" s="48"/>
      <c r="R46" s="48"/>
      <c r="S46" s="48"/>
      <c r="T46" s="48"/>
      <c r="U46" s="48"/>
    </row>
    <row r="47" spans="1:21" ht="30.75" customHeight="1">
      <c r="A47" s="48"/>
      <c r="B47" s="1161"/>
      <c r="C47" s="1162"/>
      <c r="D47" s="62"/>
      <c r="E47" s="1153" t="s">
        <v>14</v>
      </c>
      <c r="F47" s="1153"/>
      <c r="G47" s="1153"/>
      <c r="H47" s="1153"/>
      <c r="I47" s="1153"/>
      <c r="J47" s="1154"/>
      <c r="K47" s="63" t="s">
        <v>487</v>
      </c>
      <c r="L47" s="64" t="s">
        <v>487</v>
      </c>
      <c r="M47" s="64" t="s">
        <v>487</v>
      </c>
      <c r="N47" s="64" t="s">
        <v>487</v>
      </c>
      <c r="O47" s="65" t="s">
        <v>487</v>
      </c>
      <c r="P47" s="48"/>
      <c r="Q47" s="48"/>
      <c r="R47" s="48"/>
      <c r="S47" s="48"/>
      <c r="T47" s="48"/>
      <c r="U47" s="48"/>
    </row>
    <row r="48" spans="1:21" ht="30.75" customHeight="1">
      <c r="A48" s="48"/>
      <c r="B48" s="1161"/>
      <c r="C48" s="1162"/>
      <c r="D48" s="62"/>
      <c r="E48" s="1153" t="s">
        <v>15</v>
      </c>
      <c r="F48" s="1153"/>
      <c r="G48" s="1153"/>
      <c r="H48" s="1153"/>
      <c r="I48" s="1153"/>
      <c r="J48" s="1154"/>
      <c r="K48" s="63">
        <v>380</v>
      </c>
      <c r="L48" s="64">
        <v>372</v>
      </c>
      <c r="M48" s="64">
        <v>347</v>
      </c>
      <c r="N48" s="64">
        <v>390</v>
      </c>
      <c r="O48" s="65">
        <v>400</v>
      </c>
      <c r="P48" s="48"/>
      <c r="Q48" s="48"/>
      <c r="R48" s="48"/>
      <c r="S48" s="48"/>
      <c r="T48" s="48"/>
      <c r="U48" s="48"/>
    </row>
    <row r="49" spans="1:21" ht="30.75" customHeight="1">
      <c r="A49" s="48"/>
      <c r="B49" s="1161"/>
      <c r="C49" s="1162"/>
      <c r="D49" s="62"/>
      <c r="E49" s="1153" t="s">
        <v>16</v>
      </c>
      <c r="F49" s="1153"/>
      <c r="G49" s="1153"/>
      <c r="H49" s="1153"/>
      <c r="I49" s="1153"/>
      <c r="J49" s="1154"/>
      <c r="K49" s="63">
        <v>88</v>
      </c>
      <c r="L49" s="64">
        <v>86</v>
      </c>
      <c r="M49" s="64">
        <v>60</v>
      </c>
      <c r="N49" s="64" t="s">
        <v>487</v>
      </c>
      <c r="O49" s="65" t="s">
        <v>487</v>
      </c>
      <c r="P49" s="48"/>
      <c r="Q49" s="48"/>
      <c r="R49" s="48"/>
      <c r="S49" s="48"/>
      <c r="T49" s="48"/>
      <c r="U49" s="48"/>
    </row>
    <row r="50" spans="1:21" ht="30.75" customHeight="1">
      <c r="A50" s="48"/>
      <c r="B50" s="1161"/>
      <c r="C50" s="1162"/>
      <c r="D50" s="62"/>
      <c r="E50" s="1153" t="s">
        <v>17</v>
      </c>
      <c r="F50" s="1153"/>
      <c r="G50" s="1153"/>
      <c r="H50" s="1153"/>
      <c r="I50" s="1153"/>
      <c r="J50" s="1154"/>
      <c r="K50" s="63">
        <v>13</v>
      </c>
      <c r="L50" s="64">
        <v>13</v>
      </c>
      <c r="M50" s="64">
        <v>13</v>
      </c>
      <c r="N50" s="64">
        <v>13</v>
      </c>
      <c r="O50" s="65">
        <v>12</v>
      </c>
      <c r="P50" s="48"/>
      <c r="Q50" s="48"/>
      <c r="R50" s="48"/>
      <c r="S50" s="48"/>
      <c r="T50" s="48"/>
      <c r="U50" s="48"/>
    </row>
    <row r="51" spans="1:21" ht="30.75" customHeight="1">
      <c r="A51" s="48"/>
      <c r="B51" s="1163"/>
      <c r="C51" s="1164"/>
      <c r="D51" s="66"/>
      <c r="E51" s="1153" t="s">
        <v>18</v>
      </c>
      <c r="F51" s="1153"/>
      <c r="G51" s="1153"/>
      <c r="H51" s="1153"/>
      <c r="I51" s="1153"/>
      <c r="J51" s="1154"/>
      <c r="K51" s="63" t="s">
        <v>487</v>
      </c>
      <c r="L51" s="64" t="s">
        <v>487</v>
      </c>
      <c r="M51" s="64">
        <v>0</v>
      </c>
      <c r="N51" s="64" t="s">
        <v>487</v>
      </c>
      <c r="O51" s="65" t="s">
        <v>487</v>
      </c>
      <c r="P51" s="48"/>
      <c r="Q51" s="48"/>
      <c r="R51" s="48"/>
      <c r="S51" s="48"/>
      <c r="T51" s="48"/>
      <c r="U51" s="48"/>
    </row>
    <row r="52" spans="1:21" ht="30.75" customHeight="1">
      <c r="A52" s="48"/>
      <c r="B52" s="1151" t="s">
        <v>19</v>
      </c>
      <c r="C52" s="1152"/>
      <c r="D52" s="66"/>
      <c r="E52" s="1153" t="s">
        <v>20</v>
      </c>
      <c r="F52" s="1153"/>
      <c r="G52" s="1153"/>
      <c r="H52" s="1153"/>
      <c r="I52" s="1153"/>
      <c r="J52" s="1154"/>
      <c r="K52" s="63">
        <v>508</v>
      </c>
      <c r="L52" s="64">
        <v>506</v>
      </c>
      <c r="M52" s="64">
        <v>520</v>
      </c>
      <c r="N52" s="64">
        <v>565</v>
      </c>
      <c r="O52" s="65">
        <v>582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495</v>
      </c>
      <c r="L53" s="69">
        <v>427</v>
      </c>
      <c r="M53" s="69">
        <v>343</v>
      </c>
      <c r="N53" s="69">
        <v>287</v>
      </c>
      <c r="O53" s="70">
        <v>253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2015-04-28T05:13:42Z</cp:lastPrinted>
  <dcterms:created xsi:type="dcterms:W3CDTF">2015-02-17T06:53:29Z</dcterms:created>
  <dcterms:modified xsi:type="dcterms:W3CDTF">2015-04-28T08:22:09Z</dcterms:modified>
</cp:coreProperties>
</file>