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0200018\Desktop\財政状況資料集（公会計）\掲載OK\新しいフォルダー\新しいフォルダー\"/>
    </mc:Choice>
  </mc:AlternateContent>
  <bookViews>
    <workbookView xWindow="0" yWindow="0" windowWidth="10995" windowHeight="739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AM35" i="10"/>
  <c r="C34" i="10"/>
  <c r="C35" i="10" s="1"/>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l="1"/>
  <c r="AM34" i="10"/>
  <c r="BE34" i="10" l="1"/>
  <c r="BE35" i="10" s="1"/>
  <c r="BW34" i="10" l="1"/>
  <c r="BW35" i="10" s="1"/>
  <c r="BW36" i="10" s="1"/>
  <c r="BW37" i="10" s="1"/>
  <c r="BW38" i="10" s="1"/>
  <c r="BW39" i="10" s="1"/>
  <c r="BW40" i="10" s="1"/>
  <c r="BW41" i="10" s="1"/>
  <c r="BW42" i="10" s="1"/>
  <c r="BW43" i="10" s="1"/>
  <c r="CO34" i="10" l="1"/>
  <c r="CO35" i="10" s="1"/>
</calcChain>
</file>

<file path=xl/sharedStrings.xml><?xml version="1.0" encoding="utf-8"?>
<sst xmlns="http://schemas.openxmlformats.org/spreadsheetml/2006/main" count="1153" uniqueCount="606">
  <si>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</si>
  <si>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</si>
  <si>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</si>
  <si>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</si>
  <si>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</si>
  <si>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</si>
  <si>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</si>
  <si>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</si>
  <si>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</si>
  <si>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</si>
  <si>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</si>
  <si>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</si>
  <si>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</si>
  <si>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</si>
  <si>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</si>
  <si>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</si>
  <si>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</si>
  <si>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</si>
  <si>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</si>
  <si>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</si>
  <si>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</si>
  <si>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</si>
  <si>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</si>
  <si>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</si>
  <si>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</si>
  <si>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</si>
  <si>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</si>
  <si>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</si>
  <si>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</si>
  <si>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</si>
  <si>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</si>
  <si>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</si>
  <si>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</si>
  <si>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</si>
  <si>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</si>
  <si>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</si>
  <si>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</si>
  <si>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</si>
  <si>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</si>
  <si>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</si>
  <si>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</si>
  <si>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</si>
  <si>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</si>
  <si>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</si>
  <si>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</si>
  <si>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</si>
  <si>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</si>
  <si>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</si>
  <si>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</si>
  <si>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</si>
  <si>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</si>
  <si>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</si>
  <si>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</si>
  <si>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</si>
  <si>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</si>
  <si>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</si>
  <si>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</si>
  <si>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</si>
  <si>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</si>
  <si>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</si>
  <si>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</si>
  <si>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</si>
  <si>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</si>
  <si>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</si>
  <si>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</si>
  <si>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</si>
  <si>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</si>
  <si>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</si>
  <si>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</si>
  <si>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</si>
  <si>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</si>
  <si>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</si>
  <si>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</si>
  <si>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</si>
  <si>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</si>
  <si>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</si>
  <si>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</si>
  <si>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</si>
  <si>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</si>
  <si>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</si>
  <si>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</si>
  <si>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</si>
  <si>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</si>
  <si>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</si>
  <si>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Ⅲ－０</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</si>
  <si>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</si>
  <si>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</si>
  <si>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</si>
  <si>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</si>
  <si>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</si>
  <si>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</si>
  <si>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</si>
  <si>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</si>
  <si>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</si>
  <si>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</si>
  <si>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</si>
  <si>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</si>
  <si>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小布施町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</si>
  <si>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</si>
  <si>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</si>
  <si>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</si>
  <si>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</si>
  <si>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</si>
  <si>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</si>
  <si>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</si>
  <si>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</si>
  <si>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</si>
  <si>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</si>
  <si>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</si>
  <si>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</si>
  <si>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</si>
  <si>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</si>
  <si>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</si>
  <si>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</si>
  <si>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</si>
  <si>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</si>
  <si>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</si>
  <si>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</si>
  <si>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</si>
  <si>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</si>
  <si>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</si>
  <si>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</si>
  <si>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-3.3</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</si>
  <si>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</si>
  <si>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</si>
  <si>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</si>
  <si>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</si>
  <si>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</si>
  <si>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</si>
  <si>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</si>
  <si>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</si>
  <si>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</si>
  <si>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</si>
  <si>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</si>
  <si>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</si>
  <si>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</si>
  <si>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</si>
  <si>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</si>
  <si>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</si>
  <si>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</si>
  <si>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</si>
  <si>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</si>
  <si>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</si>
  <si>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</si>
  <si>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</si>
  <si>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</si>
  <si>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</si>
  <si>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</si>
  <si>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</si>
  <si>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4"/>
  </si>
  <si>
    <t>うち日本人(％)</t>
    <phoneticPr fontId="5"/>
  </si>
  <si>
    <t>-0.5</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</si>
  <si>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</si>
  <si>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</si>
  <si>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</si>
  <si>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</si>
  <si>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</si>
  <si>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</si>
  <si>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</si>
  <si>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</si>
  <si>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</si>
  <si>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</si>
  <si>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</si>
  <si>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</si>
  <si>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</si>
  <si>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</si>
  <si>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</si>
  <si>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</si>
  <si>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</si>
  <si>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</si>
  <si>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</si>
  <si>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</si>
  <si>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</si>
  <si>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</si>
  <si>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</si>
  <si>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</si>
  <si>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</si>
  <si>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</si>
  <si>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</si>
  <si>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</si>
  <si>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</si>
  <si>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</si>
  <si>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</si>
  <si>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</si>
  <si>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</si>
  <si>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</si>
  <si>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</si>
  <si>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</si>
  <si>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</si>
  <si>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</si>
  <si>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</si>
  <si>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</si>
  <si>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</si>
  <si>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</si>
  <si>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</si>
  <si>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</si>
  <si>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</si>
  <si>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</si>
  <si>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</si>
  <si>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</si>
  <si>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</si>
  <si>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</si>
  <si>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</si>
  <si>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</si>
  <si>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</si>
  <si>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</si>
  <si>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</si>
  <si>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</si>
  <si>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</si>
  <si>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</si>
  <si>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</si>
  <si>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</si>
  <si>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長野県小布施町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</si>
  <si>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</si>
  <si>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</si>
  <si>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</si>
  <si>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</si>
  <si>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</si>
  <si>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</si>
  <si>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</si>
  <si>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</si>
  <si>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</si>
  <si>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</si>
  <si>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</si>
  <si>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</si>
  <si>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</si>
  <si>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</si>
  <si>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</si>
  <si>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</si>
  <si>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</si>
  <si>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</si>
  <si>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</si>
  <si>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</si>
  <si>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</si>
  <si>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</si>
  <si>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</si>
  <si>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</si>
  <si>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</si>
  <si>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</si>
  <si>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</si>
  <si>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</si>
  <si>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</si>
  <si>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</si>
  <si>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</si>
  <si>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</si>
  <si>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</si>
  <si>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</si>
  <si>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</si>
  <si>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</si>
  <si>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</si>
  <si>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</si>
  <si>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</si>
  <si>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</si>
  <si>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</si>
  <si>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</si>
  <si>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</si>
  <si>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</si>
  <si>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</si>
  <si>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</si>
  <si>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</si>
  <si>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</si>
  <si>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</si>
  <si>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</si>
  <si>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</si>
  <si>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</si>
  <si>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</si>
  <si>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</si>
  <si>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</si>
  <si>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</si>
  <si>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</si>
  <si>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</si>
  <si>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</si>
  <si>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</si>
  <si>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</si>
  <si>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</si>
  <si>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</si>
  <si>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</si>
  <si>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</si>
  <si>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</si>
  <si>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</si>
  <si>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</si>
  <si>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</si>
  <si>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</si>
  <si>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</si>
  <si>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</si>
  <si>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</si>
  <si>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</si>
  <si>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</si>
  <si>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</si>
  <si>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</si>
  <si>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</si>
  <si>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</si>
  <si>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</si>
  <si>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</si>
  <si>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</si>
  <si>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</si>
  <si>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</si>
  <si>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</si>
  <si>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</si>
  <si>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</si>
  <si>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</si>
  <si>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</si>
  <si>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</si>
  <si>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</si>
  <si>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</si>
  <si>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</si>
  <si>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</si>
  <si>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</si>
  <si>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</si>
  <si>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</si>
  <si>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</si>
  <si>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</si>
  <si>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</si>
  <si>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</si>
  <si>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</si>
  <si>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</si>
  <si>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</si>
  <si>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</si>
  <si>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</si>
  <si>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</si>
  <si>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</si>
  <si>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</si>
  <si>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</si>
  <si>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</si>
  <si>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</si>
  <si>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</si>
  <si>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</si>
  <si>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</si>
  <si>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</si>
  <si>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</si>
  <si>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</si>
  <si>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</si>
  <si>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</si>
  <si>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</si>
  <si>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</si>
  <si>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</si>
  <si>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</si>
  <si>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</si>
  <si>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</si>
  <si>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</si>
  <si>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</si>
  <si>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</si>
  <si>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</si>
  <si>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</si>
  <si>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</si>
  <si>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</si>
  <si>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</si>
  <si>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</si>
  <si>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</si>
  <si>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</si>
  <si>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</si>
  <si>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</si>
  <si>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</si>
  <si>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</si>
  <si>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</si>
  <si>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</si>
  <si>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</si>
  <si>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</si>
  <si>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</si>
  <si>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</si>
  <si>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</si>
  <si>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</si>
  <si>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長野県小布施町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</si>
  <si>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</si>
  <si>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</si>
  <si>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</si>
  <si>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</si>
  <si>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</si>
  <si>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</si>
  <si>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</si>
  <si>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</si>
  <si>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</si>
  <si>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</si>
  <si>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</si>
  <si>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</si>
  <si>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</si>
  <si>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</si>
  <si>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</si>
  <si>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</si>
  <si>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</si>
  <si>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</si>
  <si>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</si>
  <si>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</si>
  <si>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同和地区住宅新築資金等貸付事業特別会計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</si>
  <si>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</si>
  <si>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</si>
  <si>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</si>
  <si>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</si>
  <si>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</si>
  <si>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</si>
  <si>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</si>
  <si>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</si>
  <si>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</si>
  <si>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</si>
  <si>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</si>
  <si>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</si>
  <si>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</si>
  <si>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</si>
  <si>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</si>
  <si>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</si>
  <si>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</si>
  <si>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</si>
  <si>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</si>
  <si>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</si>
  <si>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</si>
  <si>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</si>
  <si>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</si>
  <si>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</si>
  <si>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</si>
  <si>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</si>
  <si>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総費用
（歳出）</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</si>
  <si>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</si>
  <si>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</si>
  <si>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</si>
  <si>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</si>
  <si>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</si>
  <si>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</si>
  <si>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</si>
  <si>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</si>
  <si>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</si>
  <si>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</si>
  <si>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</si>
  <si>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</si>
  <si>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</si>
  <si>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</si>
  <si>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</si>
  <si>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</si>
  <si>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</si>
  <si>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</si>
  <si>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</si>
  <si>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</si>
  <si>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</si>
  <si>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</si>
  <si>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</si>
  <si>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</si>
  <si>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</si>
  <si>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</si>
  <si>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</si>
  <si>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</si>
  <si>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</si>
  <si>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</si>
  <si>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</si>
  <si>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</si>
  <si>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</si>
  <si>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</si>
  <si>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</si>
  <si>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</si>
  <si>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</si>
  <si>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</si>
  <si>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</si>
  <si>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</si>
  <si>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</si>
  <si>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</si>
  <si>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</si>
  <si>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</si>
  <si>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</si>
  <si>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</si>
  <si>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</si>
  <si>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</si>
  <si>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</si>
  <si>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</si>
  <si>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</si>
  <si>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</si>
  <si>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</si>
  <si>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</si>
  <si>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</si>
  <si>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</si>
  <si>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</si>
  <si>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</si>
  <si>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</si>
  <si>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</si>
  <si>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</si>
  <si>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</si>
  <si>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</si>
  <si>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</si>
  <si>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</si>
  <si>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</si>
  <si>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</si>
  <si>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</si>
  <si>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</si>
  <si>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</si>
  <si>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</si>
  <si>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</si>
  <si>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</si>
  <si>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</si>
  <si>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</si>
  <si>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</si>
  <si>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</si>
  <si>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</si>
  <si>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</si>
  <si>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</si>
  <si>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</si>
  <si>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</si>
  <si>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</si>
  <si>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</si>
  <si>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</si>
  <si>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</si>
  <si>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</si>
  <si>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</si>
  <si>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</si>
  <si>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</si>
  <si>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</si>
  <si>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</si>
  <si>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</si>
  <si>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</si>
  <si>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</si>
  <si>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</si>
  <si>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</si>
  <si>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</si>
  <si>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</si>
  <si>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</si>
  <si>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</si>
  <si>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</si>
  <si>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</si>
  <si>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</si>
  <si>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</si>
  <si>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</si>
  <si>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</si>
  <si>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</si>
  <si>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</si>
  <si>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</si>
  <si>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</si>
  <si>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</si>
  <si>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</si>
  <si>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</si>
  <si>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</si>
  <si>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</si>
  <si>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</si>
  <si>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</si>
  <si>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</si>
  <si>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</si>
  <si>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</si>
  <si>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</si>
  <si>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</si>
  <si>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</si>
  <si>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</si>
  <si>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</si>
  <si>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</si>
  <si>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</si>
  <si>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</si>
  <si>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</si>
  <si>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</si>
  <si>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</si>
  <si>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</si>
  <si>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</si>
  <si>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</si>
  <si>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</si>
  <si>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</si>
  <si>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2.85</t>
  </si>
  <si>
    <t>▲ 6.00</t>
  </si>
  <si>
    <t>水道事業会計</t>
  </si>
  <si>
    <t>一般会計</t>
  </si>
  <si>
    <t>国民健康保険特別会計</t>
  </si>
  <si>
    <t>介護保険特別会計</t>
  </si>
  <si>
    <t>下水道事業特別会計</t>
  </si>
  <si>
    <t>農業集落排水事業特別会計</t>
  </si>
  <si>
    <t>後期高齢者医療特別会計</t>
  </si>
  <si>
    <t>同和地区住宅新築資金等貸付事業特別会計</t>
  </si>
  <si>
    <t>その他会計（赤字）</t>
  </si>
  <si>
    <t>その他会計（黒字）</t>
  </si>
  <si>
    <t>H25末</t>
    <phoneticPr fontId="5"/>
  </si>
  <si>
    <t>H26末</t>
    <phoneticPr fontId="5"/>
  </si>
  <si>
    <t>H27末</t>
    <phoneticPr fontId="5"/>
  </si>
  <si>
    <t>H28末</t>
    <phoneticPr fontId="5"/>
  </si>
  <si>
    <t>H29末</t>
    <phoneticPr fontId="5"/>
  </si>
  <si>
    <t>小布施町土地開発公社</t>
    <rPh sb="0" eb="4">
      <t>オブセマチ</t>
    </rPh>
    <rPh sb="4" eb="6">
      <t>トチ</t>
    </rPh>
    <rPh sb="6" eb="8">
      <t>カイハツ</t>
    </rPh>
    <rPh sb="8" eb="10">
      <t>コウシャ</t>
    </rPh>
    <phoneticPr fontId="2"/>
  </si>
  <si>
    <t>小布施町振興公社</t>
    <rPh sb="0" eb="4">
      <t>オブセマチ</t>
    </rPh>
    <rPh sb="4" eb="6">
      <t>シンコウ</t>
    </rPh>
    <rPh sb="6" eb="8">
      <t>コウシャ</t>
    </rPh>
    <phoneticPr fontId="2"/>
  </si>
  <si>
    <t>小布施ふるさと応援基金</t>
    <rPh sb="0" eb="3">
      <t>オブセ</t>
    </rPh>
    <rPh sb="7" eb="9">
      <t>オウエン</t>
    </rPh>
    <rPh sb="9" eb="11">
      <t>キキン</t>
    </rPh>
    <phoneticPr fontId="2"/>
  </si>
  <si>
    <t>社会福祉積立基金</t>
    <rPh sb="0" eb="2">
      <t>シャカイ</t>
    </rPh>
    <rPh sb="2" eb="4">
      <t>フクシ</t>
    </rPh>
    <rPh sb="4" eb="6">
      <t>ツミタテ</t>
    </rPh>
    <rPh sb="6" eb="8">
      <t>キキン</t>
    </rPh>
    <phoneticPr fontId="2"/>
  </si>
  <si>
    <t>教育文化施設資金積立基金</t>
  </si>
  <si>
    <t>消防賞じゅつ金積立基金</t>
    <rPh sb="0" eb="2">
      <t>ショウボウ</t>
    </rPh>
    <rPh sb="2" eb="3">
      <t>ショウ</t>
    </rPh>
    <rPh sb="6" eb="7">
      <t>キン</t>
    </rPh>
    <rPh sb="7" eb="9">
      <t>ツミタテ</t>
    </rPh>
    <rPh sb="9" eb="11">
      <t>キキン</t>
    </rPh>
    <phoneticPr fontId="2"/>
  </si>
  <si>
    <t>-</t>
    <phoneticPr fontId="2"/>
  </si>
  <si>
    <t>長野広域連合</t>
    <rPh sb="0" eb="2">
      <t>ナガノ</t>
    </rPh>
    <rPh sb="2" eb="4">
      <t>コウイキ</t>
    </rPh>
    <rPh sb="4" eb="6">
      <t>レンゴウ</t>
    </rPh>
    <phoneticPr fontId="2"/>
  </si>
  <si>
    <t>（一般会計）</t>
    <rPh sb="1" eb="3">
      <t>イッパン</t>
    </rPh>
    <rPh sb="3" eb="5">
      <t>カイケイ</t>
    </rPh>
    <phoneticPr fontId="2"/>
  </si>
  <si>
    <t>（老人福祉施設等運営事業）</t>
    <rPh sb="1" eb="3">
      <t>ロウジン</t>
    </rPh>
    <rPh sb="3" eb="5">
      <t>フクシ</t>
    </rPh>
    <rPh sb="5" eb="7">
      <t>シセツ</t>
    </rPh>
    <rPh sb="7" eb="8">
      <t>トウ</t>
    </rPh>
    <rPh sb="8" eb="10">
      <t>ウンエイ</t>
    </rPh>
    <rPh sb="10" eb="12">
      <t>ジギョウ</t>
    </rPh>
    <phoneticPr fontId="2"/>
  </si>
  <si>
    <t>（長野地域ふるさと事業特別会計）</t>
    <rPh sb="1" eb="3">
      <t>ナガノ</t>
    </rPh>
    <rPh sb="3" eb="5">
      <t>チイキ</t>
    </rPh>
    <rPh sb="9" eb="11">
      <t>ジギョウ</t>
    </rPh>
    <rPh sb="11" eb="13">
      <t>トクベツ</t>
    </rPh>
    <rPh sb="13" eb="15">
      <t>カイケイ</t>
    </rPh>
    <phoneticPr fontId="2"/>
  </si>
  <si>
    <t>長野県市町村自治振興組合</t>
    <rPh sb="0" eb="3">
      <t>ナガノケン</t>
    </rPh>
    <rPh sb="3" eb="6">
      <t>シチョウソン</t>
    </rPh>
    <rPh sb="6" eb="8">
      <t>ジチ</t>
    </rPh>
    <rPh sb="8" eb="10">
      <t>シンコウ</t>
    </rPh>
    <rPh sb="10" eb="12">
      <t>クミアイ</t>
    </rPh>
    <phoneticPr fontId="2"/>
  </si>
  <si>
    <t>長野県後期高齢者医療広域連合</t>
    <rPh sb="0" eb="2">
      <t>ナガノ</t>
    </rPh>
    <rPh sb="2" eb="3">
      <t>ケン</t>
    </rPh>
    <rPh sb="3" eb="5">
      <t>コウキ</t>
    </rPh>
    <rPh sb="5" eb="7">
      <t>コウレイ</t>
    </rPh>
    <rPh sb="7" eb="8">
      <t>シャ</t>
    </rPh>
    <rPh sb="8" eb="10">
      <t>イリョウ</t>
    </rPh>
    <rPh sb="10" eb="12">
      <t>コウイキ</t>
    </rPh>
    <rPh sb="12" eb="14">
      <t>レンゴウ</t>
    </rPh>
    <phoneticPr fontId="2"/>
  </si>
  <si>
    <t>（後期高齢者医療特別会計）</t>
    <rPh sb="1" eb="3">
      <t>コウキ</t>
    </rPh>
    <rPh sb="3" eb="6">
      <t>コウレイシャ</t>
    </rPh>
    <rPh sb="6" eb="8">
      <t>イリョウ</t>
    </rPh>
    <rPh sb="8" eb="10">
      <t>トクベツ</t>
    </rPh>
    <rPh sb="10" eb="12">
      <t>カイケイ</t>
    </rPh>
    <phoneticPr fontId="2"/>
  </si>
  <si>
    <t>（一般会計）</t>
    <rPh sb="1" eb="3">
      <t>イッパン</t>
    </rPh>
    <rPh sb="3" eb="5">
      <t>カイケイ</t>
    </rPh>
    <phoneticPr fontId="2"/>
  </si>
  <si>
    <t>（非常勤公務災害特別会計）</t>
    <rPh sb="1" eb="4">
      <t>ヒジョウキン</t>
    </rPh>
    <rPh sb="4" eb="6">
      <t>コウム</t>
    </rPh>
    <rPh sb="6" eb="8">
      <t>サイガイ</t>
    </rPh>
    <rPh sb="8" eb="10">
      <t>トクベツ</t>
    </rPh>
    <rPh sb="10" eb="12">
      <t>カイケイ</t>
    </rPh>
    <phoneticPr fontId="2"/>
  </si>
  <si>
    <t>高山村一市一町財産組合</t>
    <rPh sb="0" eb="2">
      <t>タカヤマ</t>
    </rPh>
    <rPh sb="2" eb="3">
      <t>ムラ</t>
    </rPh>
    <rPh sb="3" eb="5">
      <t>イッシ</t>
    </rPh>
    <rPh sb="5" eb="7">
      <t>イッチョウ</t>
    </rPh>
    <rPh sb="7" eb="9">
      <t>ザイサン</t>
    </rPh>
    <rPh sb="9" eb="11">
      <t>クミアイ</t>
    </rPh>
    <phoneticPr fontId="2"/>
  </si>
  <si>
    <t>東北信市町村交通災害共済事務組合</t>
    <rPh sb="0" eb="2">
      <t>トウホク</t>
    </rPh>
    <rPh sb="2" eb="3">
      <t>シン</t>
    </rPh>
    <rPh sb="3" eb="6">
      <t>シチョウソン</t>
    </rPh>
    <rPh sb="6" eb="8">
      <t>コウツウ</t>
    </rPh>
    <rPh sb="8" eb="10">
      <t>サイガイ</t>
    </rPh>
    <rPh sb="10" eb="12">
      <t>キョウサイ</t>
    </rPh>
    <rPh sb="12" eb="14">
      <t>ジム</t>
    </rPh>
    <rPh sb="14" eb="16">
      <t>クミアイ</t>
    </rPh>
    <phoneticPr fontId="2"/>
  </si>
  <si>
    <t>須高行政事務組合</t>
    <rPh sb="0" eb="2">
      <t>スコウ</t>
    </rPh>
    <rPh sb="2" eb="4">
      <t>ギョウセイ</t>
    </rPh>
    <rPh sb="4" eb="6">
      <t>ジム</t>
    </rPh>
    <rPh sb="6" eb="8">
      <t>クミアイ</t>
    </rPh>
    <phoneticPr fontId="2"/>
  </si>
  <si>
    <t>（じん芥処理事業特別会計）</t>
    <rPh sb="3" eb="4">
      <t>アクタ</t>
    </rPh>
    <rPh sb="4" eb="6">
      <t>ショリ</t>
    </rPh>
    <rPh sb="6" eb="8">
      <t>ジギョウ</t>
    </rPh>
    <rPh sb="8" eb="10">
      <t>トクベツ</t>
    </rPh>
    <rPh sb="10" eb="12">
      <t>カイケイ</t>
    </rPh>
    <phoneticPr fontId="2"/>
  </si>
  <si>
    <t>北信保健衛生施設組合</t>
    <rPh sb="0" eb="2">
      <t>ホクシン</t>
    </rPh>
    <rPh sb="2" eb="4">
      <t>ホケン</t>
    </rPh>
    <rPh sb="4" eb="6">
      <t>エイセイ</t>
    </rPh>
    <rPh sb="6" eb="8">
      <t>シセツ</t>
    </rPh>
    <rPh sb="8" eb="10">
      <t>クミアイ</t>
    </rPh>
    <phoneticPr fontId="2"/>
  </si>
  <si>
    <t>長野県地方税滞納整理機構</t>
    <rPh sb="0" eb="3">
      <t>ナガノケン</t>
    </rPh>
    <rPh sb="3" eb="6">
      <t>チホウゼイ</t>
    </rPh>
    <rPh sb="6" eb="8">
      <t>タイノウ</t>
    </rPh>
    <rPh sb="8" eb="10">
      <t>セイリ</t>
    </rPh>
    <rPh sb="10" eb="12">
      <t>キコウ</t>
    </rPh>
    <phoneticPr fontId="2"/>
  </si>
  <si>
    <t>長野県市町村総合事務組合</t>
    <rPh sb="0" eb="3">
      <t>ナガノケン</t>
    </rPh>
    <rPh sb="3" eb="6">
      <t>シチョウソン</t>
    </rPh>
    <rPh sb="6" eb="8">
      <t>ソウゴウ</t>
    </rPh>
    <rPh sb="8" eb="10">
      <t>ジム</t>
    </rPh>
    <rPh sb="10" eb="12">
      <t>クミアイ</t>
    </rPh>
    <phoneticPr fontId="2"/>
  </si>
  <si>
    <t>-</t>
    <phoneticPr fontId="2"/>
  </si>
  <si>
    <t>-</t>
    <phoneticPr fontId="2"/>
  </si>
  <si>
    <t>-</t>
    <phoneticPr fontId="2"/>
  </si>
  <si>
    <t>大規模建設事業資金積立基金</t>
    <rPh sb="11" eb="13">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</si>
  <si>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</si>
  <si>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</si>
  <si>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</si>
  <si>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</si>
  <si>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</si>
  <si>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</si>
  <si>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</si>
  <si>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</si>
  <si>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</si>
  <si>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</si>
  <si>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</si>
  <si>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</si>
  <si>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地方債の繰上償還と新規発行を抑制してきた結果、将来負担比率は算定されていない。一方で、有形固定資産減価償却率は類似団体より高い数値にあるが、個別施設計画に基づいた施設の維持管理を進めていく。</t>
    <rPh sb="0" eb="3">
      <t>チホウサイ</t>
    </rPh>
    <rPh sb="4" eb="6">
      <t>クリア</t>
    </rPh>
    <rPh sb="6" eb="8">
      <t>ショウカン</t>
    </rPh>
    <rPh sb="9" eb="11">
      <t>シンキ</t>
    </rPh>
    <rPh sb="11" eb="13">
      <t>ハッコウ</t>
    </rPh>
    <rPh sb="14" eb="16">
      <t>ヨクセイ</t>
    </rPh>
    <rPh sb="20" eb="22">
      <t>ケッカ</t>
    </rPh>
    <rPh sb="23" eb="25">
      <t>ショウライ</t>
    </rPh>
    <rPh sb="25" eb="27">
      <t>フタン</t>
    </rPh>
    <rPh sb="27" eb="29">
      <t>ヒリツ</t>
    </rPh>
    <rPh sb="30" eb="32">
      <t>サンテイ</t>
    </rPh>
    <rPh sb="39" eb="41">
      <t>イッポウ</t>
    </rPh>
    <rPh sb="43" eb="45">
      <t>ユウケイ</t>
    </rPh>
    <rPh sb="45" eb="47">
      <t>コテイ</t>
    </rPh>
    <rPh sb="47" eb="49">
      <t>シサン</t>
    </rPh>
    <rPh sb="49" eb="51">
      <t>ゲンカ</t>
    </rPh>
    <rPh sb="51" eb="53">
      <t>ショウキャク</t>
    </rPh>
    <rPh sb="53" eb="54">
      <t>リツ</t>
    </rPh>
    <rPh sb="55" eb="57">
      <t>ルイジ</t>
    </rPh>
    <rPh sb="57" eb="59">
      <t>ダンタイ</t>
    </rPh>
    <rPh sb="61" eb="62">
      <t>タカ</t>
    </rPh>
    <rPh sb="63" eb="65">
      <t>スウチ</t>
    </rPh>
    <rPh sb="70" eb="72">
      <t>コベツ</t>
    </rPh>
    <rPh sb="72" eb="74">
      <t>シセツ</t>
    </rPh>
    <rPh sb="74" eb="76">
      <t>ケイカク</t>
    </rPh>
    <rPh sb="77" eb="78">
      <t>モト</t>
    </rPh>
    <rPh sb="81" eb="83">
      <t>シセツ</t>
    </rPh>
    <rPh sb="84" eb="86">
      <t>イジ</t>
    </rPh>
    <rPh sb="86" eb="88">
      <t>カンリ</t>
    </rPh>
    <rPh sb="89" eb="90">
      <t>スス</t>
    </rPh>
    <phoneticPr fontId="5"/>
  </si>
  <si>
    <t>地方債の繰上償還と新規発行を抑制した結果、将来負担比率は算定されていない。実質公債費比率についても地方債の元利償還金の減少により横ばいではあるが、今後は低下してくるものと想定される。</t>
    <rPh sb="0" eb="3">
      <t>チホウサイ</t>
    </rPh>
    <rPh sb="4" eb="6">
      <t>クリア</t>
    </rPh>
    <rPh sb="6" eb="8">
      <t>ショウカン</t>
    </rPh>
    <rPh sb="9" eb="11">
      <t>シンキ</t>
    </rPh>
    <rPh sb="11" eb="13">
      <t>ハッコウ</t>
    </rPh>
    <rPh sb="14" eb="16">
      <t>ヨクセイ</t>
    </rPh>
    <rPh sb="18" eb="20">
      <t>ケッカ</t>
    </rPh>
    <rPh sb="21" eb="23">
      <t>ショウライ</t>
    </rPh>
    <rPh sb="23" eb="25">
      <t>フタン</t>
    </rPh>
    <rPh sb="25" eb="27">
      <t>ヒリツ</t>
    </rPh>
    <rPh sb="28" eb="30">
      <t>サンテイ</t>
    </rPh>
    <rPh sb="37" eb="39">
      <t>ジッシツ</t>
    </rPh>
    <rPh sb="39" eb="42">
      <t>コウサイヒ</t>
    </rPh>
    <rPh sb="42" eb="44">
      <t>ヒリツ</t>
    </rPh>
    <rPh sb="49" eb="52">
      <t>チホウサイ</t>
    </rPh>
    <rPh sb="53" eb="55">
      <t>ガンリ</t>
    </rPh>
    <rPh sb="55" eb="57">
      <t>ショウカン</t>
    </rPh>
    <rPh sb="57" eb="58">
      <t>キン</t>
    </rPh>
    <rPh sb="59" eb="61">
      <t>ゲンショウ</t>
    </rPh>
    <rPh sb="64" eb="65">
      <t>ヨコ</t>
    </rPh>
    <rPh sb="73" eb="75">
      <t>コンゴ</t>
    </rPh>
    <rPh sb="76" eb="78">
      <t>テイカ</t>
    </rPh>
    <rPh sb="85" eb="87">
      <t>ソウテイ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</si>
</sst>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xf numFmtId="187" fontId="1" fillId="6" borderId="188" xfId="17" applyNumberFormat="1" applyFont="1" applyFill="1" applyBorder="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132212</c:v>
                </c:pt>
                <c:pt idx="1">
                  <c:v>93741</c:v>
                </c:pt>
                <c:pt idx="2">
                  <c:v>107537</c:v>
                </c:pt>
                <c:pt idx="3">
                  <c:v>113913</c:v>
                </c:pt>
                <c:pt idx="4">
                  <c:v>115050</c:v>
                </c:pt>
              </c:numCache>
            </c:numRef>
          </c:val>
          <c:smooth val="0"/>
          <c:extLst>
            <c:ext xmlns:c16="http://schemas.microsoft.com/office/drawing/2014/chart" uri="{C3380CC4-5D6E-409C-BE32-E72D297353CC}">
              <c16:uniqueId val="{00000000-A9CB-422E-9638-6C4E0A2149C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53872</c:v>
                </c:pt>
                <c:pt idx="1">
                  <c:v>53110</c:v>
                </c:pt>
                <c:pt idx="2">
                  <c:v>49097</c:v>
                </c:pt>
                <c:pt idx="3">
                  <c:v>40313</c:v>
                </c:pt>
                <c:pt idx="4">
                  <c:v>49467</c:v>
                </c:pt>
              </c:numCache>
            </c:numRef>
          </c:val>
          <c:smooth val="0"/>
          <c:extLst>
            <c:ext xmlns:c16="http://schemas.microsoft.com/office/drawing/2014/chart" uri="{C3380CC4-5D6E-409C-BE32-E72D297353CC}">
              <c16:uniqueId val="{00000001-A9CB-422E-9638-6C4E0A2149C1}"/>
            </c:ext>
          </c:extLst>
        </c:ser>
        <c:dLbls>
          <c:showLegendKey val="0"/>
          <c:showVal val="0"/>
          <c:showCatName val="0"/>
          <c:showSerName val="0"/>
          <c:showPercent val="0"/>
          <c:showBubbleSize val="0"/>
        </c:dLbls>
        <c:marker val="1"/>
        <c:smooth val="0"/>
        <c:axId val="383344672"/>
        <c:axId val="173617600"/>
      </c:lineChart>
      <c:catAx>
        <c:axId val="38334467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3617600"/>
        <c:crosses val="autoZero"/>
        <c:auto val="1"/>
        <c:lblAlgn val="ctr"/>
        <c:lblOffset val="100"/>
        <c:tickLblSkip val="1"/>
        <c:tickMarkSkip val="1"/>
        <c:noMultiLvlLbl val="0"/>
      </c:catAx>
      <c:valAx>
        <c:axId val="17361760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833446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6.99</c:v>
                </c:pt>
                <c:pt idx="1">
                  <c:v>10.28</c:v>
                </c:pt>
                <c:pt idx="2">
                  <c:v>9.3000000000000007</c:v>
                </c:pt>
                <c:pt idx="3">
                  <c:v>11.52</c:v>
                </c:pt>
                <c:pt idx="4">
                  <c:v>8.39</c:v>
                </c:pt>
              </c:numCache>
            </c:numRef>
          </c:val>
          <c:extLst>
            <c:ext xmlns:c16="http://schemas.microsoft.com/office/drawing/2014/chart" uri="{C3380CC4-5D6E-409C-BE32-E72D297353CC}">
              <c16:uniqueId val="{00000000-9DA1-433B-B318-20BE71CDDE3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14.69</c:v>
                </c:pt>
                <c:pt idx="1">
                  <c:v>13.24</c:v>
                </c:pt>
                <c:pt idx="2">
                  <c:v>8.75</c:v>
                </c:pt>
                <c:pt idx="3">
                  <c:v>10.39</c:v>
                </c:pt>
                <c:pt idx="4">
                  <c:v>13.85</c:v>
                </c:pt>
              </c:numCache>
            </c:numRef>
          </c:val>
          <c:extLst>
            <c:ext xmlns:c16="http://schemas.microsoft.com/office/drawing/2014/chart" uri="{C3380CC4-5D6E-409C-BE32-E72D297353CC}">
              <c16:uniqueId val="{00000001-9DA1-433B-B318-20BE71CDDE34}"/>
            </c:ext>
          </c:extLst>
        </c:ser>
        <c:dLbls>
          <c:showLegendKey val="0"/>
          <c:showVal val="0"/>
          <c:showCatName val="0"/>
          <c:showSerName val="0"/>
          <c:showPercent val="0"/>
          <c:showBubbleSize val="0"/>
        </c:dLbls>
        <c:gapWidth val="250"/>
        <c:overlap val="100"/>
        <c:axId val="173616424"/>
        <c:axId val="1736187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-2.85</c:v>
                </c:pt>
                <c:pt idx="1">
                  <c:v>2.16</c:v>
                </c:pt>
                <c:pt idx="2">
                  <c:v>-6</c:v>
                </c:pt>
                <c:pt idx="3">
                  <c:v>5.05</c:v>
                </c:pt>
                <c:pt idx="4">
                  <c:v>1.5</c:v>
                </c:pt>
              </c:numCache>
            </c:numRef>
          </c:val>
          <c:smooth val="0"/>
          <c:extLst>
            <c:ext xmlns:c16="http://schemas.microsoft.com/office/drawing/2014/chart" uri="{C3380CC4-5D6E-409C-BE32-E72D297353CC}">
              <c16:uniqueId val="{00000002-9DA1-433B-B318-20BE71CDDE34}"/>
            </c:ext>
          </c:extLst>
        </c:ser>
        <c:dLbls>
          <c:showLegendKey val="0"/>
          <c:showVal val="0"/>
          <c:showCatName val="0"/>
          <c:showSerName val="0"/>
          <c:showPercent val="0"/>
          <c:showBubbleSize val="0"/>
        </c:dLbls>
        <c:marker val="1"/>
        <c:smooth val="0"/>
        <c:axId val="173616424"/>
        <c:axId val="173618776"/>
      </c:lineChart>
      <c:catAx>
        <c:axId val="173616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73618776"/>
        <c:crosses val="autoZero"/>
        <c:auto val="1"/>
        <c:lblAlgn val="ctr"/>
        <c:lblOffset val="100"/>
        <c:tickLblSkip val="1"/>
        <c:tickMarkSkip val="1"/>
        <c:noMultiLvlLbl val="0"/>
      </c:catAx>
      <c:valAx>
        <c:axId val="1736187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36164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F994-4441-B739-29797CB1050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994-4441-B739-29797CB1050E}"/>
            </c:ext>
          </c:extLst>
        </c:ser>
        <c:ser>
          <c:idx val="2"/>
          <c:order val="2"/>
          <c:tx>
            <c:strRef>
              <c:f>データシート!$A$29</c:f>
              <c:strCache>
                <c:ptCount val="1"/>
                <c:pt idx="0">
                  <c:v>同和地区住宅新築資金等貸付事業特別会計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F994-4441-B739-29797CB1050E}"/>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0.12</c:v>
                </c:pt>
                <c:pt idx="2">
                  <c:v>#N/A</c:v>
                </c:pt>
                <c:pt idx="3">
                  <c:v>0.01</c:v>
                </c:pt>
                <c:pt idx="4">
                  <c:v>#N/A</c:v>
                </c:pt>
                <c:pt idx="5">
                  <c:v>0.34</c:v>
                </c:pt>
                <c:pt idx="6">
                  <c:v>#N/A</c:v>
                </c:pt>
                <c:pt idx="7">
                  <c:v>0</c:v>
                </c:pt>
                <c:pt idx="8">
                  <c:v>#N/A</c:v>
                </c:pt>
                <c:pt idx="9">
                  <c:v>0.01</c:v>
                </c:pt>
              </c:numCache>
            </c:numRef>
          </c:val>
          <c:extLst>
            <c:ext xmlns:c16="http://schemas.microsoft.com/office/drawing/2014/chart" uri="{C3380CC4-5D6E-409C-BE32-E72D297353CC}">
              <c16:uniqueId val="{00000003-F994-4441-B739-29797CB1050E}"/>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4-F994-4441-B739-29797CB1050E}"/>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0.01</c:v>
                </c:pt>
                <c:pt idx="2">
                  <c:v>#N/A</c:v>
                </c:pt>
                <c:pt idx="3">
                  <c:v>0.01</c:v>
                </c:pt>
                <c:pt idx="4">
                  <c:v>#N/A</c:v>
                </c:pt>
                <c:pt idx="5">
                  <c:v>0.01</c:v>
                </c:pt>
                <c:pt idx="6">
                  <c:v>#N/A</c:v>
                </c:pt>
                <c:pt idx="7">
                  <c:v>0.01</c:v>
                </c:pt>
                <c:pt idx="8">
                  <c:v>#N/A</c:v>
                </c:pt>
                <c:pt idx="9">
                  <c:v>0.17</c:v>
                </c:pt>
              </c:numCache>
            </c:numRef>
          </c:val>
          <c:extLst>
            <c:ext xmlns:c16="http://schemas.microsoft.com/office/drawing/2014/chart" uri="{C3380CC4-5D6E-409C-BE32-E72D297353CC}">
              <c16:uniqueId val="{00000005-F994-4441-B739-29797CB1050E}"/>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0.56999999999999995</c:v>
                </c:pt>
                <c:pt idx="2">
                  <c:v>#N/A</c:v>
                </c:pt>
                <c:pt idx="3">
                  <c:v>1.33</c:v>
                </c:pt>
                <c:pt idx="4">
                  <c:v>#N/A</c:v>
                </c:pt>
                <c:pt idx="5">
                  <c:v>1.28</c:v>
                </c:pt>
                <c:pt idx="6">
                  <c:v>#N/A</c:v>
                </c:pt>
                <c:pt idx="7">
                  <c:v>1.44</c:v>
                </c:pt>
                <c:pt idx="8">
                  <c:v>#N/A</c:v>
                </c:pt>
                <c:pt idx="9">
                  <c:v>2.4300000000000002</c:v>
                </c:pt>
              </c:numCache>
            </c:numRef>
          </c:val>
          <c:extLst>
            <c:ext xmlns:c16="http://schemas.microsoft.com/office/drawing/2014/chart" uri="{C3380CC4-5D6E-409C-BE32-E72D297353CC}">
              <c16:uniqueId val="{00000006-F994-4441-B739-29797CB1050E}"/>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0.52</c:v>
                </c:pt>
                <c:pt idx="2">
                  <c:v>#N/A</c:v>
                </c:pt>
                <c:pt idx="3">
                  <c:v>2.65</c:v>
                </c:pt>
                <c:pt idx="4">
                  <c:v>#N/A</c:v>
                </c:pt>
                <c:pt idx="5">
                  <c:v>4.21</c:v>
                </c:pt>
                <c:pt idx="6">
                  <c:v>#N/A</c:v>
                </c:pt>
                <c:pt idx="7">
                  <c:v>4.83</c:v>
                </c:pt>
                <c:pt idx="8">
                  <c:v>#N/A</c:v>
                </c:pt>
                <c:pt idx="9">
                  <c:v>2.54</c:v>
                </c:pt>
              </c:numCache>
            </c:numRef>
          </c:val>
          <c:extLst>
            <c:ext xmlns:c16="http://schemas.microsoft.com/office/drawing/2014/chart" uri="{C3380CC4-5D6E-409C-BE32-E72D297353CC}">
              <c16:uniqueId val="{00000007-F994-4441-B739-29797CB1050E}"/>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6.98</c:v>
                </c:pt>
                <c:pt idx="2">
                  <c:v>#N/A</c:v>
                </c:pt>
                <c:pt idx="3">
                  <c:v>10.28</c:v>
                </c:pt>
                <c:pt idx="4">
                  <c:v>#N/A</c:v>
                </c:pt>
                <c:pt idx="5">
                  <c:v>9.2899999999999991</c:v>
                </c:pt>
                <c:pt idx="6">
                  <c:v>#N/A</c:v>
                </c:pt>
                <c:pt idx="7">
                  <c:v>11.51</c:v>
                </c:pt>
                <c:pt idx="8">
                  <c:v>#N/A</c:v>
                </c:pt>
                <c:pt idx="9">
                  <c:v>8.3800000000000008</c:v>
                </c:pt>
              </c:numCache>
            </c:numRef>
          </c:val>
          <c:extLst>
            <c:ext xmlns:c16="http://schemas.microsoft.com/office/drawing/2014/chart" uri="{C3380CC4-5D6E-409C-BE32-E72D297353CC}">
              <c16:uniqueId val="{00000008-F994-4441-B739-29797CB1050E}"/>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21.77</c:v>
                </c:pt>
                <c:pt idx="2">
                  <c:v>#N/A</c:v>
                </c:pt>
                <c:pt idx="3">
                  <c:v>21.57</c:v>
                </c:pt>
                <c:pt idx="4">
                  <c:v>#N/A</c:v>
                </c:pt>
                <c:pt idx="5">
                  <c:v>22.96</c:v>
                </c:pt>
                <c:pt idx="6">
                  <c:v>#N/A</c:v>
                </c:pt>
                <c:pt idx="7">
                  <c:v>23.96</c:v>
                </c:pt>
                <c:pt idx="8">
                  <c:v>#N/A</c:v>
                </c:pt>
                <c:pt idx="9">
                  <c:v>25</c:v>
                </c:pt>
              </c:numCache>
            </c:numRef>
          </c:val>
          <c:extLst>
            <c:ext xmlns:c16="http://schemas.microsoft.com/office/drawing/2014/chart" uri="{C3380CC4-5D6E-409C-BE32-E72D297353CC}">
              <c16:uniqueId val="{00000009-F994-4441-B739-29797CB1050E}"/>
            </c:ext>
          </c:extLst>
        </c:ser>
        <c:dLbls>
          <c:showLegendKey val="0"/>
          <c:showVal val="0"/>
          <c:showCatName val="0"/>
          <c:showSerName val="0"/>
          <c:showPercent val="0"/>
          <c:showBubbleSize val="0"/>
        </c:dLbls>
        <c:gapWidth val="150"/>
        <c:overlap val="100"/>
        <c:axId val="173620736"/>
        <c:axId val="173615640"/>
      </c:barChart>
      <c:catAx>
        <c:axId val="173620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3615640"/>
        <c:crosses val="autoZero"/>
        <c:auto val="1"/>
        <c:lblAlgn val="ctr"/>
        <c:lblOffset val="100"/>
        <c:tickLblSkip val="1"/>
        <c:tickMarkSkip val="1"/>
        <c:noMultiLvlLbl val="0"/>
      </c:catAx>
      <c:valAx>
        <c:axId val="1736156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36207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551</c:v>
                </c:pt>
                <c:pt idx="5">
                  <c:v>507</c:v>
                </c:pt>
                <c:pt idx="8">
                  <c:v>474</c:v>
                </c:pt>
                <c:pt idx="11">
                  <c:v>461</c:v>
                </c:pt>
                <c:pt idx="14">
                  <c:v>433</c:v>
                </c:pt>
              </c:numCache>
            </c:numRef>
          </c:val>
          <c:extLst>
            <c:ext xmlns:c16="http://schemas.microsoft.com/office/drawing/2014/chart" uri="{C3380CC4-5D6E-409C-BE32-E72D297353CC}">
              <c16:uniqueId val="{00000000-EB31-47B1-9FB4-0356A4A26FF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B31-47B1-9FB4-0356A4A26FF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24</c:v>
                </c:pt>
                <c:pt idx="3">
                  <c:v>24</c:v>
                </c:pt>
                <c:pt idx="6">
                  <c:v>22</c:v>
                </c:pt>
                <c:pt idx="9">
                  <c:v>9</c:v>
                </c:pt>
                <c:pt idx="12">
                  <c:v>8</c:v>
                </c:pt>
              </c:numCache>
            </c:numRef>
          </c:val>
          <c:extLst>
            <c:ext xmlns:c16="http://schemas.microsoft.com/office/drawing/2014/chart" uri="{C3380CC4-5D6E-409C-BE32-E72D297353CC}">
              <c16:uniqueId val="{00000002-EB31-47B1-9FB4-0356A4A26FF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10</c:v>
                </c:pt>
                <c:pt idx="3">
                  <c:v>9</c:v>
                </c:pt>
                <c:pt idx="6">
                  <c:v>5</c:v>
                </c:pt>
                <c:pt idx="9">
                  <c:v>5</c:v>
                </c:pt>
                <c:pt idx="12">
                  <c:v>15</c:v>
                </c:pt>
              </c:numCache>
            </c:numRef>
          </c:val>
          <c:extLst>
            <c:ext xmlns:c16="http://schemas.microsoft.com/office/drawing/2014/chart" uri="{C3380CC4-5D6E-409C-BE32-E72D297353CC}">
              <c16:uniqueId val="{00000003-EB31-47B1-9FB4-0356A4A26FF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254</c:v>
                </c:pt>
                <c:pt idx="3">
                  <c:v>241</c:v>
                </c:pt>
                <c:pt idx="6">
                  <c:v>248</c:v>
                </c:pt>
                <c:pt idx="9">
                  <c:v>226</c:v>
                </c:pt>
                <c:pt idx="12">
                  <c:v>247</c:v>
                </c:pt>
              </c:numCache>
            </c:numRef>
          </c:val>
          <c:extLst>
            <c:ext xmlns:c16="http://schemas.microsoft.com/office/drawing/2014/chart" uri="{C3380CC4-5D6E-409C-BE32-E72D297353CC}">
              <c16:uniqueId val="{00000004-EB31-47B1-9FB4-0356A4A26FF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B31-47B1-9FB4-0356A4A26FF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B31-47B1-9FB4-0356A4A26FF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464</c:v>
                </c:pt>
                <c:pt idx="3">
                  <c:v>429</c:v>
                </c:pt>
                <c:pt idx="6">
                  <c:v>403</c:v>
                </c:pt>
                <c:pt idx="9">
                  <c:v>390</c:v>
                </c:pt>
                <c:pt idx="12">
                  <c:v>385</c:v>
                </c:pt>
              </c:numCache>
            </c:numRef>
          </c:val>
          <c:extLst>
            <c:ext xmlns:c16="http://schemas.microsoft.com/office/drawing/2014/chart" uri="{C3380CC4-5D6E-409C-BE32-E72D297353CC}">
              <c16:uniqueId val="{00000007-EB31-47B1-9FB4-0356A4A26FF0}"/>
            </c:ext>
          </c:extLst>
        </c:ser>
        <c:dLbls>
          <c:showLegendKey val="0"/>
          <c:showVal val="0"/>
          <c:showCatName val="0"/>
          <c:showSerName val="0"/>
          <c:showPercent val="0"/>
          <c:showBubbleSize val="0"/>
        </c:dLbls>
        <c:gapWidth val="100"/>
        <c:overlap val="100"/>
        <c:axId val="173621520"/>
        <c:axId val="1736191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201</c:v>
                </c:pt>
                <c:pt idx="2">
                  <c:v>#N/A</c:v>
                </c:pt>
                <c:pt idx="3">
                  <c:v>#N/A</c:v>
                </c:pt>
                <c:pt idx="4">
                  <c:v>196</c:v>
                </c:pt>
                <c:pt idx="5">
                  <c:v>#N/A</c:v>
                </c:pt>
                <c:pt idx="6">
                  <c:v>#N/A</c:v>
                </c:pt>
                <c:pt idx="7">
                  <c:v>204</c:v>
                </c:pt>
                <c:pt idx="8">
                  <c:v>#N/A</c:v>
                </c:pt>
                <c:pt idx="9">
                  <c:v>#N/A</c:v>
                </c:pt>
                <c:pt idx="10">
                  <c:v>169</c:v>
                </c:pt>
                <c:pt idx="11">
                  <c:v>#N/A</c:v>
                </c:pt>
                <c:pt idx="12">
                  <c:v>#N/A</c:v>
                </c:pt>
                <c:pt idx="13">
                  <c:v>222</c:v>
                </c:pt>
                <c:pt idx="14">
                  <c:v>#N/A</c:v>
                </c:pt>
              </c:numCache>
            </c:numRef>
          </c:val>
          <c:smooth val="0"/>
          <c:extLst>
            <c:ext xmlns:c16="http://schemas.microsoft.com/office/drawing/2014/chart" uri="{C3380CC4-5D6E-409C-BE32-E72D297353CC}">
              <c16:uniqueId val="{00000008-EB31-47B1-9FB4-0356A4A26FF0}"/>
            </c:ext>
          </c:extLst>
        </c:ser>
        <c:dLbls>
          <c:showLegendKey val="0"/>
          <c:showVal val="0"/>
          <c:showCatName val="0"/>
          <c:showSerName val="0"/>
          <c:showPercent val="0"/>
          <c:showBubbleSize val="0"/>
        </c:dLbls>
        <c:marker val="1"/>
        <c:smooth val="0"/>
        <c:axId val="173621520"/>
        <c:axId val="173619168"/>
      </c:lineChart>
      <c:catAx>
        <c:axId val="1736215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3619168"/>
        <c:crosses val="autoZero"/>
        <c:auto val="1"/>
        <c:lblAlgn val="ctr"/>
        <c:lblOffset val="100"/>
        <c:tickLblSkip val="1"/>
        <c:tickMarkSkip val="1"/>
        <c:noMultiLvlLbl val="0"/>
      </c:catAx>
      <c:valAx>
        <c:axId val="1736191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36215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4222</c:v>
                </c:pt>
                <c:pt idx="5">
                  <c:v>4060</c:v>
                </c:pt>
                <c:pt idx="8">
                  <c:v>3912</c:v>
                </c:pt>
                <c:pt idx="11">
                  <c:v>3791</c:v>
                </c:pt>
                <c:pt idx="14">
                  <c:v>3624</c:v>
                </c:pt>
              </c:numCache>
            </c:numRef>
          </c:val>
          <c:extLst>
            <c:ext xmlns:c16="http://schemas.microsoft.com/office/drawing/2014/chart" uri="{C3380CC4-5D6E-409C-BE32-E72D297353CC}">
              <c16:uniqueId val="{00000000-0412-4838-86FF-6691F5F6F5A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297</c:v>
                </c:pt>
                <c:pt idx="5">
                  <c:v>294</c:v>
                </c:pt>
                <c:pt idx="8">
                  <c:v>325</c:v>
                </c:pt>
                <c:pt idx="11">
                  <c:v>250</c:v>
                </c:pt>
                <c:pt idx="14">
                  <c:v>158</c:v>
                </c:pt>
              </c:numCache>
            </c:numRef>
          </c:val>
          <c:extLst>
            <c:ext xmlns:c16="http://schemas.microsoft.com/office/drawing/2014/chart" uri="{C3380CC4-5D6E-409C-BE32-E72D297353CC}">
              <c16:uniqueId val="{00000001-0412-4838-86FF-6691F5F6F5A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958</c:v>
                </c:pt>
                <c:pt idx="5">
                  <c:v>842</c:v>
                </c:pt>
                <c:pt idx="8">
                  <c:v>786</c:v>
                </c:pt>
                <c:pt idx="11">
                  <c:v>941</c:v>
                </c:pt>
                <c:pt idx="14">
                  <c:v>1266</c:v>
                </c:pt>
              </c:numCache>
            </c:numRef>
          </c:val>
          <c:extLst>
            <c:ext xmlns:c16="http://schemas.microsoft.com/office/drawing/2014/chart" uri="{C3380CC4-5D6E-409C-BE32-E72D297353CC}">
              <c16:uniqueId val="{00000002-0412-4838-86FF-6691F5F6F5A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412-4838-86FF-6691F5F6F5A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412-4838-86FF-6691F5F6F5A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412-4838-86FF-6691F5F6F5A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834</c:v>
                </c:pt>
                <c:pt idx="3">
                  <c:v>752</c:v>
                </c:pt>
                <c:pt idx="6">
                  <c:v>765</c:v>
                </c:pt>
                <c:pt idx="9">
                  <c:v>743</c:v>
                </c:pt>
                <c:pt idx="12">
                  <c:v>655</c:v>
                </c:pt>
              </c:numCache>
            </c:numRef>
          </c:val>
          <c:extLst>
            <c:ext xmlns:c16="http://schemas.microsoft.com/office/drawing/2014/chart" uri="{C3380CC4-5D6E-409C-BE32-E72D297353CC}">
              <c16:uniqueId val="{00000006-0412-4838-86FF-6691F5F6F5A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85</c:v>
                </c:pt>
                <c:pt idx="3">
                  <c:v>119</c:v>
                </c:pt>
                <c:pt idx="6">
                  <c:v>196</c:v>
                </c:pt>
                <c:pt idx="9">
                  <c:v>179</c:v>
                </c:pt>
                <c:pt idx="12">
                  <c:v>159</c:v>
                </c:pt>
              </c:numCache>
            </c:numRef>
          </c:val>
          <c:extLst>
            <c:ext xmlns:c16="http://schemas.microsoft.com/office/drawing/2014/chart" uri="{C3380CC4-5D6E-409C-BE32-E72D297353CC}">
              <c16:uniqueId val="{00000007-0412-4838-86FF-6691F5F6F5A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2069</c:v>
                </c:pt>
                <c:pt idx="3">
                  <c:v>1890</c:v>
                </c:pt>
                <c:pt idx="6">
                  <c:v>1765</c:v>
                </c:pt>
                <c:pt idx="9">
                  <c:v>1540</c:v>
                </c:pt>
                <c:pt idx="12">
                  <c:v>1359</c:v>
                </c:pt>
              </c:numCache>
            </c:numRef>
          </c:val>
          <c:extLst>
            <c:ext xmlns:c16="http://schemas.microsoft.com/office/drawing/2014/chart" uri="{C3380CC4-5D6E-409C-BE32-E72D297353CC}">
              <c16:uniqueId val="{00000008-0412-4838-86FF-6691F5F6F5A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95</c:v>
                </c:pt>
                <c:pt idx="3">
                  <c:v>72</c:v>
                </c:pt>
                <c:pt idx="6">
                  <c:v>51</c:v>
                </c:pt>
                <c:pt idx="9">
                  <c:v>43</c:v>
                </c:pt>
                <c:pt idx="12">
                  <c:v>36</c:v>
                </c:pt>
              </c:numCache>
            </c:numRef>
          </c:val>
          <c:extLst>
            <c:ext xmlns:c16="http://schemas.microsoft.com/office/drawing/2014/chart" uri="{C3380CC4-5D6E-409C-BE32-E72D297353CC}">
              <c16:uniqueId val="{00000009-0412-4838-86FF-6691F5F6F5A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3296</c:v>
                </c:pt>
                <c:pt idx="3">
                  <c:v>3154</c:v>
                </c:pt>
                <c:pt idx="6">
                  <c:v>3000</c:v>
                </c:pt>
                <c:pt idx="9">
                  <c:v>2874</c:v>
                </c:pt>
                <c:pt idx="12">
                  <c:v>2749</c:v>
                </c:pt>
              </c:numCache>
            </c:numRef>
          </c:val>
          <c:extLst>
            <c:ext xmlns:c16="http://schemas.microsoft.com/office/drawing/2014/chart" uri="{C3380CC4-5D6E-409C-BE32-E72D297353CC}">
              <c16:uniqueId val="{0000000A-0412-4838-86FF-6691F5F6F5AD}"/>
            </c:ext>
          </c:extLst>
        </c:ser>
        <c:dLbls>
          <c:showLegendKey val="0"/>
          <c:showVal val="0"/>
          <c:showCatName val="0"/>
          <c:showSerName val="0"/>
          <c:showPercent val="0"/>
          <c:showBubbleSize val="0"/>
        </c:dLbls>
        <c:gapWidth val="100"/>
        <c:overlap val="100"/>
        <c:axId val="173616032"/>
        <c:axId val="17361681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903</c:v>
                </c:pt>
                <c:pt idx="2">
                  <c:v>#N/A</c:v>
                </c:pt>
                <c:pt idx="3">
                  <c:v>#N/A</c:v>
                </c:pt>
                <c:pt idx="4">
                  <c:v>790</c:v>
                </c:pt>
                <c:pt idx="5">
                  <c:v>#N/A</c:v>
                </c:pt>
                <c:pt idx="6">
                  <c:v>#N/A</c:v>
                </c:pt>
                <c:pt idx="7">
                  <c:v>753</c:v>
                </c:pt>
                <c:pt idx="8">
                  <c:v>#N/A</c:v>
                </c:pt>
                <c:pt idx="9">
                  <c:v>#N/A</c:v>
                </c:pt>
                <c:pt idx="10">
                  <c:v>398</c:v>
                </c:pt>
                <c:pt idx="11">
                  <c:v>#N/A</c:v>
                </c:pt>
                <c:pt idx="12">
                  <c:v>#N/A</c:v>
                </c:pt>
                <c:pt idx="13">
                  <c:v>0</c:v>
                </c:pt>
                <c:pt idx="14">
                  <c:v>#N/A</c:v>
                </c:pt>
              </c:numCache>
            </c:numRef>
          </c:val>
          <c:smooth val="0"/>
          <c:extLst>
            <c:ext xmlns:c16="http://schemas.microsoft.com/office/drawing/2014/chart" uri="{C3380CC4-5D6E-409C-BE32-E72D297353CC}">
              <c16:uniqueId val="{0000000B-0412-4838-86FF-6691F5F6F5AD}"/>
            </c:ext>
          </c:extLst>
        </c:ser>
        <c:dLbls>
          <c:showLegendKey val="0"/>
          <c:showVal val="0"/>
          <c:showCatName val="0"/>
          <c:showSerName val="0"/>
          <c:showPercent val="0"/>
          <c:showBubbleSize val="0"/>
        </c:dLbls>
        <c:marker val="1"/>
        <c:smooth val="0"/>
        <c:axId val="173616032"/>
        <c:axId val="173616816"/>
      </c:lineChart>
      <c:catAx>
        <c:axId val="173616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73616816"/>
        <c:crosses val="autoZero"/>
        <c:auto val="1"/>
        <c:lblAlgn val="ctr"/>
        <c:lblOffset val="100"/>
        <c:tickLblSkip val="1"/>
        <c:tickMarkSkip val="1"/>
        <c:noMultiLvlLbl val="0"/>
      </c:catAx>
      <c:valAx>
        <c:axId val="1736168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36160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262</c:v>
                </c:pt>
                <c:pt idx="1">
                  <c:v>307</c:v>
                </c:pt>
                <c:pt idx="2">
                  <c:v>411</c:v>
                </c:pt>
              </c:numCache>
            </c:numRef>
          </c:val>
          <c:extLst>
            <c:ext xmlns:c16="http://schemas.microsoft.com/office/drawing/2014/chart" uri="{C3380CC4-5D6E-409C-BE32-E72D297353CC}">
              <c16:uniqueId val="{00000000-8FBE-48F8-BD0A-3549AAF4658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136</c:v>
                </c:pt>
                <c:pt idx="1">
                  <c:v>93</c:v>
                </c:pt>
                <c:pt idx="2">
                  <c:v>61</c:v>
                </c:pt>
              </c:numCache>
            </c:numRef>
          </c:val>
          <c:extLst>
            <c:ext xmlns:c16="http://schemas.microsoft.com/office/drawing/2014/chart" uri="{C3380CC4-5D6E-409C-BE32-E72D297353CC}">
              <c16:uniqueId val="{00000001-8FBE-48F8-BD0A-3549AAF4658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173</c:v>
                </c:pt>
                <c:pt idx="1">
                  <c:v>186</c:v>
                </c:pt>
                <c:pt idx="2">
                  <c:v>290</c:v>
                </c:pt>
              </c:numCache>
            </c:numRef>
          </c:val>
          <c:extLst>
            <c:ext xmlns:c16="http://schemas.microsoft.com/office/drawing/2014/chart" uri="{C3380CC4-5D6E-409C-BE32-E72D297353CC}">
              <c16:uniqueId val="{00000002-8FBE-48F8-BD0A-3549AAF46583}"/>
            </c:ext>
          </c:extLst>
        </c:ser>
        <c:dLbls>
          <c:showLegendKey val="0"/>
          <c:showVal val="0"/>
          <c:showCatName val="0"/>
          <c:showSerName val="0"/>
          <c:showPercent val="0"/>
          <c:showBubbleSize val="0"/>
        </c:dLbls>
        <c:gapWidth val="120"/>
        <c:overlap val="100"/>
        <c:axId val="419623736"/>
        <c:axId val="419630792"/>
      </c:barChart>
      <c:catAx>
        <c:axId val="419623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19630792"/>
        <c:crosses val="autoZero"/>
        <c:auto val="1"/>
        <c:lblAlgn val="ctr"/>
        <c:lblOffset val="100"/>
        <c:tickLblSkip val="1"/>
        <c:tickMarkSkip val="1"/>
        <c:noMultiLvlLbl val="0"/>
      </c:catAx>
      <c:valAx>
        <c:axId val="41963079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196237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{2ACFC38D-FACD-4CB9-B056-891EBFEF8E91}</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4339-4BD9-A32A-E522C20CF23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{8B39DAB9-FEDA-4C8A-B8E2-6D3F555954F6}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339-4BD9-A32A-E522C20CF23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{9519164E-AEBA-4F8F-891C-4A9159FDFCC8}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339-4BD9-A32A-E522C20CF23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{7EBBDAD3-F6B3-4446-9C63-BA1C9FC423DE}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339-4BD9-A32A-E522C20CF23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{F0057C03-0BD0-44DB-89F8-D814C9EC3621}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339-4BD9-A32A-E522C20CF239}"/>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{F480F609-29BD-4682-A8EA-88EA9C81E606}</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4339-4BD9-A32A-E522C20CF239}"/>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{C9946288-5188-4C30-A6C8-264DBE5BCF43}</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4339-4BD9-A32A-E522C20CF239}"/>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{F0E3FAB0-D17F-4A12-9914-78D887A3181E}</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4339-4BD9-A32A-E522C20CF239}"/>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{89E8EADF-7F38-4363-A5E2-878662344B3F}</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4339-4BD9-A32A-E522C20CF23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60.8</c:v>
                </c:pt>
                <c:pt idx="16">
                  <c:v>62.1</c:v>
                </c:pt>
                <c:pt idx="24">
                  <c:v>64</c:v>
                </c:pt>
                <c:pt idx="32">
                  <c:v>65.599999999999994</c:v>
                </c:pt>
              </c:numCache>
            </c:numRef>
          </c:xVal>
          <c:yVal>
            <c:numRef>
              <c:f>公会計指標分析・財政指標組合せ分析表!$BP$51:$DC$51</c:f>
              <c:numCache>
                <c:formatCode>#,##0.0;"▲ "#,##0.0</c:formatCode>
                <c:ptCount val="40"/>
                <c:pt idx="8">
                  <c:v>30.2</c:v>
                </c:pt>
                <c:pt idx="16">
                  <c:v>29.2</c:v>
                </c:pt>
                <c:pt idx="24">
                  <c:v>15.6</c:v>
                </c:pt>
              </c:numCache>
            </c:numRef>
          </c:yVal>
          <c:smooth val="0"/>
          <c:extLst>
            <c:ext xmlns:c16="http://schemas.microsoft.com/office/drawing/2014/chart" uri="{C3380CC4-5D6E-409C-BE32-E72D297353CC}">
              <c16:uniqueId val="{00000009-4339-4BD9-A32A-E522C20CF23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{17CC6C1B-95A1-4A26-A5B2-2111F4CECD2D}</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4339-4BD9-A32A-E522C20CF23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{82A24FAF-24E9-4732-B832-5CB6D6EDEC56}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339-4BD9-A32A-E522C20CF23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{6FACC43B-9C13-4684-A875-0F2C7DBD7481}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339-4BD9-A32A-E522C20CF23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{C2B84135-0E68-4875-B84A-F196A8AF9D6F}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339-4BD9-A32A-E522C20CF23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{B99C85F1-E04D-48FB-880F-A0B0DD1D0F31}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339-4BD9-A32A-E522C20CF239}"/>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{CF6369D1-A471-4A1F-8EC9-EEC04D827C18}</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4339-4BD9-A32A-E522C20CF239}"/>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{8227752D-5CFC-4E5A-BE2C-BD74545C0C29}</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4339-4BD9-A32A-E522C20CF239}"/>
                </c:ext>
              </c:extLst>
            </c:dLbl>
            <c:dLbl>
              <c:idx val="24"/>
              <c:layout>
                <c:manualLayout>
                  <c:x val="-3.6862547007466738E-2"/>
                  <c:y val="-6.4739042105865174E-2"/>
                </c:manualLayout>
              </c:layout>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{BD9B6993-2430-422D-A75F-050671E0FDB3}</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4339-4BD9-A32A-E522C20CF239}"/>
                </c:ext>
              </c:extLst>
            </c:dLbl>
            <c:dLbl>
              <c:idx val="32"/>
              <c:layout>
                <c:manualLayout>
                  <c:x val="-2.7427853931677872E-2"/>
                  <c:y val="-6.4739042105865174E-2"/>
                </c:manualLayout>
              </c:layout>
              <c:tx>
                <c:strRef>
                  <c:f>公会計指標分析・財政指標組合せ分析表!$CV$50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{8A49633C-BF2B-44EB-9E65-779CA24C5B0A}</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4339-4BD9-A32A-E522C20CF23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55.6</c:v>
                </c:pt>
                <c:pt idx="16">
                  <c:v>59.8</c:v>
                </c:pt>
                <c:pt idx="24">
                  <c:v>61.4</c:v>
                </c:pt>
                <c:pt idx="32">
                  <c:v>61.6</c:v>
                </c:pt>
              </c:numCache>
            </c:numRef>
          </c:xVal>
          <c:yVal>
            <c:numRef>
              <c:f>公会計指標分析・財政指標組合せ分析表!$BP$55:$DC$55</c:f>
              <c:numCache>
                <c:formatCode>#,##0.0;"▲ "#,##0.0</c:formatCode>
                <c:ptCount val="40"/>
                <c:pt idx="8">
                  <c:v>58.9</c:v>
                </c:pt>
                <c:pt idx="16">
                  <c:v>51.4</c:v>
                </c:pt>
                <c:pt idx="24">
                  <c:v>46.8</c:v>
                </c:pt>
                <c:pt idx="32">
                  <c:v>48.4</c:v>
                </c:pt>
              </c:numCache>
            </c:numRef>
          </c:yVal>
          <c:smooth val="0"/>
          <c:extLst>
            <c:ext xmlns:c16="http://schemas.microsoft.com/office/drawing/2014/chart" uri="{C3380CC4-5D6E-409C-BE32-E72D297353CC}">
              <c16:uniqueId val="{00000013-4339-4BD9-A32A-E522C20CF239}"/>
            </c:ext>
          </c:extLst>
        </c:ser>
        <c:dLbls>
          <c:showLegendKey val="0"/>
          <c:showVal val="1"/>
          <c:showCatName val="0"/>
          <c:showSerName val="0"/>
          <c:showPercent val="0"/>
          <c:showBubbleSize val="0"/>
        </c:dLbls>
        <c:axId val="419626480"/>
        <c:axId val="419627656"/>
      </c:scatterChart>
      <c:valAx>
        <c:axId val="419626480"/>
        <c:scaling>
          <c:orientation val="minMax"/>
          <c:max val="64.7"/>
          <c:min val="55.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19627656"/>
        <c:crosses val="autoZero"/>
        <c:crossBetween val="midCat"/>
      </c:valAx>
      <c:valAx>
        <c:axId val="419627656"/>
        <c:scaling>
          <c:orientation val="minMax"/>
          <c:max val="67"/>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1962648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{F5E509FE-E655-4477-BE2C-059FE40B65DE}</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F5B9-4D0F-80B7-040973563A8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{6C2F96EC-4ACC-41E0-B78D-38835D18AC3C}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5B9-4D0F-80B7-040973563A8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{F18943BC-A73D-46BA-8B04-40BEF4F826E9}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5B9-4D0F-80B7-040973563A8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{BFDF39ED-D653-4D36-B3E6-564E5BB00129}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5B9-4D0F-80B7-040973563A8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{CBAE1EF8-4904-4BC1-8D2D-506FB2BF067B}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5B9-4D0F-80B7-040973563A80}"/>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{FCD848E2-FD82-4164-A472-68BEB304B941}</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F5B9-4D0F-80B7-040973563A80}"/>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{9750FAC1-55EE-400B-B59C-4F3006619367}</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F5B9-4D0F-80B7-040973563A80}"/>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{94791C20-09AF-4627-9EC2-9FC7E8D11773}</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F5B9-4D0F-80B7-040973563A80}"/>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{610945A9-A476-4875-B9B5-9E26D53BB483}</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F5B9-4D0F-80B7-040973563A8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8.3000000000000007</c:v>
                </c:pt>
                <c:pt idx="8">
                  <c:v>7.9</c:v>
                </c:pt>
                <c:pt idx="16">
                  <c:v>7.7</c:v>
                </c:pt>
                <c:pt idx="24">
                  <c:v>7.3</c:v>
                </c:pt>
                <c:pt idx="32">
                  <c:v>7.7</c:v>
                </c:pt>
              </c:numCache>
            </c:numRef>
          </c:xVal>
          <c:yVal>
            <c:numRef>
              <c:f>公会計指標分析・財政指標組合せ分析表!$BP$73:$DC$73</c:f>
              <c:numCache>
                <c:formatCode>#,##0.0;"▲ "#,##0.0</c:formatCode>
                <c:ptCount val="40"/>
                <c:pt idx="0">
                  <c:v>35.799999999999997</c:v>
                </c:pt>
                <c:pt idx="8">
                  <c:v>30.2</c:v>
                </c:pt>
                <c:pt idx="16">
                  <c:v>29.2</c:v>
                </c:pt>
                <c:pt idx="24">
                  <c:v>15.6</c:v>
                </c:pt>
              </c:numCache>
            </c:numRef>
          </c:yVal>
          <c:smooth val="0"/>
          <c:extLst>
            <c:ext xmlns:c16="http://schemas.microsoft.com/office/drawing/2014/chart" uri="{C3380CC4-5D6E-409C-BE32-E72D297353CC}">
              <c16:uniqueId val="{00000009-F5B9-4D0F-80B7-040973563A8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{234632EC-108D-4B4D-B30A-A505261EDDA4}</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F5B9-4D0F-80B7-040973563A8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{A8B36BDA-22C8-4768-A007-DA0BE96BD569}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5B9-4D0F-80B7-040973563A8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{A17B569E-9C85-4D34-B0A5-2D26793433B8}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5B9-4D0F-80B7-040973563A8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{9137904B-2A48-46C4-A6E3-E149F74F0A60}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5B9-4D0F-80B7-040973563A8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{9AC8D2B3-E2F2-4A95-AA67-05CB5607BA5A}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5B9-4D0F-80B7-040973563A80}"/>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{1137E5E2-948F-45B7-8A0B-054587A3985A}</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F5B9-4D0F-80B7-040973563A80}"/>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{E8860468-2D41-4DF9-B6C8-7E2DDB6383F4}</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F5B9-4D0F-80B7-040973563A80}"/>
                </c:ext>
              </c:extLst>
            </c:dLbl>
            <c:dLbl>
              <c:idx val="24"/>
              <c:layout>
                <c:manualLayout>
                  <c:x val="-4.5160355153971272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{FFD851FA-51A6-473C-BE4C-F4FB34213E4B}</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F5B9-4D0F-80B7-040973563A80}"/>
                </c:ext>
              </c:extLst>
            </c:dLbl>
            <c:dLbl>
              <c:idx val="32"/>
              <c:layout>
                <c:manualLayout>
                  <c:x val="-1.8235628084249993E-2"/>
                  <c:y val="-6.2416647087793951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{87CBD378-EE96-404A-B674-AA917BA11707}</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F5B9-4D0F-80B7-040973563A8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11.5</c:v>
                </c:pt>
                <c:pt idx="8">
                  <c:v>10.8</c:v>
                </c:pt>
                <c:pt idx="16">
                  <c:v>10.199999999999999</c:v>
                </c:pt>
                <c:pt idx="24">
                  <c:v>9.9</c:v>
                </c:pt>
                <c:pt idx="32">
                  <c:v>9.9</c:v>
                </c:pt>
              </c:numCache>
            </c:numRef>
          </c:xVal>
          <c:yVal>
            <c:numRef>
              <c:f>公会計指標分析・財政指標組合せ分析表!$BP$77:$DC$77</c:f>
              <c:numCache>
                <c:formatCode>#,##0.0;"▲ "#,##0.0</c:formatCode>
                <c:ptCount val="40"/>
                <c:pt idx="0">
                  <c:v>54</c:v>
                </c:pt>
                <c:pt idx="8">
                  <c:v>58.9</c:v>
                </c:pt>
                <c:pt idx="16">
                  <c:v>51.4</c:v>
                </c:pt>
                <c:pt idx="24">
                  <c:v>46.8</c:v>
                </c:pt>
                <c:pt idx="32">
                  <c:v>48.4</c:v>
                </c:pt>
              </c:numCache>
            </c:numRef>
          </c:yVal>
          <c:smooth val="0"/>
          <c:extLst>
            <c:ext xmlns:c16="http://schemas.microsoft.com/office/drawing/2014/chart" uri="{C3380CC4-5D6E-409C-BE32-E72D297353CC}">
              <c16:uniqueId val="{00000013-F5B9-4D0F-80B7-040973563A80}"/>
            </c:ext>
          </c:extLst>
        </c:ser>
        <c:dLbls>
          <c:showLegendKey val="0"/>
          <c:showVal val="1"/>
          <c:showCatName val="0"/>
          <c:showSerName val="0"/>
          <c:showPercent val="0"/>
          <c:showBubbleSize val="0"/>
        </c:dLbls>
        <c:axId val="419631184"/>
        <c:axId val="419626872"/>
      </c:scatterChart>
      <c:valAx>
        <c:axId val="419631184"/>
        <c:scaling>
          <c:orientation val="minMax"/>
          <c:max val="11.9"/>
          <c:min val="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19626872"/>
        <c:crosses val="autoZero"/>
        <c:crossBetween val="midCat"/>
      </c:valAx>
      <c:valAx>
        <c:axId val="419626872"/>
        <c:scaling>
          <c:orientation val="minMax"/>
          <c:max val="67"/>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1963118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長野県小布施町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一般会計・公営企業会計共に町債の新たな借り入れを抑制し、町債の残高の圧縮に努めた結果、年々元利償還金等は減少している。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公共施設の適切な維持管理に向け、公共施設の長寿命化計画の策定を図り、大規模な施設更新等の新たな借り入れの軽減に取り組む。</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t>満期一括償還地方債なし</a:t>
          </a:r>
          <a:endParaRPr kumimoji="1" lang="ja-JP" altLang="en-US" sz="11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長野県小布施町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一般会計等に係る地方債の現在高、公営企業等繰入見込額、組合等負担等見込額ともに減少している。中でも一般会計等に係る地方債については、建設事業費の抑制に努め町債の発行額を償還額以下に抑えその圧縮に努めてきた。</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一方、充当可能基金については、財政調整基金の取り崩しにより減少が続いてきたが、第一に町債残高の圧縮に努めること、第二に物件費賃金をはじめとする運営経費を削減し財政調整基金等充当可能基金の積み立てを図ることにより、将来負担比率の上昇を抑制していく。</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長野県小布施町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財政調整基金を</a:t>
          </a:r>
          <a:r>
            <a:rPr kumimoji="1" lang="en-US" altLang="ja-JP" sz="1200">
              <a:solidFill>
                <a:schemeClr val="dk1"/>
              </a:solidFill>
              <a:effectLst/>
              <a:latin typeface="+mn-lt"/>
              <a:ea typeface="+mn-ea"/>
              <a:cs typeface="+mn-cs"/>
            </a:rPr>
            <a:t>150</a:t>
          </a:r>
          <a:r>
            <a:rPr kumimoji="1" lang="ja-JP" altLang="ja-JP" sz="1200">
              <a:solidFill>
                <a:schemeClr val="dk1"/>
              </a:solidFill>
              <a:effectLst/>
              <a:latin typeface="+mn-lt"/>
              <a:ea typeface="+mn-ea"/>
              <a:cs typeface="+mn-cs"/>
            </a:rPr>
            <a:t>百万円取崩したが、決算時において</a:t>
          </a:r>
          <a:r>
            <a:rPr kumimoji="1" lang="en-US" altLang="ja-JP" sz="1200">
              <a:solidFill>
                <a:schemeClr val="dk1"/>
              </a:solidFill>
              <a:effectLst/>
              <a:latin typeface="+mn-lt"/>
              <a:ea typeface="+mn-ea"/>
              <a:cs typeface="+mn-cs"/>
            </a:rPr>
            <a:t>254</a:t>
          </a:r>
          <a:r>
            <a:rPr kumimoji="1" lang="ja-JP" altLang="ja-JP" sz="1200">
              <a:solidFill>
                <a:schemeClr val="dk1"/>
              </a:solidFill>
              <a:effectLst/>
              <a:latin typeface="+mn-lt"/>
              <a:ea typeface="+mn-ea"/>
              <a:cs typeface="+mn-cs"/>
            </a:rPr>
            <a:t>百万円を積み立てることができた。また、ふるさと応援基金に</a:t>
          </a:r>
          <a:r>
            <a:rPr kumimoji="1" lang="en-US" altLang="ja-JP" sz="1200">
              <a:solidFill>
                <a:schemeClr val="dk1"/>
              </a:solidFill>
              <a:effectLst/>
              <a:latin typeface="+mn-lt"/>
              <a:ea typeface="+mn-ea"/>
              <a:cs typeface="+mn-cs"/>
            </a:rPr>
            <a:t>106</a:t>
          </a:r>
          <a:r>
            <a:rPr kumimoji="1" lang="ja-JP" altLang="ja-JP" sz="1200">
              <a:solidFill>
                <a:schemeClr val="dk1"/>
              </a:solidFill>
              <a:effectLst/>
              <a:latin typeface="+mn-lt"/>
              <a:ea typeface="+mn-ea"/>
              <a:cs typeface="+mn-cs"/>
            </a:rPr>
            <a:t>百万円を積み立てたこと等により、基金全体としては、</a:t>
          </a:r>
          <a:r>
            <a:rPr kumimoji="1" lang="en-US" altLang="ja-JP" sz="1200">
              <a:solidFill>
                <a:schemeClr val="dk1"/>
              </a:solidFill>
              <a:effectLst/>
              <a:latin typeface="+mn-lt"/>
              <a:ea typeface="+mn-ea"/>
              <a:cs typeface="+mn-cs"/>
            </a:rPr>
            <a:t>177</a:t>
          </a:r>
          <a:r>
            <a:rPr kumimoji="1" lang="ja-JP" altLang="ja-JP" sz="1200">
              <a:solidFill>
                <a:schemeClr val="dk1"/>
              </a:solidFill>
              <a:effectLst/>
              <a:latin typeface="+mn-lt"/>
              <a:ea typeface="+mn-ea"/>
              <a:cs typeface="+mn-cs"/>
            </a:rPr>
            <a:t>百万円の増となった。</a:t>
          </a:r>
          <a:endParaRPr lang="ja-JP" altLang="ja-JP" sz="12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今後施設の大規模修繕等多大な経費がかかってくることが予想されるため、大規模建設事業資金積立金の計画的な積立を行っていきたい。</a:t>
          </a:r>
          <a:endParaRPr lang="ja-JP" altLang="ja-JP" sz="1200">
            <a:effectLst/>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・大規模建設事業資金積立金　大規模な建設事業及び公共施設の改修事業の資金に充てるための経費の健全な運営を図る。</a:t>
          </a:r>
          <a:endParaRPr lang="ja-JP" altLang="ja-JP" sz="1400">
            <a:effectLst/>
          </a:endParaRPr>
        </a:p>
        <a:p>
          <a:r>
            <a:rPr kumimoji="1" lang="ja-JP" altLang="ja-JP" sz="1100">
              <a:solidFill>
                <a:schemeClr val="dk1"/>
              </a:solidFill>
              <a:effectLst/>
              <a:latin typeface="+mn-lt"/>
              <a:ea typeface="+mn-ea"/>
              <a:cs typeface="+mn-cs"/>
            </a:rPr>
            <a:t>　・社会福祉積立基金　社会福祉事業に充てるための経費の健全な運営を図る。</a:t>
          </a:r>
          <a:endParaRPr lang="ja-JP" altLang="ja-JP" sz="1400">
            <a:effectLst/>
          </a:endParaRPr>
        </a:p>
        <a:p>
          <a:r>
            <a:rPr kumimoji="1" lang="ja-JP" altLang="ja-JP" sz="1100">
              <a:solidFill>
                <a:schemeClr val="dk1"/>
              </a:solidFill>
              <a:effectLst/>
              <a:latin typeface="+mn-lt"/>
              <a:ea typeface="+mn-ea"/>
              <a:cs typeface="+mn-cs"/>
            </a:rPr>
            <a:t>　・教育文化施設資金積立基金　教育文化施設の充実について財政の健全な運営を図る。　</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ふるさと応援基金</a:t>
          </a:r>
          <a:r>
            <a:rPr kumimoji="1" lang="ja-JP" altLang="en-US" sz="1100">
              <a:solidFill>
                <a:schemeClr val="dk1"/>
              </a:solidFill>
              <a:effectLst/>
              <a:latin typeface="+mn-lt"/>
              <a:ea typeface="+mn-ea"/>
              <a:cs typeface="+mn-cs"/>
            </a:rPr>
            <a:t>が好調であり</a:t>
          </a:r>
          <a:r>
            <a:rPr kumimoji="1" lang="en-US" altLang="ja-JP" sz="1100">
              <a:solidFill>
                <a:schemeClr val="dk1"/>
              </a:solidFill>
              <a:effectLst/>
              <a:latin typeface="+mn-lt"/>
              <a:ea typeface="+mn-ea"/>
              <a:cs typeface="+mn-cs"/>
            </a:rPr>
            <a:t>106</a:t>
          </a:r>
          <a:r>
            <a:rPr kumimoji="1" lang="ja-JP" altLang="ja-JP" sz="1100">
              <a:solidFill>
                <a:schemeClr val="dk1"/>
              </a:solidFill>
              <a:effectLst/>
              <a:latin typeface="+mn-lt"/>
              <a:ea typeface="+mn-ea"/>
              <a:cs typeface="+mn-cs"/>
            </a:rPr>
            <a:t>百万円を積み立てたことにより、</a:t>
          </a:r>
          <a:r>
            <a:rPr kumimoji="1" lang="en-US" altLang="ja-JP" sz="1100">
              <a:solidFill>
                <a:schemeClr val="dk1"/>
              </a:solidFill>
              <a:effectLst/>
              <a:latin typeface="+mn-lt"/>
              <a:ea typeface="+mn-ea"/>
              <a:cs typeface="+mn-cs"/>
            </a:rPr>
            <a:t>105</a:t>
          </a:r>
          <a:r>
            <a:rPr kumimoji="1" lang="ja-JP" altLang="ja-JP" sz="1100">
              <a:solidFill>
                <a:schemeClr val="dk1"/>
              </a:solidFill>
              <a:effectLst/>
              <a:latin typeface="+mn-lt"/>
              <a:ea typeface="+mn-ea"/>
              <a:cs typeface="+mn-cs"/>
            </a:rPr>
            <a:t>百万円増加した。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今後の公共施設の大規模修繕や統廃合に対応するため、大規模建設事業資金積立金に計画的に積立を行っていきたい。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mn-lt"/>
              <a:ea typeface="+mn-ea"/>
              <a:cs typeface="+mn-cs"/>
            </a:rPr>
            <a:t>　</a:t>
          </a:r>
          <a:r>
            <a:rPr kumimoji="1" lang="en-US" altLang="ja-JP" sz="1200">
              <a:solidFill>
                <a:schemeClr val="dk1"/>
              </a:solidFill>
              <a:effectLst/>
              <a:latin typeface="+mn-lt"/>
              <a:ea typeface="+mn-ea"/>
              <a:cs typeface="+mn-cs"/>
            </a:rPr>
            <a:t>150</a:t>
          </a:r>
          <a:r>
            <a:rPr kumimoji="1" lang="ja-JP" altLang="ja-JP" sz="1200">
              <a:solidFill>
                <a:schemeClr val="dk1"/>
              </a:solidFill>
              <a:effectLst/>
              <a:latin typeface="+mn-lt"/>
              <a:ea typeface="+mn-ea"/>
              <a:cs typeface="+mn-cs"/>
            </a:rPr>
            <a:t>百万円取崩したが、決算時において</a:t>
          </a:r>
          <a:r>
            <a:rPr kumimoji="1" lang="en-US" altLang="ja-JP" sz="1200">
              <a:solidFill>
                <a:schemeClr val="dk1"/>
              </a:solidFill>
              <a:effectLst/>
              <a:latin typeface="+mn-lt"/>
              <a:ea typeface="+mn-ea"/>
              <a:cs typeface="+mn-cs"/>
            </a:rPr>
            <a:t>254</a:t>
          </a:r>
          <a:r>
            <a:rPr kumimoji="1" lang="ja-JP" altLang="ja-JP" sz="1200">
              <a:solidFill>
                <a:schemeClr val="dk1"/>
              </a:solidFill>
              <a:effectLst/>
              <a:latin typeface="+mn-lt"/>
              <a:ea typeface="+mn-ea"/>
              <a:cs typeface="+mn-cs"/>
            </a:rPr>
            <a:t>百万円を積み立てたことにより</a:t>
          </a:r>
          <a:r>
            <a:rPr kumimoji="1" lang="en-US" altLang="ja-JP" sz="1200">
              <a:solidFill>
                <a:schemeClr val="dk1"/>
              </a:solidFill>
              <a:effectLst/>
              <a:latin typeface="+mn-lt"/>
              <a:ea typeface="+mn-ea"/>
              <a:cs typeface="+mn-cs"/>
            </a:rPr>
            <a:t>104</a:t>
          </a:r>
          <a:r>
            <a:rPr kumimoji="1" lang="ja-JP" altLang="ja-JP" sz="1200">
              <a:solidFill>
                <a:schemeClr val="dk1"/>
              </a:solidFill>
              <a:effectLst/>
              <a:latin typeface="+mn-lt"/>
              <a:ea typeface="+mn-ea"/>
              <a:cs typeface="+mn-cs"/>
            </a:rPr>
            <a:t>百万円の増となった。</a:t>
          </a:r>
          <a:endParaRPr lang="ja-JP" altLang="ja-JP" sz="12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財政調整基金は</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億円を目標にして積立を行っていきたい。</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繰上げ償還の財源に充てるため、</a:t>
          </a:r>
          <a:r>
            <a:rPr kumimoji="1" lang="en-US" altLang="ja-JP" sz="1100">
              <a:solidFill>
                <a:schemeClr val="dk1"/>
              </a:solidFill>
              <a:effectLst/>
              <a:latin typeface="+mn-lt"/>
              <a:ea typeface="+mn-ea"/>
              <a:cs typeface="+mn-cs"/>
            </a:rPr>
            <a:t>32</a:t>
          </a:r>
          <a:r>
            <a:rPr kumimoji="1" lang="ja-JP" altLang="ja-JP" sz="1100">
              <a:solidFill>
                <a:schemeClr val="dk1"/>
              </a:solidFill>
              <a:effectLst/>
              <a:latin typeface="+mn-lt"/>
              <a:ea typeface="+mn-ea"/>
              <a:cs typeface="+mn-cs"/>
            </a:rPr>
            <a:t>百万円を取り崩したことにより減少</a:t>
          </a:r>
          <a:r>
            <a:rPr kumimoji="1" lang="ja-JP" altLang="en-US" sz="1100">
              <a:solidFill>
                <a:schemeClr val="dk1"/>
              </a:solidFill>
              <a:effectLst/>
              <a:latin typeface="+mn-lt"/>
              <a:ea typeface="+mn-ea"/>
              <a:cs typeface="+mn-cs"/>
            </a:rPr>
            <a:t>した。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今後も繰上げ償還の財源に充てていくため、取崩しをしていく</a:t>
          </a:r>
          <a:r>
            <a:rPr kumimoji="1" lang="ja-JP" altLang="en-US" sz="1100">
              <a:solidFill>
                <a:schemeClr val="dk1"/>
              </a:solidFill>
              <a:effectLst/>
              <a:latin typeface="+mn-lt"/>
              <a:ea typeface="+mn-ea"/>
              <a:cs typeface="+mn-cs"/>
            </a:rPr>
            <a:t>とともに、定期的な積立を行っていく。</a:t>
          </a:r>
          <a:r>
            <a:rPr kumimoji="1" lang="ja-JP" altLang="ja-JP" sz="1100">
              <a:solidFill>
                <a:schemeClr val="dk1"/>
              </a:solidFill>
              <a:effectLst/>
              <a:latin typeface="+mn-lt"/>
              <a:ea typeface="+mn-ea"/>
              <a:cs typeface="+mn-cs"/>
            </a:rPr>
            <a:t>。</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99</xdr:col>
      <xdr:colOff>0</xdr:colOff>
      <xdr:row>50</xdr:row>
      <xdr:rowOff>0</xdr:rowOff>
    </xdr:from>
    <xdr:to>
      <xdr:col>107</xdr:col>
      <xdr:colOff>0</xdr:colOff>
      <xdr:row>52</xdr:row>
      <xdr:rowOff>0</xdr:rowOff>
    </xdr:to>
    <xdr:sp macro="" textlink="">
      <xdr:nvSpPr>
        <xdr:cNvPr id="4" name="正方形/長方形 3"/>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5" name="正方形/長方形 4"/>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6" name="正方形/長方形 5"/>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7" name="正方形/長方形 6"/>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8" name="正方形/長方形 7"/>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9" name="正方形/長方形 8"/>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長野県小布施町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0" name="正方形/長方形 9"/>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1" name="正方形/長方形 10"/>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2" name="正方形/長方形 11"/>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3" name="正方形/長方形 12"/>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4" name="正方形/長方形 13"/>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5" name="正方形/長方形 14"/>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11,005
10,952
19.12
5,098,492
4,840,071
249,121
2,970,652
2,748,815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6" name="正方形/長方形 15"/>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7" name="正方形/長方形 16"/>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8" name="正方形/長方形 17"/>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9" name="正方形/長方形 18"/>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0" name="正方形/長方形 19"/>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1" name="正方形/長方形 20"/>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2" name="角丸四角形 21"/>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3" name="正方形/長方形 22"/>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4" name="正方形/長方形 23"/>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5" name="正方形/長方形 24"/>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6" name="直線コネクタ 25"/>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7" name="楕円 26"/>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8" name="フローチャート: 判断 27"/>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9" name="直線コネクタ 28"/>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0" name="直線コネクタ 29"/>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1" name="直線コネクタ 30"/>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2" name="直線コネクタ 31"/>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3" name="テキスト ボックス 32"/>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4" name="テキスト ボックス 33"/>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5" name="テキスト ボックス 34"/>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6" name="テキスト ボックス 35"/>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7" name="正方形/長方形 36"/>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8" name="正方形/長方形 37"/>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9" name="正方形/長方形 38"/>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0" name="正方形/長方形 39"/>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1" name="正方形/長方形 40"/>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2" name="正方形/長方形 41"/>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3" name="正方形/長方形 42"/>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4" name="正方形/長方形 43"/>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5" name="正方形/長方形 44"/>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6" name="正方形/長方形 45"/>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7" name="正方形/長方形 46"/>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8" name="正方形/長方形 47"/>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9" name="テキスト ボックス 48"/>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有形固定資産減価償却率は類似団体より高い水準にあるが、それぞれの公共施設等について個別施設計画を策定し、当該計画に基づいた施設の維持管理を適切に進めていく。</a:t>
          </a:r>
        </a:p>
      </xdr:txBody>
    </xdr:sp>
    <xdr:clientData/>
  </xdr:twoCellAnchor>
  <xdr:oneCellAnchor>
    <xdr:from>
      <xdr:col>4</xdr:col>
      <xdr:colOff>174625</xdr:colOff>
      <xdr:row>23</xdr:row>
      <xdr:rowOff>47625</xdr:rowOff>
    </xdr:from>
    <xdr:ext cx="349839" cy="225703"/>
    <xdr:sp macro="" textlink="">
      <xdr:nvSpPr>
        <xdr:cNvPr id="50" name="テキスト ボックス 49"/>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1" name="直線コネクタ 50"/>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2" name="テキスト ボックス 51"/>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3" name="直線コネクタ 52"/>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4" name="テキスト ボックス 53"/>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5" name="直線コネクタ 54"/>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6" name="テキスト ボックス 55"/>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7" name="直線コネクタ 56"/>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8" name="テキスト ボックス 57"/>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9" name="直線コネクタ 58"/>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0" name="テキスト ボックス 59"/>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1" name="直線コネクタ 60"/>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2" name="テキスト ボックス 61"/>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3" name="直線コネクタ 62"/>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4" name="テキスト ボックス 63"/>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5" name="直線コネクタ 64"/>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6" name="テキスト ボックス 65"/>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7"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56878</xdr:rowOff>
    </xdr:from>
    <xdr:to>
      <xdr:col>23</xdr:col>
      <xdr:colOff>85090</xdr:colOff>
      <xdr:row>34</xdr:row>
      <xdr:rowOff>2268</xdr:rowOff>
    </xdr:to>
    <xdr:cxnSp macro="">
      <xdr:nvCxnSpPr>
        <xdr:cNvPr id="68" name="直線コネクタ 67"/>
        <xdr:cNvCxnSpPr/>
      </xdr:nvCxnSpPr>
      <xdr:spPr>
        <a:xfrm flipV="1">
          <a:off x="4760595" y="5286103"/>
          <a:ext cx="1270" cy="1316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6095</xdr:rowOff>
    </xdr:from>
    <xdr:ext cx="405111" cy="259045"/>
    <xdr:sp macro="" textlink="">
      <xdr:nvSpPr>
        <xdr:cNvPr id="69" name="有形固定資産減価償却率最小値テキスト"/>
        <xdr:cNvSpPr txBox="1"/>
      </xdr:nvSpPr>
      <xdr:spPr>
        <a:xfrm>
          <a:off x="4813300" y="6606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2268</xdr:rowOff>
    </xdr:from>
    <xdr:to>
      <xdr:col>23</xdr:col>
      <xdr:colOff>174625</xdr:colOff>
      <xdr:row>34</xdr:row>
      <xdr:rowOff>2268</xdr:rowOff>
    </xdr:to>
    <xdr:cxnSp macro="">
      <xdr:nvCxnSpPr>
        <xdr:cNvPr id="70" name="直線コネクタ 69"/>
        <xdr:cNvCxnSpPr/>
      </xdr:nvCxnSpPr>
      <xdr:spPr>
        <a:xfrm>
          <a:off x="4673600" y="6603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3555</xdr:rowOff>
    </xdr:from>
    <xdr:ext cx="405111" cy="259045"/>
    <xdr:sp macro="" textlink="">
      <xdr:nvSpPr>
        <xdr:cNvPr id="71" name="有形固定資産減価償却率最大値テキスト"/>
        <xdr:cNvSpPr txBox="1"/>
      </xdr:nvSpPr>
      <xdr:spPr>
        <a:xfrm>
          <a:off x="4813300" y="5061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56878</xdr:rowOff>
    </xdr:from>
    <xdr:to>
      <xdr:col>23</xdr:col>
      <xdr:colOff>174625</xdr:colOff>
      <xdr:row>26</xdr:row>
      <xdr:rowOff>56878</xdr:rowOff>
    </xdr:to>
    <xdr:cxnSp macro="">
      <xdr:nvCxnSpPr>
        <xdr:cNvPr id="72" name="直線コネクタ 71"/>
        <xdr:cNvCxnSpPr/>
      </xdr:nvCxnSpPr>
      <xdr:spPr>
        <a:xfrm>
          <a:off x="4673600" y="528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12989</xdr:rowOff>
    </xdr:from>
    <xdr:ext cx="405111" cy="259045"/>
    <xdr:sp macro="" textlink="">
      <xdr:nvSpPr>
        <xdr:cNvPr id="73" name="有形固定資産減価償却率平均値テキスト"/>
        <xdr:cNvSpPr txBox="1"/>
      </xdr:nvSpPr>
      <xdr:spPr>
        <a:xfrm>
          <a:off x="4813300" y="57565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34562</xdr:rowOff>
    </xdr:from>
    <xdr:to>
      <xdr:col>23</xdr:col>
      <xdr:colOff>136525</xdr:colOff>
      <xdr:row>29</xdr:row>
      <xdr:rowOff>136162</xdr:rowOff>
    </xdr:to>
    <xdr:sp macro="" textlink="">
      <xdr:nvSpPr>
        <xdr:cNvPr id="74" name="フローチャート: 判断 73"/>
        <xdr:cNvSpPr/>
      </xdr:nvSpPr>
      <xdr:spPr>
        <a:xfrm>
          <a:off x="4711700" y="5778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40731</xdr:rowOff>
    </xdr:from>
    <xdr:to>
      <xdr:col>19</xdr:col>
      <xdr:colOff>187325</xdr:colOff>
      <xdr:row>29</xdr:row>
      <xdr:rowOff>142331</xdr:rowOff>
    </xdr:to>
    <xdr:sp macro="" textlink="">
      <xdr:nvSpPr>
        <xdr:cNvPr id="75" name="フローチャート: 判断 74"/>
        <xdr:cNvSpPr/>
      </xdr:nvSpPr>
      <xdr:spPr>
        <a:xfrm>
          <a:off x="4000500" y="5784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90079</xdr:rowOff>
    </xdr:from>
    <xdr:to>
      <xdr:col>15</xdr:col>
      <xdr:colOff>187325</xdr:colOff>
      <xdr:row>30</xdr:row>
      <xdr:rowOff>20229</xdr:rowOff>
    </xdr:to>
    <xdr:sp macro="" textlink="">
      <xdr:nvSpPr>
        <xdr:cNvPr id="76" name="フローチャート: 判断 75"/>
        <xdr:cNvSpPr/>
      </xdr:nvSpPr>
      <xdr:spPr>
        <a:xfrm>
          <a:off x="3238500" y="5833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48169</xdr:rowOff>
    </xdr:from>
    <xdr:to>
      <xdr:col>11</xdr:col>
      <xdr:colOff>187325</xdr:colOff>
      <xdr:row>30</xdr:row>
      <xdr:rowOff>149769</xdr:rowOff>
    </xdr:to>
    <xdr:sp macro="" textlink="">
      <xdr:nvSpPr>
        <xdr:cNvPr id="77" name="フローチャート: 判断 76"/>
        <xdr:cNvSpPr/>
      </xdr:nvSpPr>
      <xdr:spPr>
        <a:xfrm>
          <a:off x="2476500" y="5963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82641</xdr:rowOff>
    </xdr:from>
    <xdr:to>
      <xdr:col>23</xdr:col>
      <xdr:colOff>136525</xdr:colOff>
      <xdr:row>29</xdr:row>
      <xdr:rowOff>12791</xdr:rowOff>
    </xdr:to>
    <xdr:sp macro="" textlink="">
      <xdr:nvSpPr>
        <xdr:cNvPr id="83" name="楕円 82"/>
        <xdr:cNvSpPr/>
      </xdr:nvSpPr>
      <xdr:spPr>
        <a:xfrm>
          <a:off x="4711700" y="5654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105518</xdr:rowOff>
    </xdr:from>
    <xdr:ext cx="405111" cy="259045"/>
    <xdr:sp macro="" textlink="">
      <xdr:nvSpPr>
        <xdr:cNvPr id="84" name="有形固定資産減価償却率該当値テキスト"/>
        <xdr:cNvSpPr txBox="1"/>
      </xdr:nvSpPr>
      <xdr:spPr>
        <a:xfrm>
          <a:off x="4813300" y="5506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131989</xdr:rowOff>
    </xdr:from>
    <xdr:to>
      <xdr:col>19</xdr:col>
      <xdr:colOff>187325</xdr:colOff>
      <xdr:row>29</xdr:row>
      <xdr:rowOff>62139</xdr:rowOff>
    </xdr:to>
    <xdr:sp macro="" textlink="">
      <xdr:nvSpPr>
        <xdr:cNvPr id="85" name="楕円 84"/>
        <xdr:cNvSpPr/>
      </xdr:nvSpPr>
      <xdr:spPr>
        <a:xfrm>
          <a:off x="4000500" y="5704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133441</xdr:rowOff>
    </xdr:from>
    <xdr:to>
      <xdr:col>23</xdr:col>
      <xdr:colOff>85725</xdr:colOff>
      <xdr:row>29</xdr:row>
      <xdr:rowOff>11339</xdr:rowOff>
    </xdr:to>
    <xdr:cxnSp macro="">
      <xdr:nvCxnSpPr>
        <xdr:cNvPr id="86" name="直線コネクタ 85"/>
        <xdr:cNvCxnSpPr/>
      </xdr:nvCxnSpPr>
      <xdr:spPr>
        <a:xfrm flipV="1">
          <a:off x="4051300" y="5705566"/>
          <a:ext cx="711200" cy="49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19141</xdr:rowOff>
    </xdr:from>
    <xdr:to>
      <xdr:col>15</xdr:col>
      <xdr:colOff>187325</xdr:colOff>
      <xdr:row>29</xdr:row>
      <xdr:rowOff>120741</xdr:rowOff>
    </xdr:to>
    <xdr:sp macro="" textlink="">
      <xdr:nvSpPr>
        <xdr:cNvPr id="87" name="楕円 86"/>
        <xdr:cNvSpPr/>
      </xdr:nvSpPr>
      <xdr:spPr>
        <a:xfrm>
          <a:off x="3238500" y="576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11339</xdr:rowOff>
    </xdr:from>
    <xdr:to>
      <xdr:col>19</xdr:col>
      <xdr:colOff>136525</xdr:colOff>
      <xdr:row>29</xdr:row>
      <xdr:rowOff>69941</xdr:rowOff>
    </xdr:to>
    <xdr:cxnSp macro="">
      <xdr:nvCxnSpPr>
        <xdr:cNvPr id="88" name="直線コネクタ 87"/>
        <xdr:cNvCxnSpPr/>
      </xdr:nvCxnSpPr>
      <xdr:spPr>
        <a:xfrm flipV="1">
          <a:off x="3289300" y="5754914"/>
          <a:ext cx="762000" cy="5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59236</xdr:rowOff>
    </xdr:from>
    <xdr:to>
      <xdr:col>11</xdr:col>
      <xdr:colOff>187325</xdr:colOff>
      <xdr:row>29</xdr:row>
      <xdr:rowOff>160836</xdr:rowOff>
    </xdr:to>
    <xdr:sp macro="" textlink="">
      <xdr:nvSpPr>
        <xdr:cNvPr id="89" name="楕円 88"/>
        <xdr:cNvSpPr/>
      </xdr:nvSpPr>
      <xdr:spPr>
        <a:xfrm>
          <a:off x="2476500" y="5802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69941</xdr:rowOff>
    </xdr:from>
    <xdr:to>
      <xdr:col>15</xdr:col>
      <xdr:colOff>136525</xdr:colOff>
      <xdr:row>29</xdr:row>
      <xdr:rowOff>110036</xdr:rowOff>
    </xdr:to>
    <xdr:cxnSp macro="">
      <xdr:nvCxnSpPr>
        <xdr:cNvPr id="90" name="直線コネクタ 89"/>
        <xdr:cNvCxnSpPr/>
      </xdr:nvCxnSpPr>
      <xdr:spPr>
        <a:xfrm flipV="1">
          <a:off x="2527300" y="5813516"/>
          <a:ext cx="762000" cy="40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133458</xdr:rowOff>
    </xdr:from>
    <xdr:ext cx="405111" cy="259045"/>
    <xdr:sp macro="" textlink="">
      <xdr:nvSpPr>
        <xdr:cNvPr id="91" name="n_1aveValue有形固定資産減価償却率"/>
        <xdr:cNvSpPr txBox="1"/>
      </xdr:nvSpPr>
      <xdr:spPr>
        <a:xfrm>
          <a:off x="3836044" y="5877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11356</xdr:rowOff>
    </xdr:from>
    <xdr:ext cx="405111" cy="259045"/>
    <xdr:sp macro="" textlink="">
      <xdr:nvSpPr>
        <xdr:cNvPr id="92" name="n_2aveValue有形固定資産減価償却率"/>
        <xdr:cNvSpPr txBox="1"/>
      </xdr:nvSpPr>
      <xdr:spPr>
        <a:xfrm>
          <a:off x="3086744" y="5926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140896</xdr:rowOff>
    </xdr:from>
    <xdr:ext cx="405111" cy="259045"/>
    <xdr:sp macro="" textlink="">
      <xdr:nvSpPr>
        <xdr:cNvPr id="93" name="n_3aveValue有形固定資産減価償却率"/>
        <xdr:cNvSpPr txBox="1"/>
      </xdr:nvSpPr>
      <xdr:spPr>
        <a:xfrm>
          <a:off x="2324744" y="6055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78666</xdr:rowOff>
    </xdr:from>
    <xdr:ext cx="405111" cy="259045"/>
    <xdr:sp macro="" textlink="">
      <xdr:nvSpPr>
        <xdr:cNvPr id="94" name="n_1mainValue有形固定資産減価償却率"/>
        <xdr:cNvSpPr txBox="1"/>
      </xdr:nvSpPr>
      <xdr:spPr>
        <a:xfrm>
          <a:off x="3836044" y="5479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137268</xdr:rowOff>
    </xdr:from>
    <xdr:ext cx="405111" cy="259045"/>
    <xdr:sp macro="" textlink="">
      <xdr:nvSpPr>
        <xdr:cNvPr id="95" name="n_2mainValue有形固定資産減価償却率"/>
        <xdr:cNvSpPr txBox="1"/>
      </xdr:nvSpPr>
      <xdr:spPr>
        <a:xfrm>
          <a:off x="3086744" y="553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5913</xdr:rowOff>
    </xdr:from>
    <xdr:ext cx="405111" cy="259045"/>
    <xdr:sp macro="" textlink="">
      <xdr:nvSpPr>
        <xdr:cNvPr id="96" name="n_3mainValue有形固定資産減価償却率"/>
        <xdr:cNvSpPr txBox="1"/>
      </xdr:nvSpPr>
      <xdr:spPr>
        <a:xfrm>
          <a:off x="2324744" y="5578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[ 395.9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債務償還比率は類似団体平均を大きく下回っており、主な要因としては平成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年度から</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年度にかけて</a:t>
          </a:r>
          <a:r>
            <a:rPr kumimoji="1" lang="en-US" altLang="ja-JP" sz="1100">
              <a:latin typeface="ＭＳ Ｐゴシック" panose="020B0600070205080204" pitchFamily="50" charset="-128"/>
              <a:ea typeface="ＭＳ Ｐゴシック" panose="020B0600070205080204" pitchFamily="50" charset="-128"/>
            </a:rPr>
            <a:t>7</a:t>
          </a:r>
          <a:r>
            <a:rPr kumimoji="1" lang="ja-JP" altLang="en-US" sz="1100">
              <a:latin typeface="ＭＳ Ｐゴシック" panose="020B0600070205080204" pitchFamily="50" charset="-128"/>
              <a:ea typeface="ＭＳ Ｐゴシック" panose="020B0600070205080204" pitchFamily="50" charset="-128"/>
            </a:rPr>
            <a:t>千</a:t>
          </a:r>
          <a:r>
            <a:rPr kumimoji="1" lang="en-US" altLang="ja-JP" sz="1100">
              <a:latin typeface="ＭＳ Ｐゴシック" panose="020B0600070205080204" pitchFamily="50" charset="-128"/>
              <a:ea typeface="ＭＳ Ｐゴシック" panose="020B0600070205080204" pitchFamily="50" charset="-128"/>
            </a:rPr>
            <a:t>400</a:t>
          </a:r>
          <a:r>
            <a:rPr kumimoji="1" lang="ja-JP" altLang="en-US" sz="1100">
              <a:latin typeface="ＭＳ Ｐゴシック" panose="020B0600070205080204" pitchFamily="50" charset="-128"/>
              <a:ea typeface="ＭＳ Ｐゴシック" panose="020B0600070205080204" pitchFamily="50" charset="-128"/>
            </a:rPr>
            <a:t>万円の繰上償還を行い、地方債の新規発行も償還額以下に抑えていることが要因と考えられる。</a:t>
          </a:r>
        </a:p>
      </xdr:txBody>
    </xdr:sp>
    <xdr:clientData/>
  </xdr:twoCellAnchor>
  <xdr:oneCellAnchor>
    <xdr:from>
      <xdr:col>57</xdr:col>
      <xdr:colOff>111125</xdr:colOff>
      <xdr:row>23</xdr:row>
      <xdr:rowOff>47625</xdr:rowOff>
    </xdr:from>
    <xdr:ext cx="349839" cy="225703"/>
    <xdr:sp macro="" textlink="">
      <xdr:nvSpPr>
        <xdr:cNvPr id="110" name="テキスト ボックス 10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12" name="直線コネクタ 111"/>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13" name="テキスト ボックス 112"/>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4" name="直線コネクタ 113"/>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5" name="テキスト ボックス 114"/>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6" name="直線コネクタ 115"/>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7" name="テキスト ボックス 116"/>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8" name="直線コネクタ 117"/>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9" name="テキスト ボックス 118"/>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0" name="直線コネクタ 119"/>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27</xdr:row>
      <xdr:rowOff>75381</xdr:rowOff>
    </xdr:from>
    <xdr:ext cx="482824" cy="225703"/>
    <xdr:sp macro="" textlink="">
      <xdr:nvSpPr>
        <xdr:cNvPr id="121" name="テキスト ボックス 120"/>
        <xdr:cNvSpPr txBox="1"/>
      </xdr:nvSpPr>
      <xdr:spPr>
        <a:xfrm>
          <a:off x="10756676" y="547605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2" name="直線コネクタ 121"/>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23" name="テキスト ボックス 122"/>
        <xdr:cNvSpPr txBox="1"/>
      </xdr:nvSpPr>
      <xdr:spPr>
        <a:xfrm>
          <a:off x="10756676" y="516762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4" name="直線コネクタ 123"/>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5" name="テキスト ボックス 124"/>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55269</xdr:rowOff>
    </xdr:from>
    <xdr:to>
      <xdr:col>76</xdr:col>
      <xdr:colOff>21589</xdr:colOff>
      <xdr:row>34</xdr:row>
      <xdr:rowOff>36812</xdr:rowOff>
    </xdr:to>
    <xdr:cxnSp macro="">
      <xdr:nvCxnSpPr>
        <xdr:cNvPr id="127" name="直線コネクタ 126"/>
        <xdr:cNvCxnSpPr/>
      </xdr:nvCxnSpPr>
      <xdr:spPr>
        <a:xfrm flipV="1">
          <a:off x="14793595" y="5455944"/>
          <a:ext cx="1269" cy="1181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40639</xdr:rowOff>
    </xdr:from>
    <xdr:ext cx="469744" cy="259045"/>
    <xdr:sp macro="" textlink="">
      <xdr:nvSpPr>
        <xdr:cNvPr id="128" name="債務償還比率最小値テキスト"/>
        <xdr:cNvSpPr txBox="1"/>
      </xdr:nvSpPr>
      <xdr:spPr>
        <a:xfrm>
          <a:off x="14846300" y="6641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36812</xdr:rowOff>
    </xdr:from>
    <xdr:to>
      <xdr:col>76</xdr:col>
      <xdr:colOff>111125</xdr:colOff>
      <xdr:row>34</xdr:row>
      <xdr:rowOff>36812</xdr:rowOff>
    </xdr:to>
    <xdr:cxnSp macro="">
      <xdr:nvCxnSpPr>
        <xdr:cNvPr id="129" name="直線コネクタ 128"/>
        <xdr:cNvCxnSpPr/>
      </xdr:nvCxnSpPr>
      <xdr:spPr>
        <a:xfrm>
          <a:off x="14706600" y="6637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1946</xdr:rowOff>
    </xdr:from>
    <xdr:ext cx="560923" cy="259045"/>
    <xdr:sp macro="" textlink="">
      <xdr:nvSpPr>
        <xdr:cNvPr id="130" name="債務償還比率最大値テキスト"/>
        <xdr:cNvSpPr txBox="1"/>
      </xdr:nvSpPr>
      <xdr:spPr>
        <a:xfrm>
          <a:off x="14846300" y="523117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55269</xdr:rowOff>
    </xdr:from>
    <xdr:to>
      <xdr:col>76</xdr:col>
      <xdr:colOff>111125</xdr:colOff>
      <xdr:row>27</xdr:row>
      <xdr:rowOff>55269</xdr:rowOff>
    </xdr:to>
    <xdr:cxnSp macro="">
      <xdr:nvCxnSpPr>
        <xdr:cNvPr id="131" name="直線コネクタ 130"/>
        <xdr:cNvCxnSpPr/>
      </xdr:nvCxnSpPr>
      <xdr:spPr>
        <a:xfrm>
          <a:off x="14706600" y="5455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55661</xdr:rowOff>
    </xdr:from>
    <xdr:ext cx="469744" cy="259045"/>
    <xdr:sp macro="" textlink="">
      <xdr:nvSpPr>
        <xdr:cNvPr id="132" name="債務償還比率平均値テキスト"/>
        <xdr:cNvSpPr txBox="1"/>
      </xdr:nvSpPr>
      <xdr:spPr>
        <a:xfrm>
          <a:off x="14846300" y="59706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32784</xdr:rowOff>
    </xdr:from>
    <xdr:to>
      <xdr:col>76</xdr:col>
      <xdr:colOff>73025</xdr:colOff>
      <xdr:row>31</xdr:row>
      <xdr:rowOff>134384</xdr:rowOff>
    </xdr:to>
    <xdr:sp macro="" textlink="">
      <xdr:nvSpPr>
        <xdr:cNvPr id="133" name="フローチャート: 判断 132"/>
        <xdr:cNvSpPr/>
      </xdr:nvSpPr>
      <xdr:spPr>
        <a:xfrm>
          <a:off x="14744700" y="6119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41009</xdr:rowOff>
    </xdr:from>
    <xdr:to>
      <xdr:col>72</xdr:col>
      <xdr:colOff>123825</xdr:colOff>
      <xdr:row>31</xdr:row>
      <xdr:rowOff>142609</xdr:rowOff>
    </xdr:to>
    <xdr:sp macro="" textlink="">
      <xdr:nvSpPr>
        <xdr:cNvPr id="134" name="フローチャート: 判断 133"/>
        <xdr:cNvSpPr/>
      </xdr:nvSpPr>
      <xdr:spPr>
        <a:xfrm>
          <a:off x="14033500" y="6127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5" name="テキスト ボックス 134"/>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6" name="テキスト ボックス 135"/>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7" name="テキスト ボックス 136"/>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8" name="テキスト ボックス 137"/>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9" name="テキスト ボックス 138"/>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87824</xdr:rowOff>
    </xdr:from>
    <xdr:to>
      <xdr:col>76</xdr:col>
      <xdr:colOff>73025</xdr:colOff>
      <xdr:row>33</xdr:row>
      <xdr:rowOff>17974</xdr:rowOff>
    </xdr:to>
    <xdr:sp macro="" textlink="">
      <xdr:nvSpPr>
        <xdr:cNvPr id="140" name="楕円 139"/>
        <xdr:cNvSpPr/>
      </xdr:nvSpPr>
      <xdr:spPr>
        <a:xfrm>
          <a:off x="14744700" y="6345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66251</xdr:rowOff>
    </xdr:from>
    <xdr:ext cx="469744" cy="259045"/>
    <xdr:sp macro="" textlink="">
      <xdr:nvSpPr>
        <xdr:cNvPr id="141" name="債務償還比率該当値テキスト"/>
        <xdr:cNvSpPr txBox="1"/>
      </xdr:nvSpPr>
      <xdr:spPr>
        <a:xfrm>
          <a:off x="14846300" y="6324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29016</xdr:rowOff>
    </xdr:from>
    <xdr:to>
      <xdr:col>72</xdr:col>
      <xdr:colOff>123825</xdr:colOff>
      <xdr:row>32</xdr:row>
      <xdr:rowOff>130616</xdr:rowOff>
    </xdr:to>
    <xdr:sp macro="" textlink="">
      <xdr:nvSpPr>
        <xdr:cNvPr id="142" name="楕円 141"/>
        <xdr:cNvSpPr/>
      </xdr:nvSpPr>
      <xdr:spPr>
        <a:xfrm>
          <a:off x="14033500" y="6286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79816</xdr:rowOff>
    </xdr:from>
    <xdr:to>
      <xdr:col>76</xdr:col>
      <xdr:colOff>22225</xdr:colOff>
      <xdr:row>32</xdr:row>
      <xdr:rowOff>138624</xdr:rowOff>
    </xdr:to>
    <xdr:cxnSp macro="">
      <xdr:nvCxnSpPr>
        <xdr:cNvPr id="143" name="直線コネクタ 142"/>
        <xdr:cNvCxnSpPr/>
      </xdr:nvCxnSpPr>
      <xdr:spPr>
        <a:xfrm>
          <a:off x="14084300" y="6337741"/>
          <a:ext cx="711200" cy="58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159136</xdr:rowOff>
    </xdr:from>
    <xdr:ext cx="469744" cy="259045"/>
    <xdr:sp macro="" textlink="">
      <xdr:nvSpPr>
        <xdr:cNvPr id="144" name="n_1aveValue債務償還比率"/>
        <xdr:cNvSpPr txBox="1"/>
      </xdr:nvSpPr>
      <xdr:spPr>
        <a:xfrm>
          <a:off x="13836727" y="5902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121743</xdr:rowOff>
    </xdr:from>
    <xdr:ext cx="469744" cy="259045"/>
    <xdr:sp macro="" textlink="">
      <xdr:nvSpPr>
        <xdr:cNvPr id="145" name="n_1mainValue債務償還比率"/>
        <xdr:cNvSpPr txBox="1"/>
      </xdr:nvSpPr>
      <xdr:spPr>
        <a:xfrm>
          <a:off x="13836727" y="6379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6" name="正方形/長方形 14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7" name="正方形/長方形 14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8" name="テキスト ボックス 14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9" name="テキスト ボックス 14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0" name="テキスト ボックス 14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1" name="テキスト ボックス 15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長野県小布施町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11,005
10,952
19.12
5,098,492
4,840,071
249,121
2,970,652
2,748,815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3" name="直線コネクタ 42"/>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121755</xdr:rowOff>
    </xdr:from>
    <xdr:ext cx="403059" cy="259045"/>
    <xdr:sp macro="" textlink="">
      <xdr:nvSpPr>
        <xdr:cNvPr id="44" name="テキスト ボックス 43"/>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5" name="直線コネクタ 44"/>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6" name="テキスト ボックス 45"/>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7" name="直線コネクタ 46"/>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8" name="テキスト ボックス 47"/>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9" name="直線コネクタ 48"/>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0" name="テキスト ボックス 49"/>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1" name="直線コネクタ 50"/>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2" name="テキスト ボックス 51"/>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3" name="直線コネクタ 52"/>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31949</xdr:rowOff>
    </xdr:from>
    <xdr:ext cx="403059" cy="259045"/>
    <xdr:sp macro="" textlink="">
      <xdr:nvSpPr>
        <xdr:cNvPr id="54" name="テキスト ボックス 53"/>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5" name="直線コネクタ 54"/>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6" name="テキスト ボックス 55"/>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23949</xdr:rowOff>
    </xdr:from>
    <xdr:to>
      <xdr:col>24</xdr:col>
      <xdr:colOff>62865</xdr:colOff>
      <xdr:row>41</xdr:row>
      <xdr:rowOff>87630</xdr:rowOff>
    </xdr:to>
    <xdr:cxnSp macro="">
      <xdr:nvCxnSpPr>
        <xdr:cNvPr id="58" name="直線コネクタ 57"/>
        <xdr:cNvCxnSpPr/>
      </xdr:nvCxnSpPr>
      <xdr:spPr>
        <a:xfrm flipV="1">
          <a:off x="4634865" y="5853249"/>
          <a:ext cx="0" cy="1263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91457</xdr:rowOff>
    </xdr:from>
    <xdr:ext cx="405111" cy="259045"/>
    <xdr:sp macro="" textlink="">
      <xdr:nvSpPr>
        <xdr:cNvPr id="59" name="【道路】&#10;有形固定資産減価償却率最小値テキスト"/>
        <xdr:cNvSpPr txBox="1"/>
      </xdr:nvSpPr>
      <xdr:spPr>
        <a:xfrm>
          <a:off x="4673600" y="712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87630</xdr:rowOff>
    </xdr:from>
    <xdr:to>
      <xdr:col>24</xdr:col>
      <xdr:colOff>152400</xdr:colOff>
      <xdr:row>41</xdr:row>
      <xdr:rowOff>87630</xdr:rowOff>
    </xdr:to>
    <xdr:cxnSp macro="">
      <xdr:nvCxnSpPr>
        <xdr:cNvPr id="60" name="直線コネクタ 59"/>
        <xdr:cNvCxnSpPr/>
      </xdr:nvCxnSpPr>
      <xdr:spPr>
        <a:xfrm>
          <a:off x="4546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142076</xdr:rowOff>
    </xdr:from>
    <xdr:ext cx="405111" cy="259045"/>
    <xdr:sp macro="" textlink="">
      <xdr:nvSpPr>
        <xdr:cNvPr id="61" name="【道路】&#10;有形固定資産減価償却率最大値テキスト"/>
        <xdr:cNvSpPr txBox="1"/>
      </xdr:nvSpPr>
      <xdr:spPr>
        <a:xfrm>
          <a:off x="4673600" y="5628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23949</xdr:rowOff>
    </xdr:from>
    <xdr:to>
      <xdr:col>24</xdr:col>
      <xdr:colOff>152400</xdr:colOff>
      <xdr:row>34</xdr:row>
      <xdr:rowOff>23949</xdr:rowOff>
    </xdr:to>
    <xdr:cxnSp macro="">
      <xdr:nvCxnSpPr>
        <xdr:cNvPr id="62" name="直線コネクタ 61"/>
        <xdr:cNvCxnSpPr/>
      </xdr:nvCxnSpPr>
      <xdr:spPr>
        <a:xfrm>
          <a:off x="4546600" y="5853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18885</xdr:rowOff>
    </xdr:from>
    <xdr:ext cx="405111" cy="259045"/>
    <xdr:sp macro="" textlink="">
      <xdr:nvSpPr>
        <xdr:cNvPr id="63" name="【道路】&#10;有形固定資産減価償却率平均値テキスト"/>
        <xdr:cNvSpPr txBox="1"/>
      </xdr:nvSpPr>
      <xdr:spPr>
        <a:xfrm>
          <a:off x="4673600" y="63625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167459</xdr:rowOff>
    </xdr:from>
    <xdr:to>
      <xdr:col>24</xdr:col>
      <xdr:colOff>114300</xdr:colOff>
      <xdr:row>38</xdr:row>
      <xdr:rowOff>97609</xdr:rowOff>
    </xdr:to>
    <xdr:sp macro="" textlink="">
      <xdr:nvSpPr>
        <xdr:cNvPr id="64" name="フローチャート: 判断 63"/>
        <xdr:cNvSpPr/>
      </xdr:nvSpPr>
      <xdr:spPr>
        <a:xfrm>
          <a:off x="4584700" y="651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12337</xdr:rowOff>
    </xdr:from>
    <xdr:to>
      <xdr:col>20</xdr:col>
      <xdr:colOff>38100</xdr:colOff>
      <xdr:row>38</xdr:row>
      <xdr:rowOff>113937</xdr:rowOff>
    </xdr:to>
    <xdr:sp macro="" textlink="">
      <xdr:nvSpPr>
        <xdr:cNvPr id="65" name="フローチャート: 判断 64"/>
        <xdr:cNvSpPr/>
      </xdr:nvSpPr>
      <xdr:spPr>
        <a:xfrm>
          <a:off x="3746500" y="652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61323</xdr:rowOff>
    </xdr:from>
    <xdr:to>
      <xdr:col>15</xdr:col>
      <xdr:colOff>101600</xdr:colOff>
      <xdr:row>38</xdr:row>
      <xdr:rowOff>162923</xdr:rowOff>
    </xdr:to>
    <xdr:sp macro="" textlink="">
      <xdr:nvSpPr>
        <xdr:cNvPr id="66" name="フローチャート: 判断 65"/>
        <xdr:cNvSpPr/>
      </xdr:nvSpPr>
      <xdr:spPr>
        <a:xfrm>
          <a:off x="2857500" y="657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36830</xdr:rowOff>
    </xdr:from>
    <xdr:to>
      <xdr:col>10</xdr:col>
      <xdr:colOff>165100</xdr:colOff>
      <xdr:row>39</xdr:row>
      <xdr:rowOff>138430</xdr:rowOff>
    </xdr:to>
    <xdr:sp macro="" textlink="">
      <xdr:nvSpPr>
        <xdr:cNvPr id="67" name="フローチャート: 判断 66"/>
        <xdr:cNvSpPr/>
      </xdr:nvSpPr>
      <xdr:spPr>
        <a:xfrm>
          <a:off x="1968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36830</xdr:rowOff>
    </xdr:from>
    <xdr:to>
      <xdr:col>24</xdr:col>
      <xdr:colOff>114300</xdr:colOff>
      <xdr:row>41</xdr:row>
      <xdr:rowOff>138430</xdr:rowOff>
    </xdr:to>
    <xdr:sp macro="" textlink="">
      <xdr:nvSpPr>
        <xdr:cNvPr id="73" name="楕円 72"/>
        <xdr:cNvSpPr/>
      </xdr:nvSpPr>
      <xdr:spPr>
        <a:xfrm>
          <a:off x="4584700" y="706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123207</xdr:rowOff>
    </xdr:from>
    <xdr:ext cx="405111" cy="259045"/>
    <xdr:sp macro="" textlink="">
      <xdr:nvSpPr>
        <xdr:cNvPr id="74" name="【道路】&#10;有形固定資産減価償却率該当値テキスト"/>
        <xdr:cNvSpPr txBox="1"/>
      </xdr:nvSpPr>
      <xdr:spPr>
        <a:xfrm>
          <a:off x="4673600" y="6981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105410</xdr:rowOff>
    </xdr:from>
    <xdr:to>
      <xdr:col>20</xdr:col>
      <xdr:colOff>38100</xdr:colOff>
      <xdr:row>42</xdr:row>
      <xdr:rowOff>35560</xdr:rowOff>
    </xdr:to>
    <xdr:sp macro="" textlink="">
      <xdr:nvSpPr>
        <xdr:cNvPr id="75" name="楕円 74"/>
        <xdr:cNvSpPr/>
      </xdr:nvSpPr>
      <xdr:spPr>
        <a:xfrm>
          <a:off x="3746500" y="713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87630</xdr:rowOff>
    </xdr:from>
    <xdr:to>
      <xdr:col>24</xdr:col>
      <xdr:colOff>63500</xdr:colOff>
      <xdr:row>41</xdr:row>
      <xdr:rowOff>156210</xdr:rowOff>
    </xdr:to>
    <xdr:cxnSp macro="">
      <xdr:nvCxnSpPr>
        <xdr:cNvPr id="76" name="直線コネクタ 75"/>
        <xdr:cNvCxnSpPr/>
      </xdr:nvCxnSpPr>
      <xdr:spPr>
        <a:xfrm flipV="1">
          <a:off x="3797300" y="711708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157662</xdr:rowOff>
    </xdr:from>
    <xdr:to>
      <xdr:col>15</xdr:col>
      <xdr:colOff>101600</xdr:colOff>
      <xdr:row>42</xdr:row>
      <xdr:rowOff>87812</xdr:rowOff>
    </xdr:to>
    <xdr:sp macro="" textlink="">
      <xdr:nvSpPr>
        <xdr:cNvPr id="77" name="楕円 76"/>
        <xdr:cNvSpPr/>
      </xdr:nvSpPr>
      <xdr:spPr>
        <a:xfrm>
          <a:off x="2857500" y="718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156210</xdr:rowOff>
    </xdr:from>
    <xdr:to>
      <xdr:col>19</xdr:col>
      <xdr:colOff>177800</xdr:colOff>
      <xdr:row>42</xdr:row>
      <xdr:rowOff>37012</xdr:rowOff>
    </xdr:to>
    <xdr:cxnSp macro="">
      <xdr:nvCxnSpPr>
        <xdr:cNvPr id="78" name="直線コネクタ 77"/>
        <xdr:cNvCxnSpPr/>
      </xdr:nvCxnSpPr>
      <xdr:spPr>
        <a:xfrm flipV="1">
          <a:off x="2908300" y="7185660"/>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42</xdr:row>
      <xdr:rowOff>15603</xdr:rowOff>
    </xdr:from>
    <xdr:to>
      <xdr:col>10</xdr:col>
      <xdr:colOff>165100</xdr:colOff>
      <xdr:row>42</xdr:row>
      <xdr:rowOff>117203</xdr:rowOff>
    </xdr:to>
    <xdr:sp macro="" textlink="">
      <xdr:nvSpPr>
        <xdr:cNvPr id="79" name="楕円 78"/>
        <xdr:cNvSpPr/>
      </xdr:nvSpPr>
      <xdr:spPr>
        <a:xfrm>
          <a:off x="1968500" y="7216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42</xdr:row>
      <xdr:rowOff>37012</xdr:rowOff>
    </xdr:from>
    <xdr:to>
      <xdr:col>15</xdr:col>
      <xdr:colOff>50800</xdr:colOff>
      <xdr:row>42</xdr:row>
      <xdr:rowOff>66403</xdr:rowOff>
    </xdr:to>
    <xdr:cxnSp macro="">
      <xdr:nvCxnSpPr>
        <xdr:cNvPr id="80" name="直線コネクタ 79"/>
        <xdr:cNvCxnSpPr/>
      </xdr:nvCxnSpPr>
      <xdr:spPr>
        <a:xfrm flipV="1">
          <a:off x="2019300" y="7237912"/>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130464</xdr:rowOff>
    </xdr:from>
    <xdr:ext cx="405111" cy="259045"/>
    <xdr:sp macro="" textlink="">
      <xdr:nvSpPr>
        <xdr:cNvPr id="81" name="n_1aveValue【道路】&#10;有形固定資産減価償却率"/>
        <xdr:cNvSpPr txBox="1"/>
      </xdr:nvSpPr>
      <xdr:spPr>
        <a:xfrm>
          <a:off x="3582044" y="630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8000</xdr:rowOff>
    </xdr:from>
    <xdr:ext cx="405111" cy="259045"/>
    <xdr:sp macro="" textlink="">
      <xdr:nvSpPr>
        <xdr:cNvPr id="82" name="n_2aveValue【道路】&#10;有形固定資産減価償却率"/>
        <xdr:cNvSpPr txBox="1"/>
      </xdr:nvSpPr>
      <xdr:spPr>
        <a:xfrm>
          <a:off x="2705744" y="635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154957</xdr:rowOff>
    </xdr:from>
    <xdr:ext cx="405111" cy="259045"/>
    <xdr:sp macro="" textlink="">
      <xdr:nvSpPr>
        <xdr:cNvPr id="83" name="n_3aveValue【道路】&#10;有形固定資産減価償却率"/>
        <xdr:cNvSpPr txBox="1"/>
      </xdr:nvSpPr>
      <xdr:spPr>
        <a:xfrm>
          <a:off x="1816744" y="6498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42</xdr:row>
      <xdr:rowOff>26687</xdr:rowOff>
    </xdr:from>
    <xdr:ext cx="405111" cy="259045"/>
    <xdr:sp macro="" textlink="">
      <xdr:nvSpPr>
        <xdr:cNvPr id="84" name="n_1mainValue【道路】&#10;有形固定資産減価償却率"/>
        <xdr:cNvSpPr txBox="1"/>
      </xdr:nvSpPr>
      <xdr:spPr>
        <a:xfrm>
          <a:off x="3582044" y="7227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42</xdr:row>
      <xdr:rowOff>78939</xdr:rowOff>
    </xdr:from>
    <xdr:ext cx="405111" cy="259045"/>
    <xdr:sp macro="" textlink="">
      <xdr:nvSpPr>
        <xdr:cNvPr id="85" name="n_2mainValue【道路】&#10;有形固定資産減価償却率"/>
        <xdr:cNvSpPr txBox="1"/>
      </xdr:nvSpPr>
      <xdr:spPr>
        <a:xfrm>
          <a:off x="2705744" y="7279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42</xdr:row>
      <xdr:rowOff>108330</xdr:rowOff>
    </xdr:from>
    <xdr:ext cx="405111" cy="259045"/>
    <xdr:sp macro="" textlink="">
      <xdr:nvSpPr>
        <xdr:cNvPr id="86" name="n_3mainValue【道路】&#10;有形固定資産減価償却率"/>
        <xdr:cNvSpPr txBox="1"/>
      </xdr:nvSpPr>
      <xdr:spPr>
        <a:xfrm>
          <a:off x="1816744" y="7309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7" name="正方形/長方形 8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8" name="正方形/長方形 8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9" name="正方形/長方形 8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0" name="正方形/長方形 8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1" name="正方形/長方形 9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2" name="正方形/長方形 9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3" name="正方形/長方形 9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4" name="正方形/長方形 9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5" name="テキスト ボックス 9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6" name="直線コネクタ 9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7" name="直線コネクタ 96"/>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8" name="テキスト ボックス 97"/>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9" name="直線コネクタ 98"/>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0" name="テキスト ボックス 99"/>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1" name="直線コネクタ 10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2" name="テキスト ボックス 101"/>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3" name="直線コネクタ 102"/>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4" name="テキスト ボックス 103"/>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5" name="直線コネクタ 104"/>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6" name="テキスト ボックス 105"/>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8" name="テキスト ボックス 107"/>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10097</xdr:rowOff>
    </xdr:from>
    <xdr:to>
      <xdr:col>54</xdr:col>
      <xdr:colOff>189865</xdr:colOff>
      <xdr:row>40</xdr:row>
      <xdr:rowOff>102089</xdr:rowOff>
    </xdr:to>
    <xdr:cxnSp macro="">
      <xdr:nvCxnSpPr>
        <xdr:cNvPr id="110" name="直線コネクタ 109"/>
        <xdr:cNvCxnSpPr/>
      </xdr:nvCxnSpPr>
      <xdr:spPr>
        <a:xfrm flipV="1">
          <a:off x="10476865" y="5667947"/>
          <a:ext cx="0" cy="1292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105916</xdr:rowOff>
    </xdr:from>
    <xdr:ext cx="534377" cy="259045"/>
    <xdr:sp macro="" textlink="">
      <xdr:nvSpPr>
        <xdr:cNvPr id="111" name="【道路】&#10;一人当たり延長最小値テキスト"/>
        <xdr:cNvSpPr txBox="1"/>
      </xdr:nvSpPr>
      <xdr:spPr>
        <a:xfrm>
          <a:off x="10515600" y="6963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102089</xdr:rowOff>
    </xdr:from>
    <xdr:to>
      <xdr:col>55</xdr:col>
      <xdr:colOff>88900</xdr:colOff>
      <xdr:row>40</xdr:row>
      <xdr:rowOff>102089</xdr:rowOff>
    </xdr:to>
    <xdr:cxnSp macro="">
      <xdr:nvCxnSpPr>
        <xdr:cNvPr id="112" name="直線コネクタ 111"/>
        <xdr:cNvCxnSpPr/>
      </xdr:nvCxnSpPr>
      <xdr:spPr>
        <a:xfrm>
          <a:off x="10388600" y="6960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128224</xdr:rowOff>
    </xdr:from>
    <xdr:ext cx="534377" cy="259045"/>
    <xdr:sp macro="" textlink="">
      <xdr:nvSpPr>
        <xdr:cNvPr id="113" name="【道路】&#10;一人当たり延長最大値テキスト"/>
        <xdr:cNvSpPr txBox="1"/>
      </xdr:nvSpPr>
      <xdr:spPr>
        <a:xfrm>
          <a:off x="10515600" y="5443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10097</xdr:rowOff>
    </xdr:from>
    <xdr:to>
      <xdr:col>55</xdr:col>
      <xdr:colOff>88900</xdr:colOff>
      <xdr:row>33</xdr:row>
      <xdr:rowOff>10097</xdr:rowOff>
    </xdr:to>
    <xdr:cxnSp macro="">
      <xdr:nvCxnSpPr>
        <xdr:cNvPr id="114" name="直線コネクタ 113"/>
        <xdr:cNvCxnSpPr/>
      </xdr:nvCxnSpPr>
      <xdr:spPr>
        <a:xfrm>
          <a:off x="10388600" y="5667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154366</xdr:rowOff>
    </xdr:from>
    <xdr:ext cx="534377" cy="259045"/>
    <xdr:sp macro="" textlink="">
      <xdr:nvSpPr>
        <xdr:cNvPr id="115" name="【道路】&#10;一人当たり延長平均値テキスト"/>
        <xdr:cNvSpPr txBox="1"/>
      </xdr:nvSpPr>
      <xdr:spPr>
        <a:xfrm>
          <a:off x="10515600" y="6326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131489</xdr:rowOff>
    </xdr:from>
    <xdr:to>
      <xdr:col>55</xdr:col>
      <xdr:colOff>50800</xdr:colOff>
      <xdr:row>38</xdr:row>
      <xdr:rowOff>61640</xdr:rowOff>
    </xdr:to>
    <xdr:sp macro="" textlink="">
      <xdr:nvSpPr>
        <xdr:cNvPr id="116" name="フローチャート: 判断 115"/>
        <xdr:cNvSpPr/>
      </xdr:nvSpPr>
      <xdr:spPr>
        <a:xfrm>
          <a:off x="10426700" y="64751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150654</xdr:rowOff>
    </xdr:from>
    <xdr:to>
      <xdr:col>50</xdr:col>
      <xdr:colOff>165100</xdr:colOff>
      <xdr:row>38</xdr:row>
      <xdr:rowOff>80804</xdr:rowOff>
    </xdr:to>
    <xdr:sp macro="" textlink="">
      <xdr:nvSpPr>
        <xdr:cNvPr id="117" name="フローチャート: 判断 116"/>
        <xdr:cNvSpPr/>
      </xdr:nvSpPr>
      <xdr:spPr>
        <a:xfrm>
          <a:off x="9588500" y="6494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5188</xdr:rowOff>
    </xdr:from>
    <xdr:to>
      <xdr:col>46</xdr:col>
      <xdr:colOff>38100</xdr:colOff>
      <xdr:row>38</xdr:row>
      <xdr:rowOff>106788</xdr:rowOff>
    </xdr:to>
    <xdr:sp macro="" textlink="">
      <xdr:nvSpPr>
        <xdr:cNvPr id="118" name="フローチャート: 判断 117"/>
        <xdr:cNvSpPr/>
      </xdr:nvSpPr>
      <xdr:spPr>
        <a:xfrm>
          <a:off x="8699500" y="6520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87846</xdr:rowOff>
    </xdr:from>
    <xdr:to>
      <xdr:col>41</xdr:col>
      <xdr:colOff>101600</xdr:colOff>
      <xdr:row>38</xdr:row>
      <xdr:rowOff>17996</xdr:rowOff>
    </xdr:to>
    <xdr:sp macro="" textlink="">
      <xdr:nvSpPr>
        <xdr:cNvPr id="119" name="フローチャート: 判断 118"/>
        <xdr:cNvSpPr/>
      </xdr:nvSpPr>
      <xdr:spPr>
        <a:xfrm>
          <a:off x="7810500" y="6431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12789</xdr:rowOff>
    </xdr:from>
    <xdr:to>
      <xdr:col>55</xdr:col>
      <xdr:colOff>50800</xdr:colOff>
      <xdr:row>40</xdr:row>
      <xdr:rowOff>114389</xdr:rowOff>
    </xdr:to>
    <xdr:sp macro="" textlink="">
      <xdr:nvSpPr>
        <xdr:cNvPr id="125" name="楕円 124"/>
        <xdr:cNvSpPr/>
      </xdr:nvSpPr>
      <xdr:spPr>
        <a:xfrm>
          <a:off x="10426700" y="6870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99166</xdr:rowOff>
    </xdr:from>
    <xdr:ext cx="534377" cy="259045"/>
    <xdr:sp macro="" textlink="">
      <xdr:nvSpPr>
        <xdr:cNvPr id="126" name="【道路】&#10;一人当たり延長該当値テキスト"/>
        <xdr:cNvSpPr txBox="1"/>
      </xdr:nvSpPr>
      <xdr:spPr>
        <a:xfrm>
          <a:off x="10515600" y="6785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14522</xdr:rowOff>
    </xdr:from>
    <xdr:to>
      <xdr:col>50</xdr:col>
      <xdr:colOff>165100</xdr:colOff>
      <xdr:row>40</xdr:row>
      <xdr:rowOff>116122</xdr:rowOff>
    </xdr:to>
    <xdr:sp macro="" textlink="">
      <xdr:nvSpPr>
        <xdr:cNvPr id="127" name="楕円 126"/>
        <xdr:cNvSpPr/>
      </xdr:nvSpPr>
      <xdr:spPr>
        <a:xfrm>
          <a:off x="9588500" y="6872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63589</xdr:rowOff>
    </xdr:from>
    <xdr:to>
      <xdr:col>55</xdr:col>
      <xdr:colOff>0</xdr:colOff>
      <xdr:row>40</xdr:row>
      <xdr:rowOff>65322</xdr:rowOff>
    </xdr:to>
    <xdr:cxnSp macro="">
      <xdr:nvCxnSpPr>
        <xdr:cNvPr id="128" name="直線コネクタ 127"/>
        <xdr:cNvCxnSpPr/>
      </xdr:nvCxnSpPr>
      <xdr:spPr>
        <a:xfrm flipV="1">
          <a:off x="9639300" y="6921589"/>
          <a:ext cx="838200" cy="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31991</xdr:rowOff>
    </xdr:from>
    <xdr:to>
      <xdr:col>46</xdr:col>
      <xdr:colOff>38100</xdr:colOff>
      <xdr:row>40</xdr:row>
      <xdr:rowOff>133591</xdr:rowOff>
    </xdr:to>
    <xdr:sp macro="" textlink="">
      <xdr:nvSpPr>
        <xdr:cNvPr id="129" name="楕円 128"/>
        <xdr:cNvSpPr/>
      </xdr:nvSpPr>
      <xdr:spPr>
        <a:xfrm>
          <a:off x="8699500" y="6889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65322</xdr:rowOff>
    </xdr:from>
    <xdr:to>
      <xdr:col>50</xdr:col>
      <xdr:colOff>114300</xdr:colOff>
      <xdr:row>40</xdr:row>
      <xdr:rowOff>82791</xdr:rowOff>
    </xdr:to>
    <xdr:cxnSp macro="">
      <xdr:nvCxnSpPr>
        <xdr:cNvPr id="130" name="直線コネクタ 129"/>
        <xdr:cNvCxnSpPr/>
      </xdr:nvCxnSpPr>
      <xdr:spPr>
        <a:xfrm flipV="1">
          <a:off x="8750300" y="6923322"/>
          <a:ext cx="889000" cy="17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60223</xdr:rowOff>
    </xdr:from>
    <xdr:to>
      <xdr:col>41</xdr:col>
      <xdr:colOff>101600</xdr:colOff>
      <xdr:row>40</xdr:row>
      <xdr:rowOff>161823</xdr:rowOff>
    </xdr:to>
    <xdr:sp macro="" textlink="">
      <xdr:nvSpPr>
        <xdr:cNvPr id="131" name="楕円 130"/>
        <xdr:cNvSpPr/>
      </xdr:nvSpPr>
      <xdr:spPr>
        <a:xfrm>
          <a:off x="7810500" y="6918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82791</xdr:rowOff>
    </xdr:from>
    <xdr:to>
      <xdr:col>45</xdr:col>
      <xdr:colOff>177800</xdr:colOff>
      <xdr:row>40</xdr:row>
      <xdr:rowOff>111023</xdr:rowOff>
    </xdr:to>
    <xdr:cxnSp macro="">
      <xdr:nvCxnSpPr>
        <xdr:cNvPr id="132" name="直線コネクタ 131"/>
        <xdr:cNvCxnSpPr/>
      </xdr:nvCxnSpPr>
      <xdr:spPr>
        <a:xfrm flipV="1">
          <a:off x="7861300" y="6940791"/>
          <a:ext cx="889000" cy="28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36</xdr:row>
      <xdr:rowOff>97331</xdr:rowOff>
    </xdr:from>
    <xdr:ext cx="534377" cy="259045"/>
    <xdr:sp macro="" textlink="">
      <xdr:nvSpPr>
        <xdr:cNvPr id="133" name="n_1aveValue【道路】&#10;一人当たり延長"/>
        <xdr:cNvSpPr txBox="1"/>
      </xdr:nvSpPr>
      <xdr:spPr>
        <a:xfrm>
          <a:off x="9359411" y="6269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123315</xdr:rowOff>
    </xdr:from>
    <xdr:ext cx="534377" cy="259045"/>
    <xdr:sp macro="" textlink="">
      <xdr:nvSpPr>
        <xdr:cNvPr id="134" name="n_2aveValue【道路】&#10;一人当たり延長"/>
        <xdr:cNvSpPr txBox="1"/>
      </xdr:nvSpPr>
      <xdr:spPr>
        <a:xfrm>
          <a:off x="8483111" y="6295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34523</xdr:rowOff>
    </xdr:from>
    <xdr:ext cx="534377" cy="259045"/>
    <xdr:sp macro="" textlink="">
      <xdr:nvSpPr>
        <xdr:cNvPr id="135" name="n_3aveValue【道路】&#10;一人当たり延長"/>
        <xdr:cNvSpPr txBox="1"/>
      </xdr:nvSpPr>
      <xdr:spPr>
        <a:xfrm>
          <a:off x="7594111" y="6206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107249</xdr:rowOff>
    </xdr:from>
    <xdr:ext cx="534377" cy="259045"/>
    <xdr:sp macro="" textlink="">
      <xdr:nvSpPr>
        <xdr:cNvPr id="136" name="n_1mainValue【道路】&#10;一人当たり延長"/>
        <xdr:cNvSpPr txBox="1"/>
      </xdr:nvSpPr>
      <xdr:spPr>
        <a:xfrm>
          <a:off x="9359411" y="696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124718</xdr:rowOff>
    </xdr:from>
    <xdr:ext cx="534377" cy="259045"/>
    <xdr:sp macro="" textlink="">
      <xdr:nvSpPr>
        <xdr:cNvPr id="137" name="n_2mainValue【道路】&#10;一人当たり延長"/>
        <xdr:cNvSpPr txBox="1"/>
      </xdr:nvSpPr>
      <xdr:spPr>
        <a:xfrm>
          <a:off x="8483111" y="6982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152950</xdr:rowOff>
    </xdr:from>
    <xdr:ext cx="534377" cy="259045"/>
    <xdr:sp macro="" textlink="">
      <xdr:nvSpPr>
        <xdr:cNvPr id="138" name="n_3mainValue【道路】&#10;一人当たり延長"/>
        <xdr:cNvSpPr txBox="1"/>
      </xdr:nvSpPr>
      <xdr:spPr>
        <a:xfrm>
          <a:off x="7594111" y="7010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9" name="正方形/長方形 13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0" name="正方形/長方形 13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1" name="正方形/長方形 14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2" name="正方形/長方形 14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3" name="正方形/長方形 14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4" name="正方形/長方形 14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5" name="正方形/長方形 14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6" name="正方形/長方形 14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7" name="テキスト ボックス 14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8" name="直線コネクタ 14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9" name="テキスト ボックス 148"/>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0" name="直線コネクタ 14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1" name="テキスト ボックス 150"/>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2" name="直線コネクタ 15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3" name="テキスト ボックス 15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4" name="直線コネクタ 15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5" name="テキスト ボックス 15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6" name="直線コネクタ 15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7" name="テキスト ボックス 15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8" name="直線コネクタ 15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9" name="テキスト ボックス 158"/>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34290</xdr:rowOff>
    </xdr:from>
    <xdr:to>
      <xdr:col>24</xdr:col>
      <xdr:colOff>62865</xdr:colOff>
      <xdr:row>63</xdr:row>
      <xdr:rowOff>169545</xdr:rowOff>
    </xdr:to>
    <xdr:cxnSp macro="">
      <xdr:nvCxnSpPr>
        <xdr:cNvPr id="163" name="直線コネクタ 162"/>
        <xdr:cNvCxnSpPr/>
      </xdr:nvCxnSpPr>
      <xdr:spPr>
        <a:xfrm flipV="1">
          <a:off x="4634865" y="9635490"/>
          <a:ext cx="0" cy="1335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1922</xdr:rowOff>
    </xdr:from>
    <xdr:ext cx="405111" cy="259045"/>
    <xdr:sp macro="" textlink="">
      <xdr:nvSpPr>
        <xdr:cNvPr id="164" name="【橋りょう・トンネル】&#10;有形固定資産減価償却率最小値テキスト"/>
        <xdr:cNvSpPr txBox="1"/>
      </xdr:nvSpPr>
      <xdr:spPr>
        <a:xfrm>
          <a:off x="4673600" y="1097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169545</xdr:rowOff>
    </xdr:from>
    <xdr:to>
      <xdr:col>24</xdr:col>
      <xdr:colOff>152400</xdr:colOff>
      <xdr:row>63</xdr:row>
      <xdr:rowOff>169545</xdr:rowOff>
    </xdr:to>
    <xdr:cxnSp macro="">
      <xdr:nvCxnSpPr>
        <xdr:cNvPr id="165" name="直線コネクタ 164"/>
        <xdr:cNvCxnSpPr/>
      </xdr:nvCxnSpPr>
      <xdr:spPr>
        <a:xfrm>
          <a:off x="4546600" y="10970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152417</xdr:rowOff>
    </xdr:from>
    <xdr:ext cx="405111" cy="259045"/>
    <xdr:sp macro="" textlink="">
      <xdr:nvSpPr>
        <xdr:cNvPr id="166" name="【橋りょう・トンネル】&#10;有形固定資産減価償却率最大値テキスト"/>
        <xdr:cNvSpPr txBox="1"/>
      </xdr:nvSpPr>
      <xdr:spPr>
        <a:xfrm>
          <a:off x="4673600" y="9410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34290</xdr:rowOff>
    </xdr:from>
    <xdr:to>
      <xdr:col>24</xdr:col>
      <xdr:colOff>152400</xdr:colOff>
      <xdr:row>56</xdr:row>
      <xdr:rowOff>34290</xdr:rowOff>
    </xdr:to>
    <xdr:cxnSp macro="">
      <xdr:nvCxnSpPr>
        <xdr:cNvPr id="167" name="直線コネクタ 166"/>
        <xdr:cNvCxnSpPr/>
      </xdr:nvCxnSpPr>
      <xdr:spPr>
        <a:xfrm>
          <a:off x="4546600" y="963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13352</xdr:rowOff>
    </xdr:from>
    <xdr:ext cx="405111" cy="259045"/>
    <xdr:sp macro="" textlink="">
      <xdr:nvSpPr>
        <xdr:cNvPr id="168" name="【橋りょう・トンネル】&#10;有形固定資産減価償却率平均値テキスト"/>
        <xdr:cNvSpPr txBox="1"/>
      </xdr:nvSpPr>
      <xdr:spPr>
        <a:xfrm>
          <a:off x="4673600" y="103003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34925</xdr:rowOff>
    </xdr:from>
    <xdr:to>
      <xdr:col>24</xdr:col>
      <xdr:colOff>114300</xdr:colOff>
      <xdr:row>60</xdr:row>
      <xdr:rowOff>136525</xdr:rowOff>
    </xdr:to>
    <xdr:sp macro="" textlink="">
      <xdr:nvSpPr>
        <xdr:cNvPr id="169" name="フローチャート: 判断 168"/>
        <xdr:cNvSpPr/>
      </xdr:nvSpPr>
      <xdr:spPr>
        <a:xfrm>
          <a:off x="45847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71120</xdr:rowOff>
    </xdr:from>
    <xdr:to>
      <xdr:col>20</xdr:col>
      <xdr:colOff>38100</xdr:colOff>
      <xdr:row>61</xdr:row>
      <xdr:rowOff>1270</xdr:rowOff>
    </xdr:to>
    <xdr:sp macro="" textlink="">
      <xdr:nvSpPr>
        <xdr:cNvPr id="170" name="フローチャート: 判断 169"/>
        <xdr:cNvSpPr/>
      </xdr:nvSpPr>
      <xdr:spPr>
        <a:xfrm>
          <a:off x="3746500" y="1035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46355</xdr:rowOff>
    </xdr:from>
    <xdr:to>
      <xdr:col>15</xdr:col>
      <xdr:colOff>101600</xdr:colOff>
      <xdr:row>60</xdr:row>
      <xdr:rowOff>147955</xdr:rowOff>
    </xdr:to>
    <xdr:sp macro="" textlink="">
      <xdr:nvSpPr>
        <xdr:cNvPr id="171" name="フローチャート: 判断 170"/>
        <xdr:cNvSpPr/>
      </xdr:nvSpPr>
      <xdr:spPr>
        <a:xfrm>
          <a:off x="2857500" y="1033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38735</xdr:rowOff>
    </xdr:from>
    <xdr:to>
      <xdr:col>10</xdr:col>
      <xdr:colOff>165100</xdr:colOff>
      <xdr:row>61</xdr:row>
      <xdr:rowOff>140335</xdr:rowOff>
    </xdr:to>
    <xdr:sp macro="" textlink="">
      <xdr:nvSpPr>
        <xdr:cNvPr id="172" name="フローチャート: 判断 171"/>
        <xdr:cNvSpPr/>
      </xdr:nvSpPr>
      <xdr:spPr>
        <a:xfrm>
          <a:off x="1968500" y="10497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156845</xdr:rowOff>
    </xdr:from>
    <xdr:to>
      <xdr:col>24</xdr:col>
      <xdr:colOff>114300</xdr:colOff>
      <xdr:row>58</xdr:row>
      <xdr:rowOff>86995</xdr:rowOff>
    </xdr:to>
    <xdr:sp macro="" textlink="">
      <xdr:nvSpPr>
        <xdr:cNvPr id="178" name="楕円 177"/>
        <xdr:cNvSpPr/>
      </xdr:nvSpPr>
      <xdr:spPr>
        <a:xfrm>
          <a:off x="4584700" y="992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8272</xdr:rowOff>
    </xdr:from>
    <xdr:ext cx="405111" cy="259045"/>
    <xdr:sp macro="" textlink="">
      <xdr:nvSpPr>
        <xdr:cNvPr id="179" name="【橋りょう・トンネル】&#10;有形固定資産減価償却率該当値テキスト"/>
        <xdr:cNvSpPr txBox="1"/>
      </xdr:nvSpPr>
      <xdr:spPr>
        <a:xfrm>
          <a:off x="4673600" y="978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25400</xdr:rowOff>
    </xdr:from>
    <xdr:to>
      <xdr:col>20</xdr:col>
      <xdr:colOff>38100</xdr:colOff>
      <xdr:row>58</xdr:row>
      <xdr:rowOff>127000</xdr:rowOff>
    </xdr:to>
    <xdr:sp macro="" textlink="">
      <xdr:nvSpPr>
        <xdr:cNvPr id="180" name="楕円 179"/>
        <xdr:cNvSpPr/>
      </xdr:nvSpPr>
      <xdr:spPr>
        <a:xfrm>
          <a:off x="37465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36195</xdr:rowOff>
    </xdr:from>
    <xdr:to>
      <xdr:col>24</xdr:col>
      <xdr:colOff>63500</xdr:colOff>
      <xdr:row>58</xdr:row>
      <xdr:rowOff>76200</xdr:rowOff>
    </xdr:to>
    <xdr:cxnSp macro="">
      <xdr:nvCxnSpPr>
        <xdr:cNvPr id="181" name="直線コネクタ 180"/>
        <xdr:cNvCxnSpPr/>
      </xdr:nvCxnSpPr>
      <xdr:spPr>
        <a:xfrm flipV="1">
          <a:off x="3797300" y="998029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63500</xdr:rowOff>
    </xdr:from>
    <xdr:to>
      <xdr:col>15</xdr:col>
      <xdr:colOff>101600</xdr:colOff>
      <xdr:row>58</xdr:row>
      <xdr:rowOff>165100</xdr:rowOff>
    </xdr:to>
    <xdr:sp macro="" textlink="">
      <xdr:nvSpPr>
        <xdr:cNvPr id="182" name="楕円 181"/>
        <xdr:cNvSpPr/>
      </xdr:nvSpPr>
      <xdr:spPr>
        <a:xfrm>
          <a:off x="28575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76200</xdr:rowOff>
    </xdr:from>
    <xdr:to>
      <xdr:col>19</xdr:col>
      <xdr:colOff>177800</xdr:colOff>
      <xdr:row>58</xdr:row>
      <xdr:rowOff>114300</xdr:rowOff>
    </xdr:to>
    <xdr:cxnSp macro="">
      <xdr:nvCxnSpPr>
        <xdr:cNvPr id="183" name="直線コネクタ 182"/>
        <xdr:cNvCxnSpPr/>
      </xdr:nvCxnSpPr>
      <xdr:spPr>
        <a:xfrm flipV="1">
          <a:off x="2908300" y="10020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82550</xdr:rowOff>
    </xdr:from>
    <xdr:to>
      <xdr:col>10</xdr:col>
      <xdr:colOff>165100</xdr:colOff>
      <xdr:row>59</xdr:row>
      <xdr:rowOff>12700</xdr:rowOff>
    </xdr:to>
    <xdr:sp macro="" textlink="">
      <xdr:nvSpPr>
        <xdr:cNvPr id="184" name="楕円 183"/>
        <xdr:cNvSpPr/>
      </xdr:nvSpPr>
      <xdr:spPr>
        <a:xfrm>
          <a:off x="1968500" y="1002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114300</xdr:rowOff>
    </xdr:from>
    <xdr:to>
      <xdr:col>15</xdr:col>
      <xdr:colOff>50800</xdr:colOff>
      <xdr:row>58</xdr:row>
      <xdr:rowOff>133350</xdr:rowOff>
    </xdr:to>
    <xdr:cxnSp macro="">
      <xdr:nvCxnSpPr>
        <xdr:cNvPr id="185" name="直線コネクタ 184"/>
        <xdr:cNvCxnSpPr/>
      </xdr:nvCxnSpPr>
      <xdr:spPr>
        <a:xfrm flipV="1">
          <a:off x="2019300" y="100584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163847</xdr:rowOff>
    </xdr:from>
    <xdr:ext cx="405111" cy="259045"/>
    <xdr:sp macro="" textlink="">
      <xdr:nvSpPr>
        <xdr:cNvPr id="186" name="n_1aveValue【橋りょう・トンネル】&#10;有形固定資産減価償却率"/>
        <xdr:cNvSpPr txBox="1"/>
      </xdr:nvSpPr>
      <xdr:spPr>
        <a:xfrm>
          <a:off x="3582044" y="1045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139082</xdr:rowOff>
    </xdr:from>
    <xdr:ext cx="405111" cy="259045"/>
    <xdr:sp macro="" textlink="">
      <xdr:nvSpPr>
        <xdr:cNvPr id="187" name="n_2aveValue【橋りょう・トンネル】&#10;有形固定資産減価償却率"/>
        <xdr:cNvSpPr txBox="1"/>
      </xdr:nvSpPr>
      <xdr:spPr>
        <a:xfrm>
          <a:off x="2705744" y="1042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131462</xdr:rowOff>
    </xdr:from>
    <xdr:ext cx="405111" cy="259045"/>
    <xdr:sp macro="" textlink="">
      <xdr:nvSpPr>
        <xdr:cNvPr id="188" name="n_3aveValue【橋りょう・トンネル】&#10;有形固定資産減価償却率"/>
        <xdr:cNvSpPr txBox="1"/>
      </xdr:nvSpPr>
      <xdr:spPr>
        <a:xfrm>
          <a:off x="1816744" y="10589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143527</xdr:rowOff>
    </xdr:from>
    <xdr:ext cx="405111" cy="259045"/>
    <xdr:sp macro="" textlink="">
      <xdr:nvSpPr>
        <xdr:cNvPr id="189" name="n_1mainValue【橋りょう・トンネル】&#10;有形固定資産減価償却率"/>
        <xdr:cNvSpPr txBox="1"/>
      </xdr:nvSpPr>
      <xdr:spPr>
        <a:xfrm>
          <a:off x="3582044" y="974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10177</xdr:rowOff>
    </xdr:from>
    <xdr:ext cx="405111" cy="259045"/>
    <xdr:sp macro="" textlink="">
      <xdr:nvSpPr>
        <xdr:cNvPr id="190" name="n_2mainValue【橋りょう・トンネル】&#10;有形固定資産減価償却率"/>
        <xdr:cNvSpPr txBox="1"/>
      </xdr:nvSpPr>
      <xdr:spPr>
        <a:xfrm>
          <a:off x="2705744" y="978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29227</xdr:rowOff>
    </xdr:from>
    <xdr:ext cx="405111" cy="259045"/>
    <xdr:sp macro="" textlink="">
      <xdr:nvSpPr>
        <xdr:cNvPr id="191" name="n_3mainValue【橋りょう・トンネル】&#10;有形固定資産減価償却率"/>
        <xdr:cNvSpPr txBox="1"/>
      </xdr:nvSpPr>
      <xdr:spPr>
        <a:xfrm>
          <a:off x="1816744" y="980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2" name="直線コネクタ 201"/>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03" name="テキスト ボックス 202"/>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4" name="直線コネクタ 203"/>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05" name="テキスト ボックス 204"/>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6" name="直線コネクタ 205"/>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07" name="テキスト ボックス 206"/>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8" name="直線コネクタ 207"/>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09" name="テキスト ボックス 208"/>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0" name="直線コネクタ 209"/>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11" name="テキスト ボックス 210"/>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2" name="直線コネクタ 211"/>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13" name="テキスト ボックス 212"/>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4" name="直線コネクタ 21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5" name="テキスト ボックス 214"/>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24477</xdr:rowOff>
    </xdr:from>
    <xdr:to>
      <xdr:col>54</xdr:col>
      <xdr:colOff>189865</xdr:colOff>
      <xdr:row>64</xdr:row>
      <xdr:rowOff>97733</xdr:rowOff>
    </xdr:to>
    <xdr:cxnSp macro="">
      <xdr:nvCxnSpPr>
        <xdr:cNvPr id="217" name="直線コネクタ 216"/>
        <xdr:cNvCxnSpPr/>
      </xdr:nvCxnSpPr>
      <xdr:spPr>
        <a:xfrm flipV="1">
          <a:off x="10476865" y="9625677"/>
          <a:ext cx="0" cy="1444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101560</xdr:rowOff>
    </xdr:from>
    <xdr:ext cx="534377" cy="259045"/>
    <xdr:sp macro="" textlink="">
      <xdr:nvSpPr>
        <xdr:cNvPr id="218" name="【橋りょう・トンネル】&#10;一人当たり有形固定資産（償却資産）額最小値テキスト"/>
        <xdr:cNvSpPr txBox="1"/>
      </xdr:nvSpPr>
      <xdr:spPr>
        <a:xfrm>
          <a:off x="10515600" y="11074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97733</xdr:rowOff>
    </xdr:from>
    <xdr:to>
      <xdr:col>55</xdr:col>
      <xdr:colOff>88900</xdr:colOff>
      <xdr:row>64</xdr:row>
      <xdr:rowOff>97733</xdr:rowOff>
    </xdr:to>
    <xdr:cxnSp macro="">
      <xdr:nvCxnSpPr>
        <xdr:cNvPr id="219" name="直線コネクタ 218"/>
        <xdr:cNvCxnSpPr/>
      </xdr:nvCxnSpPr>
      <xdr:spPr>
        <a:xfrm>
          <a:off x="10388600" y="11070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142604</xdr:rowOff>
    </xdr:from>
    <xdr:ext cx="690189" cy="259045"/>
    <xdr:sp macro="" textlink="">
      <xdr:nvSpPr>
        <xdr:cNvPr id="220" name="【橋りょう・トンネル】&#10;一人当たり有形固定資産（償却資産）額最大値テキスト"/>
        <xdr:cNvSpPr txBox="1"/>
      </xdr:nvSpPr>
      <xdr:spPr>
        <a:xfrm>
          <a:off x="10515600" y="94009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1,357,515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24477</xdr:rowOff>
    </xdr:from>
    <xdr:to>
      <xdr:col>55</xdr:col>
      <xdr:colOff>88900</xdr:colOff>
      <xdr:row>56</xdr:row>
      <xdr:rowOff>24477</xdr:rowOff>
    </xdr:to>
    <xdr:cxnSp macro="">
      <xdr:nvCxnSpPr>
        <xdr:cNvPr id="221" name="直線コネクタ 220"/>
        <xdr:cNvCxnSpPr/>
      </xdr:nvCxnSpPr>
      <xdr:spPr>
        <a:xfrm>
          <a:off x="10388600" y="9625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130639</xdr:rowOff>
    </xdr:from>
    <xdr:ext cx="599010" cy="259045"/>
    <xdr:sp macro="" textlink="">
      <xdr:nvSpPr>
        <xdr:cNvPr id="222" name="【橋りょう・トンネル】&#10;一人当たり有形固定資産（償却資産）額平均値テキスト"/>
        <xdr:cNvSpPr txBox="1"/>
      </xdr:nvSpPr>
      <xdr:spPr>
        <a:xfrm>
          <a:off x="10515600" y="104176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107762</xdr:rowOff>
    </xdr:from>
    <xdr:to>
      <xdr:col>55</xdr:col>
      <xdr:colOff>50800</xdr:colOff>
      <xdr:row>62</xdr:row>
      <xdr:rowOff>37912</xdr:rowOff>
    </xdr:to>
    <xdr:sp macro="" textlink="">
      <xdr:nvSpPr>
        <xdr:cNvPr id="223" name="フローチャート: 判断 222"/>
        <xdr:cNvSpPr/>
      </xdr:nvSpPr>
      <xdr:spPr>
        <a:xfrm>
          <a:off x="10426700" y="10566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165993</xdr:rowOff>
    </xdr:from>
    <xdr:to>
      <xdr:col>50</xdr:col>
      <xdr:colOff>165100</xdr:colOff>
      <xdr:row>62</xdr:row>
      <xdr:rowOff>96143</xdr:rowOff>
    </xdr:to>
    <xdr:sp macro="" textlink="">
      <xdr:nvSpPr>
        <xdr:cNvPr id="224" name="フローチャート: 判断 223"/>
        <xdr:cNvSpPr/>
      </xdr:nvSpPr>
      <xdr:spPr>
        <a:xfrm>
          <a:off x="9588500" y="1062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168054</xdr:rowOff>
    </xdr:from>
    <xdr:to>
      <xdr:col>46</xdr:col>
      <xdr:colOff>38100</xdr:colOff>
      <xdr:row>62</xdr:row>
      <xdr:rowOff>98204</xdr:rowOff>
    </xdr:to>
    <xdr:sp macro="" textlink="">
      <xdr:nvSpPr>
        <xdr:cNvPr id="225" name="フローチャート: 判断 224"/>
        <xdr:cNvSpPr/>
      </xdr:nvSpPr>
      <xdr:spPr>
        <a:xfrm>
          <a:off x="8699500" y="10626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59</xdr:row>
      <xdr:rowOff>153980</xdr:rowOff>
    </xdr:from>
    <xdr:to>
      <xdr:col>41</xdr:col>
      <xdr:colOff>101600</xdr:colOff>
      <xdr:row>60</xdr:row>
      <xdr:rowOff>84130</xdr:rowOff>
    </xdr:to>
    <xdr:sp macro="" textlink="">
      <xdr:nvSpPr>
        <xdr:cNvPr id="226" name="フローチャート: 判断 225"/>
        <xdr:cNvSpPr/>
      </xdr:nvSpPr>
      <xdr:spPr>
        <a:xfrm>
          <a:off x="7810500" y="1026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7" name="テキスト ボックス 22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8" name="テキスト ボックス 22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9" name="テキスト ボックス 22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0" name="テキスト ボックス 22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1" name="テキスト ボックス 23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91381</xdr:rowOff>
    </xdr:from>
    <xdr:to>
      <xdr:col>55</xdr:col>
      <xdr:colOff>50800</xdr:colOff>
      <xdr:row>64</xdr:row>
      <xdr:rowOff>21531</xdr:rowOff>
    </xdr:to>
    <xdr:sp macro="" textlink="">
      <xdr:nvSpPr>
        <xdr:cNvPr id="232" name="楕円 231"/>
        <xdr:cNvSpPr/>
      </xdr:nvSpPr>
      <xdr:spPr>
        <a:xfrm>
          <a:off x="10426700" y="1089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69808</xdr:rowOff>
    </xdr:from>
    <xdr:ext cx="599010" cy="259045"/>
    <xdr:sp macro="" textlink="">
      <xdr:nvSpPr>
        <xdr:cNvPr id="233" name="【橋りょう・トンネル】&#10;一人当たり有形固定資産（償却資産）額該当値テキスト"/>
        <xdr:cNvSpPr txBox="1"/>
      </xdr:nvSpPr>
      <xdr:spPr>
        <a:xfrm>
          <a:off x="10515600" y="10871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92220</xdr:rowOff>
    </xdr:from>
    <xdr:to>
      <xdr:col>50</xdr:col>
      <xdr:colOff>165100</xdr:colOff>
      <xdr:row>64</xdr:row>
      <xdr:rowOff>22370</xdr:rowOff>
    </xdr:to>
    <xdr:sp macro="" textlink="">
      <xdr:nvSpPr>
        <xdr:cNvPr id="234" name="楕円 233"/>
        <xdr:cNvSpPr/>
      </xdr:nvSpPr>
      <xdr:spPr>
        <a:xfrm>
          <a:off x="9588500" y="1089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142181</xdr:rowOff>
    </xdr:from>
    <xdr:to>
      <xdr:col>55</xdr:col>
      <xdr:colOff>0</xdr:colOff>
      <xdr:row>63</xdr:row>
      <xdr:rowOff>143020</xdr:rowOff>
    </xdr:to>
    <xdr:cxnSp macro="">
      <xdr:nvCxnSpPr>
        <xdr:cNvPr id="235" name="直線コネクタ 234"/>
        <xdr:cNvCxnSpPr/>
      </xdr:nvCxnSpPr>
      <xdr:spPr>
        <a:xfrm flipV="1">
          <a:off x="9639300" y="10943531"/>
          <a:ext cx="838200" cy="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92907</xdr:rowOff>
    </xdr:from>
    <xdr:to>
      <xdr:col>46</xdr:col>
      <xdr:colOff>38100</xdr:colOff>
      <xdr:row>64</xdr:row>
      <xdr:rowOff>23057</xdr:rowOff>
    </xdr:to>
    <xdr:sp macro="" textlink="">
      <xdr:nvSpPr>
        <xdr:cNvPr id="236" name="楕円 235"/>
        <xdr:cNvSpPr/>
      </xdr:nvSpPr>
      <xdr:spPr>
        <a:xfrm>
          <a:off x="8699500" y="10894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143020</xdr:rowOff>
    </xdr:from>
    <xdr:to>
      <xdr:col>50</xdr:col>
      <xdr:colOff>114300</xdr:colOff>
      <xdr:row>63</xdr:row>
      <xdr:rowOff>143707</xdr:rowOff>
    </xdr:to>
    <xdr:cxnSp macro="">
      <xdr:nvCxnSpPr>
        <xdr:cNvPr id="237" name="直線コネクタ 236"/>
        <xdr:cNvCxnSpPr/>
      </xdr:nvCxnSpPr>
      <xdr:spPr>
        <a:xfrm flipV="1">
          <a:off x="8750300" y="10944370"/>
          <a:ext cx="889000" cy="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98224</xdr:rowOff>
    </xdr:from>
    <xdr:to>
      <xdr:col>41</xdr:col>
      <xdr:colOff>101600</xdr:colOff>
      <xdr:row>64</xdr:row>
      <xdr:rowOff>28374</xdr:rowOff>
    </xdr:to>
    <xdr:sp macro="" textlink="">
      <xdr:nvSpPr>
        <xdr:cNvPr id="238" name="楕円 237"/>
        <xdr:cNvSpPr/>
      </xdr:nvSpPr>
      <xdr:spPr>
        <a:xfrm>
          <a:off x="7810500" y="10899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143707</xdr:rowOff>
    </xdr:from>
    <xdr:to>
      <xdr:col>45</xdr:col>
      <xdr:colOff>177800</xdr:colOff>
      <xdr:row>63</xdr:row>
      <xdr:rowOff>149024</xdr:rowOff>
    </xdr:to>
    <xdr:cxnSp macro="">
      <xdr:nvCxnSpPr>
        <xdr:cNvPr id="239" name="直線コネクタ 238"/>
        <xdr:cNvCxnSpPr/>
      </xdr:nvCxnSpPr>
      <xdr:spPr>
        <a:xfrm flipV="1">
          <a:off x="7861300" y="10945057"/>
          <a:ext cx="889000" cy="5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112670</xdr:rowOff>
    </xdr:from>
    <xdr:ext cx="599010" cy="259045"/>
    <xdr:sp macro="" textlink="">
      <xdr:nvSpPr>
        <xdr:cNvPr id="240" name="n_1aveValue【橋りょう・トンネル】&#10;一人当たり有形固定資産（償却資産）額"/>
        <xdr:cNvSpPr txBox="1"/>
      </xdr:nvSpPr>
      <xdr:spPr>
        <a:xfrm>
          <a:off x="9327095" y="10399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114731</xdr:rowOff>
    </xdr:from>
    <xdr:ext cx="599010" cy="259045"/>
    <xdr:sp macro="" textlink="">
      <xdr:nvSpPr>
        <xdr:cNvPr id="241" name="n_2aveValue【橋りょう・トンネル】&#10;一人当たり有形固定資産（償却資産）額"/>
        <xdr:cNvSpPr txBox="1"/>
      </xdr:nvSpPr>
      <xdr:spPr>
        <a:xfrm>
          <a:off x="8450795" y="10401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58</xdr:row>
      <xdr:rowOff>100657</xdr:rowOff>
    </xdr:from>
    <xdr:ext cx="599010" cy="259045"/>
    <xdr:sp macro="" textlink="">
      <xdr:nvSpPr>
        <xdr:cNvPr id="242" name="n_3aveValue【橋りょう・トンネル】&#10;一人当たり有形固定資産（償却資産）額"/>
        <xdr:cNvSpPr txBox="1"/>
      </xdr:nvSpPr>
      <xdr:spPr>
        <a:xfrm>
          <a:off x="7561795" y="10044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13497</xdr:rowOff>
    </xdr:from>
    <xdr:ext cx="599010" cy="259045"/>
    <xdr:sp macro="" textlink="">
      <xdr:nvSpPr>
        <xdr:cNvPr id="243" name="n_1mainValue【橋りょう・トンネル】&#10;一人当たり有形固定資産（償却資産）額"/>
        <xdr:cNvSpPr txBox="1"/>
      </xdr:nvSpPr>
      <xdr:spPr>
        <a:xfrm>
          <a:off x="9327095" y="10986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14184</xdr:rowOff>
    </xdr:from>
    <xdr:ext cx="599010" cy="259045"/>
    <xdr:sp macro="" textlink="">
      <xdr:nvSpPr>
        <xdr:cNvPr id="244" name="n_2mainValue【橋りょう・トンネル】&#10;一人当たり有形固定資産（償却資産）額"/>
        <xdr:cNvSpPr txBox="1"/>
      </xdr:nvSpPr>
      <xdr:spPr>
        <a:xfrm>
          <a:off x="8450795" y="10986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19501</xdr:rowOff>
    </xdr:from>
    <xdr:ext cx="599010" cy="259045"/>
    <xdr:sp macro="" textlink="">
      <xdr:nvSpPr>
        <xdr:cNvPr id="245" name="n_3mainValue【橋りょう・トンネル】&#10;一人当たり有形固定資産（償却資産）額"/>
        <xdr:cNvSpPr txBox="1"/>
      </xdr:nvSpPr>
      <xdr:spPr>
        <a:xfrm>
          <a:off x="7561795" y="10992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6" name="正方形/長方形 24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7" name="正方形/長方形 24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8" name="正方形/長方形 24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9" name="正方形/長方形 24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0" name="正方形/長方形 24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1" name="正方形/長方形 25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2" name="正方形/長方形 25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3" name="正方形/長方形 25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4" name="テキスト ボックス 25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5" name="直線コネクタ 25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56" name="直線コネクタ 255"/>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57" name="テキスト ボックス 256"/>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8" name="直線コネクタ 257"/>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9" name="テキスト ボックス 258"/>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0" name="直線コネクタ 259"/>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1" name="テキスト ボックス 260"/>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2" name="直線コネクタ 261"/>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3" name="テキスト ボックス 262"/>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4" name="直線コネクタ 263"/>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5" name="テキスト ボックス 264"/>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6" name="直線コネクタ 265"/>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67" name="テキスト ボックス 266"/>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8" name="直線コネクタ 26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9" name="テキスト ボックス 26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95250</xdr:rowOff>
    </xdr:from>
    <xdr:to>
      <xdr:col>24</xdr:col>
      <xdr:colOff>62865</xdr:colOff>
      <xdr:row>86</xdr:row>
      <xdr:rowOff>21771</xdr:rowOff>
    </xdr:to>
    <xdr:cxnSp macro="">
      <xdr:nvCxnSpPr>
        <xdr:cNvPr id="271" name="直線コネクタ 270"/>
        <xdr:cNvCxnSpPr/>
      </xdr:nvCxnSpPr>
      <xdr:spPr>
        <a:xfrm flipV="1">
          <a:off x="4634865" y="13296900"/>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25598</xdr:rowOff>
    </xdr:from>
    <xdr:ext cx="340478" cy="259045"/>
    <xdr:sp macro="" textlink="">
      <xdr:nvSpPr>
        <xdr:cNvPr id="272" name="【公営住宅】&#10;有形固定資産減価償却率最小値テキスト"/>
        <xdr:cNvSpPr txBox="1"/>
      </xdr:nvSpPr>
      <xdr:spPr>
        <a:xfrm>
          <a:off x="4673600" y="147702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21771</xdr:rowOff>
    </xdr:from>
    <xdr:to>
      <xdr:col>24</xdr:col>
      <xdr:colOff>152400</xdr:colOff>
      <xdr:row>86</xdr:row>
      <xdr:rowOff>21771</xdr:rowOff>
    </xdr:to>
    <xdr:cxnSp macro="">
      <xdr:nvCxnSpPr>
        <xdr:cNvPr id="273" name="直線コネクタ 272"/>
        <xdr:cNvCxnSpPr/>
      </xdr:nvCxnSpPr>
      <xdr:spPr>
        <a:xfrm>
          <a:off x="4546600" y="1476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41927</xdr:rowOff>
    </xdr:from>
    <xdr:ext cx="405111" cy="259045"/>
    <xdr:sp macro="" textlink="">
      <xdr:nvSpPr>
        <xdr:cNvPr id="274" name="【公営住宅】&#10;有形固定資産減価償却率最大値テキスト"/>
        <xdr:cNvSpPr txBox="1"/>
      </xdr:nvSpPr>
      <xdr:spPr>
        <a:xfrm>
          <a:off x="4673600" y="1307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95250</xdr:rowOff>
    </xdr:from>
    <xdr:to>
      <xdr:col>24</xdr:col>
      <xdr:colOff>152400</xdr:colOff>
      <xdr:row>77</xdr:row>
      <xdr:rowOff>95250</xdr:rowOff>
    </xdr:to>
    <xdr:cxnSp macro="">
      <xdr:nvCxnSpPr>
        <xdr:cNvPr id="275" name="直線コネクタ 274"/>
        <xdr:cNvCxnSpPr/>
      </xdr:nvCxnSpPr>
      <xdr:spPr>
        <a:xfrm>
          <a:off x="4546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53901</xdr:rowOff>
    </xdr:from>
    <xdr:ext cx="405111" cy="259045"/>
    <xdr:sp macro="" textlink="">
      <xdr:nvSpPr>
        <xdr:cNvPr id="276" name="【公営住宅】&#10;有形固定資産減価償却率平均値テキスト"/>
        <xdr:cNvSpPr txBox="1"/>
      </xdr:nvSpPr>
      <xdr:spPr>
        <a:xfrm>
          <a:off x="4673600" y="137699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75474</xdr:rowOff>
    </xdr:from>
    <xdr:to>
      <xdr:col>24</xdr:col>
      <xdr:colOff>114300</xdr:colOff>
      <xdr:row>81</xdr:row>
      <xdr:rowOff>5624</xdr:rowOff>
    </xdr:to>
    <xdr:sp macro="" textlink="">
      <xdr:nvSpPr>
        <xdr:cNvPr id="277" name="フローチャート: 判断 276"/>
        <xdr:cNvSpPr/>
      </xdr:nvSpPr>
      <xdr:spPr>
        <a:xfrm>
          <a:off x="4584700" y="13791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85271</xdr:rowOff>
    </xdr:from>
    <xdr:to>
      <xdr:col>20</xdr:col>
      <xdr:colOff>38100</xdr:colOff>
      <xdr:row>81</xdr:row>
      <xdr:rowOff>15421</xdr:rowOff>
    </xdr:to>
    <xdr:sp macro="" textlink="">
      <xdr:nvSpPr>
        <xdr:cNvPr id="278" name="フローチャート: 判断 277"/>
        <xdr:cNvSpPr/>
      </xdr:nvSpPr>
      <xdr:spPr>
        <a:xfrm>
          <a:off x="3746500" y="1380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96701</xdr:rowOff>
    </xdr:from>
    <xdr:to>
      <xdr:col>15</xdr:col>
      <xdr:colOff>101600</xdr:colOff>
      <xdr:row>81</xdr:row>
      <xdr:rowOff>26851</xdr:rowOff>
    </xdr:to>
    <xdr:sp macro="" textlink="">
      <xdr:nvSpPr>
        <xdr:cNvPr id="279" name="フローチャート: 判断 278"/>
        <xdr:cNvSpPr/>
      </xdr:nvSpPr>
      <xdr:spPr>
        <a:xfrm>
          <a:off x="2857500" y="1381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62412</xdr:rowOff>
    </xdr:from>
    <xdr:to>
      <xdr:col>10</xdr:col>
      <xdr:colOff>165100</xdr:colOff>
      <xdr:row>80</xdr:row>
      <xdr:rowOff>164012</xdr:rowOff>
    </xdr:to>
    <xdr:sp macro="" textlink="">
      <xdr:nvSpPr>
        <xdr:cNvPr id="280" name="フローチャート: 判断 279"/>
        <xdr:cNvSpPr/>
      </xdr:nvSpPr>
      <xdr:spPr>
        <a:xfrm>
          <a:off x="1968500" y="13778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1" name="テキスト ボックス 28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2" name="テキスト ボックス 28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3" name="テキスト ボックス 28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4" name="テキスト ボックス 28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5" name="テキスト ボックス 28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153851</xdr:rowOff>
    </xdr:from>
    <xdr:to>
      <xdr:col>24</xdr:col>
      <xdr:colOff>114300</xdr:colOff>
      <xdr:row>79</xdr:row>
      <xdr:rowOff>84001</xdr:rowOff>
    </xdr:to>
    <xdr:sp macro="" textlink="">
      <xdr:nvSpPr>
        <xdr:cNvPr id="286" name="楕円 285"/>
        <xdr:cNvSpPr/>
      </xdr:nvSpPr>
      <xdr:spPr>
        <a:xfrm>
          <a:off x="4584700" y="13526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5278</xdr:rowOff>
    </xdr:from>
    <xdr:ext cx="405111" cy="259045"/>
    <xdr:sp macro="" textlink="">
      <xdr:nvSpPr>
        <xdr:cNvPr id="287" name="【公営住宅】&#10;有形固定資産減価償却率該当値テキスト"/>
        <xdr:cNvSpPr txBox="1"/>
      </xdr:nvSpPr>
      <xdr:spPr>
        <a:xfrm>
          <a:off x="4673600" y="13378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57513</xdr:rowOff>
    </xdr:from>
    <xdr:to>
      <xdr:col>20</xdr:col>
      <xdr:colOff>38100</xdr:colOff>
      <xdr:row>79</xdr:row>
      <xdr:rowOff>159113</xdr:rowOff>
    </xdr:to>
    <xdr:sp macro="" textlink="">
      <xdr:nvSpPr>
        <xdr:cNvPr id="288" name="楕円 287"/>
        <xdr:cNvSpPr/>
      </xdr:nvSpPr>
      <xdr:spPr>
        <a:xfrm>
          <a:off x="3746500" y="1360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33201</xdr:rowOff>
    </xdr:from>
    <xdr:to>
      <xdr:col>24</xdr:col>
      <xdr:colOff>63500</xdr:colOff>
      <xdr:row>79</xdr:row>
      <xdr:rowOff>108313</xdr:rowOff>
    </xdr:to>
    <xdr:cxnSp macro="">
      <xdr:nvCxnSpPr>
        <xdr:cNvPr id="289" name="直線コネクタ 288"/>
        <xdr:cNvCxnSpPr/>
      </xdr:nvCxnSpPr>
      <xdr:spPr>
        <a:xfrm flipV="1">
          <a:off x="3797300" y="13577751"/>
          <a:ext cx="8382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134257</xdr:rowOff>
    </xdr:from>
    <xdr:to>
      <xdr:col>15</xdr:col>
      <xdr:colOff>101600</xdr:colOff>
      <xdr:row>80</xdr:row>
      <xdr:rowOff>64407</xdr:rowOff>
    </xdr:to>
    <xdr:sp macro="" textlink="">
      <xdr:nvSpPr>
        <xdr:cNvPr id="290" name="楕円 289"/>
        <xdr:cNvSpPr/>
      </xdr:nvSpPr>
      <xdr:spPr>
        <a:xfrm>
          <a:off x="2857500" y="1367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108313</xdr:rowOff>
    </xdr:from>
    <xdr:to>
      <xdr:col>19</xdr:col>
      <xdr:colOff>177800</xdr:colOff>
      <xdr:row>80</xdr:row>
      <xdr:rowOff>13607</xdr:rowOff>
    </xdr:to>
    <xdr:cxnSp macro="">
      <xdr:nvCxnSpPr>
        <xdr:cNvPr id="291" name="直線コネクタ 290"/>
        <xdr:cNvCxnSpPr/>
      </xdr:nvCxnSpPr>
      <xdr:spPr>
        <a:xfrm flipV="1">
          <a:off x="2908300" y="13652863"/>
          <a:ext cx="889000" cy="7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15058</xdr:rowOff>
    </xdr:from>
    <xdr:to>
      <xdr:col>10</xdr:col>
      <xdr:colOff>165100</xdr:colOff>
      <xdr:row>80</xdr:row>
      <xdr:rowOff>116658</xdr:rowOff>
    </xdr:to>
    <xdr:sp macro="" textlink="">
      <xdr:nvSpPr>
        <xdr:cNvPr id="292" name="楕円 291"/>
        <xdr:cNvSpPr/>
      </xdr:nvSpPr>
      <xdr:spPr>
        <a:xfrm>
          <a:off x="1968500" y="1373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13607</xdr:rowOff>
    </xdr:from>
    <xdr:to>
      <xdr:col>15</xdr:col>
      <xdr:colOff>50800</xdr:colOff>
      <xdr:row>80</xdr:row>
      <xdr:rowOff>65858</xdr:rowOff>
    </xdr:to>
    <xdr:cxnSp macro="">
      <xdr:nvCxnSpPr>
        <xdr:cNvPr id="293" name="直線コネクタ 292"/>
        <xdr:cNvCxnSpPr/>
      </xdr:nvCxnSpPr>
      <xdr:spPr>
        <a:xfrm flipV="1">
          <a:off x="2019300" y="13729607"/>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6548</xdr:rowOff>
    </xdr:from>
    <xdr:ext cx="405111" cy="259045"/>
    <xdr:sp macro="" textlink="">
      <xdr:nvSpPr>
        <xdr:cNvPr id="294" name="n_1aveValue【公営住宅】&#10;有形固定資産減価償却率"/>
        <xdr:cNvSpPr txBox="1"/>
      </xdr:nvSpPr>
      <xdr:spPr>
        <a:xfrm>
          <a:off x="3582044" y="138939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17978</xdr:rowOff>
    </xdr:from>
    <xdr:ext cx="405111" cy="259045"/>
    <xdr:sp macro="" textlink="">
      <xdr:nvSpPr>
        <xdr:cNvPr id="295" name="n_2aveValue【公営住宅】&#10;有形固定資産減価償却率"/>
        <xdr:cNvSpPr txBox="1"/>
      </xdr:nvSpPr>
      <xdr:spPr>
        <a:xfrm>
          <a:off x="2705744" y="139054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155139</xdr:rowOff>
    </xdr:from>
    <xdr:ext cx="405111" cy="259045"/>
    <xdr:sp macro="" textlink="">
      <xdr:nvSpPr>
        <xdr:cNvPr id="296" name="n_3aveValue【公営住宅】&#10;有形固定資産減価償却率"/>
        <xdr:cNvSpPr txBox="1"/>
      </xdr:nvSpPr>
      <xdr:spPr>
        <a:xfrm>
          <a:off x="1816744" y="13871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4190</xdr:rowOff>
    </xdr:from>
    <xdr:ext cx="405111" cy="259045"/>
    <xdr:sp macro="" textlink="">
      <xdr:nvSpPr>
        <xdr:cNvPr id="297" name="n_1mainValue【公営住宅】&#10;有形固定資産減価償却率"/>
        <xdr:cNvSpPr txBox="1"/>
      </xdr:nvSpPr>
      <xdr:spPr>
        <a:xfrm>
          <a:off x="3582044" y="13377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80934</xdr:rowOff>
    </xdr:from>
    <xdr:ext cx="405111" cy="259045"/>
    <xdr:sp macro="" textlink="">
      <xdr:nvSpPr>
        <xdr:cNvPr id="298" name="n_2mainValue【公営住宅】&#10;有形固定資産減価償却率"/>
        <xdr:cNvSpPr txBox="1"/>
      </xdr:nvSpPr>
      <xdr:spPr>
        <a:xfrm>
          <a:off x="2705744" y="13454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133185</xdr:rowOff>
    </xdr:from>
    <xdr:ext cx="405111" cy="259045"/>
    <xdr:sp macro="" textlink="">
      <xdr:nvSpPr>
        <xdr:cNvPr id="299" name="n_3mainValue【公営住宅】&#10;有形固定資産減価償却率"/>
        <xdr:cNvSpPr txBox="1"/>
      </xdr:nvSpPr>
      <xdr:spPr>
        <a:xfrm>
          <a:off x="1816744" y="13506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0" name="正方形/長方形 29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1" name="正方形/長方形 30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2" name="正方形/長方形 30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3" name="正方形/長方形 30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4" name="正方形/長方形 30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5" name="正方形/長方形 30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6" name="正方形/長方形 30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7" name="正方形/長方形 30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8" name="テキスト ボックス 30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9" name="直線コネクタ 30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10" name="直線コネクタ 309"/>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11" name="テキスト ボックス 310"/>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12" name="直線コネクタ 311"/>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13" name="テキスト ボックス 312"/>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14" name="直線コネクタ 313"/>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15" name="テキスト ボックス 314"/>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6" name="直線コネクタ 315"/>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7" name="テキスト ボックス 316"/>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8" name="直線コネクタ 317"/>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9" name="テキスト ボックス 318"/>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20" name="直線コネクタ 319"/>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21" name="テキスト ボックス 320"/>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2" name="直線コネクタ 32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3" name="テキスト ボックス 32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112232</xdr:rowOff>
    </xdr:from>
    <xdr:to>
      <xdr:col>54</xdr:col>
      <xdr:colOff>189865</xdr:colOff>
      <xdr:row>86</xdr:row>
      <xdr:rowOff>106680</xdr:rowOff>
    </xdr:to>
    <xdr:cxnSp macro="">
      <xdr:nvCxnSpPr>
        <xdr:cNvPr id="325" name="直線コネクタ 324"/>
        <xdr:cNvCxnSpPr/>
      </xdr:nvCxnSpPr>
      <xdr:spPr>
        <a:xfrm flipV="1">
          <a:off x="10476865" y="13313882"/>
          <a:ext cx="0" cy="1537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110507</xdr:rowOff>
    </xdr:from>
    <xdr:ext cx="469744" cy="259045"/>
    <xdr:sp macro="" textlink="">
      <xdr:nvSpPr>
        <xdr:cNvPr id="326" name="【公営住宅】&#10;一人当たり面積最小値テキスト"/>
        <xdr:cNvSpPr txBox="1"/>
      </xdr:nvSpPr>
      <xdr:spPr>
        <a:xfrm>
          <a:off x="10515600" y="1485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106680</xdr:rowOff>
    </xdr:from>
    <xdr:to>
      <xdr:col>55</xdr:col>
      <xdr:colOff>88900</xdr:colOff>
      <xdr:row>86</xdr:row>
      <xdr:rowOff>106680</xdr:rowOff>
    </xdr:to>
    <xdr:cxnSp macro="">
      <xdr:nvCxnSpPr>
        <xdr:cNvPr id="327" name="直線コネクタ 326"/>
        <xdr:cNvCxnSpPr/>
      </xdr:nvCxnSpPr>
      <xdr:spPr>
        <a:xfrm>
          <a:off x="10388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58909</xdr:rowOff>
    </xdr:from>
    <xdr:ext cx="469744" cy="259045"/>
    <xdr:sp macro="" textlink="">
      <xdr:nvSpPr>
        <xdr:cNvPr id="328" name="【公営住宅】&#10;一人当たり面積最大値テキスト"/>
        <xdr:cNvSpPr txBox="1"/>
      </xdr:nvSpPr>
      <xdr:spPr>
        <a:xfrm>
          <a:off x="10515600" y="13089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112232</xdr:rowOff>
    </xdr:from>
    <xdr:to>
      <xdr:col>55</xdr:col>
      <xdr:colOff>88900</xdr:colOff>
      <xdr:row>77</xdr:row>
      <xdr:rowOff>112232</xdr:rowOff>
    </xdr:to>
    <xdr:cxnSp macro="">
      <xdr:nvCxnSpPr>
        <xdr:cNvPr id="329" name="直線コネクタ 328"/>
        <xdr:cNvCxnSpPr/>
      </xdr:nvCxnSpPr>
      <xdr:spPr>
        <a:xfrm>
          <a:off x="10388600" y="13313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120558</xdr:rowOff>
    </xdr:from>
    <xdr:ext cx="469744" cy="259045"/>
    <xdr:sp macro="" textlink="">
      <xdr:nvSpPr>
        <xdr:cNvPr id="330" name="【公営住宅】&#10;一人当たり面積平均値テキスト"/>
        <xdr:cNvSpPr txBox="1"/>
      </xdr:nvSpPr>
      <xdr:spPr>
        <a:xfrm>
          <a:off x="10515600" y="141794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97681</xdr:rowOff>
    </xdr:from>
    <xdr:to>
      <xdr:col>55</xdr:col>
      <xdr:colOff>50800</xdr:colOff>
      <xdr:row>84</xdr:row>
      <xdr:rowOff>27831</xdr:rowOff>
    </xdr:to>
    <xdr:sp macro="" textlink="">
      <xdr:nvSpPr>
        <xdr:cNvPr id="331" name="フローチャート: 判断 330"/>
        <xdr:cNvSpPr/>
      </xdr:nvSpPr>
      <xdr:spPr>
        <a:xfrm>
          <a:off x="10426700" y="14328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58165</xdr:rowOff>
    </xdr:from>
    <xdr:to>
      <xdr:col>50</xdr:col>
      <xdr:colOff>165100</xdr:colOff>
      <xdr:row>83</xdr:row>
      <xdr:rowOff>159765</xdr:rowOff>
    </xdr:to>
    <xdr:sp macro="" textlink="">
      <xdr:nvSpPr>
        <xdr:cNvPr id="332" name="フローチャート: 判断 331"/>
        <xdr:cNvSpPr/>
      </xdr:nvSpPr>
      <xdr:spPr>
        <a:xfrm>
          <a:off x="9588500" y="1428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68290</xdr:rowOff>
    </xdr:from>
    <xdr:to>
      <xdr:col>46</xdr:col>
      <xdr:colOff>38100</xdr:colOff>
      <xdr:row>83</xdr:row>
      <xdr:rowOff>169890</xdr:rowOff>
    </xdr:to>
    <xdr:sp macro="" textlink="">
      <xdr:nvSpPr>
        <xdr:cNvPr id="333" name="フローチャート: 判断 332"/>
        <xdr:cNvSpPr/>
      </xdr:nvSpPr>
      <xdr:spPr>
        <a:xfrm>
          <a:off x="8699500" y="1429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54901</xdr:rowOff>
    </xdr:from>
    <xdr:to>
      <xdr:col>41</xdr:col>
      <xdr:colOff>101600</xdr:colOff>
      <xdr:row>83</xdr:row>
      <xdr:rowOff>156501</xdr:rowOff>
    </xdr:to>
    <xdr:sp macro="" textlink="">
      <xdr:nvSpPr>
        <xdr:cNvPr id="334" name="フローチャート: 判断 333"/>
        <xdr:cNvSpPr/>
      </xdr:nvSpPr>
      <xdr:spPr>
        <a:xfrm>
          <a:off x="7810500" y="14285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5" name="テキスト ボックス 33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6" name="テキスト ボックス 33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7" name="テキスト ボックス 33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8" name="テキスト ボックス 33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9" name="テキスト ボックス 33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8527</xdr:rowOff>
    </xdr:from>
    <xdr:to>
      <xdr:col>55</xdr:col>
      <xdr:colOff>50800</xdr:colOff>
      <xdr:row>86</xdr:row>
      <xdr:rowOff>110127</xdr:rowOff>
    </xdr:to>
    <xdr:sp macro="" textlink="">
      <xdr:nvSpPr>
        <xdr:cNvPr id="340" name="楕円 339"/>
        <xdr:cNvSpPr/>
      </xdr:nvSpPr>
      <xdr:spPr>
        <a:xfrm>
          <a:off x="10426700" y="14753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94904</xdr:rowOff>
    </xdr:from>
    <xdr:ext cx="469744" cy="259045"/>
    <xdr:sp macro="" textlink="">
      <xdr:nvSpPr>
        <xdr:cNvPr id="341" name="【公営住宅】&#10;一人当たり面積該当値テキスト"/>
        <xdr:cNvSpPr txBox="1"/>
      </xdr:nvSpPr>
      <xdr:spPr>
        <a:xfrm>
          <a:off x="10515600" y="14668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9181</xdr:rowOff>
    </xdr:from>
    <xdr:to>
      <xdr:col>50</xdr:col>
      <xdr:colOff>165100</xdr:colOff>
      <xdr:row>86</xdr:row>
      <xdr:rowOff>110781</xdr:rowOff>
    </xdr:to>
    <xdr:sp macro="" textlink="">
      <xdr:nvSpPr>
        <xdr:cNvPr id="342" name="楕円 341"/>
        <xdr:cNvSpPr/>
      </xdr:nvSpPr>
      <xdr:spPr>
        <a:xfrm>
          <a:off x="9588500" y="14753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59327</xdr:rowOff>
    </xdr:from>
    <xdr:to>
      <xdr:col>55</xdr:col>
      <xdr:colOff>0</xdr:colOff>
      <xdr:row>86</xdr:row>
      <xdr:rowOff>59981</xdr:rowOff>
    </xdr:to>
    <xdr:cxnSp macro="">
      <xdr:nvCxnSpPr>
        <xdr:cNvPr id="343" name="直線コネクタ 342"/>
        <xdr:cNvCxnSpPr/>
      </xdr:nvCxnSpPr>
      <xdr:spPr>
        <a:xfrm flipV="1">
          <a:off x="9639300" y="14804027"/>
          <a:ext cx="838200" cy="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7874</xdr:rowOff>
    </xdr:from>
    <xdr:to>
      <xdr:col>46</xdr:col>
      <xdr:colOff>38100</xdr:colOff>
      <xdr:row>86</xdr:row>
      <xdr:rowOff>109474</xdr:rowOff>
    </xdr:to>
    <xdr:sp macro="" textlink="">
      <xdr:nvSpPr>
        <xdr:cNvPr id="344" name="楕円 343"/>
        <xdr:cNvSpPr/>
      </xdr:nvSpPr>
      <xdr:spPr>
        <a:xfrm>
          <a:off x="8699500" y="14752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58674</xdr:rowOff>
    </xdr:from>
    <xdr:to>
      <xdr:col>50</xdr:col>
      <xdr:colOff>114300</xdr:colOff>
      <xdr:row>86</xdr:row>
      <xdr:rowOff>59981</xdr:rowOff>
    </xdr:to>
    <xdr:cxnSp macro="">
      <xdr:nvCxnSpPr>
        <xdr:cNvPr id="345" name="直線コネクタ 344"/>
        <xdr:cNvCxnSpPr/>
      </xdr:nvCxnSpPr>
      <xdr:spPr>
        <a:xfrm>
          <a:off x="8750300" y="14803374"/>
          <a:ext cx="889000" cy="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363</xdr:rowOff>
    </xdr:from>
    <xdr:to>
      <xdr:col>41</xdr:col>
      <xdr:colOff>101600</xdr:colOff>
      <xdr:row>86</xdr:row>
      <xdr:rowOff>101963</xdr:rowOff>
    </xdr:to>
    <xdr:sp macro="" textlink="">
      <xdr:nvSpPr>
        <xdr:cNvPr id="346" name="楕円 345"/>
        <xdr:cNvSpPr/>
      </xdr:nvSpPr>
      <xdr:spPr>
        <a:xfrm>
          <a:off x="7810500" y="1474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51163</xdr:rowOff>
    </xdr:from>
    <xdr:to>
      <xdr:col>45</xdr:col>
      <xdr:colOff>177800</xdr:colOff>
      <xdr:row>86</xdr:row>
      <xdr:rowOff>58674</xdr:rowOff>
    </xdr:to>
    <xdr:cxnSp macro="">
      <xdr:nvCxnSpPr>
        <xdr:cNvPr id="347" name="直線コネクタ 346"/>
        <xdr:cNvCxnSpPr/>
      </xdr:nvCxnSpPr>
      <xdr:spPr>
        <a:xfrm>
          <a:off x="7861300" y="14795863"/>
          <a:ext cx="889000" cy="7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4842</xdr:rowOff>
    </xdr:from>
    <xdr:ext cx="469744" cy="259045"/>
    <xdr:sp macro="" textlink="">
      <xdr:nvSpPr>
        <xdr:cNvPr id="348" name="n_1aveValue【公営住宅】&#10;一人当たり面積"/>
        <xdr:cNvSpPr txBox="1"/>
      </xdr:nvSpPr>
      <xdr:spPr>
        <a:xfrm>
          <a:off x="9391727" y="1406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14967</xdr:rowOff>
    </xdr:from>
    <xdr:ext cx="469744" cy="259045"/>
    <xdr:sp macro="" textlink="">
      <xdr:nvSpPr>
        <xdr:cNvPr id="349" name="n_2aveValue【公営住宅】&#10;一人当たり面積"/>
        <xdr:cNvSpPr txBox="1"/>
      </xdr:nvSpPr>
      <xdr:spPr>
        <a:xfrm>
          <a:off x="8515427" y="14073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1578</xdr:rowOff>
    </xdr:from>
    <xdr:ext cx="469744" cy="259045"/>
    <xdr:sp macro="" textlink="">
      <xdr:nvSpPr>
        <xdr:cNvPr id="350" name="n_3aveValue【公営住宅】&#10;一人当たり面積"/>
        <xdr:cNvSpPr txBox="1"/>
      </xdr:nvSpPr>
      <xdr:spPr>
        <a:xfrm>
          <a:off x="7626427" y="14060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101908</xdr:rowOff>
    </xdr:from>
    <xdr:ext cx="469744" cy="259045"/>
    <xdr:sp macro="" textlink="">
      <xdr:nvSpPr>
        <xdr:cNvPr id="351" name="n_1mainValue【公営住宅】&#10;一人当たり面積"/>
        <xdr:cNvSpPr txBox="1"/>
      </xdr:nvSpPr>
      <xdr:spPr>
        <a:xfrm>
          <a:off x="9391727" y="14846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100601</xdr:rowOff>
    </xdr:from>
    <xdr:ext cx="469744" cy="259045"/>
    <xdr:sp macro="" textlink="">
      <xdr:nvSpPr>
        <xdr:cNvPr id="352" name="n_2mainValue【公営住宅】&#10;一人当たり面積"/>
        <xdr:cNvSpPr txBox="1"/>
      </xdr:nvSpPr>
      <xdr:spPr>
        <a:xfrm>
          <a:off x="8515427" y="14845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93090</xdr:rowOff>
    </xdr:from>
    <xdr:ext cx="469744" cy="259045"/>
    <xdr:sp macro="" textlink="">
      <xdr:nvSpPr>
        <xdr:cNvPr id="353" name="n_3mainValue【公営住宅】&#10;一人当たり面積"/>
        <xdr:cNvSpPr txBox="1"/>
      </xdr:nvSpPr>
      <xdr:spPr>
        <a:xfrm>
          <a:off x="7626427" y="1483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4" name="正方形/長方形 35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5" name="正方形/長方形 35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6" name="正方形/長方形 35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7" name="正方形/長方形 35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8" name="正方形/長方形 35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9" name="正方形/長方形 35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0" name="正方形/長方形 35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1" name="正方形/長方形 36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2" name="正方形/長方形 36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3" name="正方形/長方形 36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4" name="正方形/長方形 36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5" name="正方形/長方形 36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6" name="正方形/長方形 36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7" name="正方形/長方形 36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8" name="正方形/長方形 36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9" name="正方形/長方形 36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0" name="正方形/長方形 36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1" name="正方形/長方形 37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2" name="正方形/長方形 37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3" name="正方形/長方形 37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4" name="正方形/長方形 37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5" name="正方形/長方形 37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6" name="正方形/長方形 37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7" name="正方形/長方形 37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8" name="テキスト ボックス 37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9" name="直線コネクタ 37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80" name="直線コネクタ 379"/>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81" name="テキスト ボックス 380"/>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82" name="直線コネクタ 381"/>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83" name="テキスト ボックス 382"/>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84" name="直線コネクタ 383"/>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85" name="テキスト ボックス 384"/>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86" name="直線コネクタ 385"/>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7" name="テキスト ボックス 386"/>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8" name="直線コネクタ 387"/>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9" name="テキスト ボックス 388"/>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90" name="直線コネクタ 389"/>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91" name="テキスト ボックス 390"/>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2" name="直線コネクタ 39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93" name="テキスト ボックス 39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22316</xdr:rowOff>
    </xdr:to>
    <xdr:cxnSp macro="">
      <xdr:nvCxnSpPr>
        <xdr:cNvPr id="395" name="直線コネクタ 394"/>
        <xdr:cNvCxnSpPr/>
      </xdr:nvCxnSpPr>
      <xdr:spPr>
        <a:xfrm flipV="1">
          <a:off x="16318864" y="5660572"/>
          <a:ext cx="0" cy="1391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26143</xdr:rowOff>
    </xdr:from>
    <xdr:ext cx="405111" cy="259045"/>
    <xdr:sp macro="" textlink="">
      <xdr:nvSpPr>
        <xdr:cNvPr id="396" name="【認定こども園・幼稚園・保育所】&#10;有形固定資産減価償却率最小値テキスト"/>
        <xdr:cNvSpPr txBox="1"/>
      </xdr:nvSpPr>
      <xdr:spPr>
        <a:xfrm>
          <a:off x="16357600" y="7055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22316</xdr:rowOff>
    </xdr:from>
    <xdr:to>
      <xdr:col>86</xdr:col>
      <xdr:colOff>25400</xdr:colOff>
      <xdr:row>41</xdr:row>
      <xdr:rowOff>22316</xdr:rowOff>
    </xdr:to>
    <xdr:cxnSp macro="">
      <xdr:nvCxnSpPr>
        <xdr:cNvPr id="397" name="直線コネクタ 396"/>
        <xdr:cNvCxnSpPr/>
      </xdr:nvCxnSpPr>
      <xdr:spPr>
        <a:xfrm>
          <a:off x="16230600" y="7051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98"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99" name="直線コネクタ 398"/>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31585</xdr:rowOff>
    </xdr:from>
    <xdr:ext cx="405111" cy="259045"/>
    <xdr:sp macro="" textlink="">
      <xdr:nvSpPr>
        <xdr:cNvPr id="400" name="【認定こども園・幼稚園・保育所】&#10;有形固定資産減価償却率平均値テキスト"/>
        <xdr:cNvSpPr txBox="1"/>
      </xdr:nvSpPr>
      <xdr:spPr>
        <a:xfrm>
          <a:off x="16357600" y="63752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53158</xdr:rowOff>
    </xdr:from>
    <xdr:to>
      <xdr:col>85</xdr:col>
      <xdr:colOff>177800</xdr:colOff>
      <xdr:row>37</xdr:row>
      <xdr:rowOff>154758</xdr:rowOff>
    </xdr:to>
    <xdr:sp macro="" textlink="">
      <xdr:nvSpPr>
        <xdr:cNvPr id="401" name="フローチャート: 判断 400"/>
        <xdr:cNvSpPr/>
      </xdr:nvSpPr>
      <xdr:spPr>
        <a:xfrm>
          <a:off x="16268700" y="639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907</xdr:rowOff>
    </xdr:from>
    <xdr:to>
      <xdr:col>81</xdr:col>
      <xdr:colOff>101600</xdr:colOff>
      <xdr:row>37</xdr:row>
      <xdr:rowOff>102507</xdr:rowOff>
    </xdr:to>
    <xdr:sp macro="" textlink="">
      <xdr:nvSpPr>
        <xdr:cNvPr id="402" name="フローチャート: 判断 401"/>
        <xdr:cNvSpPr/>
      </xdr:nvSpPr>
      <xdr:spPr>
        <a:xfrm>
          <a:off x="15430500" y="634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46627</xdr:rowOff>
    </xdr:from>
    <xdr:to>
      <xdr:col>76</xdr:col>
      <xdr:colOff>165100</xdr:colOff>
      <xdr:row>37</xdr:row>
      <xdr:rowOff>148227</xdr:rowOff>
    </xdr:to>
    <xdr:sp macro="" textlink="">
      <xdr:nvSpPr>
        <xdr:cNvPr id="403" name="フローチャート: 判断 402"/>
        <xdr:cNvSpPr/>
      </xdr:nvSpPr>
      <xdr:spPr>
        <a:xfrm>
          <a:off x="14541500" y="639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152763</xdr:rowOff>
    </xdr:from>
    <xdr:to>
      <xdr:col>72</xdr:col>
      <xdr:colOff>38100</xdr:colOff>
      <xdr:row>37</xdr:row>
      <xdr:rowOff>82913</xdr:rowOff>
    </xdr:to>
    <xdr:sp macro="" textlink="">
      <xdr:nvSpPr>
        <xdr:cNvPr id="404" name="フローチャート: 判断 403"/>
        <xdr:cNvSpPr/>
      </xdr:nvSpPr>
      <xdr:spPr>
        <a:xfrm>
          <a:off x="13652500" y="632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5" name="テキスト ボックス 40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6" name="テキスト ボックス 40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7" name="テキスト ボックス 40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8" name="テキスト ボックス 40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9" name="テキスト ボックス 40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4173</xdr:rowOff>
    </xdr:from>
    <xdr:to>
      <xdr:col>85</xdr:col>
      <xdr:colOff>177800</xdr:colOff>
      <xdr:row>37</xdr:row>
      <xdr:rowOff>105773</xdr:rowOff>
    </xdr:to>
    <xdr:sp macro="" textlink="">
      <xdr:nvSpPr>
        <xdr:cNvPr id="410" name="楕円 409"/>
        <xdr:cNvSpPr/>
      </xdr:nvSpPr>
      <xdr:spPr>
        <a:xfrm>
          <a:off x="16268700" y="634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27050</xdr:rowOff>
    </xdr:from>
    <xdr:ext cx="405111" cy="259045"/>
    <xdr:sp macro="" textlink="">
      <xdr:nvSpPr>
        <xdr:cNvPr id="411" name="【認定こども園・幼稚園・保育所】&#10;有形固定資産減価償却率該当値テキスト"/>
        <xdr:cNvSpPr txBox="1"/>
      </xdr:nvSpPr>
      <xdr:spPr>
        <a:xfrm>
          <a:off x="16357600" y="6199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41728</xdr:rowOff>
    </xdr:from>
    <xdr:to>
      <xdr:col>81</xdr:col>
      <xdr:colOff>101600</xdr:colOff>
      <xdr:row>37</xdr:row>
      <xdr:rowOff>143328</xdr:rowOff>
    </xdr:to>
    <xdr:sp macro="" textlink="">
      <xdr:nvSpPr>
        <xdr:cNvPr id="412" name="楕円 411"/>
        <xdr:cNvSpPr/>
      </xdr:nvSpPr>
      <xdr:spPr>
        <a:xfrm>
          <a:off x="15430500" y="638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54973</xdr:rowOff>
    </xdr:from>
    <xdr:to>
      <xdr:col>85</xdr:col>
      <xdr:colOff>127000</xdr:colOff>
      <xdr:row>37</xdr:row>
      <xdr:rowOff>92528</xdr:rowOff>
    </xdr:to>
    <xdr:cxnSp macro="">
      <xdr:nvCxnSpPr>
        <xdr:cNvPr id="413" name="直線コネクタ 412"/>
        <xdr:cNvCxnSpPr/>
      </xdr:nvCxnSpPr>
      <xdr:spPr>
        <a:xfrm flipV="1">
          <a:off x="15481300" y="6398623"/>
          <a:ext cx="8382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77651</xdr:rowOff>
    </xdr:from>
    <xdr:to>
      <xdr:col>76</xdr:col>
      <xdr:colOff>165100</xdr:colOff>
      <xdr:row>38</xdr:row>
      <xdr:rowOff>7801</xdr:rowOff>
    </xdr:to>
    <xdr:sp macro="" textlink="">
      <xdr:nvSpPr>
        <xdr:cNvPr id="414" name="楕円 413"/>
        <xdr:cNvSpPr/>
      </xdr:nvSpPr>
      <xdr:spPr>
        <a:xfrm>
          <a:off x="14541500" y="642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92528</xdr:rowOff>
    </xdr:from>
    <xdr:to>
      <xdr:col>81</xdr:col>
      <xdr:colOff>50800</xdr:colOff>
      <xdr:row>37</xdr:row>
      <xdr:rowOff>128451</xdr:rowOff>
    </xdr:to>
    <xdr:cxnSp macro="">
      <xdr:nvCxnSpPr>
        <xdr:cNvPr id="415" name="直線コネクタ 414"/>
        <xdr:cNvCxnSpPr/>
      </xdr:nvCxnSpPr>
      <xdr:spPr>
        <a:xfrm flipV="1">
          <a:off x="14592300" y="6436178"/>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141333</xdr:rowOff>
    </xdr:from>
    <xdr:to>
      <xdr:col>72</xdr:col>
      <xdr:colOff>38100</xdr:colOff>
      <xdr:row>38</xdr:row>
      <xdr:rowOff>71482</xdr:rowOff>
    </xdr:to>
    <xdr:sp macro="" textlink="">
      <xdr:nvSpPr>
        <xdr:cNvPr id="416" name="楕円 415"/>
        <xdr:cNvSpPr/>
      </xdr:nvSpPr>
      <xdr:spPr>
        <a:xfrm>
          <a:off x="13652500" y="648498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128451</xdr:rowOff>
    </xdr:from>
    <xdr:to>
      <xdr:col>76</xdr:col>
      <xdr:colOff>114300</xdr:colOff>
      <xdr:row>38</xdr:row>
      <xdr:rowOff>20683</xdr:rowOff>
    </xdr:to>
    <xdr:cxnSp macro="">
      <xdr:nvCxnSpPr>
        <xdr:cNvPr id="417" name="直線コネクタ 416"/>
        <xdr:cNvCxnSpPr/>
      </xdr:nvCxnSpPr>
      <xdr:spPr>
        <a:xfrm flipV="1">
          <a:off x="13703300" y="6472101"/>
          <a:ext cx="889000" cy="6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119034</xdr:rowOff>
    </xdr:from>
    <xdr:ext cx="405111" cy="259045"/>
    <xdr:sp macro="" textlink="">
      <xdr:nvSpPr>
        <xdr:cNvPr id="418" name="n_1aveValue【認定こども園・幼稚園・保育所】&#10;有形固定資産減価償却率"/>
        <xdr:cNvSpPr txBox="1"/>
      </xdr:nvSpPr>
      <xdr:spPr>
        <a:xfrm>
          <a:off x="15266044" y="6119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164754</xdr:rowOff>
    </xdr:from>
    <xdr:ext cx="405111" cy="259045"/>
    <xdr:sp macro="" textlink="">
      <xdr:nvSpPr>
        <xdr:cNvPr id="419" name="n_2aveValue【認定こども園・幼稚園・保育所】&#10;有形固定資産減価償却率"/>
        <xdr:cNvSpPr txBox="1"/>
      </xdr:nvSpPr>
      <xdr:spPr>
        <a:xfrm>
          <a:off x="14389744" y="616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99440</xdr:rowOff>
    </xdr:from>
    <xdr:ext cx="405111" cy="259045"/>
    <xdr:sp macro="" textlink="">
      <xdr:nvSpPr>
        <xdr:cNvPr id="420" name="n_3aveValue【認定こども園・幼稚園・保育所】&#10;有形固定資産減価償却率"/>
        <xdr:cNvSpPr txBox="1"/>
      </xdr:nvSpPr>
      <xdr:spPr>
        <a:xfrm>
          <a:off x="13500744" y="610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134455</xdr:rowOff>
    </xdr:from>
    <xdr:ext cx="405111" cy="259045"/>
    <xdr:sp macro="" textlink="">
      <xdr:nvSpPr>
        <xdr:cNvPr id="421" name="n_1mainValue【認定こども園・幼稚園・保育所】&#10;有形固定資産減価償却率"/>
        <xdr:cNvSpPr txBox="1"/>
      </xdr:nvSpPr>
      <xdr:spPr>
        <a:xfrm>
          <a:off x="15266044" y="6478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170378</xdr:rowOff>
    </xdr:from>
    <xdr:ext cx="405111" cy="259045"/>
    <xdr:sp macro="" textlink="">
      <xdr:nvSpPr>
        <xdr:cNvPr id="422" name="n_2mainValue【認定こども園・幼稚園・保育所】&#10;有形固定資産減価償却率"/>
        <xdr:cNvSpPr txBox="1"/>
      </xdr:nvSpPr>
      <xdr:spPr>
        <a:xfrm>
          <a:off x="14389744" y="651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62610</xdr:rowOff>
    </xdr:from>
    <xdr:ext cx="405111" cy="259045"/>
    <xdr:sp macro="" textlink="">
      <xdr:nvSpPr>
        <xdr:cNvPr id="423" name="n_3mainValue【認定こども園・幼稚園・保育所】&#10;有形固定資産減価償却率"/>
        <xdr:cNvSpPr txBox="1"/>
      </xdr:nvSpPr>
      <xdr:spPr>
        <a:xfrm>
          <a:off x="13500744" y="6577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4" name="正方形/長方形 42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5" name="正方形/長方形 42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6" name="正方形/長方形 42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7" name="正方形/長方形 42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8" name="正方形/長方形 42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9" name="正方形/長方形 42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0" name="正方形/長方形 42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1" name="正方形/長方形 43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2" name="テキスト ボックス 43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3" name="直線コネクタ 43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34" name="直線コネクタ 43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35" name="テキスト ボックス 434"/>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36" name="直線コネクタ 43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37" name="テキスト ボックス 436"/>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38" name="直線コネクタ 43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39" name="テキスト ボックス 438"/>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40" name="直線コネクタ 43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41" name="テキスト ボックス 440"/>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2" name="直線コネクタ 44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3" name="テキスト ボックス 44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39624</xdr:rowOff>
    </xdr:from>
    <xdr:to>
      <xdr:col>116</xdr:col>
      <xdr:colOff>62864</xdr:colOff>
      <xdr:row>41</xdr:row>
      <xdr:rowOff>16764</xdr:rowOff>
    </xdr:to>
    <xdr:cxnSp macro="">
      <xdr:nvCxnSpPr>
        <xdr:cNvPr id="445" name="直線コネクタ 444"/>
        <xdr:cNvCxnSpPr/>
      </xdr:nvCxnSpPr>
      <xdr:spPr>
        <a:xfrm flipV="1">
          <a:off x="22160864" y="5868924"/>
          <a:ext cx="0"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20591</xdr:rowOff>
    </xdr:from>
    <xdr:ext cx="469744" cy="259045"/>
    <xdr:sp macro="" textlink="">
      <xdr:nvSpPr>
        <xdr:cNvPr id="446" name="【認定こども園・幼稚園・保育所】&#10;一人当たり面積最小値テキスト"/>
        <xdr:cNvSpPr txBox="1"/>
      </xdr:nvSpPr>
      <xdr:spPr>
        <a:xfrm>
          <a:off x="22199600" y="705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16764</xdr:rowOff>
    </xdr:from>
    <xdr:to>
      <xdr:col>116</xdr:col>
      <xdr:colOff>152400</xdr:colOff>
      <xdr:row>41</xdr:row>
      <xdr:rowOff>16764</xdr:rowOff>
    </xdr:to>
    <xdr:cxnSp macro="">
      <xdr:nvCxnSpPr>
        <xdr:cNvPr id="447" name="直線コネクタ 446"/>
        <xdr:cNvCxnSpPr/>
      </xdr:nvCxnSpPr>
      <xdr:spPr>
        <a:xfrm>
          <a:off x="22072600" y="7046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157751</xdr:rowOff>
    </xdr:from>
    <xdr:ext cx="469744" cy="259045"/>
    <xdr:sp macro="" textlink="">
      <xdr:nvSpPr>
        <xdr:cNvPr id="448" name="【認定こども園・幼稚園・保育所】&#10;一人当たり面積最大値テキスト"/>
        <xdr:cNvSpPr txBox="1"/>
      </xdr:nvSpPr>
      <xdr:spPr>
        <a:xfrm>
          <a:off x="22199600" y="5644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39624</xdr:rowOff>
    </xdr:from>
    <xdr:to>
      <xdr:col>116</xdr:col>
      <xdr:colOff>152400</xdr:colOff>
      <xdr:row>34</xdr:row>
      <xdr:rowOff>39624</xdr:rowOff>
    </xdr:to>
    <xdr:cxnSp macro="">
      <xdr:nvCxnSpPr>
        <xdr:cNvPr id="449" name="直線コネクタ 448"/>
        <xdr:cNvCxnSpPr/>
      </xdr:nvCxnSpPr>
      <xdr:spPr>
        <a:xfrm>
          <a:off x="22072600" y="5868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140987</xdr:rowOff>
    </xdr:from>
    <xdr:ext cx="469744" cy="259045"/>
    <xdr:sp macro="" textlink="">
      <xdr:nvSpPr>
        <xdr:cNvPr id="450" name="【認定こども園・幼稚園・保育所】&#10;一人当たり面積平均値テキスト"/>
        <xdr:cNvSpPr txBox="1"/>
      </xdr:nvSpPr>
      <xdr:spPr>
        <a:xfrm>
          <a:off x="22199600" y="64846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162560</xdr:rowOff>
    </xdr:from>
    <xdr:to>
      <xdr:col>116</xdr:col>
      <xdr:colOff>114300</xdr:colOff>
      <xdr:row>38</xdr:row>
      <xdr:rowOff>92710</xdr:rowOff>
    </xdr:to>
    <xdr:sp macro="" textlink="">
      <xdr:nvSpPr>
        <xdr:cNvPr id="451" name="フローチャート: 判断 450"/>
        <xdr:cNvSpPr/>
      </xdr:nvSpPr>
      <xdr:spPr>
        <a:xfrm>
          <a:off x="221107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13970</xdr:rowOff>
    </xdr:from>
    <xdr:to>
      <xdr:col>112</xdr:col>
      <xdr:colOff>38100</xdr:colOff>
      <xdr:row>38</xdr:row>
      <xdr:rowOff>115570</xdr:rowOff>
    </xdr:to>
    <xdr:sp macro="" textlink="">
      <xdr:nvSpPr>
        <xdr:cNvPr id="452" name="フローチャート: 判断 451"/>
        <xdr:cNvSpPr/>
      </xdr:nvSpPr>
      <xdr:spPr>
        <a:xfrm>
          <a:off x="21272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39116</xdr:rowOff>
    </xdr:from>
    <xdr:to>
      <xdr:col>107</xdr:col>
      <xdr:colOff>101600</xdr:colOff>
      <xdr:row>38</xdr:row>
      <xdr:rowOff>140716</xdr:rowOff>
    </xdr:to>
    <xdr:sp macro="" textlink="">
      <xdr:nvSpPr>
        <xdr:cNvPr id="453" name="フローチャート: 判断 452"/>
        <xdr:cNvSpPr/>
      </xdr:nvSpPr>
      <xdr:spPr>
        <a:xfrm>
          <a:off x="20383500" y="655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64262</xdr:rowOff>
    </xdr:from>
    <xdr:to>
      <xdr:col>102</xdr:col>
      <xdr:colOff>165100</xdr:colOff>
      <xdr:row>38</xdr:row>
      <xdr:rowOff>165862</xdr:rowOff>
    </xdr:to>
    <xdr:sp macro="" textlink="">
      <xdr:nvSpPr>
        <xdr:cNvPr id="454" name="フローチャート: 判断 453"/>
        <xdr:cNvSpPr/>
      </xdr:nvSpPr>
      <xdr:spPr>
        <a:xfrm>
          <a:off x="19494500" y="657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5" name="テキスト ボックス 45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6" name="テキスト ボックス 45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7" name="テキスト ボックス 45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8" name="テキスト ボックス 45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9" name="テキスト ボックス 45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112268</xdr:rowOff>
    </xdr:from>
    <xdr:to>
      <xdr:col>116</xdr:col>
      <xdr:colOff>114300</xdr:colOff>
      <xdr:row>38</xdr:row>
      <xdr:rowOff>42418</xdr:rowOff>
    </xdr:to>
    <xdr:sp macro="" textlink="">
      <xdr:nvSpPr>
        <xdr:cNvPr id="460" name="楕円 459"/>
        <xdr:cNvSpPr/>
      </xdr:nvSpPr>
      <xdr:spPr>
        <a:xfrm>
          <a:off x="22110700" y="645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135145</xdr:rowOff>
    </xdr:from>
    <xdr:ext cx="469744" cy="259045"/>
    <xdr:sp macro="" textlink="">
      <xdr:nvSpPr>
        <xdr:cNvPr id="461" name="【認定こども園・幼稚園・保育所】&#10;一人当たり面積該当値テキスト"/>
        <xdr:cNvSpPr txBox="1"/>
      </xdr:nvSpPr>
      <xdr:spPr>
        <a:xfrm>
          <a:off x="22199600" y="6307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114554</xdr:rowOff>
    </xdr:from>
    <xdr:to>
      <xdr:col>112</xdr:col>
      <xdr:colOff>38100</xdr:colOff>
      <xdr:row>38</xdr:row>
      <xdr:rowOff>44704</xdr:rowOff>
    </xdr:to>
    <xdr:sp macro="" textlink="">
      <xdr:nvSpPr>
        <xdr:cNvPr id="462" name="楕円 461"/>
        <xdr:cNvSpPr/>
      </xdr:nvSpPr>
      <xdr:spPr>
        <a:xfrm>
          <a:off x="21272500" y="645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163068</xdr:rowOff>
    </xdr:from>
    <xdr:to>
      <xdr:col>116</xdr:col>
      <xdr:colOff>63500</xdr:colOff>
      <xdr:row>37</xdr:row>
      <xdr:rowOff>165354</xdr:rowOff>
    </xdr:to>
    <xdr:cxnSp macro="">
      <xdr:nvCxnSpPr>
        <xdr:cNvPr id="463" name="直線コネクタ 462"/>
        <xdr:cNvCxnSpPr/>
      </xdr:nvCxnSpPr>
      <xdr:spPr>
        <a:xfrm flipV="1">
          <a:off x="21323300" y="6506718"/>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112268</xdr:rowOff>
    </xdr:from>
    <xdr:to>
      <xdr:col>107</xdr:col>
      <xdr:colOff>101600</xdr:colOff>
      <xdr:row>38</xdr:row>
      <xdr:rowOff>42418</xdr:rowOff>
    </xdr:to>
    <xdr:sp macro="" textlink="">
      <xdr:nvSpPr>
        <xdr:cNvPr id="464" name="楕円 463"/>
        <xdr:cNvSpPr/>
      </xdr:nvSpPr>
      <xdr:spPr>
        <a:xfrm>
          <a:off x="20383500" y="645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163068</xdr:rowOff>
    </xdr:from>
    <xdr:to>
      <xdr:col>111</xdr:col>
      <xdr:colOff>177800</xdr:colOff>
      <xdr:row>37</xdr:row>
      <xdr:rowOff>165354</xdr:rowOff>
    </xdr:to>
    <xdr:cxnSp macro="">
      <xdr:nvCxnSpPr>
        <xdr:cNvPr id="465" name="直線コネクタ 464"/>
        <xdr:cNvCxnSpPr/>
      </xdr:nvCxnSpPr>
      <xdr:spPr>
        <a:xfrm>
          <a:off x="20434300" y="650671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144272</xdr:rowOff>
    </xdr:from>
    <xdr:to>
      <xdr:col>102</xdr:col>
      <xdr:colOff>165100</xdr:colOff>
      <xdr:row>38</xdr:row>
      <xdr:rowOff>74422</xdr:rowOff>
    </xdr:to>
    <xdr:sp macro="" textlink="">
      <xdr:nvSpPr>
        <xdr:cNvPr id="466" name="楕円 465"/>
        <xdr:cNvSpPr/>
      </xdr:nvSpPr>
      <xdr:spPr>
        <a:xfrm>
          <a:off x="19494500" y="648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163068</xdr:rowOff>
    </xdr:from>
    <xdr:to>
      <xdr:col>107</xdr:col>
      <xdr:colOff>50800</xdr:colOff>
      <xdr:row>38</xdr:row>
      <xdr:rowOff>23622</xdr:rowOff>
    </xdr:to>
    <xdr:cxnSp macro="">
      <xdr:nvCxnSpPr>
        <xdr:cNvPr id="467" name="直線コネクタ 466"/>
        <xdr:cNvCxnSpPr/>
      </xdr:nvCxnSpPr>
      <xdr:spPr>
        <a:xfrm flipV="1">
          <a:off x="19545300" y="650671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106697</xdr:rowOff>
    </xdr:from>
    <xdr:ext cx="469744" cy="259045"/>
    <xdr:sp macro="" textlink="">
      <xdr:nvSpPr>
        <xdr:cNvPr id="468" name="n_1aveValue【認定こども園・幼稚園・保育所】&#10;一人当たり面積"/>
        <xdr:cNvSpPr txBox="1"/>
      </xdr:nvSpPr>
      <xdr:spPr>
        <a:xfrm>
          <a:off x="21075727" y="662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131843</xdr:rowOff>
    </xdr:from>
    <xdr:ext cx="469744" cy="259045"/>
    <xdr:sp macro="" textlink="">
      <xdr:nvSpPr>
        <xdr:cNvPr id="469" name="n_2aveValue【認定こども園・幼稚園・保育所】&#10;一人当たり面積"/>
        <xdr:cNvSpPr txBox="1"/>
      </xdr:nvSpPr>
      <xdr:spPr>
        <a:xfrm>
          <a:off x="20199427" y="6646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156989</xdr:rowOff>
    </xdr:from>
    <xdr:ext cx="469744" cy="259045"/>
    <xdr:sp macro="" textlink="">
      <xdr:nvSpPr>
        <xdr:cNvPr id="470" name="n_3aveValue【認定こども園・幼稚園・保育所】&#10;一人当たり面積"/>
        <xdr:cNvSpPr txBox="1"/>
      </xdr:nvSpPr>
      <xdr:spPr>
        <a:xfrm>
          <a:off x="19310427" y="6672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61231</xdr:rowOff>
    </xdr:from>
    <xdr:ext cx="469744" cy="259045"/>
    <xdr:sp macro="" textlink="">
      <xdr:nvSpPr>
        <xdr:cNvPr id="471" name="n_1mainValue【認定こども園・幼稚園・保育所】&#10;一人当たり面積"/>
        <xdr:cNvSpPr txBox="1"/>
      </xdr:nvSpPr>
      <xdr:spPr>
        <a:xfrm>
          <a:off x="21075727" y="6233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58945</xdr:rowOff>
    </xdr:from>
    <xdr:ext cx="469744" cy="259045"/>
    <xdr:sp macro="" textlink="">
      <xdr:nvSpPr>
        <xdr:cNvPr id="472" name="n_2mainValue【認定こども園・幼稚園・保育所】&#10;一人当たり面積"/>
        <xdr:cNvSpPr txBox="1"/>
      </xdr:nvSpPr>
      <xdr:spPr>
        <a:xfrm>
          <a:off x="20199427" y="6231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90949</xdr:rowOff>
    </xdr:from>
    <xdr:ext cx="469744" cy="259045"/>
    <xdr:sp macro="" textlink="">
      <xdr:nvSpPr>
        <xdr:cNvPr id="473" name="n_3mainValue【認定こども園・幼稚園・保育所】&#10;一人当たり面積"/>
        <xdr:cNvSpPr txBox="1"/>
      </xdr:nvSpPr>
      <xdr:spPr>
        <a:xfrm>
          <a:off x="19310427" y="6263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4" name="正方形/長方形 47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5" name="正方形/長方形 47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6" name="正方形/長方形 47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7" name="正方形/長方形 47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8" name="正方形/長方形 47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9" name="正方形/長方形 47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0" name="正方形/長方形 47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1" name="正方形/長方形 48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2" name="テキスト ボックス 48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3" name="直線コネクタ 48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84" name="テキスト ボックス 483"/>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85" name="直線コネクタ 48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86" name="テキスト ボックス 485"/>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7" name="直線コネクタ 48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8" name="テキスト ボックス 48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9" name="直線コネクタ 48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90" name="テキスト ボックス 48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91" name="直線コネクタ 49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92" name="テキスト ボックス 49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93" name="直線コネクタ 49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94" name="テキスト ボックス 49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95" name="直線コネクタ 49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96" name="テキスト ボックス 495"/>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7" name="直線コネクタ 49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8" name="テキスト ボックス 49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26126</xdr:rowOff>
    </xdr:from>
    <xdr:to>
      <xdr:col>85</xdr:col>
      <xdr:colOff>126364</xdr:colOff>
      <xdr:row>64</xdr:row>
      <xdr:rowOff>68580</xdr:rowOff>
    </xdr:to>
    <xdr:cxnSp macro="">
      <xdr:nvCxnSpPr>
        <xdr:cNvPr id="500" name="直線コネクタ 499"/>
        <xdr:cNvCxnSpPr/>
      </xdr:nvCxnSpPr>
      <xdr:spPr>
        <a:xfrm flipV="1">
          <a:off x="16318864" y="9627326"/>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72407</xdr:rowOff>
    </xdr:from>
    <xdr:ext cx="405111" cy="259045"/>
    <xdr:sp macro="" textlink="">
      <xdr:nvSpPr>
        <xdr:cNvPr id="501" name="【学校施設】&#10;有形固定資産減価償却率最小値テキスト"/>
        <xdr:cNvSpPr txBox="1"/>
      </xdr:nvSpPr>
      <xdr:spPr>
        <a:xfrm>
          <a:off x="16357600" y="1104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68580</xdr:rowOff>
    </xdr:from>
    <xdr:to>
      <xdr:col>86</xdr:col>
      <xdr:colOff>25400</xdr:colOff>
      <xdr:row>64</xdr:row>
      <xdr:rowOff>68580</xdr:rowOff>
    </xdr:to>
    <xdr:cxnSp macro="">
      <xdr:nvCxnSpPr>
        <xdr:cNvPr id="502" name="直線コネクタ 501"/>
        <xdr:cNvCxnSpPr/>
      </xdr:nvCxnSpPr>
      <xdr:spPr>
        <a:xfrm>
          <a:off x="16230600" y="1104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144253</xdr:rowOff>
    </xdr:from>
    <xdr:ext cx="405111" cy="259045"/>
    <xdr:sp macro="" textlink="">
      <xdr:nvSpPr>
        <xdr:cNvPr id="503" name="【学校施設】&#10;有形固定資産減価償却率最大値テキスト"/>
        <xdr:cNvSpPr txBox="1"/>
      </xdr:nvSpPr>
      <xdr:spPr>
        <a:xfrm>
          <a:off x="16357600" y="9402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26126</xdr:rowOff>
    </xdr:from>
    <xdr:to>
      <xdr:col>86</xdr:col>
      <xdr:colOff>25400</xdr:colOff>
      <xdr:row>56</xdr:row>
      <xdr:rowOff>26126</xdr:rowOff>
    </xdr:to>
    <xdr:cxnSp macro="">
      <xdr:nvCxnSpPr>
        <xdr:cNvPr id="504" name="直線コネクタ 503"/>
        <xdr:cNvCxnSpPr/>
      </xdr:nvCxnSpPr>
      <xdr:spPr>
        <a:xfrm>
          <a:off x="16230600" y="962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92546</xdr:rowOff>
    </xdr:from>
    <xdr:ext cx="405111" cy="259045"/>
    <xdr:sp macro="" textlink="">
      <xdr:nvSpPr>
        <xdr:cNvPr id="505" name="【学校施設】&#10;有形固定資産減価償却率平均値テキスト"/>
        <xdr:cNvSpPr txBox="1"/>
      </xdr:nvSpPr>
      <xdr:spPr>
        <a:xfrm>
          <a:off x="16357600" y="102080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114119</xdr:rowOff>
    </xdr:from>
    <xdr:to>
      <xdr:col>85</xdr:col>
      <xdr:colOff>177800</xdr:colOff>
      <xdr:row>60</xdr:row>
      <xdr:rowOff>44269</xdr:rowOff>
    </xdr:to>
    <xdr:sp macro="" textlink="">
      <xdr:nvSpPr>
        <xdr:cNvPr id="506" name="フローチャート: 判断 505"/>
        <xdr:cNvSpPr/>
      </xdr:nvSpPr>
      <xdr:spPr>
        <a:xfrm>
          <a:off x="162687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143510</xdr:rowOff>
    </xdr:from>
    <xdr:to>
      <xdr:col>81</xdr:col>
      <xdr:colOff>101600</xdr:colOff>
      <xdr:row>60</xdr:row>
      <xdr:rowOff>73660</xdr:rowOff>
    </xdr:to>
    <xdr:sp macro="" textlink="">
      <xdr:nvSpPr>
        <xdr:cNvPr id="507" name="フローチャート: 判断 506"/>
        <xdr:cNvSpPr/>
      </xdr:nvSpPr>
      <xdr:spPr>
        <a:xfrm>
          <a:off x="154305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127181</xdr:rowOff>
    </xdr:from>
    <xdr:to>
      <xdr:col>76</xdr:col>
      <xdr:colOff>165100</xdr:colOff>
      <xdr:row>60</xdr:row>
      <xdr:rowOff>57331</xdr:rowOff>
    </xdr:to>
    <xdr:sp macro="" textlink="">
      <xdr:nvSpPr>
        <xdr:cNvPr id="508" name="フローチャート: 判断 507"/>
        <xdr:cNvSpPr/>
      </xdr:nvSpPr>
      <xdr:spPr>
        <a:xfrm>
          <a:off x="145415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40640</xdr:rowOff>
    </xdr:from>
    <xdr:to>
      <xdr:col>72</xdr:col>
      <xdr:colOff>38100</xdr:colOff>
      <xdr:row>60</xdr:row>
      <xdr:rowOff>142240</xdr:rowOff>
    </xdr:to>
    <xdr:sp macro="" textlink="">
      <xdr:nvSpPr>
        <xdr:cNvPr id="509" name="フローチャート: 判断 508"/>
        <xdr:cNvSpPr/>
      </xdr:nvSpPr>
      <xdr:spPr>
        <a:xfrm>
          <a:off x="13652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0" name="テキスト ボックス 50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1" name="テキスト ボックス 51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2" name="テキスト ボックス 51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3" name="テキスト ボックス 51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4" name="テキスト ボックス 51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87993</xdr:rowOff>
    </xdr:from>
    <xdr:to>
      <xdr:col>85</xdr:col>
      <xdr:colOff>177800</xdr:colOff>
      <xdr:row>58</xdr:row>
      <xdr:rowOff>18143</xdr:rowOff>
    </xdr:to>
    <xdr:sp macro="" textlink="">
      <xdr:nvSpPr>
        <xdr:cNvPr id="515" name="楕円 514"/>
        <xdr:cNvSpPr/>
      </xdr:nvSpPr>
      <xdr:spPr>
        <a:xfrm>
          <a:off x="16268700" y="986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110870</xdr:rowOff>
    </xdr:from>
    <xdr:ext cx="405111" cy="259045"/>
    <xdr:sp macro="" textlink="">
      <xdr:nvSpPr>
        <xdr:cNvPr id="516" name="【学校施設】&#10;有形固定資産減価償却率該当値テキスト"/>
        <xdr:cNvSpPr txBox="1"/>
      </xdr:nvSpPr>
      <xdr:spPr>
        <a:xfrm>
          <a:off x="16357600" y="9712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143510</xdr:rowOff>
    </xdr:from>
    <xdr:to>
      <xdr:col>81</xdr:col>
      <xdr:colOff>101600</xdr:colOff>
      <xdr:row>58</xdr:row>
      <xdr:rowOff>73660</xdr:rowOff>
    </xdr:to>
    <xdr:sp macro="" textlink="">
      <xdr:nvSpPr>
        <xdr:cNvPr id="517" name="楕円 516"/>
        <xdr:cNvSpPr/>
      </xdr:nvSpPr>
      <xdr:spPr>
        <a:xfrm>
          <a:off x="15430500" y="991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138793</xdr:rowOff>
    </xdr:from>
    <xdr:to>
      <xdr:col>85</xdr:col>
      <xdr:colOff>127000</xdr:colOff>
      <xdr:row>58</xdr:row>
      <xdr:rowOff>22860</xdr:rowOff>
    </xdr:to>
    <xdr:cxnSp macro="">
      <xdr:nvCxnSpPr>
        <xdr:cNvPr id="518" name="直線コネクタ 517"/>
        <xdr:cNvCxnSpPr/>
      </xdr:nvCxnSpPr>
      <xdr:spPr>
        <a:xfrm flipV="1">
          <a:off x="15481300" y="9911443"/>
          <a:ext cx="8382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89626</xdr:rowOff>
    </xdr:from>
    <xdr:to>
      <xdr:col>76</xdr:col>
      <xdr:colOff>165100</xdr:colOff>
      <xdr:row>59</xdr:row>
      <xdr:rowOff>19776</xdr:rowOff>
    </xdr:to>
    <xdr:sp macro="" textlink="">
      <xdr:nvSpPr>
        <xdr:cNvPr id="519" name="楕円 518"/>
        <xdr:cNvSpPr/>
      </xdr:nvSpPr>
      <xdr:spPr>
        <a:xfrm>
          <a:off x="14541500" y="1003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22860</xdr:rowOff>
    </xdr:from>
    <xdr:to>
      <xdr:col>81</xdr:col>
      <xdr:colOff>50800</xdr:colOff>
      <xdr:row>58</xdr:row>
      <xdr:rowOff>140426</xdr:rowOff>
    </xdr:to>
    <xdr:cxnSp macro="">
      <xdr:nvCxnSpPr>
        <xdr:cNvPr id="520" name="直線コネクタ 519"/>
        <xdr:cNvCxnSpPr/>
      </xdr:nvCxnSpPr>
      <xdr:spPr>
        <a:xfrm flipV="1">
          <a:off x="14592300" y="9966960"/>
          <a:ext cx="889000" cy="11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53703</xdr:rowOff>
    </xdr:from>
    <xdr:to>
      <xdr:col>72</xdr:col>
      <xdr:colOff>38100</xdr:colOff>
      <xdr:row>58</xdr:row>
      <xdr:rowOff>155303</xdr:rowOff>
    </xdr:to>
    <xdr:sp macro="" textlink="">
      <xdr:nvSpPr>
        <xdr:cNvPr id="521" name="楕円 520"/>
        <xdr:cNvSpPr/>
      </xdr:nvSpPr>
      <xdr:spPr>
        <a:xfrm>
          <a:off x="13652500" y="9997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104503</xdr:rowOff>
    </xdr:from>
    <xdr:to>
      <xdr:col>76</xdr:col>
      <xdr:colOff>114300</xdr:colOff>
      <xdr:row>58</xdr:row>
      <xdr:rowOff>140426</xdr:rowOff>
    </xdr:to>
    <xdr:cxnSp macro="">
      <xdr:nvCxnSpPr>
        <xdr:cNvPr id="522" name="直線コネクタ 521"/>
        <xdr:cNvCxnSpPr/>
      </xdr:nvCxnSpPr>
      <xdr:spPr>
        <a:xfrm>
          <a:off x="13703300" y="1004860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64787</xdr:rowOff>
    </xdr:from>
    <xdr:ext cx="405111" cy="259045"/>
    <xdr:sp macro="" textlink="">
      <xdr:nvSpPr>
        <xdr:cNvPr id="523" name="n_1aveValue【学校施設】&#10;有形固定資産減価償却率"/>
        <xdr:cNvSpPr txBox="1"/>
      </xdr:nvSpPr>
      <xdr:spPr>
        <a:xfrm>
          <a:off x="15266044" y="1035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48458</xdr:rowOff>
    </xdr:from>
    <xdr:ext cx="405111" cy="259045"/>
    <xdr:sp macro="" textlink="">
      <xdr:nvSpPr>
        <xdr:cNvPr id="524" name="n_2aveValue【学校施設】&#10;有形固定資産減価償却率"/>
        <xdr:cNvSpPr txBox="1"/>
      </xdr:nvSpPr>
      <xdr:spPr>
        <a:xfrm>
          <a:off x="14389744" y="1033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133367</xdr:rowOff>
    </xdr:from>
    <xdr:ext cx="405111" cy="259045"/>
    <xdr:sp macro="" textlink="">
      <xdr:nvSpPr>
        <xdr:cNvPr id="525" name="n_3aveValue【学校施設】&#10;有形固定資産減価償却率"/>
        <xdr:cNvSpPr txBox="1"/>
      </xdr:nvSpPr>
      <xdr:spPr>
        <a:xfrm>
          <a:off x="13500744"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90187</xdr:rowOff>
    </xdr:from>
    <xdr:ext cx="405111" cy="259045"/>
    <xdr:sp macro="" textlink="">
      <xdr:nvSpPr>
        <xdr:cNvPr id="526" name="n_1mainValue【学校施設】&#10;有形固定資産減価償却率"/>
        <xdr:cNvSpPr txBox="1"/>
      </xdr:nvSpPr>
      <xdr:spPr>
        <a:xfrm>
          <a:off x="15266044" y="969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36303</xdr:rowOff>
    </xdr:from>
    <xdr:ext cx="405111" cy="259045"/>
    <xdr:sp macro="" textlink="">
      <xdr:nvSpPr>
        <xdr:cNvPr id="527" name="n_2mainValue【学校施設】&#10;有形固定資産減価償却率"/>
        <xdr:cNvSpPr txBox="1"/>
      </xdr:nvSpPr>
      <xdr:spPr>
        <a:xfrm>
          <a:off x="14389744" y="9808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380</xdr:rowOff>
    </xdr:from>
    <xdr:ext cx="405111" cy="259045"/>
    <xdr:sp macro="" textlink="">
      <xdr:nvSpPr>
        <xdr:cNvPr id="528" name="n_3mainValue【学校施設】&#10;有形固定資産減価償却率"/>
        <xdr:cNvSpPr txBox="1"/>
      </xdr:nvSpPr>
      <xdr:spPr>
        <a:xfrm>
          <a:off x="13500744" y="97730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9" name="正方形/長方形 52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0" name="正方形/長方形 52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1" name="正方形/長方形 53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2" name="正方形/長方形 53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3" name="正方形/長方形 53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4" name="正方形/長方形 53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5" name="正方形/長方形 53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6" name="正方形/長方形 53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7" name="テキスト ボックス 53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8" name="直線コネクタ 53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39" name="直線コネクタ 538"/>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40" name="テキスト ボックス 539"/>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41" name="直線コネクタ 540"/>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42" name="テキスト ボックス 541"/>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43" name="直線コネクタ 542"/>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44" name="テキスト ボックス 543"/>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45" name="直線コネクタ 544"/>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46" name="テキスト ボックス 545"/>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47" name="直線コネクタ 546"/>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48" name="テキスト ボックス 547"/>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49" name="直線コネクタ 548"/>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50" name="テキスト ボックス 549"/>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1" name="直線コネクタ 55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52" name="テキスト ボックス 551"/>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5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56660</xdr:rowOff>
    </xdr:from>
    <xdr:to>
      <xdr:col>116</xdr:col>
      <xdr:colOff>62864</xdr:colOff>
      <xdr:row>63</xdr:row>
      <xdr:rowOff>58130</xdr:rowOff>
    </xdr:to>
    <xdr:cxnSp macro="">
      <xdr:nvCxnSpPr>
        <xdr:cNvPr id="554" name="直線コネクタ 553"/>
        <xdr:cNvCxnSpPr/>
      </xdr:nvCxnSpPr>
      <xdr:spPr>
        <a:xfrm flipV="1">
          <a:off x="22160864" y="9657860"/>
          <a:ext cx="0" cy="120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61957</xdr:rowOff>
    </xdr:from>
    <xdr:ext cx="469744" cy="259045"/>
    <xdr:sp macro="" textlink="">
      <xdr:nvSpPr>
        <xdr:cNvPr id="555" name="【学校施設】&#10;一人当たり面積最小値テキスト"/>
        <xdr:cNvSpPr txBox="1"/>
      </xdr:nvSpPr>
      <xdr:spPr>
        <a:xfrm>
          <a:off x="22199600" y="1086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58130</xdr:rowOff>
    </xdr:from>
    <xdr:to>
      <xdr:col>116</xdr:col>
      <xdr:colOff>152400</xdr:colOff>
      <xdr:row>63</xdr:row>
      <xdr:rowOff>58130</xdr:rowOff>
    </xdr:to>
    <xdr:cxnSp macro="">
      <xdr:nvCxnSpPr>
        <xdr:cNvPr id="556" name="直線コネクタ 555"/>
        <xdr:cNvCxnSpPr/>
      </xdr:nvCxnSpPr>
      <xdr:spPr>
        <a:xfrm>
          <a:off x="22072600" y="1085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3337</xdr:rowOff>
    </xdr:from>
    <xdr:ext cx="469744" cy="259045"/>
    <xdr:sp macro="" textlink="">
      <xdr:nvSpPr>
        <xdr:cNvPr id="557" name="【学校施設】&#10;一人当たり面積最大値テキスト"/>
        <xdr:cNvSpPr txBox="1"/>
      </xdr:nvSpPr>
      <xdr:spPr>
        <a:xfrm>
          <a:off x="22199600" y="9433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56660</xdr:rowOff>
    </xdr:from>
    <xdr:to>
      <xdr:col>116</xdr:col>
      <xdr:colOff>152400</xdr:colOff>
      <xdr:row>56</xdr:row>
      <xdr:rowOff>56660</xdr:rowOff>
    </xdr:to>
    <xdr:cxnSp macro="">
      <xdr:nvCxnSpPr>
        <xdr:cNvPr id="558" name="直線コネクタ 557"/>
        <xdr:cNvCxnSpPr/>
      </xdr:nvCxnSpPr>
      <xdr:spPr>
        <a:xfrm>
          <a:off x="22072600" y="965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164917</xdr:rowOff>
    </xdr:from>
    <xdr:ext cx="469744" cy="259045"/>
    <xdr:sp macro="" textlink="">
      <xdr:nvSpPr>
        <xdr:cNvPr id="559" name="【学校施設】&#10;一人当たり面積平均値テキスト"/>
        <xdr:cNvSpPr txBox="1"/>
      </xdr:nvSpPr>
      <xdr:spPr>
        <a:xfrm>
          <a:off x="22199600" y="104519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142040</xdr:rowOff>
    </xdr:from>
    <xdr:to>
      <xdr:col>116</xdr:col>
      <xdr:colOff>114300</xdr:colOff>
      <xdr:row>62</xdr:row>
      <xdr:rowOff>72190</xdr:rowOff>
    </xdr:to>
    <xdr:sp macro="" textlink="">
      <xdr:nvSpPr>
        <xdr:cNvPr id="560" name="フローチャート: 判断 559"/>
        <xdr:cNvSpPr/>
      </xdr:nvSpPr>
      <xdr:spPr>
        <a:xfrm>
          <a:off x="22110700" y="1060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118201</xdr:rowOff>
    </xdr:from>
    <xdr:to>
      <xdr:col>112</xdr:col>
      <xdr:colOff>38100</xdr:colOff>
      <xdr:row>62</xdr:row>
      <xdr:rowOff>48351</xdr:rowOff>
    </xdr:to>
    <xdr:sp macro="" textlink="">
      <xdr:nvSpPr>
        <xdr:cNvPr id="561" name="フローチャート: 判断 560"/>
        <xdr:cNvSpPr/>
      </xdr:nvSpPr>
      <xdr:spPr>
        <a:xfrm>
          <a:off x="21272500" y="10576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141060</xdr:rowOff>
    </xdr:from>
    <xdr:to>
      <xdr:col>107</xdr:col>
      <xdr:colOff>101600</xdr:colOff>
      <xdr:row>62</xdr:row>
      <xdr:rowOff>71210</xdr:rowOff>
    </xdr:to>
    <xdr:sp macro="" textlink="">
      <xdr:nvSpPr>
        <xdr:cNvPr id="562" name="フローチャート: 判断 561"/>
        <xdr:cNvSpPr/>
      </xdr:nvSpPr>
      <xdr:spPr>
        <a:xfrm>
          <a:off x="20383500" y="1059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101546</xdr:rowOff>
    </xdr:from>
    <xdr:to>
      <xdr:col>102</xdr:col>
      <xdr:colOff>165100</xdr:colOff>
      <xdr:row>62</xdr:row>
      <xdr:rowOff>31696</xdr:rowOff>
    </xdr:to>
    <xdr:sp macro="" textlink="">
      <xdr:nvSpPr>
        <xdr:cNvPr id="563" name="フローチャート: 判断 562"/>
        <xdr:cNvSpPr/>
      </xdr:nvSpPr>
      <xdr:spPr>
        <a:xfrm>
          <a:off x="19494500" y="10559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4" name="テキスト ボックス 56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5" name="テキスト ボックス 56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6" name="テキスト ボックス 56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7" name="テキスト ボックス 56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8" name="テキスト ボックス 56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136978</xdr:rowOff>
    </xdr:from>
    <xdr:to>
      <xdr:col>116</xdr:col>
      <xdr:colOff>114300</xdr:colOff>
      <xdr:row>63</xdr:row>
      <xdr:rowOff>67128</xdr:rowOff>
    </xdr:to>
    <xdr:sp macro="" textlink="">
      <xdr:nvSpPr>
        <xdr:cNvPr id="569" name="楕円 568"/>
        <xdr:cNvSpPr/>
      </xdr:nvSpPr>
      <xdr:spPr>
        <a:xfrm>
          <a:off x="22110700" y="10766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51905</xdr:rowOff>
    </xdr:from>
    <xdr:ext cx="469744" cy="259045"/>
    <xdr:sp macro="" textlink="">
      <xdr:nvSpPr>
        <xdr:cNvPr id="570" name="【学校施設】&#10;一人当たり面積該当値テキスト"/>
        <xdr:cNvSpPr txBox="1"/>
      </xdr:nvSpPr>
      <xdr:spPr>
        <a:xfrm>
          <a:off x="22199600" y="10681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138448</xdr:rowOff>
    </xdr:from>
    <xdr:to>
      <xdr:col>112</xdr:col>
      <xdr:colOff>38100</xdr:colOff>
      <xdr:row>63</xdr:row>
      <xdr:rowOff>68598</xdr:rowOff>
    </xdr:to>
    <xdr:sp macro="" textlink="">
      <xdr:nvSpPr>
        <xdr:cNvPr id="571" name="楕円 570"/>
        <xdr:cNvSpPr/>
      </xdr:nvSpPr>
      <xdr:spPr>
        <a:xfrm>
          <a:off x="21272500" y="10768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16328</xdr:rowOff>
    </xdr:from>
    <xdr:to>
      <xdr:col>116</xdr:col>
      <xdr:colOff>63500</xdr:colOff>
      <xdr:row>63</xdr:row>
      <xdr:rowOff>17798</xdr:rowOff>
    </xdr:to>
    <xdr:cxnSp macro="">
      <xdr:nvCxnSpPr>
        <xdr:cNvPr id="572" name="直線コネクタ 571"/>
        <xdr:cNvCxnSpPr/>
      </xdr:nvCxnSpPr>
      <xdr:spPr>
        <a:xfrm flipV="1">
          <a:off x="21323300" y="10817678"/>
          <a:ext cx="838200" cy="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143510</xdr:rowOff>
    </xdr:from>
    <xdr:to>
      <xdr:col>107</xdr:col>
      <xdr:colOff>101600</xdr:colOff>
      <xdr:row>63</xdr:row>
      <xdr:rowOff>73660</xdr:rowOff>
    </xdr:to>
    <xdr:sp macro="" textlink="">
      <xdr:nvSpPr>
        <xdr:cNvPr id="573" name="楕円 572"/>
        <xdr:cNvSpPr/>
      </xdr:nvSpPr>
      <xdr:spPr>
        <a:xfrm>
          <a:off x="20383500" y="1077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17798</xdr:rowOff>
    </xdr:from>
    <xdr:to>
      <xdr:col>111</xdr:col>
      <xdr:colOff>177800</xdr:colOff>
      <xdr:row>63</xdr:row>
      <xdr:rowOff>22860</xdr:rowOff>
    </xdr:to>
    <xdr:cxnSp macro="">
      <xdr:nvCxnSpPr>
        <xdr:cNvPr id="574" name="直線コネクタ 573"/>
        <xdr:cNvCxnSpPr/>
      </xdr:nvCxnSpPr>
      <xdr:spPr>
        <a:xfrm flipV="1">
          <a:off x="20434300" y="10819148"/>
          <a:ext cx="889000" cy="5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128161</xdr:rowOff>
    </xdr:from>
    <xdr:to>
      <xdr:col>102</xdr:col>
      <xdr:colOff>165100</xdr:colOff>
      <xdr:row>63</xdr:row>
      <xdr:rowOff>58311</xdr:rowOff>
    </xdr:to>
    <xdr:sp macro="" textlink="">
      <xdr:nvSpPr>
        <xdr:cNvPr id="575" name="楕円 574"/>
        <xdr:cNvSpPr/>
      </xdr:nvSpPr>
      <xdr:spPr>
        <a:xfrm>
          <a:off x="19494500" y="10758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7511</xdr:rowOff>
    </xdr:from>
    <xdr:to>
      <xdr:col>107</xdr:col>
      <xdr:colOff>50800</xdr:colOff>
      <xdr:row>63</xdr:row>
      <xdr:rowOff>22860</xdr:rowOff>
    </xdr:to>
    <xdr:cxnSp macro="">
      <xdr:nvCxnSpPr>
        <xdr:cNvPr id="576" name="直線コネクタ 575"/>
        <xdr:cNvCxnSpPr/>
      </xdr:nvCxnSpPr>
      <xdr:spPr>
        <a:xfrm>
          <a:off x="19545300" y="10808861"/>
          <a:ext cx="889000" cy="15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64878</xdr:rowOff>
    </xdr:from>
    <xdr:ext cx="469744" cy="259045"/>
    <xdr:sp macro="" textlink="">
      <xdr:nvSpPr>
        <xdr:cNvPr id="577" name="n_1aveValue【学校施設】&#10;一人当たり面積"/>
        <xdr:cNvSpPr txBox="1"/>
      </xdr:nvSpPr>
      <xdr:spPr>
        <a:xfrm>
          <a:off x="21075727" y="10351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87737</xdr:rowOff>
    </xdr:from>
    <xdr:ext cx="469744" cy="259045"/>
    <xdr:sp macro="" textlink="">
      <xdr:nvSpPr>
        <xdr:cNvPr id="578" name="n_2aveValue【学校施設】&#10;一人当たり面積"/>
        <xdr:cNvSpPr txBox="1"/>
      </xdr:nvSpPr>
      <xdr:spPr>
        <a:xfrm>
          <a:off x="20199427" y="10374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48223</xdr:rowOff>
    </xdr:from>
    <xdr:ext cx="469744" cy="259045"/>
    <xdr:sp macro="" textlink="">
      <xdr:nvSpPr>
        <xdr:cNvPr id="579" name="n_3aveValue【学校施設】&#10;一人当たり面積"/>
        <xdr:cNvSpPr txBox="1"/>
      </xdr:nvSpPr>
      <xdr:spPr>
        <a:xfrm>
          <a:off x="19310427" y="10335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59725</xdr:rowOff>
    </xdr:from>
    <xdr:ext cx="469744" cy="259045"/>
    <xdr:sp macro="" textlink="">
      <xdr:nvSpPr>
        <xdr:cNvPr id="580" name="n_1mainValue【学校施設】&#10;一人当たり面積"/>
        <xdr:cNvSpPr txBox="1"/>
      </xdr:nvSpPr>
      <xdr:spPr>
        <a:xfrm>
          <a:off x="21075727" y="10861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64787</xdr:rowOff>
    </xdr:from>
    <xdr:ext cx="469744" cy="259045"/>
    <xdr:sp macro="" textlink="">
      <xdr:nvSpPr>
        <xdr:cNvPr id="581" name="n_2mainValue【学校施設】&#10;一人当たり面積"/>
        <xdr:cNvSpPr txBox="1"/>
      </xdr:nvSpPr>
      <xdr:spPr>
        <a:xfrm>
          <a:off x="20199427" y="1086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49438</xdr:rowOff>
    </xdr:from>
    <xdr:ext cx="469744" cy="259045"/>
    <xdr:sp macro="" textlink="">
      <xdr:nvSpPr>
        <xdr:cNvPr id="582" name="n_3mainValue【学校施設】&#10;一人当たり面積"/>
        <xdr:cNvSpPr txBox="1"/>
      </xdr:nvSpPr>
      <xdr:spPr>
        <a:xfrm>
          <a:off x="19310427" y="10850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83" name="正方形/長方形 58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4" name="正方形/長方形 58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5" name="正方形/長方形 58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6" name="正方形/長方形 58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7" name="正方形/長方形 58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8" name="正方形/長方形 58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9" name="正方形/長方形 58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0" name="正方形/長方形 589"/>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91" name="正方形/長方形 59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92" name="正方形/長方形 59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3" name="正方形/長方形 59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4" name="正方形/長方形 59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5" name="正方形/長方形 59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6" name="正方形/長方形 59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7" name="正方形/長方形 59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8" name="正方形/長方形 597"/>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99" name="正方形/長方形 59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00" name="正方形/長方形 59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01" name="正方形/長方形 60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02" name="正方形/長方形 60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03" name="正方形/長方形 60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04" name="正方形/長方形 60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05" name="正方形/長方形 60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06" name="正方形/長方形 60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07" name="テキスト ボックス 60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08" name="直線コネクタ 60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09" name="テキスト ボックス 608"/>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10" name="直線コネクタ 60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11" name="テキスト ボックス 610"/>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12" name="直線コネクタ 61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13" name="テキスト ボックス 61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14" name="直線コネクタ 61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15" name="テキスト ボックス 61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16" name="直線コネクタ 61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17" name="テキスト ボックス 61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18" name="直線コネクタ 61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19" name="テキスト ボックス 618"/>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20" name="直線コネクタ 61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21" name="テキスト ボックス 62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2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108</xdr:row>
      <xdr:rowOff>80011</xdr:rowOff>
    </xdr:to>
    <xdr:cxnSp macro="">
      <xdr:nvCxnSpPr>
        <xdr:cNvPr id="623" name="直線コネクタ 622"/>
        <xdr:cNvCxnSpPr/>
      </xdr:nvCxnSpPr>
      <xdr:spPr>
        <a:xfrm flipV="1">
          <a:off x="16318864" y="17145000"/>
          <a:ext cx="0" cy="1451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83838</xdr:rowOff>
    </xdr:from>
    <xdr:ext cx="405111" cy="259045"/>
    <xdr:sp macro="" textlink="">
      <xdr:nvSpPr>
        <xdr:cNvPr id="624" name="【公民館】&#10;有形固定資産減価償却率最小値テキスト"/>
        <xdr:cNvSpPr txBox="1"/>
      </xdr:nvSpPr>
      <xdr:spPr>
        <a:xfrm>
          <a:off x="16357600" y="1860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80011</xdr:rowOff>
    </xdr:from>
    <xdr:to>
      <xdr:col>86</xdr:col>
      <xdr:colOff>25400</xdr:colOff>
      <xdr:row>108</xdr:row>
      <xdr:rowOff>80011</xdr:rowOff>
    </xdr:to>
    <xdr:cxnSp macro="">
      <xdr:nvCxnSpPr>
        <xdr:cNvPr id="625" name="直線コネクタ 624"/>
        <xdr:cNvCxnSpPr/>
      </xdr:nvCxnSpPr>
      <xdr:spPr>
        <a:xfrm>
          <a:off x="16230600" y="18596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626" name="【公民館】&#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27" name="直線コネクタ 626"/>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140988</xdr:rowOff>
    </xdr:from>
    <xdr:ext cx="405111" cy="259045"/>
    <xdr:sp macro="" textlink="">
      <xdr:nvSpPr>
        <xdr:cNvPr id="628" name="【公民館】&#10;有形固定資産減価償却率平均値テキスト"/>
        <xdr:cNvSpPr txBox="1"/>
      </xdr:nvSpPr>
      <xdr:spPr>
        <a:xfrm>
          <a:off x="16357600" y="178003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162561</xdr:rowOff>
    </xdr:from>
    <xdr:to>
      <xdr:col>85</xdr:col>
      <xdr:colOff>177800</xdr:colOff>
      <xdr:row>104</xdr:row>
      <xdr:rowOff>92711</xdr:rowOff>
    </xdr:to>
    <xdr:sp macro="" textlink="">
      <xdr:nvSpPr>
        <xdr:cNvPr id="629" name="フローチャート: 判断 628"/>
        <xdr:cNvSpPr/>
      </xdr:nvSpPr>
      <xdr:spPr>
        <a:xfrm>
          <a:off x="16268700" y="1782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132080</xdr:rowOff>
    </xdr:from>
    <xdr:to>
      <xdr:col>81</xdr:col>
      <xdr:colOff>101600</xdr:colOff>
      <xdr:row>104</xdr:row>
      <xdr:rowOff>62230</xdr:rowOff>
    </xdr:to>
    <xdr:sp macro="" textlink="">
      <xdr:nvSpPr>
        <xdr:cNvPr id="630" name="フローチャート: 判断 629"/>
        <xdr:cNvSpPr/>
      </xdr:nvSpPr>
      <xdr:spPr>
        <a:xfrm>
          <a:off x="15430500" y="1779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2539</xdr:rowOff>
    </xdr:from>
    <xdr:to>
      <xdr:col>76</xdr:col>
      <xdr:colOff>165100</xdr:colOff>
      <xdr:row>104</xdr:row>
      <xdr:rowOff>104139</xdr:rowOff>
    </xdr:to>
    <xdr:sp macro="" textlink="">
      <xdr:nvSpPr>
        <xdr:cNvPr id="631" name="フローチャート: 判断 630"/>
        <xdr:cNvSpPr/>
      </xdr:nvSpPr>
      <xdr:spPr>
        <a:xfrm>
          <a:off x="14541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636</xdr:rowOff>
    </xdr:from>
    <xdr:to>
      <xdr:col>72</xdr:col>
      <xdr:colOff>38100</xdr:colOff>
      <xdr:row>104</xdr:row>
      <xdr:rowOff>102236</xdr:rowOff>
    </xdr:to>
    <xdr:sp macro="" textlink="">
      <xdr:nvSpPr>
        <xdr:cNvPr id="632" name="フローチャート: 判断 631"/>
        <xdr:cNvSpPr/>
      </xdr:nvSpPr>
      <xdr:spPr>
        <a:xfrm>
          <a:off x="13652500" y="1783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33" name="テキスト ボックス 63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34" name="テキスト ボックス 63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35" name="テキスト ボックス 63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36" name="テキスト ボックス 63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37" name="テキスト ボックス 63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122555</xdr:rowOff>
    </xdr:from>
    <xdr:to>
      <xdr:col>85</xdr:col>
      <xdr:colOff>177800</xdr:colOff>
      <xdr:row>102</xdr:row>
      <xdr:rowOff>52705</xdr:rowOff>
    </xdr:to>
    <xdr:sp macro="" textlink="">
      <xdr:nvSpPr>
        <xdr:cNvPr id="638" name="楕円 637"/>
        <xdr:cNvSpPr/>
      </xdr:nvSpPr>
      <xdr:spPr>
        <a:xfrm>
          <a:off x="16268700" y="1743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145432</xdr:rowOff>
    </xdr:from>
    <xdr:ext cx="405111" cy="259045"/>
    <xdr:sp macro="" textlink="">
      <xdr:nvSpPr>
        <xdr:cNvPr id="639" name="【公民館】&#10;有形固定資産減価償却率該当値テキスト"/>
        <xdr:cNvSpPr txBox="1"/>
      </xdr:nvSpPr>
      <xdr:spPr>
        <a:xfrm>
          <a:off x="16357600" y="17290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156845</xdr:rowOff>
    </xdr:from>
    <xdr:to>
      <xdr:col>81</xdr:col>
      <xdr:colOff>101600</xdr:colOff>
      <xdr:row>102</xdr:row>
      <xdr:rowOff>86995</xdr:rowOff>
    </xdr:to>
    <xdr:sp macro="" textlink="">
      <xdr:nvSpPr>
        <xdr:cNvPr id="640" name="楕円 639"/>
        <xdr:cNvSpPr/>
      </xdr:nvSpPr>
      <xdr:spPr>
        <a:xfrm>
          <a:off x="15430500" y="1747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1905</xdr:rowOff>
    </xdr:from>
    <xdr:to>
      <xdr:col>85</xdr:col>
      <xdr:colOff>127000</xdr:colOff>
      <xdr:row>102</xdr:row>
      <xdr:rowOff>36195</xdr:rowOff>
    </xdr:to>
    <xdr:cxnSp macro="">
      <xdr:nvCxnSpPr>
        <xdr:cNvPr id="641" name="直線コネクタ 640"/>
        <xdr:cNvCxnSpPr/>
      </xdr:nvCxnSpPr>
      <xdr:spPr>
        <a:xfrm flipV="1">
          <a:off x="15481300" y="1748980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25400</xdr:rowOff>
    </xdr:from>
    <xdr:to>
      <xdr:col>76</xdr:col>
      <xdr:colOff>165100</xdr:colOff>
      <xdr:row>102</xdr:row>
      <xdr:rowOff>127000</xdr:rowOff>
    </xdr:to>
    <xdr:sp macro="" textlink="">
      <xdr:nvSpPr>
        <xdr:cNvPr id="642" name="楕円 641"/>
        <xdr:cNvSpPr/>
      </xdr:nvSpPr>
      <xdr:spPr>
        <a:xfrm>
          <a:off x="14541500" y="1751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36195</xdr:rowOff>
    </xdr:from>
    <xdr:to>
      <xdr:col>81</xdr:col>
      <xdr:colOff>50800</xdr:colOff>
      <xdr:row>102</xdr:row>
      <xdr:rowOff>76200</xdr:rowOff>
    </xdr:to>
    <xdr:cxnSp macro="">
      <xdr:nvCxnSpPr>
        <xdr:cNvPr id="643" name="直線コネクタ 642"/>
        <xdr:cNvCxnSpPr/>
      </xdr:nvCxnSpPr>
      <xdr:spPr>
        <a:xfrm flipV="1">
          <a:off x="14592300" y="1752409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101600</xdr:rowOff>
    </xdr:from>
    <xdr:to>
      <xdr:col>72</xdr:col>
      <xdr:colOff>38100</xdr:colOff>
      <xdr:row>103</xdr:row>
      <xdr:rowOff>31750</xdr:rowOff>
    </xdr:to>
    <xdr:sp macro="" textlink="">
      <xdr:nvSpPr>
        <xdr:cNvPr id="644" name="楕円 643"/>
        <xdr:cNvSpPr/>
      </xdr:nvSpPr>
      <xdr:spPr>
        <a:xfrm>
          <a:off x="13652500" y="1758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76200</xdr:rowOff>
    </xdr:from>
    <xdr:to>
      <xdr:col>76</xdr:col>
      <xdr:colOff>114300</xdr:colOff>
      <xdr:row>102</xdr:row>
      <xdr:rowOff>152400</xdr:rowOff>
    </xdr:to>
    <xdr:cxnSp macro="">
      <xdr:nvCxnSpPr>
        <xdr:cNvPr id="645" name="直線コネクタ 644"/>
        <xdr:cNvCxnSpPr/>
      </xdr:nvCxnSpPr>
      <xdr:spPr>
        <a:xfrm flipV="1">
          <a:off x="13703300" y="17564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53357</xdr:rowOff>
    </xdr:from>
    <xdr:ext cx="405111" cy="259045"/>
    <xdr:sp macro="" textlink="">
      <xdr:nvSpPr>
        <xdr:cNvPr id="646" name="n_1aveValue【公民館】&#10;有形固定資産減価償却率"/>
        <xdr:cNvSpPr txBox="1"/>
      </xdr:nvSpPr>
      <xdr:spPr>
        <a:xfrm>
          <a:off x="15266044" y="1788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95266</xdr:rowOff>
    </xdr:from>
    <xdr:ext cx="405111" cy="259045"/>
    <xdr:sp macro="" textlink="">
      <xdr:nvSpPr>
        <xdr:cNvPr id="647" name="n_2aveValue【公民館】&#10;有形固定資産減価償却率"/>
        <xdr:cNvSpPr txBox="1"/>
      </xdr:nvSpPr>
      <xdr:spPr>
        <a:xfrm>
          <a:off x="14389744" y="1792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93363</xdr:rowOff>
    </xdr:from>
    <xdr:ext cx="405111" cy="259045"/>
    <xdr:sp macro="" textlink="">
      <xdr:nvSpPr>
        <xdr:cNvPr id="648" name="n_3aveValue【公民館】&#10;有形固定資産減価償却率"/>
        <xdr:cNvSpPr txBox="1"/>
      </xdr:nvSpPr>
      <xdr:spPr>
        <a:xfrm>
          <a:off x="13500744" y="17924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103522</xdr:rowOff>
    </xdr:from>
    <xdr:ext cx="405111" cy="259045"/>
    <xdr:sp macro="" textlink="">
      <xdr:nvSpPr>
        <xdr:cNvPr id="649" name="n_1mainValue【公民館】&#10;有形固定資産減価償却率"/>
        <xdr:cNvSpPr txBox="1"/>
      </xdr:nvSpPr>
      <xdr:spPr>
        <a:xfrm>
          <a:off x="15266044" y="17248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143527</xdr:rowOff>
    </xdr:from>
    <xdr:ext cx="405111" cy="259045"/>
    <xdr:sp macro="" textlink="">
      <xdr:nvSpPr>
        <xdr:cNvPr id="650" name="n_2mainValue【公民館】&#10;有形固定資産減価償却率"/>
        <xdr:cNvSpPr txBox="1"/>
      </xdr:nvSpPr>
      <xdr:spPr>
        <a:xfrm>
          <a:off x="14389744" y="1728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48277</xdr:rowOff>
    </xdr:from>
    <xdr:ext cx="405111" cy="259045"/>
    <xdr:sp macro="" textlink="">
      <xdr:nvSpPr>
        <xdr:cNvPr id="651" name="n_3mainValue【公民館】&#10;有形固定資産減価償却率"/>
        <xdr:cNvSpPr txBox="1"/>
      </xdr:nvSpPr>
      <xdr:spPr>
        <a:xfrm>
          <a:off x="13500744" y="1736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2" name="正方形/長方形 65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3" name="正方形/長方形 65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4" name="正方形/長方形 65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5" name="正方形/長方形 65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6" name="正方形/長方形 65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7" name="正方形/長方形 65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8" name="正方形/長方形 65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9" name="正方形/長方形 65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0" name="テキスト ボックス 65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1" name="直線コネクタ 66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62" name="直線コネクタ 661"/>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63" name="テキスト ボックス 662"/>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64" name="直線コネクタ 663"/>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65" name="テキスト ボックス 664"/>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66" name="直線コネクタ 665"/>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67" name="テキスト ボックス 666"/>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68" name="直線コネクタ 667"/>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69" name="テキスト ボックス 668"/>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70" name="直線コネクタ 66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71" name="テキスト ボックス 67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141579</xdr:rowOff>
    </xdr:from>
    <xdr:to>
      <xdr:col>116</xdr:col>
      <xdr:colOff>62864</xdr:colOff>
      <xdr:row>108</xdr:row>
      <xdr:rowOff>37795</xdr:rowOff>
    </xdr:to>
    <xdr:cxnSp macro="">
      <xdr:nvCxnSpPr>
        <xdr:cNvPr id="673" name="直線コネクタ 672"/>
        <xdr:cNvCxnSpPr/>
      </xdr:nvCxnSpPr>
      <xdr:spPr>
        <a:xfrm flipV="1">
          <a:off x="22160864" y="17115129"/>
          <a:ext cx="0" cy="1439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41622</xdr:rowOff>
    </xdr:from>
    <xdr:ext cx="469744" cy="259045"/>
    <xdr:sp macro="" textlink="">
      <xdr:nvSpPr>
        <xdr:cNvPr id="674" name="【公民館】&#10;一人当たり面積最小値テキスト"/>
        <xdr:cNvSpPr txBox="1"/>
      </xdr:nvSpPr>
      <xdr:spPr>
        <a:xfrm>
          <a:off x="22199600" y="18558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37795</xdr:rowOff>
    </xdr:from>
    <xdr:to>
      <xdr:col>116</xdr:col>
      <xdr:colOff>152400</xdr:colOff>
      <xdr:row>108</xdr:row>
      <xdr:rowOff>37795</xdr:rowOff>
    </xdr:to>
    <xdr:cxnSp macro="">
      <xdr:nvCxnSpPr>
        <xdr:cNvPr id="675" name="直線コネクタ 674"/>
        <xdr:cNvCxnSpPr/>
      </xdr:nvCxnSpPr>
      <xdr:spPr>
        <a:xfrm>
          <a:off x="22072600" y="18554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88256</xdr:rowOff>
    </xdr:from>
    <xdr:ext cx="469744" cy="259045"/>
    <xdr:sp macro="" textlink="">
      <xdr:nvSpPr>
        <xdr:cNvPr id="676" name="【公民館】&#10;一人当たり面積最大値テキスト"/>
        <xdr:cNvSpPr txBox="1"/>
      </xdr:nvSpPr>
      <xdr:spPr>
        <a:xfrm>
          <a:off x="22199600" y="16890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141579</xdr:rowOff>
    </xdr:from>
    <xdr:to>
      <xdr:col>116</xdr:col>
      <xdr:colOff>152400</xdr:colOff>
      <xdr:row>99</xdr:row>
      <xdr:rowOff>141579</xdr:rowOff>
    </xdr:to>
    <xdr:cxnSp macro="">
      <xdr:nvCxnSpPr>
        <xdr:cNvPr id="677" name="直線コネクタ 676"/>
        <xdr:cNvCxnSpPr/>
      </xdr:nvCxnSpPr>
      <xdr:spPr>
        <a:xfrm>
          <a:off x="22072600" y="17115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71138</xdr:rowOff>
    </xdr:from>
    <xdr:ext cx="469744" cy="259045"/>
    <xdr:sp macro="" textlink="">
      <xdr:nvSpPr>
        <xdr:cNvPr id="678" name="【公民館】&#10;一人当たり面積平均値テキスト"/>
        <xdr:cNvSpPr txBox="1"/>
      </xdr:nvSpPr>
      <xdr:spPr>
        <a:xfrm>
          <a:off x="22199600" y="18073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48261</xdr:rowOff>
    </xdr:from>
    <xdr:to>
      <xdr:col>116</xdr:col>
      <xdr:colOff>114300</xdr:colOff>
      <xdr:row>106</xdr:row>
      <xdr:rowOff>149861</xdr:rowOff>
    </xdr:to>
    <xdr:sp macro="" textlink="">
      <xdr:nvSpPr>
        <xdr:cNvPr id="679" name="フローチャート: 判断 678"/>
        <xdr:cNvSpPr/>
      </xdr:nvSpPr>
      <xdr:spPr>
        <a:xfrm>
          <a:off x="221107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71120</xdr:rowOff>
    </xdr:from>
    <xdr:to>
      <xdr:col>112</xdr:col>
      <xdr:colOff>38100</xdr:colOff>
      <xdr:row>107</xdr:row>
      <xdr:rowOff>1270</xdr:rowOff>
    </xdr:to>
    <xdr:sp macro="" textlink="">
      <xdr:nvSpPr>
        <xdr:cNvPr id="680" name="フローチャート: 判断 679"/>
        <xdr:cNvSpPr/>
      </xdr:nvSpPr>
      <xdr:spPr>
        <a:xfrm>
          <a:off x="21272500" y="1824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87579</xdr:rowOff>
    </xdr:from>
    <xdr:to>
      <xdr:col>107</xdr:col>
      <xdr:colOff>101600</xdr:colOff>
      <xdr:row>107</xdr:row>
      <xdr:rowOff>17729</xdr:rowOff>
    </xdr:to>
    <xdr:sp macro="" textlink="">
      <xdr:nvSpPr>
        <xdr:cNvPr id="681" name="フローチャート: 判断 680"/>
        <xdr:cNvSpPr/>
      </xdr:nvSpPr>
      <xdr:spPr>
        <a:xfrm>
          <a:off x="20383500" y="18261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67920</xdr:rowOff>
    </xdr:from>
    <xdr:to>
      <xdr:col>102</xdr:col>
      <xdr:colOff>165100</xdr:colOff>
      <xdr:row>105</xdr:row>
      <xdr:rowOff>169520</xdr:rowOff>
    </xdr:to>
    <xdr:sp macro="" textlink="">
      <xdr:nvSpPr>
        <xdr:cNvPr id="682" name="フローチャート: 判断 681"/>
        <xdr:cNvSpPr/>
      </xdr:nvSpPr>
      <xdr:spPr>
        <a:xfrm>
          <a:off x="19494500" y="1807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83" name="テキスト ボックス 68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4" name="テキスト ボックス 68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85" name="テキスト ボックス 68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86" name="テキスト ボックス 68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87" name="テキスト ボックス 68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68835</xdr:rowOff>
    </xdr:from>
    <xdr:to>
      <xdr:col>116</xdr:col>
      <xdr:colOff>114300</xdr:colOff>
      <xdr:row>107</xdr:row>
      <xdr:rowOff>170435</xdr:rowOff>
    </xdr:to>
    <xdr:sp macro="" textlink="">
      <xdr:nvSpPr>
        <xdr:cNvPr id="688" name="楕円 687"/>
        <xdr:cNvSpPr/>
      </xdr:nvSpPr>
      <xdr:spPr>
        <a:xfrm>
          <a:off x="22110700" y="1841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155212</xdr:rowOff>
    </xdr:from>
    <xdr:ext cx="469744" cy="259045"/>
    <xdr:sp macro="" textlink="">
      <xdr:nvSpPr>
        <xdr:cNvPr id="689" name="【公民館】&#10;一人当たり面積該当値テキスト"/>
        <xdr:cNvSpPr txBox="1"/>
      </xdr:nvSpPr>
      <xdr:spPr>
        <a:xfrm>
          <a:off x="22199600" y="18328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68835</xdr:rowOff>
    </xdr:from>
    <xdr:to>
      <xdr:col>112</xdr:col>
      <xdr:colOff>38100</xdr:colOff>
      <xdr:row>107</xdr:row>
      <xdr:rowOff>170435</xdr:rowOff>
    </xdr:to>
    <xdr:sp macro="" textlink="">
      <xdr:nvSpPr>
        <xdr:cNvPr id="690" name="楕円 689"/>
        <xdr:cNvSpPr/>
      </xdr:nvSpPr>
      <xdr:spPr>
        <a:xfrm>
          <a:off x="21272500" y="1841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119635</xdr:rowOff>
    </xdr:from>
    <xdr:to>
      <xdr:col>116</xdr:col>
      <xdr:colOff>63500</xdr:colOff>
      <xdr:row>107</xdr:row>
      <xdr:rowOff>119635</xdr:rowOff>
    </xdr:to>
    <xdr:cxnSp macro="">
      <xdr:nvCxnSpPr>
        <xdr:cNvPr id="691" name="直線コネクタ 690"/>
        <xdr:cNvCxnSpPr/>
      </xdr:nvCxnSpPr>
      <xdr:spPr>
        <a:xfrm>
          <a:off x="21323300" y="184647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64263</xdr:rowOff>
    </xdr:from>
    <xdr:to>
      <xdr:col>107</xdr:col>
      <xdr:colOff>101600</xdr:colOff>
      <xdr:row>107</xdr:row>
      <xdr:rowOff>165863</xdr:rowOff>
    </xdr:to>
    <xdr:sp macro="" textlink="">
      <xdr:nvSpPr>
        <xdr:cNvPr id="692" name="楕円 691"/>
        <xdr:cNvSpPr/>
      </xdr:nvSpPr>
      <xdr:spPr>
        <a:xfrm>
          <a:off x="20383500" y="1840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115063</xdr:rowOff>
    </xdr:from>
    <xdr:to>
      <xdr:col>111</xdr:col>
      <xdr:colOff>177800</xdr:colOff>
      <xdr:row>107</xdr:row>
      <xdr:rowOff>119635</xdr:rowOff>
    </xdr:to>
    <xdr:cxnSp macro="">
      <xdr:nvCxnSpPr>
        <xdr:cNvPr id="693" name="直線コネクタ 692"/>
        <xdr:cNvCxnSpPr/>
      </xdr:nvCxnSpPr>
      <xdr:spPr>
        <a:xfrm>
          <a:off x="20434300" y="1846021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93523</xdr:rowOff>
    </xdr:from>
    <xdr:to>
      <xdr:col>102</xdr:col>
      <xdr:colOff>165100</xdr:colOff>
      <xdr:row>108</xdr:row>
      <xdr:rowOff>23673</xdr:rowOff>
    </xdr:to>
    <xdr:sp macro="" textlink="">
      <xdr:nvSpPr>
        <xdr:cNvPr id="694" name="楕円 693"/>
        <xdr:cNvSpPr/>
      </xdr:nvSpPr>
      <xdr:spPr>
        <a:xfrm>
          <a:off x="19494500" y="18438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115063</xdr:rowOff>
    </xdr:from>
    <xdr:to>
      <xdr:col>107</xdr:col>
      <xdr:colOff>50800</xdr:colOff>
      <xdr:row>107</xdr:row>
      <xdr:rowOff>144323</xdr:rowOff>
    </xdr:to>
    <xdr:cxnSp macro="">
      <xdr:nvCxnSpPr>
        <xdr:cNvPr id="695" name="直線コネクタ 694"/>
        <xdr:cNvCxnSpPr/>
      </xdr:nvCxnSpPr>
      <xdr:spPr>
        <a:xfrm flipV="1">
          <a:off x="19545300" y="18460213"/>
          <a:ext cx="889000" cy="29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17797</xdr:rowOff>
    </xdr:from>
    <xdr:ext cx="469744" cy="259045"/>
    <xdr:sp macro="" textlink="">
      <xdr:nvSpPr>
        <xdr:cNvPr id="696" name="n_1aveValue【公民館】&#10;一人当たり面積"/>
        <xdr:cNvSpPr txBox="1"/>
      </xdr:nvSpPr>
      <xdr:spPr>
        <a:xfrm>
          <a:off x="21075727" y="1802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34256</xdr:rowOff>
    </xdr:from>
    <xdr:ext cx="469744" cy="259045"/>
    <xdr:sp macro="" textlink="">
      <xdr:nvSpPr>
        <xdr:cNvPr id="697" name="n_2aveValue【公民館】&#10;一人当たり面積"/>
        <xdr:cNvSpPr txBox="1"/>
      </xdr:nvSpPr>
      <xdr:spPr>
        <a:xfrm>
          <a:off x="20199427" y="18036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14597</xdr:rowOff>
    </xdr:from>
    <xdr:ext cx="469744" cy="259045"/>
    <xdr:sp macro="" textlink="">
      <xdr:nvSpPr>
        <xdr:cNvPr id="698" name="n_3aveValue【公民館】&#10;一人当たり面積"/>
        <xdr:cNvSpPr txBox="1"/>
      </xdr:nvSpPr>
      <xdr:spPr>
        <a:xfrm>
          <a:off x="19310427" y="17845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161562</xdr:rowOff>
    </xdr:from>
    <xdr:ext cx="469744" cy="259045"/>
    <xdr:sp macro="" textlink="">
      <xdr:nvSpPr>
        <xdr:cNvPr id="699" name="n_1mainValue【公民館】&#10;一人当たり面積"/>
        <xdr:cNvSpPr txBox="1"/>
      </xdr:nvSpPr>
      <xdr:spPr>
        <a:xfrm>
          <a:off x="21075727" y="1850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156990</xdr:rowOff>
    </xdr:from>
    <xdr:ext cx="469744" cy="259045"/>
    <xdr:sp macro="" textlink="">
      <xdr:nvSpPr>
        <xdr:cNvPr id="700" name="n_2mainValue【公民館】&#10;一人当たり面積"/>
        <xdr:cNvSpPr txBox="1"/>
      </xdr:nvSpPr>
      <xdr:spPr>
        <a:xfrm>
          <a:off x="20199427" y="18502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14800</xdr:rowOff>
    </xdr:from>
    <xdr:ext cx="469744" cy="259045"/>
    <xdr:sp macro="" textlink="">
      <xdr:nvSpPr>
        <xdr:cNvPr id="701" name="n_3mainValue【公民館】&#10;一人当たり面積"/>
        <xdr:cNvSpPr txBox="1"/>
      </xdr:nvSpPr>
      <xdr:spPr>
        <a:xfrm>
          <a:off x="19310427" y="18531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2" name="正方形/長方形 70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3" name="正方形/長方形 70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4" name="テキスト ボックス 70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道路・橋りょう等インフラ施設については地域の要望等を踏まえ、計画的に修繕を行っているため、有形固定資産減価償却率は低くなっている。</a:t>
          </a:r>
        </a:p>
        <a:p>
          <a:r>
            <a:rPr kumimoji="1" lang="ja-JP" altLang="en-US" sz="1300">
              <a:latin typeface="ＭＳ Ｐゴシック" panose="020B0600070205080204" pitchFamily="50" charset="-128"/>
              <a:ea typeface="ＭＳ Ｐゴシック" panose="020B0600070205080204" pitchFamily="50" charset="-128"/>
            </a:rPr>
            <a:t>有形固定資産減価償却率が高くなっている公営住宅については木造で、平成</a:t>
          </a:r>
          <a:r>
            <a:rPr kumimoji="1" lang="en-US" altLang="ja-JP" sz="1300">
              <a:latin typeface="ＭＳ Ｐゴシック" panose="020B0600070205080204" pitchFamily="50" charset="-128"/>
              <a:ea typeface="ＭＳ Ｐゴシック" panose="020B0600070205080204" pitchFamily="50" charset="-128"/>
            </a:rPr>
            <a:t>9</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年にかけて建築されているため、今後長寿命化計画を策定し、順次大規模改修等を行っていく。適切に日々の修繕を行っているため、使用する上での大きな問題はない。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長野県小布施町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11,005
10,952
19.12
5,098,492
4,840,071
249,121
2,970,652
2,748,815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48441</xdr:rowOff>
    </xdr:to>
    <xdr:cxnSp macro="">
      <xdr:nvCxnSpPr>
        <xdr:cNvPr id="57" name="直線コネクタ 56"/>
        <xdr:cNvCxnSpPr/>
      </xdr:nvCxnSpPr>
      <xdr:spPr>
        <a:xfrm flipV="1">
          <a:off x="4634865" y="5660572"/>
          <a:ext cx="0" cy="1588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52268</xdr:rowOff>
    </xdr:from>
    <xdr:ext cx="340478" cy="259045"/>
    <xdr:sp macro="" textlink="">
      <xdr:nvSpPr>
        <xdr:cNvPr id="58" name="【図書館】&#10;有形固定資産減価償却率最小値テキスト"/>
        <xdr:cNvSpPr txBox="1"/>
      </xdr:nvSpPr>
      <xdr:spPr>
        <a:xfrm>
          <a:off x="4673600" y="725316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48441</xdr:rowOff>
    </xdr:from>
    <xdr:to>
      <xdr:col>24</xdr:col>
      <xdr:colOff>152400</xdr:colOff>
      <xdr:row>42</xdr:row>
      <xdr:rowOff>48441</xdr:rowOff>
    </xdr:to>
    <xdr:cxnSp macro="">
      <xdr:nvCxnSpPr>
        <xdr:cNvPr id="59" name="直線コネクタ 58"/>
        <xdr:cNvCxnSpPr/>
      </xdr:nvCxnSpPr>
      <xdr:spPr>
        <a:xfrm>
          <a:off x="4546600" y="7249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154413</xdr:rowOff>
    </xdr:from>
    <xdr:ext cx="405111" cy="259045"/>
    <xdr:sp macro="" textlink="">
      <xdr:nvSpPr>
        <xdr:cNvPr id="62" name="【図書館】&#10;有形固定資産減価償却率平均値テキスト"/>
        <xdr:cNvSpPr txBox="1"/>
      </xdr:nvSpPr>
      <xdr:spPr>
        <a:xfrm>
          <a:off x="4673600" y="6326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131536</xdr:rowOff>
    </xdr:from>
    <xdr:to>
      <xdr:col>24</xdr:col>
      <xdr:colOff>114300</xdr:colOff>
      <xdr:row>38</xdr:row>
      <xdr:rowOff>61686</xdr:rowOff>
    </xdr:to>
    <xdr:sp macro="" textlink="">
      <xdr:nvSpPr>
        <xdr:cNvPr id="63" name="フローチャート: 判断 62"/>
        <xdr:cNvSpPr/>
      </xdr:nvSpPr>
      <xdr:spPr>
        <a:xfrm>
          <a:off x="4584700" y="647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138067</xdr:rowOff>
    </xdr:from>
    <xdr:to>
      <xdr:col>20</xdr:col>
      <xdr:colOff>38100</xdr:colOff>
      <xdr:row>38</xdr:row>
      <xdr:rowOff>68218</xdr:rowOff>
    </xdr:to>
    <xdr:sp macro="" textlink="">
      <xdr:nvSpPr>
        <xdr:cNvPr id="64" name="フローチャート: 判断 63"/>
        <xdr:cNvSpPr/>
      </xdr:nvSpPr>
      <xdr:spPr>
        <a:xfrm>
          <a:off x="3746500" y="648171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152763</xdr:rowOff>
    </xdr:from>
    <xdr:to>
      <xdr:col>15</xdr:col>
      <xdr:colOff>101600</xdr:colOff>
      <xdr:row>38</xdr:row>
      <xdr:rowOff>82913</xdr:rowOff>
    </xdr:to>
    <xdr:sp macro="" textlink="">
      <xdr:nvSpPr>
        <xdr:cNvPr id="65" name="フローチャート: 判断 64"/>
        <xdr:cNvSpPr/>
      </xdr:nvSpPr>
      <xdr:spPr>
        <a:xfrm>
          <a:off x="2857500" y="649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7438</xdr:rowOff>
    </xdr:from>
    <xdr:to>
      <xdr:col>10</xdr:col>
      <xdr:colOff>165100</xdr:colOff>
      <xdr:row>38</xdr:row>
      <xdr:rowOff>109038</xdr:rowOff>
    </xdr:to>
    <xdr:sp macro="" textlink="">
      <xdr:nvSpPr>
        <xdr:cNvPr id="66" name="フローチャート: 判断 65"/>
        <xdr:cNvSpPr/>
      </xdr:nvSpPr>
      <xdr:spPr>
        <a:xfrm>
          <a:off x="1968500" y="652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169091</xdr:rowOff>
    </xdr:from>
    <xdr:to>
      <xdr:col>24</xdr:col>
      <xdr:colOff>114300</xdr:colOff>
      <xdr:row>38</xdr:row>
      <xdr:rowOff>99241</xdr:rowOff>
    </xdr:to>
    <xdr:sp macro="" textlink="">
      <xdr:nvSpPr>
        <xdr:cNvPr id="72" name="楕円 71"/>
        <xdr:cNvSpPr/>
      </xdr:nvSpPr>
      <xdr:spPr>
        <a:xfrm>
          <a:off x="4584700" y="651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147518</xdr:rowOff>
    </xdr:from>
    <xdr:ext cx="405111" cy="259045"/>
    <xdr:sp macro="" textlink="">
      <xdr:nvSpPr>
        <xdr:cNvPr id="73" name="【図書館】&#10;有形固定資産減価償却率該当値テキスト"/>
        <xdr:cNvSpPr txBox="1"/>
      </xdr:nvSpPr>
      <xdr:spPr>
        <a:xfrm>
          <a:off x="4673600" y="64911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41728</xdr:rowOff>
    </xdr:from>
    <xdr:to>
      <xdr:col>20</xdr:col>
      <xdr:colOff>38100</xdr:colOff>
      <xdr:row>38</xdr:row>
      <xdr:rowOff>143328</xdr:rowOff>
    </xdr:to>
    <xdr:sp macro="" textlink="">
      <xdr:nvSpPr>
        <xdr:cNvPr id="74" name="楕円 73"/>
        <xdr:cNvSpPr/>
      </xdr:nvSpPr>
      <xdr:spPr>
        <a:xfrm>
          <a:off x="3746500" y="655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48441</xdr:rowOff>
    </xdr:from>
    <xdr:to>
      <xdr:col>24</xdr:col>
      <xdr:colOff>63500</xdr:colOff>
      <xdr:row>38</xdr:row>
      <xdr:rowOff>92528</xdr:rowOff>
    </xdr:to>
    <xdr:cxnSp macro="">
      <xdr:nvCxnSpPr>
        <xdr:cNvPr id="75" name="直線コネクタ 74"/>
        <xdr:cNvCxnSpPr/>
      </xdr:nvCxnSpPr>
      <xdr:spPr>
        <a:xfrm flipV="1">
          <a:off x="3797300" y="6563541"/>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85816</xdr:rowOff>
    </xdr:from>
    <xdr:to>
      <xdr:col>15</xdr:col>
      <xdr:colOff>101600</xdr:colOff>
      <xdr:row>39</xdr:row>
      <xdr:rowOff>15966</xdr:rowOff>
    </xdr:to>
    <xdr:sp macro="" textlink="">
      <xdr:nvSpPr>
        <xdr:cNvPr id="76" name="楕円 75"/>
        <xdr:cNvSpPr/>
      </xdr:nvSpPr>
      <xdr:spPr>
        <a:xfrm>
          <a:off x="2857500" y="660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92528</xdr:rowOff>
    </xdr:from>
    <xdr:to>
      <xdr:col>19</xdr:col>
      <xdr:colOff>177800</xdr:colOff>
      <xdr:row>38</xdr:row>
      <xdr:rowOff>136616</xdr:rowOff>
    </xdr:to>
    <xdr:cxnSp macro="">
      <xdr:nvCxnSpPr>
        <xdr:cNvPr id="77" name="直線コネクタ 76"/>
        <xdr:cNvCxnSpPr/>
      </xdr:nvCxnSpPr>
      <xdr:spPr>
        <a:xfrm flipV="1">
          <a:off x="2908300" y="6607628"/>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131535</xdr:rowOff>
    </xdr:from>
    <xdr:to>
      <xdr:col>10</xdr:col>
      <xdr:colOff>165100</xdr:colOff>
      <xdr:row>39</xdr:row>
      <xdr:rowOff>61685</xdr:rowOff>
    </xdr:to>
    <xdr:sp macro="" textlink="">
      <xdr:nvSpPr>
        <xdr:cNvPr id="78" name="楕円 77"/>
        <xdr:cNvSpPr/>
      </xdr:nvSpPr>
      <xdr:spPr>
        <a:xfrm>
          <a:off x="1968500" y="664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136616</xdr:rowOff>
    </xdr:from>
    <xdr:to>
      <xdr:col>15</xdr:col>
      <xdr:colOff>50800</xdr:colOff>
      <xdr:row>39</xdr:row>
      <xdr:rowOff>10885</xdr:rowOff>
    </xdr:to>
    <xdr:cxnSp macro="">
      <xdr:nvCxnSpPr>
        <xdr:cNvPr id="79" name="直線コネクタ 78"/>
        <xdr:cNvCxnSpPr/>
      </xdr:nvCxnSpPr>
      <xdr:spPr>
        <a:xfrm flipV="1">
          <a:off x="2019300" y="6651716"/>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84744</xdr:rowOff>
    </xdr:from>
    <xdr:ext cx="405111" cy="259045"/>
    <xdr:sp macro="" textlink="">
      <xdr:nvSpPr>
        <xdr:cNvPr id="80" name="n_1aveValue【図書館】&#10;有形固定資産減価償却率"/>
        <xdr:cNvSpPr txBox="1"/>
      </xdr:nvSpPr>
      <xdr:spPr>
        <a:xfrm>
          <a:off x="3582044" y="625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99440</xdr:rowOff>
    </xdr:from>
    <xdr:ext cx="405111" cy="259045"/>
    <xdr:sp macro="" textlink="">
      <xdr:nvSpPr>
        <xdr:cNvPr id="81" name="n_2aveValue【図書館】&#10;有形固定資産減価償却率"/>
        <xdr:cNvSpPr txBox="1"/>
      </xdr:nvSpPr>
      <xdr:spPr>
        <a:xfrm>
          <a:off x="2705744" y="627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125566</xdr:rowOff>
    </xdr:from>
    <xdr:ext cx="405111" cy="259045"/>
    <xdr:sp macro="" textlink="">
      <xdr:nvSpPr>
        <xdr:cNvPr id="82" name="n_3aveValue【図書館】&#10;有形固定資産減価償却率"/>
        <xdr:cNvSpPr txBox="1"/>
      </xdr:nvSpPr>
      <xdr:spPr>
        <a:xfrm>
          <a:off x="1816744" y="6297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134455</xdr:rowOff>
    </xdr:from>
    <xdr:ext cx="405111" cy="259045"/>
    <xdr:sp macro="" textlink="">
      <xdr:nvSpPr>
        <xdr:cNvPr id="83" name="n_1mainValue【図書館】&#10;有形固定資産減価償却率"/>
        <xdr:cNvSpPr txBox="1"/>
      </xdr:nvSpPr>
      <xdr:spPr>
        <a:xfrm>
          <a:off x="3582044" y="664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7093</xdr:rowOff>
    </xdr:from>
    <xdr:ext cx="405111" cy="259045"/>
    <xdr:sp macro="" textlink="">
      <xdr:nvSpPr>
        <xdr:cNvPr id="84" name="n_2mainValue【図書館】&#10;有形固定資産減価償却率"/>
        <xdr:cNvSpPr txBox="1"/>
      </xdr:nvSpPr>
      <xdr:spPr>
        <a:xfrm>
          <a:off x="2705744" y="669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52812</xdr:rowOff>
    </xdr:from>
    <xdr:ext cx="405111" cy="259045"/>
    <xdr:sp macro="" textlink="">
      <xdr:nvSpPr>
        <xdr:cNvPr id="85" name="n_3mainValue【図書館】&#10;有形固定資産減価償却率"/>
        <xdr:cNvSpPr txBox="1"/>
      </xdr:nvSpPr>
      <xdr:spPr>
        <a:xfrm>
          <a:off x="1816744" y="6739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96" name="直線コネクタ 95"/>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97" name="テキスト ボックス 96"/>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8" name="直線コネクタ 97"/>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9" name="テキスト ボックス 98"/>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0" name="直線コネクタ 99"/>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01" name="テキスト ボックス 100"/>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3" name="テキスト ボックス 10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150495</xdr:rowOff>
    </xdr:from>
    <xdr:to>
      <xdr:col>54</xdr:col>
      <xdr:colOff>189865</xdr:colOff>
      <xdr:row>40</xdr:row>
      <xdr:rowOff>93345</xdr:rowOff>
    </xdr:to>
    <xdr:cxnSp macro="">
      <xdr:nvCxnSpPr>
        <xdr:cNvPr id="105" name="直線コネクタ 104"/>
        <xdr:cNvCxnSpPr/>
      </xdr:nvCxnSpPr>
      <xdr:spPr>
        <a:xfrm flipV="1">
          <a:off x="10476865" y="5808345"/>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97172</xdr:rowOff>
    </xdr:from>
    <xdr:ext cx="469744" cy="259045"/>
    <xdr:sp macro="" textlink="">
      <xdr:nvSpPr>
        <xdr:cNvPr id="106" name="【図書館】&#10;一人当たり面積最小値テキスト"/>
        <xdr:cNvSpPr txBox="1"/>
      </xdr:nvSpPr>
      <xdr:spPr>
        <a:xfrm>
          <a:off x="10515600" y="6955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93345</xdr:rowOff>
    </xdr:from>
    <xdr:to>
      <xdr:col>55</xdr:col>
      <xdr:colOff>88900</xdr:colOff>
      <xdr:row>40</xdr:row>
      <xdr:rowOff>93345</xdr:rowOff>
    </xdr:to>
    <xdr:cxnSp macro="">
      <xdr:nvCxnSpPr>
        <xdr:cNvPr id="107" name="直線コネクタ 106"/>
        <xdr:cNvCxnSpPr/>
      </xdr:nvCxnSpPr>
      <xdr:spPr>
        <a:xfrm>
          <a:off x="10388600" y="6951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97172</xdr:rowOff>
    </xdr:from>
    <xdr:ext cx="469744" cy="259045"/>
    <xdr:sp macro="" textlink="">
      <xdr:nvSpPr>
        <xdr:cNvPr id="108" name="【図書館】&#10;一人当たり面積最大値テキスト"/>
        <xdr:cNvSpPr txBox="1"/>
      </xdr:nvSpPr>
      <xdr:spPr>
        <a:xfrm>
          <a:off x="10515600" y="5583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150495</xdr:rowOff>
    </xdr:from>
    <xdr:to>
      <xdr:col>55</xdr:col>
      <xdr:colOff>88900</xdr:colOff>
      <xdr:row>33</xdr:row>
      <xdr:rowOff>150495</xdr:rowOff>
    </xdr:to>
    <xdr:cxnSp macro="">
      <xdr:nvCxnSpPr>
        <xdr:cNvPr id="109" name="直線コネクタ 108"/>
        <xdr:cNvCxnSpPr/>
      </xdr:nvCxnSpPr>
      <xdr:spPr>
        <a:xfrm>
          <a:off x="10388600" y="580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89552</xdr:rowOff>
    </xdr:from>
    <xdr:ext cx="469744" cy="259045"/>
    <xdr:sp macro="" textlink="">
      <xdr:nvSpPr>
        <xdr:cNvPr id="110" name="【図書館】&#10;一人当たり面積平均値テキスト"/>
        <xdr:cNvSpPr txBox="1"/>
      </xdr:nvSpPr>
      <xdr:spPr>
        <a:xfrm>
          <a:off x="10515600" y="64332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111125</xdr:rowOff>
    </xdr:from>
    <xdr:to>
      <xdr:col>55</xdr:col>
      <xdr:colOff>50800</xdr:colOff>
      <xdr:row>38</xdr:row>
      <xdr:rowOff>41275</xdr:rowOff>
    </xdr:to>
    <xdr:sp macro="" textlink="">
      <xdr:nvSpPr>
        <xdr:cNvPr id="111" name="フローチャート: 判断 110"/>
        <xdr:cNvSpPr/>
      </xdr:nvSpPr>
      <xdr:spPr>
        <a:xfrm>
          <a:off x="104267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99695</xdr:rowOff>
    </xdr:from>
    <xdr:to>
      <xdr:col>50</xdr:col>
      <xdr:colOff>165100</xdr:colOff>
      <xdr:row>38</xdr:row>
      <xdr:rowOff>29845</xdr:rowOff>
    </xdr:to>
    <xdr:sp macro="" textlink="">
      <xdr:nvSpPr>
        <xdr:cNvPr id="112" name="フローチャート: 判断 111"/>
        <xdr:cNvSpPr/>
      </xdr:nvSpPr>
      <xdr:spPr>
        <a:xfrm>
          <a:off x="9588500" y="644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76835</xdr:rowOff>
    </xdr:from>
    <xdr:to>
      <xdr:col>46</xdr:col>
      <xdr:colOff>38100</xdr:colOff>
      <xdr:row>38</xdr:row>
      <xdr:rowOff>6985</xdr:rowOff>
    </xdr:to>
    <xdr:sp macro="" textlink="">
      <xdr:nvSpPr>
        <xdr:cNvPr id="113" name="フローチャート: 判断 112"/>
        <xdr:cNvSpPr/>
      </xdr:nvSpPr>
      <xdr:spPr>
        <a:xfrm>
          <a:off x="8699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111125</xdr:rowOff>
    </xdr:from>
    <xdr:to>
      <xdr:col>41</xdr:col>
      <xdr:colOff>101600</xdr:colOff>
      <xdr:row>38</xdr:row>
      <xdr:rowOff>41275</xdr:rowOff>
    </xdr:to>
    <xdr:sp macro="" textlink="">
      <xdr:nvSpPr>
        <xdr:cNvPr id="114" name="フローチャート: 判断 113"/>
        <xdr:cNvSpPr/>
      </xdr:nvSpPr>
      <xdr:spPr>
        <a:xfrm>
          <a:off x="7810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111125</xdr:rowOff>
    </xdr:from>
    <xdr:to>
      <xdr:col>55</xdr:col>
      <xdr:colOff>50800</xdr:colOff>
      <xdr:row>37</xdr:row>
      <xdr:rowOff>41275</xdr:rowOff>
    </xdr:to>
    <xdr:sp macro="" textlink="">
      <xdr:nvSpPr>
        <xdr:cNvPr id="120" name="楕円 119"/>
        <xdr:cNvSpPr/>
      </xdr:nvSpPr>
      <xdr:spPr>
        <a:xfrm>
          <a:off x="10426700" y="628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134002</xdr:rowOff>
    </xdr:from>
    <xdr:ext cx="469744" cy="259045"/>
    <xdr:sp macro="" textlink="">
      <xdr:nvSpPr>
        <xdr:cNvPr id="121" name="【図書館】&#10;一人当たり面積該当値テキスト"/>
        <xdr:cNvSpPr txBox="1"/>
      </xdr:nvSpPr>
      <xdr:spPr>
        <a:xfrm>
          <a:off x="10515600" y="6134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111125</xdr:rowOff>
    </xdr:from>
    <xdr:to>
      <xdr:col>50</xdr:col>
      <xdr:colOff>165100</xdr:colOff>
      <xdr:row>37</xdr:row>
      <xdr:rowOff>41275</xdr:rowOff>
    </xdr:to>
    <xdr:sp macro="" textlink="">
      <xdr:nvSpPr>
        <xdr:cNvPr id="122" name="楕円 121"/>
        <xdr:cNvSpPr/>
      </xdr:nvSpPr>
      <xdr:spPr>
        <a:xfrm>
          <a:off x="9588500" y="628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161925</xdr:rowOff>
    </xdr:from>
    <xdr:to>
      <xdr:col>55</xdr:col>
      <xdr:colOff>0</xdr:colOff>
      <xdr:row>36</xdr:row>
      <xdr:rowOff>161925</xdr:rowOff>
    </xdr:to>
    <xdr:cxnSp macro="">
      <xdr:nvCxnSpPr>
        <xdr:cNvPr id="123" name="直線コネクタ 122"/>
        <xdr:cNvCxnSpPr/>
      </xdr:nvCxnSpPr>
      <xdr:spPr>
        <a:xfrm>
          <a:off x="9639300" y="633412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116840</xdr:rowOff>
    </xdr:from>
    <xdr:to>
      <xdr:col>46</xdr:col>
      <xdr:colOff>38100</xdr:colOff>
      <xdr:row>37</xdr:row>
      <xdr:rowOff>46990</xdr:rowOff>
    </xdr:to>
    <xdr:sp macro="" textlink="">
      <xdr:nvSpPr>
        <xdr:cNvPr id="124" name="楕円 123"/>
        <xdr:cNvSpPr/>
      </xdr:nvSpPr>
      <xdr:spPr>
        <a:xfrm>
          <a:off x="86995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161925</xdr:rowOff>
    </xdr:from>
    <xdr:to>
      <xdr:col>50</xdr:col>
      <xdr:colOff>114300</xdr:colOff>
      <xdr:row>36</xdr:row>
      <xdr:rowOff>167640</xdr:rowOff>
    </xdr:to>
    <xdr:cxnSp macro="">
      <xdr:nvCxnSpPr>
        <xdr:cNvPr id="125" name="直線コネクタ 124"/>
        <xdr:cNvCxnSpPr/>
      </xdr:nvCxnSpPr>
      <xdr:spPr>
        <a:xfrm flipV="1">
          <a:off x="8750300" y="633412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122555</xdr:rowOff>
    </xdr:from>
    <xdr:to>
      <xdr:col>41</xdr:col>
      <xdr:colOff>101600</xdr:colOff>
      <xdr:row>37</xdr:row>
      <xdr:rowOff>52705</xdr:rowOff>
    </xdr:to>
    <xdr:sp macro="" textlink="">
      <xdr:nvSpPr>
        <xdr:cNvPr id="126" name="楕円 125"/>
        <xdr:cNvSpPr/>
      </xdr:nvSpPr>
      <xdr:spPr>
        <a:xfrm>
          <a:off x="7810500" y="629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167640</xdr:rowOff>
    </xdr:from>
    <xdr:to>
      <xdr:col>45</xdr:col>
      <xdr:colOff>177800</xdr:colOff>
      <xdr:row>37</xdr:row>
      <xdr:rowOff>1905</xdr:rowOff>
    </xdr:to>
    <xdr:cxnSp macro="">
      <xdr:nvCxnSpPr>
        <xdr:cNvPr id="127" name="直線コネクタ 126"/>
        <xdr:cNvCxnSpPr/>
      </xdr:nvCxnSpPr>
      <xdr:spPr>
        <a:xfrm flipV="1">
          <a:off x="7861300" y="633984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20972</xdr:rowOff>
    </xdr:from>
    <xdr:ext cx="469744" cy="259045"/>
    <xdr:sp macro="" textlink="">
      <xdr:nvSpPr>
        <xdr:cNvPr id="128" name="n_1aveValue【図書館】&#10;一人当たり面積"/>
        <xdr:cNvSpPr txBox="1"/>
      </xdr:nvSpPr>
      <xdr:spPr>
        <a:xfrm>
          <a:off x="9391727" y="6536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169562</xdr:rowOff>
    </xdr:from>
    <xdr:ext cx="469744" cy="259045"/>
    <xdr:sp macro="" textlink="">
      <xdr:nvSpPr>
        <xdr:cNvPr id="129" name="n_2aveValue【図書館】&#10;一人当たり面積"/>
        <xdr:cNvSpPr txBox="1"/>
      </xdr:nvSpPr>
      <xdr:spPr>
        <a:xfrm>
          <a:off x="8515427" y="6513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32402</xdr:rowOff>
    </xdr:from>
    <xdr:ext cx="469744" cy="259045"/>
    <xdr:sp macro="" textlink="">
      <xdr:nvSpPr>
        <xdr:cNvPr id="130" name="n_3aveValue【図書館】&#10;一人当たり面積"/>
        <xdr:cNvSpPr txBox="1"/>
      </xdr:nvSpPr>
      <xdr:spPr>
        <a:xfrm>
          <a:off x="7626427" y="6547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57802</xdr:rowOff>
    </xdr:from>
    <xdr:ext cx="469744" cy="259045"/>
    <xdr:sp macro="" textlink="">
      <xdr:nvSpPr>
        <xdr:cNvPr id="131" name="n_1mainValue【図書館】&#10;一人当たり面積"/>
        <xdr:cNvSpPr txBox="1"/>
      </xdr:nvSpPr>
      <xdr:spPr>
        <a:xfrm>
          <a:off x="9391727" y="6058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63517</xdr:rowOff>
    </xdr:from>
    <xdr:ext cx="469744" cy="259045"/>
    <xdr:sp macro="" textlink="">
      <xdr:nvSpPr>
        <xdr:cNvPr id="132" name="n_2mainValue【図書館】&#10;一人当たり面積"/>
        <xdr:cNvSpPr txBox="1"/>
      </xdr:nvSpPr>
      <xdr:spPr>
        <a:xfrm>
          <a:off x="8515427" y="606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69232</xdr:rowOff>
    </xdr:from>
    <xdr:ext cx="469744" cy="259045"/>
    <xdr:sp macro="" textlink="">
      <xdr:nvSpPr>
        <xdr:cNvPr id="133" name="n_3mainValue【図書館】&#10;一人当たり面積"/>
        <xdr:cNvSpPr txBox="1"/>
      </xdr:nvSpPr>
      <xdr:spPr>
        <a:xfrm>
          <a:off x="7626427" y="6069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4" name="正方形/長方形 13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5" name="正方形/長方形 13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6" name="正方形/長方形 13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7" name="正方形/長方形 13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8" name="正方形/長方形 13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9" name="正方形/長方形 13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0" name="正方形/長方形 13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1" name="正方形/長方形 14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2" name="テキスト ボックス 14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3" name="直線コネクタ 14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4" name="直線コネクタ 143"/>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5" name="テキスト ボックス 144"/>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6" name="直線コネクタ 145"/>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7" name="テキスト ボックス 146"/>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8" name="直線コネクタ 147"/>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9" name="テキスト ボックス 148"/>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0" name="直線コネクタ 149"/>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1" name="テキスト ボックス 150"/>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2" name="直線コネクタ 151"/>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3" name="テキスト ボックス 152"/>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4" name="直線コネクタ 153"/>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5" name="テキスト ボックス 154"/>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6" name="直線コネクタ 15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7" name="テキスト ボックス 156"/>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8"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60416</xdr:rowOff>
    </xdr:from>
    <xdr:to>
      <xdr:col>24</xdr:col>
      <xdr:colOff>62865</xdr:colOff>
      <xdr:row>63</xdr:row>
      <xdr:rowOff>128996</xdr:rowOff>
    </xdr:to>
    <xdr:cxnSp macro="">
      <xdr:nvCxnSpPr>
        <xdr:cNvPr id="159" name="直線コネクタ 158"/>
        <xdr:cNvCxnSpPr/>
      </xdr:nvCxnSpPr>
      <xdr:spPr>
        <a:xfrm flipV="1">
          <a:off x="4634865" y="9490166"/>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132823</xdr:rowOff>
    </xdr:from>
    <xdr:ext cx="405111" cy="259045"/>
    <xdr:sp macro="" textlink="">
      <xdr:nvSpPr>
        <xdr:cNvPr id="160" name="【体育館・プール】&#10;有形固定資産減価償却率最小値テキスト"/>
        <xdr:cNvSpPr txBox="1"/>
      </xdr:nvSpPr>
      <xdr:spPr>
        <a:xfrm>
          <a:off x="4673600" y="10934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128996</xdr:rowOff>
    </xdr:from>
    <xdr:to>
      <xdr:col>24</xdr:col>
      <xdr:colOff>152400</xdr:colOff>
      <xdr:row>63</xdr:row>
      <xdr:rowOff>128996</xdr:rowOff>
    </xdr:to>
    <xdr:cxnSp macro="">
      <xdr:nvCxnSpPr>
        <xdr:cNvPr id="161" name="直線コネクタ 160"/>
        <xdr:cNvCxnSpPr/>
      </xdr:nvCxnSpPr>
      <xdr:spPr>
        <a:xfrm>
          <a:off x="4546600" y="10930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7093</xdr:rowOff>
    </xdr:from>
    <xdr:ext cx="405111" cy="259045"/>
    <xdr:sp macro="" textlink="">
      <xdr:nvSpPr>
        <xdr:cNvPr id="162" name="【体育館・プール】&#10;有形固定資産減価償却率最大値テキスト"/>
        <xdr:cNvSpPr txBox="1"/>
      </xdr:nvSpPr>
      <xdr:spPr>
        <a:xfrm>
          <a:off x="4673600" y="9265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60416</xdr:rowOff>
    </xdr:from>
    <xdr:to>
      <xdr:col>24</xdr:col>
      <xdr:colOff>152400</xdr:colOff>
      <xdr:row>55</xdr:row>
      <xdr:rowOff>60416</xdr:rowOff>
    </xdr:to>
    <xdr:cxnSp macro="">
      <xdr:nvCxnSpPr>
        <xdr:cNvPr id="163" name="直線コネクタ 162"/>
        <xdr:cNvCxnSpPr/>
      </xdr:nvCxnSpPr>
      <xdr:spPr>
        <a:xfrm>
          <a:off x="4546600" y="9490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30497</xdr:rowOff>
    </xdr:from>
    <xdr:ext cx="405111" cy="259045"/>
    <xdr:sp macro="" textlink="">
      <xdr:nvSpPr>
        <xdr:cNvPr id="164" name="【体育館・プール】&#10;有形固定資産減価償却率平均値テキスト"/>
        <xdr:cNvSpPr txBox="1"/>
      </xdr:nvSpPr>
      <xdr:spPr>
        <a:xfrm>
          <a:off x="4673600" y="99745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52070</xdr:rowOff>
    </xdr:from>
    <xdr:to>
      <xdr:col>24</xdr:col>
      <xdr:colOff>114300</xdr:colOff>
      <xdr:row>58</xdr:row>
      <xdr:rowOff>153670</xdr:rowOff>
    </xdr:to>
    <xdr:sp macro="" textlink="">
      <xdr:nvSpPr>
        <xdr:cNvPr id="165" name="フローチャート: 判断 164"/>
        <xdr:cNvSpPr/>
      </xdr:nvSpPr>
      <xdr:spPr>
        <a:xfrm>
          <a:off x="4584700" y="999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117384</xdr:rowOff>
    </xdr:from>
    <xdr:to>
      <xdr:col>20</xdr:col>
      <xdr:colOff>38100</xdr:colOff>
      <xdr:row>58</xdr:row>
      <xdr:rowOff>47534</xdr:rowOff>
    </xdr:to>
    <xdr:sp macro="" textlink="">
      <xdr:nvSpPr>
        <xdr:cNvPr id="166" name="フローチャート: 判断 165"/>
        <xdr:cNvSpPr/>
      </xdr:nvSpPr>
      <xdr:spPr>
        <a:xfrm>
          <a:off x="3746500" y="9890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132080</xdr:rowOff>
    </xdr:from>
    <xdr:to>
      <xdr:col>15</xdr:col>
      <xdr:colOff>101600</xdr:colOff>
      <xdr:row>58</xdr:row>
      <xdr:rowOff>62230</xdr:rowOff>
    </xdr:to>
    <xdr:sp macro="" textlink="">
      <xdr:nvSpPr>
        <xdr:cNvPr id="167" name="フローチャート: 判断 166"/>
        <xdr:cNvSpPr/>
      </xdr:nvSpPr>
      <xdr:spPr>
        <a:xfrm>
          <a:off x="2857500" y="990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47172</xdr:rowOff>
    </xdr:from>
    <xdr:to>
      <xdr:col>10</xdr:col>
      <xdr:colOff>165100</xdr:colOff>
      <xdr:row>58</xdr:row>
      <xdr:rowOff>148772</xdr:rowOff>
    </xdr:to>
    <xdr:sp macro="" textlink="">
      <xdr:nvSpPr>
        <xdr:cNvPr id="168" name="フローチャート: 判断 167"/>
        <xdr:cNvSpPr/>
      </xdr:nvSpPr>
      <xdr:spPr>
        <a:xfrm>
          <a:off x="1968500" y="999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9" name="テキスト ボックス 16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0" name="テキスト ボックス 16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1" name="テキスト ボックス 17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2" name="テキスト ボックス 17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3" name="テキスト ボックス 17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9616</xdr:rowOff>
    </xdr:from>
    <xdr:to>
      <xdr:col>24</xdr:col>
      <xdr:colOff>114300</xdr:colOff>
      <xdr:row>55</xdr:row>
      <xdr:rowOff>111216</xdr:rowOff>
    </xdr:to>
    <xdr:sp macro="" textlink="">
      <xdr:nvSpPr>
        <xdr:cNvPr id="174" name="楕円 173"/>
        <xdr:cNvSpPr/>
      </xdr:nvSpPr>
      <xdr:spPr>
        <a:xfrm>
          <a:off x="4584700" y="9439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54</xdr:row>
      <xdr:rowOff>134093</xdr:rowOff>
    </xdr:from>
    <xdr:ext cx="405111" cy="259045"/>
    <xdr:sp macro="" textlink="">
      <xdr:nvSpPr>
        <xdr:cNvPr id="175" name="【体育館・プール】&#10;有形固定資産減価償却率該当値テキスト"/>
        <xdr:cNvSpPr txBox="1"/>
      </xdr:nvSpPr>
      <xdr:spPr>
        <a:xfrm>
          <a:off x="4673600" y="9392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17780</xdr:rowOff>
    </xdr:from>
    <xdr:to>
      <xdr:col>20</xdr:col>
      <xdr:colOff>38100</xdr:colOff>
      <xdr:row>55</xdr:row>
      <xdr:rowOff>119380</xdr:rowOff>
    </xdr:to>
    <xdr:sp macro="" textlink="">
      <xdr:nvSpPr>
        <xdr:cNvPr id="176" name="楕円 175"/>
        <xdr:cNvSpPr/>
      </xdr:nvSpPr>
      <xdr:spPr>
        <a:xfrm>
          <a:off x="3746500" y="944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55</xdr:row>
      <xdr:rowOff>60416</xdr:rowOff>
    </xdr:from>
    <xdr:to>
      <xdr:col>24</xdr:col>
      <xdr:colOff>63500</xdr:colOff>
      <xdr:row>55</xdr:row>
      <xdr:rowOff>68580</xdr:rowOff>
    </xdr:to>
    <xdr:cxnSp macro="">
      <xdr:nvCxnSpPr>
        <xdr:cNvPr id="177" name="直線コネクタ 176"/>
        <xdr:cNvCxnSpPr/>
      </xdr:nvCxnSpPr>
      <xdr:spPr>
        <a:xfrm flipV="1">
          <a:off x="3797300" y="9490166"/>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43906</xdr:rowOff>
    </xdr:from>
    <xdr:to>
      <xdr:col>15</xdr:col>
      <xdr:colOff>101600</xdr:colOff>
      <xdr:row>55</xdr:row>
      <xdr:rowOff>145506</xdr:rowOff>
    </xdr:to>
    <xdr:sp macro="" textlink="">
      <xdr:nvSpPr>
        <xdr:cNvPr id="178" name="楕円 177"/>
        <xdr:cNvSpPr/>
      </xdr:nvSpPr>
      <xdr:spPr>
        <a:xfrm>
          <a:off x="2857500" y="9473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68580</xdr:rowOff>
    </xdr:from>
    <xdr:to>
      <xdr:col>19</xdr:col>
      <xdr:colOff>177800</xdr:colOff>
      <xdr:row>55</xdr:row>
      <xdr:rowOff>94706</xdr:rowOff>
    </xdr:to>
    <xdr:cxnSp macro="">
      <xdr:nvCxnSpPr>
        <xdr:cNvPr id="179" name="直線コネクタ 178"/>
        <xdr:cNvCxnSpPr/>
      </xdr:nvCxnSpPr>
      <xdr:spPr>
        <a:xfrm flipV="1">
          <a:off x="2908300" y="949833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81462</xdr:rowOff>
    </xdr:from>
    <xdr:to>
      <xdr:col>10</xdr:col>
      <xdr:colOff>165100</xdr:colOff>
      <xdr:row>56</xdr:row>
      <xdr:rowOff>11612</xdr:rowOff>
    </xdr:to>
    <xdr:sp macro="" textlink="">
      <xdr:nvSpPr>
        <xdr:cNvPr id="180" name="楕円 179"/>
        <xdr:cNvSpPr/>
      </xdr:nvSpPr>
      <xdr:spPr>
        <a:xfrm>
          <a:off x="1968500" y="9511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55</xdr:row>
      <xdr:rowOff>94706</xdr:rowOff>
    </xdr:from>
    <xdr:to>
      <xdr:col>15</xdr:col>
      <xdr:colOff>50800</xdr:colOff>
      <xdr:row>55</xdr:row>
      <xdr:rowOff>132262</xdr:rowOff>
    </xdr:to>
    <xdr:cxnSp macro="">
      <xdr:nvCxnSpPr>
        <xdr:cNvPr id="181" name="直線コネクタ 180"/>
        <xdr:cNvCxnSpPr/>
      </xdr:nvCxnSpPr>
      <xdr:spPr>
        <a:xfrm flipV="1">
          <a:off x="2019300" y="9524456"/>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38661</xdr:rowOff>
    </xdr:from>
    <xdr:ext cx="405111" cy="259045"/>
    <xdr:sp macro="" textlink="">
      <xdr:nvSpPr>
        <xdr:cNvPr id="182" name="n_1aveValue【体育館・プール】&#10;有形固定資産減価償却率"/>
        <xdr:cNvSpPr txBox="1"/>
      </xdr:nvSpPr>
      <xdr:spPr>
        <a:xfrm>
          <a:off x="3582044" y="9982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53357</xdr:rowOff>
    </xdr:from>
    <xdr:ext cx="405111" cy="259045"/>
    <xdr:sp macro="" textlink="">
      <xdr:nvSpPr>
        <xdr:cNvPr id="183" name="n_2aveValue【体育館・プール】&#10;有形固定資産減価償却率"/>
        <xdr:cNvSpPr txBox="1"/>
      </xdr:nvSpPr>
      <xdr:spPr>
        <a:xfrm>
          <a:off x="2705744" y="9997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139899</xdr:rowOff>
    </xdr:from>
    <xdr:ext cx="405111" cy="259045"/>
    <xdr:sp macro="" textlink="">
      <xdr:nvSpPr>
        <xdr:cNvPr id="184" name="n_3aveValue【体育館・プール】&#10;有形固定資産減価償却率"/>
        <xdr:cNvSpPr txBox="1"/>
      </xdr:nvSpPr>
      <xdr:spPr>
        <a:xfrm>
          <a:off x="1816744" y="10083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53</xdr:row>
      <xdr:rowOff>135907</xdr:rowOff>
    </xdr:from>
    <xdr:ext cx="405111" cy="259045"/>
    <xdr:sp macro="" textlink="">
      <xdr:nvSpPr>
        <xdr:cNvPr id="185" name="n_1mainValue【体育館・プール】&#10;有形固定資産減価償却率"/>
        <xdr:cNvSpPr txBox="1"/>
      </xdr:nvSpPr>
      <xdr:spPr>
        <a:xfrm>
          <a:off x="3582044" y="922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53</xdr:row>
      <xdr:rowOff>162033</xdr:rowOff>
    </xdr:from>
    <xdr:ext cx="405111" cy="259045"/>
    <xdr:sp macro="" textlink="">
      <xdr:nvSpPr>
        <xdr:cNvPr id="186" name="n_2mainValue【体育館・プール】&#10;有形固定資産減価償却率"/>
        <xdr:cNvSpPr txBox="1"/>
      </xdr:nvSpPr>
      <xdr:spPr>
        <a:xfrm>
          <a:off x="2705744" y="9248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54</xdr:row>
      <xdr:rowOff>28139</xdr:rowOff>
    </xdr:from>
    <xdr:ext cx="405111" cy="259045"/>
    <xdr:sp macro="" textlink="">
      <xdr:nvSpPr>
        <xdr:cNvPr id="187" name="n_3mainValue【体育館・プール】&#10;有形固定資産減価償却率"/>
        <xdr:cNvSpPr txBox="1"/>
      </xdr:nvSpPr>
      <xdr:spPr>
        <a:xfrm>
          <a:off x="1816744" y="9286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8" name="正方形/長方形 18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9" name="正方形/長方形 18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0" name="正方形/長方形 18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1" name="正方形/長方形 19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2" name="正方形/長方形 19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3" name="正方形/長方形 19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4" name="正方形/長方形 19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5" name="正方形/長方形 19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6" name="テキスト ボックス 19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7" name="直線コネクタ 19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8" name="直線コネクタ 19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99" name="テキスト ボックス 19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0" name="直線コネクタ 19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1" name="テキスト ボックス 20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2" name="直線コネクタ 20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3" name="テキスト ボックス 20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4" name="直線コネクタ 20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5" name="テキスト ボックス 20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6" name="直線コネクタ 20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07" name="テキスト ボックス 20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8" name="直線コネクタ 20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9" name="テキスト ボックス 20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117348</xdr:rowOff>
    </xdr:from>
    <xdr:to>
      <xdr:col>54</xdr:col>
      <xdr:colOff>189865</xdr:colOff>
      <xdr:row>64</xdr:row>
      <xdr:rowOff>73914</xdr:rowOff>
    </xdr:to>
    <xdr:cxnSp macro="">
      <xdr:nvCxnSpPr>
        <xdr:cNvPr id="211" name="直線コネクタ 210"/>
        <xdr:cNvCxnSpPr/>
      </xdr:nvCxnSpPr>
      <xdr:spPr>
        <a:xfrm flipV="1">
          <a:off x="10476865" y="9718548"/>
          <a:ext cx="0" cy="1328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77741</xdr:rowOff>
    </xdr:from>
    <xdr:ext cx="469744" cy="259045"/>
    <xdr:sp macro="" textlink="">
      <xdr:nvSpPr>
        <xdr:cNvPr id="212" name="【体育館・プール】&#10;一人当たり面積最小値テキスト"/>
        <xdr:cNvSpPr txBox="1"/>
      </xdr:nvSpPr>
      <xdr:spPr>
        <a:xfrm>
          <a:off x="10515600" y="11050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73914</xdr:rowOff>
    </xdr:from>
    <xdr:to>
      <xdr:col>55</xdr:col>
      <xdr:colOff>88900</xdr:colOff>
      <xdr:row>64</xdr:row>
      <xdr:rowOff>73914</xdr:rowOff>
    </xdr:to>
    <xdr:cxnSp macro="">
      <xdr:nvCxnSpPr>
        <xdr:cNvPr id="213" name="直線コネクタ 212"/>
        <xdr:cNvCxnSpPr/>
      </xdr:nvCxnSpPr>
      <xdr:spPr>
        <a:xfrm>
          <a:off x="10388600" y="11046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64025</xdr:rowOff>
    </xdr:from>
    <xdr:ext cx="469744" cy="259045"/>
    <xdr:sp macro="" textlink="">
      <xdr:nvSpPr>
        <xdr:cNvPr id="214" name="【体育館・プール】&#10;一人当たり面積最大値テキスト"/>
        <xdr:cNvSpPr txBox="1"/>
      </xdr:nvSpPr>
      <xdr:spPr>
        <a:xfrm>
          <a:off x="10515600" y="9493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117348</xdr:rowOff>
    </xdr:from>
    <xdr:to>
      <xdr:col>55</xdr:col>
      <xdr:colOff>88900</xdr:colOff>
      <xdr:row>56</xdr:row>
      <xdr:rowOff>117348</xdr:rowOff>
    </xdr:to>
    <xdr:cxnSp macro="">
      <xdr:nvCxnSpPr>
        <xdr:cNvPr id="215" name="直線コネクタ 214"/>
        <xdr:cNvCxnSpPr/>
      </xdr:nvCxnSpPr>
      <xdr:spPr>
        <a:xfrm>
          <a:off x="10388600" y="9718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15511</xdr:rowOff>
    </xdr:from>
    <xdr:ext cx="469744" cy="259045"/>
    <xdr:sp macro="" textlink="">
      <xdr:nvSpPr>
        <xdr:cNvPr id="216" name="【体育館・プール】&#10;一人当たり面積平均値テキスト"/>
        <xdr:cNvSpPr txBox="1"/>
      </xdr:nvSpPr>
      <xdr:spPr>
        <a:xfrm>
          <a:off x="10515600" y="104739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164084</xdr:rowOff>
    </xdr:from>
    <xdr:to>
      <xdr:col>55</xdr:col>
      <xdr:colOff>50800</xdr:colOff>
      <xdr:row>62</xdr:row>
      <xdr:rowOff>94234</xdr:rowOff>
    </xdr:to>
    <xdr:sp macro="" textlink="">
      <xdr:nvSpPr>
        <xdr:cNvPr id="217" name="フローチャート: 判断 216"/>
        <xdr:cNvSpPr/>
      </xdr:nvSpPr>
      <xdr:spPr>
        <a:xfrm>
          <a:off x="10426700" y="1062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167132</xdr:rowOff>
    </xdr:from>
    <xdr:to>
      <xdr:col>50</xdr:col>
      <xdr:colOff>165100</xdr:colOff>
      <xdr:row>62</xdr:row>
      <xdr:rowOff>97282</xdr:rowOff>
    </xdr:to>
    <xdr:sp macro="" textlink="">
      <xdr:nvSpPr>
        <xdr:cNvPr id="218" name="フローチャート: 判断 217"/>
        <xdr:cNvSpPr/>
      </xdr:nvSpPr>
      <xdr:spPr>
        <a:xfrm>
          <a:off x="9588500" y="1062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23876</xdr:rowOff>
    </xdr:from>
    <xdr:to>
      <xdr:col>46</xdr:col>
      <xdr:colOff>38100</xdr:colOff>
      <xdr:row>62</xdr:row>
      <xdr:rowOff>125476</xdr:rowOff>
    </xdr:to>
    <xdr:sp macro="" textlink="">
      <xdr:nvSpPr>
        <xdr:cNvPr id="219" name="フローチャート: 判断 218"/>
        <xdr:cNvSpPr/>
      </xdr:nvSpPr>
      <xdr:spPr>
        <a:xfrm>
          <a:off x="8699500" y="1065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26162</xdr:rowOff>
    </xdr:from>
    <xdr:to>
      <xdr:col>41</xdr:col>
      <xdr:colOff>101600</xdr:colOff>
      <xdr:row>62</xdr:row>
      <xdr:rowOff>127762</xdr:rowOff>
    </xdr:to>
    <xdr:sp macro="" textlink="">
      <xdr:nvSpPr>
        <xdr:cNvPr id="220" name="フローチャート: 判断 219"/>
        <xdr:cNvSpPr/>
      </xdr:nvSpPr>
      <xdr:spPr>
        <a:xfrm>
          <a:off x="7810500" y="1065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1" name="テキスト ボックス 22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2" name="テキスト ボックス 22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3" name="テキスト ボックス 22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4" name="テキスト ボックス 22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5" name="テキスト ボックス 22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88646</xdr:rowOff>
    </xdr:from>
    <xdr:to>
      <xdr:col>55</xdr:col>
      <xdr:colOff>50800</xdr:colOff>
      <xdr:row>63</xdr:row>
      <xdr:rowOff>18796</xdr:rowOff>
    </xdr:to>
    <xdr:sp macro="" textlink="">
      <xdr:nvSpPr>
        <xdr:cNvPr id="226" name="楕円 225"/>
        <xdr:cNvSpPr/>
      </xdr:nvSpPr>
      <xdr:spPr>
        <a:xfrm>
          <a:off x="10426700" y="1071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67073</xdr:rowOff>
    </xdr:from>
    <xdr:ext cx="469744" cy="259045"/>
    <xdr:sp macro="" textlink="">
      <xdr:nvSpPr>
        <xdr:cNvPr id="227" name="【体育館・プール】&#10;一人当たり面積該当値テキスト"/>
        <xdr:cNvSpPr txBox="1"/>
      </xdr:nvSpPr>
      <xdr:spPr>
        <a:xfrm>
          <a:off x="10515600" y="10696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90170</xdr:rowOff>
    </xdr:from>
    <xdr:to>
      <xdr:col>50</xdr:col>
      <xdr:colOff>165100</xdr:colOff>
      <xdr:row>63</xdr:row>
      <xdr:rowOff>20320</xdr:rowOff>
    </xdr:to>
    <xdr:sp macro="" textlink="">
      <xdr:nvSpPr>
        <xdr:cNvPr id="228" name="楕円 227"/>
        <xdr:cNvSpPr/>
      </xdr:nvSpPr>
      <xdr:spPr>
        <a:xfrm>
          <a:off x="95885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139446</xdr:rowOff>
    </xdr:from>
    <xdr:to>
      <xdr:col>55</xdr:col>
      <xdr:colOff>0</xdr:colOff>
      <xdr:row>62</xdr:row>
      <xdr:rowOff>140970</xdr:rowOff>
    </xdr:to>
    <xdr:cxnSp macro="">
      <xdr:nvCxnSpPr>
        <xdr:cNvPr id="229" name="直線コネクタ 228"/>
        <xdr:cNvCxnSpPr/>
      </xdr:nvCxnSpPr>
      <xdr:spPr>
        <a:xfrm flipV="1">
          <a:off x="9639300" y="10769346"/>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91694</xdr:rowOff>
    </xdr:from>
    <xdr:to>
      <xdr:col>46</xdr:col>
      <xdr:colOff>38100</xdr:colOff>
      <xdr:row>63</xdr:row>
      <xdr:rowOff>21844</xdr:rowOff>
    </xdr:to>
    <xdr:sp macro="" textlink="">
      <xdr:nvSpPr>
        <xdr:cNvPr id="230" name="楕円 229"/>
        <xdr:cNvSpPr/>
      </xdr:nvSpPr>
      <xdr:spPr>
        <a:xfrm>
          <a:off x="8699500" y="1072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140970</xdr:rowOff>
    </xdr:from>
    <xdr:to>
      <xdr:col>50</xdr:col>
      <xdr:colOff>114300</xdr:colOff>
      <xdr:row>62</xdr:row>
      <xdr:rowOff>142494</xdr:rowOff>
    </xdr:to>
    <xdr:cxnSp macro="">
      <xdr:nvCxnSpPr>
        <xdr:cNvPr id="231" name="直線コネクタ 230"/>
        <xdr:cNvCxnSpPr/>
      </xdr:nvCxnSpPr>
      <xdr:spPr>
        <a:xfrm flipV="1">
          <a:off x="8750300" y="10770870"/>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39116</xdr:rowOff>
    </xdr:from>
    <xdr:to>
      <xdr:col>41</xdr:col>
      <xdr:colOff>101600</xdr:colOff>
      <xdr:row>63</xdr:row>
      <xdr:rowOff>140716</xdr:rowOff>
    </xdr:to>
    <xdr:sp macro="" textlink="">
      <xdr:nvSpPr>
        <xdr:cNvPr id="232" name="楕円 231"/>
        <xdr:cNvSpPr/>
      </xdr:nvSpPr>
      <xdr:spPr>
        <a:xfrm>
          <a:off x="7810500" y="10840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142494</xdr:rowOff>
    </xdr:from>
    <xdr:to>
      <xdr:col>45</xdr:col>
      <xdr:colOff>177800</xdr:colOff>
      <xdr:row>63</xdr:row>
      <xdr:rowOff>89916</xdr:rowOff>
    </xdr:to>
    <xdr:cxnSp macro="">
      <xdr:nvCxnSpPr>
        <xdr:cNvPr id="233" name="直線コネクタ 232"/>
        <xdr:cNvCxnSpPr/>
      </xdr:nvCxnSpPr>
      <xdr:spPr>
        <a:xfrm flipV="1">
          <a:off x="7861300" y="10772394"/>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113809</xdr:rowOff>
    </xdr:from>
    <xdr:ext cx="469744" cy="259045"/>
    <xdr:sp macro="" textlink="">
      <xdr:nvSpPr>
        <xdr:cNvPr id="234" name="n_1aveValue【体育館・プール】&#10;一人当たり面積"/>
        <xdr:cNvSpPr txBox="1"/>
      </xdr:nvSpPr>
      <xdr:spPr>
        <a:xfrm>
          <a:off x="9391727" y="10400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142003</xdr:rowOff>
    </xdr:from>
    <xdr:ext cx="469744" cy="259045"/>
    <xdr:sp macro="" textlink="">
      <xdr:nvSpPr>
        <xdr:cNvPr id="235" name="n_2aveValue【体育館・プール】&#10;一人当たり面積"/>
        <xdr:cNvSpPr txBox="1"/>
      </xdr:nvSpPr>
      <xdr:spPr>
        <a:xfrm>
          <a:off x="8515427" y="10429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144289</xdr:rowOff>
    </xdr:from>
    <xdr:ext cx="469744" cy="259045"/>
    <xdr:sp macro="" textlink="">
      <xdr:nvSpPr>
        <xdr:cNvPr id="236" name="n_3aveValue【体育館・プール】&#10;一人当たり面積"/>
        <xdr:cNvSpPr txBox="1"/>
      </xdr:nvSpPr>
      <xdr:spPr>
        <a:xfrm>
          <a:off x="7626427" y="10431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11447</xdr:rowOff>
    </xdr:from>
    <xdr:ext cx="469744" cy="259045"/>
    <xdr:sp macro="" textlink="">
      <xdr:nvSpPr>
        <xdr:cNvPr id="237" name="n_1mainValue【体育館・プール】&#10;一人当たり面積"/>
        <xdr:cNvSpPr txBox="1"/>
      </xdr:nvSpPr>
      <xdr:spPr>
        <a:xfrm>
          <a:off x="9391727" y="1081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12971</xdr:rowOff>
    </xdr:from>
    <xdr:ext cx="469744" cy="259045"/>
    <xdr:sp macro="" textlink="">
      <xdr:nvSpPr>
        <xdr:cNvPr id="238" name="n_2mainValue【体育館・プール】&#10;一人当たり面積"/>
        <xdr:cNvSpPr txBox="1"/>
      </xdr:nvSpPr>
      <xdr:spPr>
        <a:xfrm>
          <a:off x="8515427" y="10814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131843</xdr:rowOff>
    </xdr:from>
    <xdr:ext cx="469744" cy="259045"/>
    <xdr:sp macro="" textlink="">
      <xdr:nvSpPr>
        <xdr:cNvPr id="239" name="n_3mainValue【体育館・プール】&#10;一人当たり面積"/>
        <xdr:cNvSpPr txBox="1"/>
      </xdr:nvSpPr>
      <xdr:spPr>
        <a:xfrm>
          <a:off x="7626427" y="10933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0" name="正方形/長方形 23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1" name="正方形/長方形 24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2" name="正方形/長方形 24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3" name="正方形/長方形 24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4" name="正方形/長方形 24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5" name="正方形/長方形 24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6" name="正方形/長方形 24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7" name="正方形/長方形 24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8" name="テキスト ボックス 24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9" name="直線コネクタ 24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50" name="テキスト ボックス 249"/>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51" name="直線コネクタ 250"/>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52" name="テキスト ボックス 251"/>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53" name="直線コネクタ 252"/>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54" name="テキスト ボックス 253"/>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55" name="直線コネクタ 254"/>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56" name="テキスト ボックス 255"/>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57" name="直線コネクタ 256"/>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58" name="テキスト ボックス 257"/>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9" name="直線コネクタ 25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0" name="テキスト ボックス 25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49530</xdr:rowOff>
    </xdr:to>
    <xdr:cxnSp macro="">
      <xdr:nvCxnSpPr>
        <xdr:cNvPr id="262" name="直線コネクタ 261"/>
        <xdr:cNvCxnSpPr/>
      </xdr:nvCxnSpPr>
      <xdr:spPr>
        <a:xfrm flipV="1">
          <a:off x="4634865" y="1341120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53357</xdr:rowOff>
    </xdr:from>
    <xdr:ext cx="405111" cy="259045"/>
    <xdr:sp macro="" textlink="">
      <xdr:nvSpPr>
        <xdr:cNvPr id="263" name="【福祉施設】&#10;有形固定資産減価償却率最小値テキスト"/>
        <xdr:cNvSpPr txBox="1"/>
      </xdr:nvSpPr>
      <xdr:spPr>
        <a:xfrm>
          <a:off x="4673600" y="1479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49530</xdr:rowOff>
    </xdr:from>
    <xdr:to>
      <xdr:col>24</xdr:col>
      <xdr:colOff>152400</xdr:colOff>
      <xdr:row>86</xdr:row>
      <xdr:rowOff>49530</xdr:rowOff>
    </xdr:to>
    <xdr:cxnSp macro="">
      <xdr:nvCxnSpPr>
        <xdr:cNvPr id="264" name="直線コネクタ 263"/>
        <xdr:cNvCxnSpPr/>
      </xdr:nvCxnSpPr>
      <xdr:spPr>
        <a:xfrm>
          <a:off x="4546600" y="1479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69744" cy="259045"/>
    <xdr:sp macro="" textlink="">
      <xdr:nvSpPr>
        <xdr:cNvPr id="265" name="【福祉施設】&#10;有形固定資産減価償却率最大値テキスト"/>
        <xdr:cNvSpPr txBox="1"/>
      </xdr:nvSpPr>
      <xdr:spPr>
        <a:xfrm>
          <a:off x="4673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66" name="直線コネクタ 265"/>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53612</xdr:rowOff>
    </xdr:from>
    <xdr:ext cx="405111" cy="259045"/>
    <xdr:sp macro="" textlink="">
      <xdr:nvSpPr>
        <xdr:cNvPr id="267" name="【福祉施設】&#10;有形固定資産減価償却率平均値テキスト"/>
        <xdr:cNvSpPr txBox="1"/>
      </xdr:nvSpPr>
      <xdr:spPr>
        <a:xfrm>
          <a:off x="4673600" y="14112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30735</xdr:rowOff>
    </xdr:from>
    <xdr:to>
      <xdr:col>24</xdr:col>
      <xdr:colOff>114300</xdr:colOff>
      <xdr:row>83</xdr:row>
      <xdr:rowOff>132335</xdr:rowOff>
    </xdr:to>
    <xdr:sp macro="" textlink="">
      <xdr:nvSpPr>
        <xdr:cNvPr id="268" name="フローチャート: 判断 267"/>
        <xdr:cNvSpPr/>
      </xdr:nvSpPr>
      <xdr:spPr>
        <a:xfrm>
          <a:off x="4584700" y="1426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103887</xdr:rowOff>
    </xdr:from>
    <xdr:to>
      <xdr:col>20</xdr:col>
      <xdr:colOff>38100</xdr:colOff>
      <xdr:row>84</xdr:row>
      <xdr:rowOff>34037</xdr:rowOff>
    </xdr:to>
    <xdr:sp macro="" textlink="">
      <xdr:nvSpPr>
        <xdr:cNvPr id="269" name="フローチャート: 判断 268"/>
        <xdr:cNvSpPr/>
      </xdr:nvSpPr>
      <xdr:spPr>
        <a:xfrm>
          <a:off x="3746500" y="14334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84</xdr:row>
      <xdr:rowOff>17018</xdr:rowOff>
    </xdr:from>
    <xdr:to>
      <xdr:col>15</xdr:col>
      <xdr:colOff>101600</xdr:colOff>
      <xdr:row>84</xdr:row>
      <xdr:rowOff>118618</xdr:rowOff>
    </xdr:to>
    <xdr:sp macro="" textlink="">
      <xdr:nvSpPr>
        <xdr:cNvPr id="270" name="フローチャート: 判断 269"/>
        <xdr:cNvSpPr/>
      </xdr:nvSpPr>
      <xdr:spPr>
        <a:xfrm>
          <a:off x="2857500" y="1441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84</xdr:row>
      <xdr:rowOff>5587</xdr:rowOff>
    </xdr:from>
    <xdr:to>
      <xdr:col>10</xdr:col>
      <xdr:colOff>165100</xdr:colOff>
      <xdr:row>84</xdr:row>
      <xdr:rowOff>107187</xdr:rowOff>
    </xdr:to>
    <xdr:sp macro="" textlink="">
      <xdr:nvSpPr>
        <xdr:cNvPr id="271" name="フローチャート: 判断 270"/>
        <xdr:cNvSpPr/>
      </xdr:nvSpPr>
      <xdr:spPr>
        <a:xfrm>
          <a:off x="1968500" y="1440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2" name="テキスト ボックス 27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3" name="テキスト ボックス 27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4" name="テキスト ボックス 27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5" name="テキスト ボックス 27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6" name="テキスト ボックス 27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138176</xdr:rowOff>
    </xdr:from>
    <xdr:to>
      <xdr:col>24</xdr:col>
      <xdr:colOff>114300</xdr:colOff>
      <xdr:row>84</xdr:row>
      <xdr:rowOff>68326</xdr:rowOff>
    </xdr:to>
    <xdr:sp macro="" textlink="">
      <xdr:nvSpPr>
        <xdr:cNvPr id="277" name="楕円 276"/>
        <xdr:cNvSpPr/>
      </xdr:nvSpPr>
      <xdr:spPr>
        <a:xfrm>
          <a:off x="4584700" y="14368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116603</xdr:rowOff>
    </xdr:from>
    <xdr:ext cx="405111" cy="259045"/>
    <xdr:sp macro="" textlink="">
      <xdr:nvSpPr>
        <xdr:cNvPr id="278" name="【福祉施設】&#10;有形固定資産減価償却率該当値テキスト"/>
        <xdr:cNvSpPr txBox="1"/>
      </xdr:nvSpPr>
      <xdr:spPr>
        <a:xfrm>
          <a:off x="4673600" y="14346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21589</xdr:rowOff>
    </xdr:from>
    <xdr:to>
      <xdr:col>20</xdr:col>
      <xdr:colOff>38100</xdr:colOff>
      <xdr:row>84</xdr:row>
      <xdr:rowOff>123189</xdr:rowOff>
    </xdr:to>
    <xdr:sp macro="" textlink="">
      <xdr:nvSpPr>
        <xdr:cNvPr id="279" name="楕円 278"/>
        <xdr:cNvSpPr/>
      </xdr:nvSpPr>
      <xdr:spPr>
        <a:xfrm>
          <a:off x="3746500" y="1442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17526</xdr:rowOff>
    </xdr:from>
    <xdr:to>
      <xdr:col>24</xdr:col>
      <xdr:colOff>63500</xdr:colOff>
      <xdr:row>84</xdr:row>
      <xdr:rowOff>72389</xdr:rowOff>
    </xdr:to>
    <xdr:cxnSp macro="">
      <xdr:nvCxnSpPr>
        <xdr:cNvPr id="280" name="直線コネクタ 279"/>
        <xdr:cNvCxnSpPr/>
      </xdr:nvCxnSpPr>
      <xdr:spPr>
        <a:xfrm flipV="1">
          <a:off x="3797300" y="14419326"/>
          <a:ext cx="8382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76454</xdr:rowOff>
    </xdr:from>
    <xdr:to>
      <xdr:col>15</xdr:col>
      <xdr:colOff>101600</xdr:colOff>
      <xdr:row>85</xdr:row>
      <xdr:rowOff>6604</xdr:rowOff>
    </xdr:to>
    <xdr:sp macro="" textlink="">
      <xdr:nvSpPr>
        <xdr:cNvPr id="281" name="楕円 280"/>
        <xdr:cNvSpPr/>
      </xdr:nvSpPr>
      <xdr:spPr>
        <a:xfrm>
          <a:off x="2857500" y="1447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72389</xdr:rowOff>
    </xdr:from>
    <xdr:to>
      <xdr:col>19</xdr:col>
      <xdr:colOff>177800</xdr:colOff>
      <xdr:row>84</xdr:row>
      <xdr:rowOff>127254</xdr:rowOff>
    </xdr:to>
    <xdr:cxnSp macro="">
      <xdr:nvCxnSpPr>
        <xdr:cNvPr id="282" name="直線コネクタ 281"/>
        <xdr:cNvCxnSpPr/>
      </xdr:nvCxnSpPr>
      <xdr:spPr>
        <a:xfrm flipV="1">
          <a:off x="2908300" y="14474189"/>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87885</xdr:rowOff>
    </xdr:from>
    <xdr:to>
      <xdr:col>10</xdr:col>
      <xdr:colOff>165100</xdr:colOff>
      <xdr:row>86</xdr:row>
      <xdr:rowOff>18035</xdr:rowOff>
    </xdr:to>
    <xdr:sp macro="" textlink="">
      <xdr:nvSpPr>
        <xdr:cNvPr id="283" name="楕円 282"/>
        <xdr:cNvSpPr/>
      </xdr:nvSpPr>
      <xdr:spPr>
        <a:xfrm>
          <a:off x="1968500" y="1466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127254</xdr:rowOff>
    </xdr:from>
    <xdr:to>
      <xdr:col>15</xdr:col>
      <xdr:colOff>50800</xdr:colOff>
      <xdr:row>85</xdr:row>
      <xdr:rowOff>138685</xdr:rowOff>
    </xdr:to>
    <xdr:cxnSp macro="">
      <xdr:nvCxnSpPr>
        <xdr:cNvPr id="284" name="直線コネクタ 283"/>
        <xdr:cNvCxnSpPr/>
      </xdr:nvCxnSpPr>
      <xdr:spPr>
        <a:xfrm flipV="1">
          <a:off x="2019300" y="14529054"/>
          <a:ext cx="889000" cy="18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50564</xdr:rowOff>
    </xdr:from>
    <xdr:ext cx="405111" cy="259045"/>
    <xdr:sp macro="" textlink="">
      <xdr:nvSpPr>
        <xdr:cNvPr id="285" name="n_1aveValue【福祉施設】&#10;有形固定資産減価償却率"/>
        <xdr:cNvSpPr txBox="1"/>
      </xdr:nvSpPr>
      <xdr:spPr>
        <a:xfrm>
          <a:off x="3582044" y="14109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135145</xdr:rowOff>
    </xdr:from>
    <xdr:ext cx="405111" cy="259045"/>
    <xdr:sp macro="" textlink="">
      <xdr:nvSpPr>
        <xdr:cNvPr id="286" name="n_2aveValue【福祉施設】&#10;有形固定資産減価償却率"/>
        <xdr:cNvSpPr txBox="1"/>
      </xdr:nvSpPr>
      <xdr:spPr>
        <a:xfrm>
          <a:off x="2705744" y="14194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123714</xdr:rowOff>
    </xdr:from>
    <xdr:ext cx="405111" cy="259045"/>
    <xdr:sp macro="" textlink="">
      <xdr:nvSpPr>
        <xdr:cNvPr id="287" name="n_3aveValue【福祉施設】&#10;有形固定資産減価償却率"/>
        <xdr:cNvSpPr txBox="1"/>
      </xdr:nvSpPr>
      <xdr:spPr>
        <a:xfrm>
          <a:off x="1816744" y="14182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114316</xdr:rowOff>
    </xdr:from>
    <xdr:ext cx="405111" cy="259045"/>
    <xdr:sp macro="" textlink="">
      <xdr:nvSpPr>
        <xdr:cNvPr id="288" name="n_1mainValue【福祉施設】&#10;有形固定資産減価償却率"/>
        <xdr:cNvSpPr txBox="1"/>
      </xdr:nvSpPr>
      <xdr:spPr>
        <a:xfrm>
          <a:off x="3582044" y="14516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169181</xdr:rowOff>
    </xdr:from>
    <xdr:ext cx="405111" cy="259045"/>
    <xdr:sp macro="" textlink="">
      <xdr:nvSpPr>
        <xdr:cNvPr id="289" name="n_2mainValue【福祉施設】&#10;有形固定資産減価償却率"/>
        <xdr:cNvSpPr txBox="1"/>
      </xdr:nvSpPr>
      <xdr:spPr>
        <a:xfrm>
          <a:off x="2705744" y="14570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9162</xdr:rowOff>
    </xdr:from>
    <xdr:ext cx="405111" cy="259045"/>
    <xdr:sp macro="" textlink="">
      <xdr:nvSpPr>
        <xdr:cNvPr id="290" name="n_3mainValue【福祉施設】&#10;有形固定資産減価償却率"/>
        <xdr:cNvSpPr txBox="1"/>
      </xdr:nvSpPr>
      <xdr:spPr>
        <a:xfrm>
          <a:off x="1816744" y="14753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1" name="正方形/長方形 29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2" name="正方形/長方形 29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3" name="正方形/長方形 29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4" name="正方形/長方形 29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5" name="正方形/長方形 29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6" name="正方形/長方形 29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7" name="正方形/長方形 29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8" name="正方形/長方形 29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9" name="テキスト ボックス 29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0" name="直線コネクタ 29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1" name="直線コネクタ 300"/>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2" name="テキスト ボックス 301"/>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3" name="直線コネクタ 302"/>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04" name="テキスト ボックス 303"/>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05" name="直線コネクタ 304"/>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06" name="テキスト ボックス 305"/>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07" name="直線コネクタ 306"/>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08" name="テキスト ボックス 307"/>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09" name="直線コネクタ 308"/>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0" name="テキスト ボックス 309"/>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1" name="直線コネクタ 310"/>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12" name="テキスト ボックス 311"/>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3" name="直線コネクタ 31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4" name="テキスト ボックス 31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64226</xdr:rowOff>
    </xdr:from>
    <xdr:to>
      <xdr:col>54</xdr:col>
      <xdr:colOff>189865</xdr:colOff>
      <xdr:row>86</xdr:row>
      <xdr:rowOff>136071</xdr:rowOff>
    </xdr:to>
    <xdr:cxnSp macro="">
      <xdr:nvCxnSpPr>
        <xdr:cNvPr id="316" name="直線コネクタ 315"/>
        <xdr:cNvCxnSpPr/>
      </xdr:nvCxnSpPr>
      <xdr:spPr>
        <a:xfrm flipV="1">
          <a:off x="10476865" y="13265876"/>
          <a:ext cx="0" cy="1614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139898</xdr:rowOff>
    </xdr:from>
    <xdr:ext cx="469744" cy="259045"/>
    <xdr:sp macro="" textlink="">
      <xdr:nvSpPr>
        <xdr:cNvPr id="317" name="【福祉施設】&#10;一人当たり面積最小値テキスト"/>
        <xdr:cNvSpPr txBox="1"/>
      </xdr:nvSpPr>
      <xdr:spPr>
        <a:xfrm>
          <a:off x="10515600" y="1488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136071</xdr:rowOff>
    </xdr:from>
    <xdr:to>
      <xdr:col>55</xdr:col>
      <xdr:colOff>88900</xdr:colOff>
      <xdr:row>86</xdr:row>
      <xdr:rowOff>136071</xdr:rowOff>
    </xdr:to>
    <xdr:cxnSp macro="">
      <xdr:nvCxnSpPr>
        <xdr:cNvPr id="318" name="直線コネクタ 317"/>
        <xdr:cNvCxnSpPr/>
      </xdr:nvCxnSpPr>
      <xdr:spPr>
        <a:xfrm>
          <a:off x="10388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10903</xdr:rowOff>
    </xdr:from>
    <xdr:ext cx="469744" cy="259045"/>
    <xdr:sp macro="" textlink="">
      <xdr:nvSpPr>
        <xdr:cNvPr id="319" name="【福祉施設】&#10;一人当たり面積最大値テキスト"/>
        <xdr:cNvSpPr txBox="1"/>
      </xdr:nvSpPr>
      <xdr:spPr>
        <a:xfrm>
          <a:off x="10515600" y="13041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64226</xdr:rowOff>
    </xdr:from>
    <xdr:to>
      <xdr:col>55</xdr:col>
      <xdr:colOff>88900</xdr:colOff>
      <xdr:row>77</xdr:row>
      <xdr:rowOff>64226</xdr:rowOff>
    </xdr:to>
    <xdr:cxnSp macro="">
      <xdr:nvCxnSpPr>
        <xdr:cNvPr id="320" name="直線コネクタ 319"/>
        <xdr:cNvCxnSpPr/>
      </xdr:nvCxnSpPr>
      <xdr:spPr>
        <a:xfrm>
          <a:off x="10388600" y="13265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115950</xdr:rowOff>
    </xdr:from>
    <xdr:ext cx="469744" cy="259045"/>
    <xdr:sp macro="" textlink="">
      <xdr:nvSpPr>
        <xdr:cNvPr id="321" name="【福祉施設】&#10;一人当たり面積平均値テキスト"/>
        <xdr:cNvSpPr txBox="1"/>
      </xdr:nvSpPr>
      <xdr:spPr>
        <a:xfrm>
          <a:off x="10515600" y="143463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137523</xdr:rowOff>
    </xdr:from>
    <xdr:to>
      <xdr:col>55</xdr:col>
      <xdr:colOff>50800</xdr:colOff>
      <xdr:row>84</xdr:row>
      <xdr:rowOff>67673</xdr:rowOff>
    </xdr:to>
    <xdr:sp macro="" textlink="">
      <xdr:nvSpPr>
        <xdr:cNvPr id="322" name="フローチャート: 判断 321"/>
        <xdr:cNvSpPr/>
      </xdr:nvSpPr>
      <xdr:spPr>
        <a:xfrm>
          <a:off x="10426700" y="1436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168548</xdr:rowOff>
    </xdr:from>
    <xdr:to>
      <xdr:col>50</xdr:col>
      <xdr:colOff>165100</xdr:colOff>
      <xdr:row>84</xdr:row>
      <xdr:rowOff>98698</xdr:rowOff>
    </xdr:to>
    <xdr:sp macro="" textlink="">
      <xdr:nvSpPr>
        <xdr:cNvPr id="323" name="フローチャート: 判断 322"/>
        <xdr:cNvSpPr/>
      </xdr:nvSpPr>
      <xdr:spPr>
        <a:xfrm>
          <a:off x="9588500" y="1439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26488</xdr:rowOff>
    </xdr:from>
    <xdr:to>
      <xdr:col>46</xdr:col>
      <xdr:colOff>38100</xdr:colOff>
      <xdr:row>84</xdr:row>
      <xdr:rowOff>128088</xdr:rowOff>
    </xdr:to>
    <xdr:sp macro="" textlink="">
      <xdr:nvSpPr>
        <xdr:cNvPr id="324" name="フローチャート: 判断 323"/>
        <xdr:cNvSpPr/>
      </xdr:nvSpPr>
      <xdr:spPr>
        <a:xfrm>
          <a:off x="8699500" y="1442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57513</xdr:rowOff>
    </xdr:from>
    <xdr:to>
      <xdr:col>41</xdr:col>
      <xdr:colOff>101600</xdr:colOff>
      <xdr:row>83</xdr:row>
      <xdr:rowOff>159113</xdr:rowOff>
    </xdr:to>
    <xdr:sp macro="" textlink="">
      <xdr:nvSpPr>
        <xdr:cNvPr id="325" name="フローチャート: 判断 324"/>
        <xdr:cNvSpPr/>
      </xdr:nvSpPr>
      <xdr:spPr>
        <a:xfrm>
          <a:off x="78105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6" name="テキスト ボックス 32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7" name="テキスト ボックス 32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8" name="テキスト ボックス 32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9" name="テキスト ボックス 32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0" name="テキスト ボックス 32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157118</xdr:rowOff>
    </xdr:from>
    <xdr:to>
      <xdr:col>55</xdr:col>
      <xdr:colOff>50800</xdr:colOff>
      <xdr:row>83</xdr:row>
      <xdr:rowOff>87268</xdr:rowOff>
    </xdr:to>
    <xdr:sp macro="" textlink="">
      <xdr:nvSpPr>
        <xdr:cNvPr id="331" name="楕円 330"/>
        <xdr:cNvSpPr/>
      </xdr:nvSpPr>
      <xdr:spPr>
        <a:xfrm>
          <a:off x="10426700" y="1421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8545</xdr:rowOff>
    </xdr:from>
    <xdr:ext cx="469744" cy="259045"/>
    <xdr:sp macro="" textlink="">
      <xdr:nvSpPr>
        <xdr:cNvPr id="332" name="【福祉施設】&#10;一人当たり面積該当値テキスト"/>
        <xdr:cNvSpPr txBox="1"/>
      </xdr:nvSpPr>
      <xdr:spPr>
        <a:xfrm>
          <a:off x="10515600" y="14067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160382</xdr:rowOff>
    </xdr:from>
    <xdr:to>
      <xdr:col>50</xdr:col>
      <xdr:colOff>165100</xdr:colOff>
      <xdr:row>83</xdr:row>
      <xdr:rowOff>90532</xdr:rowOff>
    </xdr:to>
    <xdr:sp macro="" textlink="">
      <xdr:nvSpPr>
        <xdr:cNvPr id="333" name="楕円 332"/>
        <xdr:cNvSpPr/>
      </xdr:nvSpPr>
      <xdr:spPr>
        <a:xfrm>
          <a:off x="9588500" y="1421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36468</xdr:rowOff>
    </xdr:from>
    <xdr:to>
      <xdr:col>55</xdr:col>
      <xdr:colOff>0</xdr:colOff>
      <xdr:row>83</xdr:row>
      <xdr:rowOff>39732</xdr:rowOff>
    </xdr:to>
    <xdr:cxnSp macro="">
      <xdr:nvCxnSpPr>
        <xdr:cNvPr id="334" name="直線コネクタ 333"/>
        <xdr:cNvCxnSpPr/>
      </xdr:nvCxnSpPr>
      <xdr:spPr>
        <a:xfrm flipV="1">
          <a:off x="9639300" y="14266818"/>
          <a:ext cx="838200" cy="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163649</xdr:rowOff>
    </xdr:from>
    <xdr:to>
      <xdr:col>46</xdr:col>
      <xdr:colOff>38100</xdr:colOff>
      <xdr:row>83</xdr:row>
      <xdr:rowOff>93799</xdr:rowOff>
    </xdr:to>
    <xdr:sp macro="" textlink="">
      <xdr:nvSpPr>
        <xdr:cNvPr id="335" name="楕円 334"/>
        <xdr:cNvSpPr/>
      </xdr:nvSpPr>
      <xdr:spPr>
        <a:xfrm>
          <a:off x="8699500" y="1422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39732</xdr:rowOff>
    </xdr:from>
    <xdr:to>
      <xdr:col>50</xdr:col>
      <xdr:colOff>114300</xdr:colOff>
      <xdr:row>83</xdr:row>
      <xdr:rowOff>42999</xdr:rowOff>
    </xdr:to>
    <xdr:cxnSp macro="">
      <xdr:nvCxnSpPr>
        <xdr:cNvPr id="336" name="直線コネクタ 335"/>
        <xdr:cNvCxnSpPr/>
      </xdr:nvCxnSpPr>
      <xdr:spPr>
        <a:xfrm flipV="1">
          <a:off x="8750300" y="14270082"/>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88537</xdr:rowOff>
    </xdr:from>
    <xdr:to>
      <xdr:col>41</xdr:col>
      <xdr:colOff>101600</xdr:colOff>
      <xdr:row>83</xdr:row>
      <xdr:rowOff>18687</xdr:rowOff>
    </xdr:to>
    <xdr:sp macro="" textlink="">
      <xdr:nvSpPr>
        <xdr:cNvPr id="337" name="楕円 336"/>
        <xdr:cNvSpPr/>
      </xdr:nvSpPr>
      <xdr:spPr>
        <a:xfrm>
          <a:off x="7810500" y="1414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139337</xdr:rowOff>
    </xdr:from>
    <xdr:to>
      <xdr:col>45</xdr:col>
      <xdr:colOff>177800</xdr:colOff>
      <xdr:row>83</xdr:row>
      <xdr:rowOff>42999</xdr:rowOff>
    </xdr:to>
    <xdr:cxnSp macro="">
      <xdr:nvCxnSpPr>
        <xdr:cNvPr id="338" name="直線コネクタ 337"/>
        <xdr:cNvCxnSpPr/>
      </xdr:nvCxnSpPr>
      <xdr:spPr>
        <a:xfrm>
          <a:off x="7861300" y="14198237"/>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89825</xdr:rowOff>
    </xdr:from>
    <xdr:ext cx="469744" cy="259045"/>
    <xdr:sp macro="" textlink="">
      <xdr:nvSpPr>
        <xdr:cNvPr id="339" name="n_1aveValue【福祉施設】&#10;一人当たり面積"/>
        <xdr:cNvSpPr txBox="1"/>
      </xdr:nvSpPr>
      <xdr:spPr>
        <a:xfrm>
          <a:off x="9391727" y="14491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119215</xdr:rowOff>
    </xdr:from>
    <xdr:ext cx="469744" cy="259045"/>
    <xdr:sp macro="" textlink="">
      <xdr:nvSpPr>
        <xdr:cNvPr id="340" name="n_2aveValue【福祉施設】&#10;一人当たり面積"/>
        <xdr:cNvSpPr txBox="1"/>
      </xdr:nvSpPr>
      <xdr:spPr>
        <a:xfrm>
          <a:off x="8515427" y="1452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150240</xdr:rowOff>
    </xdr:from>
    <xdr:ext cx="469744" cy="259045"/>
    <xdr:sp macro="" textlink="">
      <xdr:nvSpPr>
        <xdr:cNvPr id="341" name="n_3aveValue【福祉施設】&#10;一人当たり面積"/>
        <xdr:cNvSpPr txBox="1"/>
      </xdr:nvSpPr>
      <xdr:spPr>
        <a:xfrm>
          <a:off x="7626427" y="14380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107059</xdr:rowOff>
    </xdr:from>
    <xdr:ext cx="469744" cy="259045"/>
    <xdr:sp macro="" textlink="">
      <xdr:nvSpPr>
        <xdr:cNvPr id="342" name="n_1mainValue【福祉施設】&#10;一人当たり面積"/>
        <xdr:cNvSpPr txBox="1"/>
      </xdr:nvSpPr>
      <xdr:spPr>
        <a:xfrm>
          <a:off x="9391727" y="13994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110326</xdr:rowOff>
    </xdr:from>
    <xdr:ext cx="469744" cy="259045"/>
    <xdr:sp macro="" textlink="">
      <xdr:nvSpPr>
        <xdr:cNvPr id="343" name="n_2mainValue【福祉施設】&#10;一人当たり面積"/>
        <xdr:cNvSpPr txBox="1"/>
      </xdr:nvSpPr>
      <xdr:spPr>
        <a:xfrm>
          <a:off x="8515427" y="13997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35214</xdr:rowOff>
    </xdr:from>
    <xdr:ext cx="469744" cy="259045"/>
    <xdr:sp macro="" textlink="">
      <xdr:nvSpPr>
        <xdr:cNvPr id="344" name="n_3mainValue【福祉施設】&#10;一人当たり面積"/>
        <xdr:cNvSpPr txBox="1"/>
      </xdr:nvSpPr>
      <xdr:spPr>
        <a:xfrm>
          <a:off x="7626427" y="13922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5" name="正方形/長方形 34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6" name="正方形/長方形 34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7" name="正方形/長方形 34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8" name="正方形/長方形 34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9" name="正方形/長方形 34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0" name="正方形/長方形 34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1" name="正方形/長方形 35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2" name="正方形/長方形 35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3" name="テキスト ボックス 35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4" name="直線コネクタ 35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55" name="テキスト ボックス 354"/>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56" name="直線コネクタ 355"/>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57" name="テキスト ボックス 356"/>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58" name="直線コネクタ 357"/>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59" name="テキスト ボックス 358"/>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60" name="直線コネクタ 359"/>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61" name="テキスト ボックス 360"/>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62" name="直線コネクタ 361"/>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105427</xdr:rowOff>
    </xdr:from>
    <xdr:ext cx="467179" cy="259045"/>
    <xdr:sp macro="" textlink="">
      <xdr:nvSpPr>
        <xdr:cNvPr id="363" name="テキスト ボックス 362"/>
        <xdr:cNvSpPr txBox="1"/>
      </xdr:nvSpPr>
      <xdr:spPr>
        <a:xfrm>
          <a:off x="294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4" name="直線コネクタ 36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5" name="テキスト ボックス 364"/>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66"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76200</xdr:rowOff>
    </xdr:from>
    <xdr:to>
      <xdr:col>24</xdr:col>
      <xdr:colOff>62865</xdr:colOff>
      <xdr:row>108</xdr:row>
      <xdr:rowOff>46482</xdr:rowOff>
    </xdr:to>
    <xdr:cxnSp macro="">
      <xdr:nvCxnSpPr>
        <xdr:cNvPr id="367" name="直線コネクタ 366"/>
        <xdr:cNvCxnSpPr/>
      </xdr:nvCxnSpPr>
      <xdr:spPr>
        <a:xfrm flipV="1">
          <a:off x="4634865" y="17221200"/>
          <a:ext cx="0" cy="1341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50309</xdr:rowOff>
    </xdr:from>
    <xdr:ext cx="405111" cy="259045"/>
    <xdr:sp macro="" textlink="">
      <xdr:nvSpPr>
        <xdr:cNvPr id="368" name="【市民会館】&#10;有形固定資産減価償却率最小値テキスト"/>
        <xdr:cNvSpPr txBox="1"/>
      </xdr:nvSpPr>
      <xdr:spPr>
        <a:xfrm>
          <a:off x="4673600" y="18566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46482</xdr:rowOff>
    </xdr:from>
    <xdr:to>
      <xdr:col>24</xdr:col>
      <xdr:colOff>152400</xdr:colOff>
      <xdr:row>108</xdr:row>
      <xdr:rowOff>46482</xdr:rowOff>
    </xdr:to>
    <xdr:cxnSp macro="">
      <xdr:nvCxnSpPr>
        <xdr:cNvPr id="369" name="直線コネクタ 368"/>
        <xdr:cNvCxnSpPr/>
      </xdr:nvCxnSpPr>
      <xdr:spPr>
        <a:xfrm>
          <a:off x="4546600" y="1856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22877</xdr:rowOff>
    </xdr:from>
    <xdr:ext cx="469744" cy="259045"/>
    <xdr:sp macro="" textlink="">
      <xdr:nvSpPr>
        <xdr:cNvPr id="370" name="【市民会館】&#10;有形固定資産減価償却率最大値テキスト"/>
        <xdr:cNvSpPr txBox="1"/>
      </xdr:nvSpPr>
      <xdr:spPr>
        <a:xfrm>
          <a:off x="4673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76200</xdr:rowOff>
    </xdr:from>
    <xdr:to>
      <xdr:col>24</xdr:col>
      <xdr:colOff>152400</xdr:colOff>
      <xdr:row>100</xdr:row>
      <xdr:rowOff>76200</xdr:rowOff>
    </xdr:to>
    <xdr:cxnSp macro="">
      <xdr:nvCxnSpPr>
        <xdr:cNvPr id="371" name="直線コネクタ 370"/>
        <xdr:cNvCxnSpPr/>
      </xdr:nvCxnSpPr>
      <xdr:spPr>
        <a:xfrm>
          <a:off x="4546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74692</xdr:rowOff>
    </xdr:from>
    <xdr:ext cx="405111" cy="259045"/>
    <xdr:sp macro="" textlink="">
      <xdr:nvSpPr>
        <xdr:cNvPr id="372" name="【市民会館】&#10;有形固定資産減価償却率平均値テキスト"/>
        <xdr:cNvSpPr txBox="1"/>
      </xdr:nvSpPr>
      <xdr:spPr>
        <a:xfrm>
          <a:off x="4673600" y="180769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96265</xdr:rowOff>
    </xdr:from>
    <xdr:to>
      <xdr:col>24</xdr:col>
      <xdr:colOff>114300</xdr:colOff>
      <xdr:row>106</xdr:row>
      <xdr:rowOff>26415</xdr:rowOff>
    </xdr:to>
    <xdr:sp macro="" textlink="">
      <xdr:nvSpPr>
        <xdr:cNvPr id="373" name="フローチャート: 判断 372"/>
        <xdr:cNvSpPr/>
      </xdr:nvSpPr>
      <xdr:spPr>
        <a:xfrm>
          <a:off x="4584700" y="1809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123698</xdr:rowOff>
    </xdr:from>
    <xdr:to>
      <xdr:col>20</xdr:col>
      <xdr:colOff>38100</xdr:colOff>
      <xdr:row>106</xdr:row>
      <xdr:rowOff>53848</xdr:rowOff>
    </xdr:to>
    <xdr:sp macro="" textlink="">
      <xdr:nvSpPr>
        <xdr:cNvPr id="374" name="フローチャート: 判断 373"/>
        <xdr:cNvSpPr/>
      </xdr:nvSpPr>
      <xdr:spPr>
        <a:xfrm>
          <a:off x="3746500" y="1812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106</xdr:row>
      <xdr:rowOff>18542</xdr:rowOff>
    </xdr:from>
    <xdr:to>
      <xdr:col>15</xdr:col>
      <xdr:colOff>101600</xdr:colOff>
      <xdr:row>106</xdr:row>
      <xdr:rowOff>120142</xdr:rowOff>
    </xdr:to>
    <xdr:sp macro="" textlink="">
      <xdr:nvSpPr>
        <xdr:cNvPr id="375" name="フローチャート: 判断 374"/>
        <xdr:cNvSpPr/>
      </xdr:nvSpPr>
      <xdr:spPr>
        <a:xfrm>
          <a:off x="2857500" y="1819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43687</xdr:rowOff>
    </xdr:from>
    <xdr:to>
      <xdr:col>10</xdr:col>
      <xdr:colOff>165100</xdr:colOff>
      <xdr:row>105</xdr:row>
      <xdr:rowOff>145287</xdr:rowOff>
    </xdr:to>
    <xdr:sp macro="" textlink="">
      <xdr:nvSpPr>
        <xdr:cNvPr id="376" name="フローチャート: 判断 375"/>
        <xdr:cNvSpPr/>
      </xdr:nvSpPr>
      <xdr:spPr>
        <a:xfrm>
          <a:off x="1968500" y="18045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77" name="テキスト ボックス 37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78" name="テキスト ボックス 37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79" name="テキスト ボックス 37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0" name="テキスト ボックス 37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1" name="テキスト ボックス 38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29972</xdr:rowOff>
    </xdr:from>
    <xdr:to>
      <xdr:col>24</xdr:col>
      <xdr:colOff>114300</xdr:colOff>
      <xdr:row>103</xdr:row>
      <xdr:rowOff>131572</xdr:rowOff>
    </xdr:to>
    <xdr:sp macro="" textlink="">
      <xdr:nvSpPr>
        <xdr:cNvPr id="382" name="楕円 381"/>
        <xdr:cNvSpPr/>
      </xdr:nvSpPr>
      <xdr:spPr>
        <a:xfrm>
          <a:off x="4584700" y="1768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52849</xdr:rowOff>
    </xdr:from>
    <xdr:ext cx="405111" cy="259045"/>
    <xdr:sp macro="" textlink="">
      <xdr:nvSpPr>
        <xdr:cNvPr id="383" name="【市民会館】&#10;有形固定資産減価償却率該当値テキスト"/>
        <xdr:cNvSpPr txBox="1"/>
      </xdr:nvSpPr>
      <xdr:spPr>
        <a:xfrm>
          <a:off x="4673600" y="17540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73406</xdr:rowOff>
    </xdr:from>
    <xdr:to>
      <xdr:col>20</xdr:col>
      <xdr:colOff>38100</xdr:colOff>
      <xdr:row>104</xdr:row>
      <xdr:rowOff>3556</xdr:rowOff>
    </xdr:to>
    <xdr:sp macro="" textlink="">
      <xdr:nvSpPr>
        <xdr:cNvPr id="384" name="楕円 383"/>
        <xdr:cNvSpPr/>
      </xdr:nvSpPr>
      <xdr:spPr>
        <a:xfrm>
          <a:off x="3746500" y="1773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80772</xdr:rowOff>
    </xdr:from>
    <xdr:to>
      <xdr:col>24</xdr:col>
      <xdr:colOff>63500</xdr:colOff>
      <xdr:row>103</xdr:row>
      <xdr:rowOff>124206</xdr:rowOff>
    </xdr:to>
    <xdr:cxnSp macro="">
      <xdr:nvCxnSpPr>
        <xdr:cNvPr id="385" name="直線コネクタ 384"/>
        <xdr:cNvCxnSpPr/>
      </xdr:nvCxnSpPr>
      <xdr:spPr>
        <a:xfrm flipV="1">
          <a:off x="3797300" y="17740122"/>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45974</xdr:rowOff>
    </xdr:from>
    <xdr:to>
      <xdr:col>15</xdr:col>
      <xdr:colOff>101600</xdr:colOff>
      <xdr:row>103</xdr:row>
      <xdr:rowOff>147574</xdr:rowOff>
    </xdr:to>
    <xdr:sp macro="" textlink="">
      <xdr:nvSpPr>
        <xdr:cNvPr id="386" name="楕円 385"/>
        <xdr:cNvSpPr/>
      </xdr:nvSpPr>
      <xdr:spPr>
        <a:xfrm>
          <a:off x="2857500" y="1770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96774</xdr:rowOff>
    </xdr:from>
    <xdr:to>
      <xdr:col>19</xdr:col>
      <xdr:colOff>177800</xdr:colOff>
      <xdr:row>103</xdr:row>
      <xdr:rowOff>124206</xdr:rowOff>
    </xdr:to>
    <xdr:cxnSp macro="">
      <xdr:nvCxnSpPr>
        <xdr:cNvPr id="387" name="直線コネクタ 386"/>
        <xdr:cNvCxnSpPr/>
      </xdr:nvCxnSpPr>
      <xdr:spPr>
        <a:xfrm>
          <a:off x="2908300" y="1775612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100</xdr:row>
      <xdr:rowOff>128270</xdr:rowOff>
    </xdr:from>
    <xdr:to>
      <xdr:col>10</xdr:col>
      <xdr:colOff>165100</xdr:colOff>
      <xdr:row>101</xdr:row>
      <xdr:rowOff>58420</xdr:rowOff>
    </xdr:to>
    <xdr:sp macro="" textlink="">
      <xdr:nvSpPr>
        <xdr:cNvPr id="388" name="楕円 387"/>
        <xdr:cNvSpPr/>
      </xdr:nvSpPr>
      <xdr:spPr>
        <a:xfrm>
          <a:off x="1968500" y="1727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101</xdr:row>
      <xdr:rowOff>7620</xdr:rowOff>
    </xdr:from>
    <xdr:to>
      <xdr:col>15</xdr:col>
      <xdr:colOff>50800</xdr:colOff>
      <xdr:row>103</xdr:row>
      <xdr:rowOff>96774</xdr:rowOff>
    </xdr:to>
    <xdr:cxnSp macro="">
      <xdr:nvCxnSpPr>
        <xdr:cNvPr id="389" name="直線コネクタ 388"/>
        <xdr:cNvCxnSpPr/>
      </xdr:nvCxnSpPr>
      <xdr:spPr>
        <a:xfrm>
          <a:off x="2019300" y="17324070"/>
          <a:ext cx="889000" cy="432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44975</xdr:rowOff>
    </xdr:from>
    <xdr:ext cx="405111" cy="259045"/>
    <xdr:sp macro="" textlink="">
      <xdr:nvSpPr>
        <xdr:cNvPr id="390" name="n_1aveValue【市民会館】&#10;有形固定資産減価償却率"/>
        <xdr:cNvSpPr txBox="1"/>
      </xdr:nvSpPr>
      <xdr:spPr>
        <a:xfrm>
          <a:off x="3582044" y="18218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111269</xdr:rowOff>
    </xdr:from>
    <xdr:ext cx="405111" cy="259045"/>
    <xdr:sp macro="" textlink="">
      <xdr:nvSpPr>
        <xdr:cNvPr id="391" name="n_2aveValue【市民会館】&#10;有形固定資産減価償却率"/>
        <xdr:cNvSpPr txBox="1"/>
      </xdr:nvSpPr>
      <xdr:spPr>
        <a:xfrm>
          <a:off x="2705744" y="18284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136414</xdr:rowOff>
    </xdr:from>
    <xdr:ext cx="405111" cy="259045"/>
    <xdr:sp macro="" textlink="">
      <xdr:nvSpPr>
        <xdr:cNvPr id="392" name="n_3aveValue【市民会館】&#10;有形固定資産減価償却率"/>
        <xdr:cNvSpPr txBox="1"/>
      </xdr:nvSpPr>
      <xdr:spPr>
        <a:xfrm>
          <a:off x="1816744" y="18138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20083</xdr:rowOff>
    </xdr:from>
    <xdr:ext cx="405111" cy="259045"/>
    <xdr:sp macro="" textlink="">
      <xdr:nvSpPr>
        <xdr:cNvPr id="393" name="n_1mainValue【市民会館】&#10;有形固定資産減価償却率"/>
        <xdr:cNvSpPr txBox="1"/>
      </xdr:nvSpPr>
      <xdr:spPr>
        <a:xfrm>
          <a:off x="3582044" y="17507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164101</xdr:rowOff>
    </xdr:from>
    <xdr:ext cx="405111" cy="259045"/>
    <xdr:sp macro="" textlink="">
      <xdr:nvSpPr>
        <xdr:cNvPr id="394" name="n_2mainValue【市民会館】&#10;有形固定資産減価償却率"/>
        <xdr:cNvSpPr txBox="1"/>
      </xdr:nvSpPr>
      <xdr:spPr>
        <a:xfrm>
          <a:off x="2705744" y="17480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99</xdr:row>
      <xdr:rowOff>74947</xdr:rowOff>
    </xdr:from>
    <xdr:ext cx="405111" cy="259045"/>
    <xdr:sp macro="" textlink="">
      <xdr:nvSpPr>
        <xdr:cNvPr id="395" name="n_3mainValue【市民会館】&#10;有形固定資産減価償却率"/>
        <xdr:cNvSpPr txBox="1"/>
      </xdr:nvSpPr>
      <xdr:spPr>
        <a:xfrm>
          <a:off x="1816744" y="1704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6" name="正方形/長方形 39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7" name="正方形/長方形 39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8" name="正方形/長方形 39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9" name="正方形/長方形 39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0" name="正方形/長方形 39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1" name="正方形/長方形 40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2" name="正方形/長方形 40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3" name="正方形/長方形 40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4" name="テキスト ボックス 40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5" name="直線コネクタ 40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06" name="直線コネクタ 405"/>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07" name="テキスト ボックス 406"/>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08" name="直線コネクタ 407"/>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09" name="テキスト ボックス 408"/>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10" name="直線コネクタ 409"/>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11" name="テキスト ボックス 410"/>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12" name="直線コネクタ 411"/>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13" name="テキスト ボックス 412"/>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14" name="直線コネクタ 413"/>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15" name="テキスト ボックス 414"/>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16" name="直線コネクタ 415"/>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17" name="テキスト ボックス 416"/>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8" name="直線コネクタ 41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19" name="テキスト ボックス 41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133350</xdr:rowOff>
    </xdr:from>
    <xdr:to>
      <xdr:col>54</xdr:col>
      <xdr:colOff>189865</xdr:colOff>
      <xdr:row>108</xdr:row>
      <xdr:rowOff>121920</xdr:rowOff>
    </xdr:to>
    <xdr:cxnSp macro="">
      <xdr:nvCxnSpPr>
        <xdr:cNvPr id="421" name="直線コネクタ 420"/>
        <xdr:cNvCxnSpPr/>
      </xdr:nvCxnSpPr>
      <xdr:spPr>
        <a:xfrm flipV="1">
          <a:off x="10476865" y="1710690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125747</xdr:rowOff>
    </xdr:from>
    <xdr:ext cx="469744" cy="259045"/>
    <xdr:sp macro="" textlink="">
      <xdr:nvSpPr>
        <xdr:cNvPr id="422" name="【市民会館】&#10;一人当たり面積最小値テキスト"/>
        <xdr:cNvSpPr txBox="1"/>
      </xdr:nvSpPr>
      <xdr:spPr>
        <a:xfrm>
          <a:off x="10515600" y="1864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121920</xdr:rowOff>
    </xdr:from>
    <xdr:to>
      <xdr:col>55</xdr:col>
      <xdr:colOff>88900</xdr:colOff>
      <xdr:row>108</xdr:row>
      <xdr:rowOff>121920</xdr:rowOff>
    </xdr:to>
    <xdr:cxnSp macro="">
      <xdr:nvCxnSpPr>
        <xdr:cNvPr id="423" name="直線コネクタ 422"/>
        <xdr:cNvCxnSpPr/>
      </xdr:nvCxnSpPr>
      <xdr:spPr>
        <a:xfrm>
          <a:off x="10388600" y="1863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80027</xdr:rowOff>
    </xdr:from>
    <xdr:ext cx="469744" cy="259045"/>
    <xdr:sp macro="" textlink="">
      <xdr:nvSpPr>
        <xdr:cNvPr id="424" name="【市民会館】&#10;一人当たり面積最大値テキスト"/>
        <xdr:cNvSpPr txBox="1"/>
      </xdr:nvSpPr>
      <xdr:spPr>
        <a:xfrm>
          <a:off x="10515600" y="1688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133350</xdr:rowOff>
    </xdr:from>
    <xdr:to>
      <xdr:col>55</xdr:col>
      <xdr:colOff>88900</xdr:colOff>
      <xdr:row>99</xdr:row>
      <xdr:rowOff>133350</xdr:rowOff>
    </xdr:to>
    <xdr:cxnSp macro="">
      <xdr:nvCxnSpPr>
        <xdr:cNvPr id="425" name="直線コネクタ 424"/>
        <xdr:cNvCxnSpPr/>
      </xdr:nvCxnSpPr>
      <xdr:spPr>
        <a:xfrm>
          <a:off x="10388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116857</xdr:rowOff>
    </xdr:from>
    <xdr:ext cx="469744" cy="259045"/>
    <xdr:sp macro="" textlink="">
      <xdr:nvSpPr>
        <xdr:cNvPr id="426" name="【市民会館】&#10;一人当たり面積平均値テキスト"/>
        <xdr:cNvSpPr txBox="1"/>
      </xdr:nvSpPr>
      <xdr:spPr>
        <a:xfrm>
          <a:off x="10515600" y="17776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93980</xdr:rowOff>
    </xdr:from>
    <xdr:to>
      <xdr:col>55</xdr:col>
      <xdr:colOff>50800</xdr:colOff>
      <xdr:row>105</xdr:row>
      <xdr:rowOff>24130</xdr:rowOff>
    </xdr:to>
    <xdr:sp macro="" textlink="">
      <xdr:nvSpPr>
        <xdr:cNvPr id="427" name="フローチャート: 判断 426"/>
        <xdr:cNvSpPr/>
      </xdr:nvSpPr>
      <xdr:spPr>
        <a:xfrm>
          <a:off x="104267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116839</xdr:rowOff>
    </xdr:from>
    <xdr:to>
      <xdr:col>50</xdr:col>
      <xdr:colOff>165100</xdr:colOff>
      <xdr:row>105</xdr:row>
      <xdr:rowOff>46989</xdr:rowOff>
    </xdr:to>
    <xdr:sp macro="" textlink="">
      <xdr:nvSpPr>
        <xdr:cNvPr id="428" name="フローチャート: 判断 427"/>
        <xdr:cNvSpPr/>
      </xdr:nvSpPr>
      <xdr:spPr>
        <a:xfrm>
          <a:off x="9588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103</xdr:row>
      <xdr:rowOff>147864</xdr:rowOff>
    </xdr:from>
    <xdr:to>
      <xdr:col>46</xdr:col>
      <xdr:colOff>38100</xdr:colOff>
      <xdr:row>104</xdr:row>
      <xdr:rowOff>78014</xdr:rowOff>
    </xdr:to>
    <xdr:sp macro="" textlink="">
      <xdr:nvSpPr>
        <xdr:cNvPr id="429" name="フローチャート: 判断 428"/>
        <xdr:cNvSpPr/>
      </xdr:nvSpPr>
      <xdr:spPr>
        <a:xfrm>
          <a:off x="8699500" y="1780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103</xdr:row>
      <xdr:rowOff>147864</xdr:rowOff>
    </xdr:from>
    <xdr:to>
      <xdr:col>41</xdr:col>
      <xdr:colOff>101600</xdr:colOff>
      <xdr:row>104</xdr:row>
      <xdr:rowOff>78014</xdr:rowOff>
    </xdr:to>
    <xdr:sp macro="" textlink="">
      <xdr:nvSpPr>
        <xdr:cNvPr id="430" name="フローチャート: 判断 429"/>
        <xdr:cNvSpPr/>
      </xdr:nvSpPr>
      <xdr:spPr>
        <a:xfrm>
          <a:off x="7810500" y="1780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1" name="テキスト ボックス 43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2" name="テキスト ボックス 43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3" name="テキスト ボックス 43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4" name="テキスト ボックス 43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5" name="テキスト ボックス 43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131536</xdr:rowOff>
    </xdr:from>
    <xdr:to>
      <xdr:col>55</xdr:col>
      <xdr:colOff>50800</xdr:colOff>
      <xdr:row>108</xdr:row>
      <xdr:rowOff>61686</xdr:rowOff>
    </xdr:to>
    <xdr:sp macro="" textlink="">
      <xdr:nvSpPr>
        <xdr:cNvPr id="436" name="楕円 435"/>
        <xdr:cNvSpPr/>
      </xdr:nvSpPr>
      <xdr:spPr>
        <a:xfrm>
          <a:off x="10426700" y="1847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46463</xdr:rowOff>
    </xdr:from>
    <xdr:ext cx="469744" cy="259045"/>
    <xdr:sp macro="" textlink="">
      <xdr:nvSpPr>
        <xdr:cNvPr id="437" name="【市民会館】&#10;一人当たり面積該当値テキスト"/>
        <xdr:cNvSpPr txBox="1"/>
      </xdr:nvSpPr>
      <xdr:spPr>
        <a:xfrm>
          <a:off x="10515600" y="18391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134801</xdr:rowOff>
    </xdr:from>
    <xdr:to>
      <xdr:col>50</xdr:col>
      <xdr:colOff>165100</xdr:colOff>
      <xdr:row>108</xdr:row>
      <xdr:rowOff>64951</xdr:rowOff>
    </xdr:to>
    <xdr:sp macro="" textlink="">
      <xdr:nvSpPr>
        <xdr:cNvPr id="438" name="楕円 437"/>
        <xdr:cNvSpPr/>
      </xdr:nvSpPr>
      <xdr:spPr>
        <a:xfrm>
          <a:off x="9588500" y="1847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10886</xdr:rowOff>
    </xdr:from>
    <xdr:to>
      <xdr:col>55</xdr:col>
      <xdr:colOff>0</xdr:colOff>
      <xdr:row>108</xdr:row>
      <xdr:rowOff>14151</xdr:rowOff>
    </xdr:to>
    <xdr:cxnSp macro="">
      <xdr:nvCxnSpPr>
        <xdr:cNvPr id="439" name="直線コネクタ 438"/>
        <xdr:cNvCxnSpPr/>
      </xdr:nvCxnSpPr>
      <xdr:spPr>
        <a:xfrm flipV="1">
          <a:off x="9639300" y="18527486"/>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53158</xdr:rowOff>
    </xdr:from>
    <xdr:to>
      <xdr:col>46</xdr:col>
      <xdr:colOff>38100</xdr:colOff>
      <xdr:row>107</xdr:row>
      <xdr:rowOff>154758</xdr:rowOff>
    </xdr:to>
    <xdr:sp macro="" textlink="">
      <xdr:nvSpPr>
        <xdr:cNvPr id="440" name="楕円 439"/>
        <xdr:cNvSpPr/>
      </xdr:nvSpPr>
      <xdr:spPr>
        <a:xfrm>
          <a:off x="8699500" y="1839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103958</xdr:rowOff>
    </xdr:from>
    <xdr:to>
      <xdr:col>50</xdr:col>
      <xdr:colOff>114300</xdr:colOff>
      <xdr:row>108</xdr:row>
      <xdr:rowOff>14151</xdr:rowOff>
    </xdr:to>
    <xdr:cxnSp macro="">
      <xdr:nvCxnSpPr>
        <xdr:cNvPr id="441" name="直線コネクタ 440"/>
        <xdr:cNvCxnSpPr/>
      </xdr:nvCxnSpPr>
      <xdr:spPr>
        <a:xfrm>
          <a:off x="8750300" y="18449108"/>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74386</xdr:rowOff>
    </xdr:from>
    <xdr:to>
      <xdr:col>41</xdr:col>
      <xdr:colOff>101600</xdr:colOff>
      <xdr:row>109</xdr:row>
      <xdr:rowOff>4536</xdr:rowOff>
    </xdr:to>
    <xdr:sp macro="" textlink="">
      <xdr:nvSpPr>
        <xdr:cNvPr id="442" name="楕円 441"/>
        <xdr:cNvSpPr/>
      </xdr:nvSpPr>
      <xdr:spPr>
        <a:xfrm>
          <a:off x="7810500" y="1859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103958</xdr:rowOff>
    </xdr:from>
    <xdr:to>
      <xdr:col>45</xdr:col>
      <xdr:colOff>177800</xdr:colOff>
      <xdr:row>108</xdr:row>
      <xdr:rowOff>125186</xdr:rowOff>
    </xdr:to>
    <xdr:cxnSp macro="">
      <xdr:nvCxnSpPr>
        <xdr:cNvPr id="443" name="直線コネクタ 442"/>
        <xdr:cNvCxnSpPr/>
      </xdr:nvCxnSpPr>
      <xdr:spPr>
        <a:xfrm flipV="1">
          <a:off x="7861300" y="18449108"/>
          <a:ext cx="889000" cy="192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63516</xdr:rowOff>
    </xdr:from>
    <xdr:ext cx="469744" cy="259045"/>
    <xdr:sp macro="" textlink="">
      <xdr:nvSpPr>
        <xdr:cNvPr id="444" name="n_1aveValue【市民会館】&#10;一人当たり面積"/>
        <xdr:cNvSpPr txBox="1"/>
      </xdr:nvSpPr>
      <xdr:spPr>
        <a:xfrm>
          <a:off x="9391727" y="1772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94541</xdr:rowOff>
    </xdr:from>
    <xdr:ext cx="469744" cy="259045"/>
    <xdr:sp macro="" textlink="">
      <xdr:nvSpPr>
        <xdr:cNvPr id="445" name="n_2aveValue【市民会館】&#10;一人当たり面積"/>
        <xdr:cNvSpPr txBox="1"/>
      </xdr:nvSpPr>
      <xdr:spPr>
        <a:xfrm>
          <a:off x="8515427" y="17582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102</xdr:row>
      <xdr:rowOff>94541</xdr:rowOff>
    </xdr:from>
    <xdr:ext cx="469744" cy="259045"/>
    <xdr:sp macro="" textlink="">
      <xdr:nvSpPr>
        <xdr:cNvPr id="446" name="n_3aveValue【市民会館】&#10;一人当たり面積"/>
        <xdr:cNvSpPr txBox="1"/>
      </xdr:nvSpPr>
      <xdr:spPr>
        <a:xfrm>
          <a:off x="7626427" y="17582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56078</xdr:rowOff>
    </xdr:from>
    <xdr:ext cx="469744" cy="259045"/>
    <xdr:sp macro="" textlink="">
      <xdr:nvSpPr>
        <xdr:cNvPr id="447" name="n_1mainValue【市民会館】&#10;一人当たり面積"/>
        <xdr:cNvSpPr txBox="1"/>
      </xdr:nvSpPr>
      <xdr:spPr>
        <a:xfrm>
          <a:off x="9391727" y="1857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145885</xdr:rowOff>
    </xdr:from>
    <xdr:ext cx="469744" cy="259045"/>
    <xdr:sp macro="" textlink="">
      <xdr:nvSpPr>
        <xdr:cNvPr id="448" name="n_2mainValue【市民会館】&#10;一人当たり面積"/>
        <xdr:cNvSpPr txBox="1"/>
      </xdr:nvSpPr>
      <xdr:spPr>
        <a:xfrm>
          <a:off x="8515427" y="18491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167113</xdr:rowOff>
    </xdr:from>
    <xdr:ext cx="469744" cy="259045"/>
    <xdr:sp macro="" textlink="">
      <xdr:nvSpPr>
        <xdr:cNvPr id="449" name="n_3mainValue【市民会館】&#10;一人当たり面積"/>
        <xdr:cNvSpPr txBox="1"/>
      </xdr:nvSpPr>
      <xdr:spPr>
        <a:xfrm>
          <a:off x="7626427" y="1868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0" name="正方形/長方形 44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1" name="正方形/長方形 45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2" name="正方形/長方形 45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3" name="正方形/長方形 45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4" name="正方形/長方形 45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5" name="正方形/長方形 45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6" name="正方形/長方形 45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7" name="正方形/長方形 45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8" name="テキスト ボックス 45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9" name="直線コネクタ 45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60" name="テキスト ボックス 459"/>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61" name="直線コネクタ 46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62" name="テキスト ボックス 461"/>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63" name="直線コネクタ 46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64" name="テキスト ボックス 46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65" name="直線コネクタ 46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66" name="テキスト ボックス 46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67" name="直線コネクタ 46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68" name="テキスト ボックス 46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69" name="直線コネクタ 46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70" name="テキスト ボックス 469"/>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1" name="直線コネクタ 47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2" name="テキスト ボックス 47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80010</xdr:rowOff>
    </xdr:from>
    <xdr:to>
      <xdr:col>85</xdr:col>
      <xdr:colOff>126364</xdr:colOff>
      <xdr:row>41</xdr:row>
      <xdr:rowOff>9525</xdr:rowOff>
    </xdr:to>
    <xdr:cxnSp macro="">
      <xdr:nvCxnSpPr>
        <xdr:cNvPr id="474" name="直線コネクタ 473"/>
        <xdr:cNvCxnSpPr/>
      </xdr:nvCxnSpPr>
      <xdr:spPr>
        <a:xfrm flipV="1">
          <a:off x="16318864" y="5909310"/>
          <a:ext cx="0" cy="1129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13352</xdr:rowOff>
    </xdr:from>
    <xdr:ext cx="405111" cy="259045"/>
    <xdr:sp macro="" textlink="">
      <xdr:nvSpPr>
        <xdr:cNvPr id="475" name="【一般廃棄物処理施設】&#10;有形固定資産減価償却率最小値テキスト"/>
        <xdr:cNvSpPr txBox="1"/>
      </xdr:nvSpPr>
      <xdr:spPr>
        <a:xfrm>
          <a:off x="16357600" y="7042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9525</xdr:rowOff>
    </xdr:from>
    <xdr:to>
      <xdr:col>86</xdr:col>
      <xdr:colOff>25400</xdr:colOff>
      <xdr:row>41</xdr:row>
      <xdr:rowOff>9525</xdr:rowOff>
    </xdr:to>
    <xdr:cxnSp macro="">
      <xdr:nvCxnSpPr>
        <xdr:cNvPr id="476" name="直線コネクタ 475"/>
        <xdr:cNvCxnSpPr/>
      </xdr:nvCxnSpPr>
      <xdr:spPr>
        <a:xfrm>
          <a:off x="16230600" y="7038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26687</xdr:rowOff>
    </xdr:from>
    <xdr:ext cx="405111" cy="259045"/>
    <xdr:sp macro="" textlink="">
      <xdr:nvSpPr>
        <xdr:cNvPr id="477" name="【一般廃棄物処理施設】&#10;有形固定資産減価償却率最大値テキスト"/>
        <xdr:cNvSpPr txBox="1"/>
      </xdr:nvSpPr>
      <xdr:spPr>
        <a:xfrm>
          <a:off x="16357600" y="5684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80010</xdr:rowOff>
    </xdr:from>
    <xdr:to>
      <xdr:col>86</xdr:col>
      <xdr:colOff>25400</xdr:colOff>
      <xdr:row>34</xdr:row>
      <xdr:rowOff>80010</xdr:rowOff>
    </xdr:to>
    <xdr:cxnSp macro="">
      <xdr:nvCxnSpPr>
        <xdr:cNvPr id="478" name="直線コネクタ 477"/>
        <xdr:cNvCxnSpPr/>
      </xdr:nvCxnSpPr>
      <xdr:spPr>
        <a:xfrm>
          <a:off x="16230600" y="5909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12082</xdr:rowOff>
    </xdr:from>
    <xdr:ext cx="405111" cy="259045"/>
    <xdr:sp macro="" textlink="">
      <xdr:nvSpPr>
        <xdr:cNvPr id="479" name="【一般廃棄物処理施設】&#10;有形固定資産減価償却率平均値テキスト"/>
        <xdr:cNvSpPr txBox="1"/>
      </xdr:nvSpPr>
      <xdr:spPr>
        <a:xfrm>
          <a:off x="16357600" y="61842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160655</xdr:rowOff>
    </xdr:from>
    <xdr:to>
      <xdr:col>85</xdr:col>
      <xdr:colOff>177800</xdr:colOff>
      <xdr:row>37</xdr:row>
      <xdr:rowOff>90805</xdr:rowOff>
    </xdr:to>
    <xdr:sp macro="" textlink="">
      <xdr:nvSpPr>
        <xdr:cNvPr id="480" name="フローチャート: 判断 479"/>
        <xdr:cNvSpPr/>
      </xdr:nvSpPr>
      <xdr:spPr>
        <a:xfrm>
          <a:off x="16268700" y="633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139700</xdr:rowOff>
    </xdr:from>
    <xdr:to>
      <xdr:col>81</xdr:col>
      <xdr:colOff>101600</xdr:colOff>
      <xdr:row>37</xdr:row>
      <xdr:rowOff>69850</xdr:rowOff>
    </xdr:to>
    <xdr:sp macro="" textlink="">
      <xdr:nvSpPr>
        <xdr:cNvPr id="481" name="フローチャート: 判断 480"/>
        <xdr:cNvSpPr/>
      </xdr:nvSpPr>
      <xdr:spPr>
        <a:xfrm>
          <a:off x="15430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149225</xdr:rowOff>
    </xdr:from>
    <xdr:to>
      <xdr:col>76</xdr:col>
      <xdr:colOff>165100</xdr:colOff>
      <xdr:row>37</xdr:row>
      <xdr:rowOff>79375</xdr:rowOff>
    </xdr:to>
    <xdr:sp macro="" textlink="">
      <xdr:nvSpPr>
        <xdr:cNvPr id="482" name="フローチャート: 判断 481"/>
        <xdr:cNvSpPr/>
      </xdr:nvSpPr>
      <xdr:spPr>
        <a:xfrm>
          <a:off x="14541500" y="632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153035</xdr:rowOff>
    </xdr:from>
    <xdr:to>
      <xdr:col>72</xdr:col>
      <xdr:colOff>38100</xdr:colOff>
      <xdr:row>38</xdr:row>
      <xdr:rowOff>83185</xdr:rowOff>
    </xdr:to>
    <xdr:sp macro="" textlink="">
      <xdr:nvSpPr>
        <xdr:cNvPr id="483" name="フローチャート: 判断 482"/>
        <xdr:cNvSpPr/>
      </xdr:nvSpPr>
      <xdr:spPr>
        <a:xfrm>
          <a:off x="13652500" y="64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4" name="テキスト ボックス 48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5" name="テキスト ボックス 48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6" name="テキスト ボックス 48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7" name="テキスト ボックス 48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8" name="テキスト ボックス 48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10160</xdr:rowOff>
    </xdr:from>
    <xdr:to>
      <xdr:col>85</xdr:col>
      <xdr:colOff>177800</xdr:colOff>
      <xdr:row>37</xdr:row>
      <xdr:rowOff>111760</xdr:rowOff>
    </xdr:to>
    <xdr:sp macro="" textlink="">
      <xdr:nvSpPr>
        <xdr:cNvPr id="489" name="楕円 488"/>
        <xdr:cNvSpPr/>
      </xdr:nvSpPr>
      <xdr:spPr>
        <a:xfrm>
          <a:off x="16268700" y="635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160037</xdr:rowOff>
    </xdr:from>
    <xdr:ext cx="405111" cy="259045"/>
    <xdr:sp macro="" textlink="">
      <xdr:nvSpPr>
        <xdr:cNvPr id="490" name="【一般廃棄物処理施設】&#10;有形固定資産減価償却率該当値テキスト"/>
        <xdr:cNvSpPr txBox="1"/>
      </xdr:nvSpPr>
      <xdr:spPr>
        <a:xfrm>
          <a:off x="16357600" y="6332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97790</xdr:rowOff>
    </xdr:from>
    <xdr:to>
      <xdr:col>81</xdr:col>
      <xdr:colOff>101600</xdr:colOff>
      <xdr:row>38</xdr:row>
      <xdr:rowOff>27940</xdr:rowOff>
    </xdr:to>
    <xdr:sp macro="" textlink="">
      <xdr:nvSpPr>
        <xdr:cNvPr id="491" name="楕円 490"/>
        <xdr:cNvSpPr/>
      </xdr:nvSpPr>
      <xdr:spPr>
        <a:xfrm>
          <a:off x="15430500" y="644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60960</xdr:rowOff>
    </xdr:from>
    <xdr:to>
      <xdr:col>85</xdr:col>
      <xdr:colOff>127000</xdr:colOff>
      <xdr:row>37</xdr:row>
      <xdr:rowOff>148590</xdr:rowOff>
    </xdr:to>
    <xdr:cxnSp macro="">
      <xdr:nvCxnSpPr>
        <xdr:cNvPr id="492" name="直線コネクタ 491"/>
        <xdr:cNvCxnSpPr/>
      </xdr:nvCxnSpPr>
      <xdr:spPr>
        <a:xfrm flipV="1">
          <a:off x="15481300" y="6404610"/>
          <a:ext cx="8382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12065</xdr:rowOff>
    </xdr:from>
    <xdr:to>
      <xdr:col>76</xdr:col>
      <xdr:colOff>165100</xdr:colOff>
      <xdr:row>38</xdr:row>
      <xdr:rowOff>113665</xdr:rowOff>
    </xdr:to>
    <xdr:sp macro="" textlink="">
      <xdr:nvSpPr>
        <xdr:cNvPr id="493" name="楕円 492"/>
        <xdr:cNvSpPr/>
      </xdr:nvSpPr>
      <xdr:spPr>
        <a:xfrm>
          <a:off x="14541500" y="652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148590</xdr:rowOff>
    </xdr:from>
    <xdr:to>
      <xdr:col>81</xdr:col>
      <xdr:colOff>50800</xdr:colOff>
      <xdr:row>38</xdr:row>
      <xdr:rowOff>62865</xdr:rowOff>
    </xdr:to>
    <xdr:cxnSp macro="">
      <xdr:nvCxnSpPr>
        <xdr:cNvPr id="494" name="直線コネクタ 493"/>
        <xdr:cNvCxnSpPr/>
      </xdr:nvCxnSpPr>
      <xdr:spPr>
        <a:xfrm flipV="1">
          <a:off x="14592300" y="649224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86377</xdr:rowOff>
    </xdr:from>
    <xdr:ext cx="405111" cy="259045"/>
    <xdr:sp macro="" textlink="">
      <xdr:nvSpPr>
        <xdr:cNvPr id="495" name="n_1aveValue【一般廃棄物処理施設】&#10;有形固定資産減価償却率"/>
        <xdr:cNvSpPr txBox="1"/>
      </xdr:nvSpPr>
      <xdr:spPr>
        <a:xfrm>
          <a:off x="15266044" y="608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95902</xdr:rowOff>
    </xdr:from>
    <xdr:ext cx="405111" cy="259045"/>
    <xdr:sp macro="" textlink="">
      <xdr:nvSpPr>
        <xdr:cNvPr id="496" name="n_2aveValue【一般廃棄物処理施設】&#10;有形固定資産減価償却率"/>
        <xdr:cNvSpPr txBox="1"/>
      </xdr:nvSpPr>
      <xdr:spPr>
        <a:xfrm>
          <a:off x="14389744" y="609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99712</xdr:rowOff>
    </xdr:from>
    <xdr:ext cx="405111" cy="259045"/>
    <xdr:sp macro="" textlink="">
      <xdr:nvSpPr>
        <xdr:cNvPr id="497" name="n_3aveValue【一般廃棄物処理施設】&#10;有形固定資産減価償却率"/>
        <xdr:cNvSpPr txBox="1"/>
      </xdr:nvSpPr>
      <xdr:spPr>
        <a:xfrm>
          <a:off x="13500744" y="6271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19067</xdr:rowOff>
    </xdr:from>
    <xdr:ext cx="405111" cy="259045"/>
    <xdr:sp macro="" textlink="">
      <xdr:nvSpPr>
        <xdr:cNvPr id="498" name="n_1mainValue【一般廃棄物処理施設】&#10;有形固定資産減価償却率"/>
        <xdr:cNvSpPr txBox="1"/>
      </xdr:nvSpPr>
      <xdr:spPr>
        <a:xfrm>
          <a:off x="15266044" y="653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104792</xdr:rowOff>
    </xdr:from>
    <xdr:ext cx="405111" cy="259045"/>
    <xdr:sp macro="" textlink="">
      <xdr:nvSpPr>
        <xdr:cNvPr id="499" name="n_2mainValue【一般廃棄物処理施設】&#10;有形固定資産減価償却率"/>
        <xdr:cNvSpPr txBox="1"/>
      </xdr:nvSpPr>
      <xdr:spPr>
        <a:xfrm>
          <a:off x="14389744" y="6619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0" name="正方形/長方形 49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1" name="正方形/長方形 50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2" name="正方形/長方形 50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3" name="正方形/長方形 50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4" name="正方形/長方形 50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5" name="正方形/長方形 50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6" name="正方形/長方形 50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7" name="正方形/長方形 50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08" name="テキスト ボックス 50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09" name="直線コネクタ 50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10" name="直線コネクタ 509"/>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11" name="テキスト ボックス 510"/>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12" name="直線コネクタ 511"/>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13" name="テキスト ボックス 512"/>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14" name="直線コネクタ 513"/>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15" name="テキスト ボックス 514"/>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16" name="直線コネクタ 515"/>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17" name="テキスト ボックス 516"/>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18" name="直線コネクタ 51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19" name="テキスト ボックス 518"/>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31070</xdr:rowOff>
    </xdr:from>
    <xdr:to>
      <xdr:col>116</xdr:col>
      <xdr:colOff>62864</xdr:colOff>
      <xdr:row>41</xdr:row>
      <xdr:rowOff>72922</xdr:rowOff>
    </xdr:to>
    <xdr:cxnSp macro="">
      <xdr:nvCxnSpPr>
        <xdr:cNvPr id="521" name="直線コネクタ 520"/>
        <xdr:cNvCxnSpPr/>
      </xdr:nvCxnSpPr>
      <xdr:spPr>
        <a:xfrm flipV="1">
          <a:off x="22160864" y="5688920"/>
          <a:ext cx="0" cy="1413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76749</xdr:rowOff>
    </xdr:from>
    <xdr:ext cx="534377" cy="259045"/>
    <xdr:sp macro="" textlink="">
      <xdr:nvSpPr>
        <xdr:cNvPr id="522" name="【一般廃棄物処理施設】&#10;一人当たり有形固定資産（償却資産）額最小値テキスト"/>
        <xdr:cNvSpPr txBox="1"/>
      </xdr:nvSpPr>
      <xdr:spPr>
        <a:xfrm>
          <a:off x="22199600" y="7106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72922</xdr:rowOff>
    </xdr:from>
    <xdr:to>
      <xdr:col>116</xdr:col>
      <xdr:colOff>152400</xdr:colOff>
      <xdr:row>41</xdr:row>
      <xdr:rowOff>72922</xdr:rowOff>
    </xdr:to>
    <xdr:cxnSp macro="">
      <xdr:nvCxnSpPr>
        <xdr:cNvPr id="523" name="直線コネクタ 522"/>
        <xdr:cNvCxnSpPr/>
      </xdr:nvCxnSpPr>
      <xdr:spPr>
        <a:xfrm>
          <a:off x="22072600" y="7102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149197</xdr:rowOff>
    </xdr:from>
    <xdr:ext cx="599010" cy="259045"/>
    <xdr:sp macro="" textlink="">
      <xdr:nvSpPr>
        <xdr:cNvPr id="524" name="【一般廃棄物処理施設】&#10;一人当たり有形固定資産（償却資産）額最大値テキスト"/>
        <xdr:cNvSpPr txBox="1"/>
      </xdr:nvSpPr>
      <xdr:spPr>
        <a:xfrm>
          <a:off x="22199600" y="5464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31070</xdr:rowOff>
    </xdr:from>
    <xdr:to>
      <xdr:col>116</xdr:col>
      <xdr:colOff>152400</xdr:colOff>
      <xdr:row>33</xdr:row>
      <xdr:rowOff>31070</xdr:rowOff>
    </xdr:to>
    <xdr:cxnSp macro="">
      <xdr:nvCxnSpPr>
        <xdr:cNvPr id="525" name="直線コネクタ 524"/>
        <xdr:cNvCxnSpPr/>
      </xdr:nvCxnSpPr>
      <xdr:spPr>
        <a:xfrm>
          <a:off x="22072600" y="5688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4623</xdr:rowOff>
    </xdr:from>
    <xdr:ext cx="599010" cy="259045"/>
    <xdr:sp macro="" textlink="">
      <xdr:nvSpPr>
        <xdr:cNvPr id="526" name="【一般廃棄物処理施設】&#10;一人当たり有形固定資産（償却資産）額平均値テキスト"/>
        <xdr:cNvSpPr txBox="1"/>
      </xdr:nvSpPr>
      <xdr:spPr>
        <a:xfrm>
          <a:off x="22199600" y="63482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153196</xdr:rowOff>
    </xdr:from>
    <xdr:to>
      <xdr:col>116</xdr:col>
      <xdr:colOff>114300</xdr:colOff>
      <xdr:row>38</xdr:row>
      <xdr:rowOff>83347</xdr:rowOff>
    </xdr:to>
    <xdr:sp macro="" textlink="">
      <xdr:nvSpPr>
        <xdr:cNvPr id="527" name="フローチャート: 判断 526"/>
        <xdr:cNvSpPr/>
      </xdr:nvSpPr>
      <xdr:spPr>
        <a:xfrm>
          <a:off x="22110700" y="649684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15072</xdr:rowOff>
    </xdr:from>
    <xdr:to>
      <xdr:col>112</xdr:col>
      <xdr:colOff>38100</xdr:colOff>
      <xdr:row>38</xdr:row>
      <xdr:rowOff>116672</xdr:rowOff>
    </xdr:to>
    <xdr:sp macro="" textlink="">
      <xdr:nvSpPr>
        <xdr:cNvPr id="528" name="フローチャート: 判断 527"/>
        <xdr:cNvSpPr/>
      </xdr:nvSpPr>
      <xdr:spPr>
        <a:xfrm>
          <a:off x="21272500" y="6530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75385</xdr:rowOff>
    </xdr:from>
    <xdr:to>
      <xdr:col>107</xdr:col>
      <xdr:colOff>101600</xdr:colOff>
      <xdr:row>39</xdr:row>
      <xdr:rowOff>5535</xdr:rowOff>
    </xdr:to>
    <xdr:sp macro="" textlink="">
      <xdr:nvSpPr>
        <xdr:cNvPr id="529" name="フローチャート: 判断 528"/>
        <xdr:cNvSpPr/>
      </xdr:nvSpPr>
      <xdr:spPr>
        <a:xfrm>
          <a:off x="20383500" y="659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167406</xdr:rowOff>
    </xdr:from>
    <xdr:to>
      <xdr:col>102</xdr:col>
      <xdr:colOff>165100</xdr:colOff>
      <xdr:row>39</xdr:row>
      <xdr:rowOff>97556</xdr:rowOff>
    </xdr:to>
    <xdr:sp macro="" textlink="">
      <xdr:nvSpPr>
        <xdr:cNvPr id="530" name="フローチャート: 判断 529"/>
        <xdr:cNvSpPr/>
      </xdr:nvSpPr>
      <xdr:spPr>
        <a:xfrm>
          <a:off x="19494500" y="668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1" name="テキスト ボックス 53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2" name="テキスト ボックス 53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3" name="テキスト ボックス 53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4" name="テキスト ボックス 53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35" name="テキスト ボックス 53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125280</xdr:rowOff>
    </xdr:from>
    <xdr:to>
      <xdr:col>116</xdr:col>
      <xdr:colOff>114300</xdr:colOff>
      <xdr:row>39</xdr:row>
      <xdr:rowOff>55430</xdr:rowOff>
    </xdr:to>
    <xdr:sp macro="" textlink="">
      <xdr:nvSpPr>
        <xdr:cNvPr id="536" name="楕円 535"/>
        <xdr:cNvSpPr/>
      </xdr:nvSpPr>
      <xdr:spPr>
        <a:xfrm>
          <a:off x="22110700" y="664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103707</xdr:rowOff>
    </xdr:from>
    <xdr:ext cx="599010" cy="259045"/>
    <xdr:sp macro="" textlink="">
      <xdr:nvSpPr>
        <xdr:cNvPr id="537" name="【一般廃棄物処理施設】&#10;一人当たり有形固定資産（償却資産）額該当値テキスト"/>
        <xdr:cNvSpPr txBox="1"/>
      </xdr:nvSpPr>
      <xdr:spPr>
        <a:xfrm>
          <a:off x="22199600" y="6618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151866</xdr:rowOff>
    </xdr:from>
    <xdr:to>
      <xdr:col>112</xdr:col>
      <xdr:colOff>38100</xdr:colOff>
      <xdr:row>39</xdr:row>
      <xdr:rowOff>82016</xdr:rowOff>
    </xdr:to>
    <xdr:sp macro="" textlink="">
      <xdr:nvSpPr>
        <xdr:cNvPr id="538" name="楕円 537"/>
        <xdr:cNvSpPr/>
      </xdr:nvSpPr>
      <xdr:spPr>
        <a:xfrm>
          <a:off x="21272500" y="6666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4630</xdr:rowOff>
    </xdr:from>
    <xdr:to>
      <xdr:col>116</xdr:col>
      <xdr:colOff>63500</xdr:colOff>
      <xdr:row>39</xdr:row>
      <xdr:rowOff>31216</xdr:rowOff>
    </xdr:to>
    <xdr:cxnSp macro="">
      <xdr:nvCxnSpPr>
        <xdr:cNvPr id="539" name="直線コネクタ 538"/>
        <xdr:cNvCxnSpPr/>
      </xdr:nvCxnSpPr>
      <xdr:spPr>
        <a:xfrm flipV="1">
          <a:off x="21323300" y="6691180"/>
          <a:ext cx="838200" cy="26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152374</xdr:rowOff>
    </xdr:from>
    <xdr:to>
      <xdr:col>107</xdr:col>
      <xdr:colOff>101600</xdr:colOff>
      <xdr:row>39</xdr:row>
      <xdr:rowOff>82524</xdr:rowOff>
    </xdr:to>
    <xdr:sp macro="" textlink="">
      <xdr:nvSpPr>
        <xdr:cNvPr id="540" name="楕円 539"/>
        <xdr:cNvSpPr/>
      </xdr:nvSpPr>
      <xdr:spPr>
        <a:xfrm>
          <a:off x="20383500" y="6667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31216</xdr:rowOff>
    </xdr:from>
    <xdr:to>
      <xdr:col>111</xdr:col>
      <xdr:colOff>177800</xdr:colOff>
      <xdr:row>39</xdr:row>
      <xdr:rowOff>31724</xdr:rowOff>
    </xdr:to>
    <xdr:cxnSp macro="">
      <xdr:nvCxnSpPr>
        <xdr:cNvPr id="541" name="直線コネクタ 540"/>
        <xdr:cNvCxnSpPr/>
      </xdr:nvCxnSpPr>
      <xdr:spPr>
        <a:xfrm flipV="1">
          <a:off x="20434300" y="6717766"/>
          <a:ext cx="889000" cy="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36</xdr:row>
      <xdr:rowOff>133199</xdr:rowOff>
    </xdr:from>
    <xdr:ext cx="599010" cy="259045"/>
    <xdr:sp macro="" textlink="">
      <xdr:nvSpPr>
        <xdr:cNvPr id="542" name="n_1aveValue【一般廃棄物処理施設】&#10;一人当たり有形固定資産（償却資産）額"/>
        <xdr:cNvSpPr txBox="1"/>
      </xdr:nvSpPr>
      <xdr:spPr>
        <a:xfrm>
          <a:off x="21011095" y="6305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22063</xdr:rowOff>
    </xdr:from>
    <xdr:ext cx="599010" cy="259045"/>
    <xdr:sp macro="" textlink="">
      <xdr:nvSpPr>
        <xdr:cNvPr id="543" name="n_2aveValue【一般廃棄物処理施設】&#10;一人当たり有形固定資産（償却資産）額"/>
        <xdr:cNvSpPr txBox="1"/>
      </xdr:nvSpPr>
      <xdr:spPr>
        <a:xfrm>
          <a:off x="20134795" y="6365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114083</xdr:rowOff>
    </xdr:from>
    <xdr:ext cx="534377" cy="259045"/>
    <xdr:sp macro="" textlink="">
      <xdr:nvSpPr>
        <xdr:cNvPr id="544" name="n_3aveValue【一般廃棄物処理施設】&#10;一人当たり有形固定資産（償却資産）額"/>
        <xdr:cNvSpPr txBox="1"/>
      </xdr:nvSpPr>
      <xdr:spPr>
        <a:xfrm>
          <a:off x="19278111" y="645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39</xdr:row>
      <xdr:rowOff>73143</xdr:rowOff>
    </xdr:from>
    <xdr:ext cx="534377" cy="259045"/>
    <xdr:sp macro="" textlink="">
      <xdr:nvSpPr>
        <xdr:cNvPr id="545" name="n_1mainValue【一般廃棄物処理施設】&#10;一人当たり有形固定資産（償却資産）額"/>
        <xdr:cNvSpPr txBox="1"/>
      </xdr:nvSpPr>
      <xdr:spPr>
        <a:xfrm>
          <a:off x="21043411" y="6759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73651</xdr:rowOff>
    </xdr:from>
    <xdr:ext cx="534377" cy="259045"/>
    <xdr:sp macro="" textlink="">
      <xdr:nvSpPr>
        <xdr:cNvPr id="546" name="n_2mainValue【一般廃棄物処理施設】&#10;一人当たり有形固定資産（償却資産）額"/>
        <xdr:cNvSpPr txBox="1"/>
      </xdr:nvSpPr>
      <xdr:spPr>
        <a:xfrm>
          <a:off x="20167111" y="6760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47" name="正方形/長方形 54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48" name="正方形/長方形 54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49" name="正方形/長方形 54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0" name="正方形/長方形 54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51" name="正方形/長方形 55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52" name="正方形/長方形 55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53" name="正方形/長方形 55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54" name="正方形/長方形 55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55" name="テキスト ボックス 55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56" name="直線コネクタ 55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57" name="テキスト ボックス 556"/>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58" name="直線コネクタ 55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59" name="テキスト ボックス 558"/>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60" name="直線コネクタ 55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61" name="テキスト ボックス 56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62" name="直線コネクタ 56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63" name="テキスト ボックス 56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64" name="直線コネクタ 56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65" name="テキスト ボックス 56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66" name="直線コネクタ 56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567" name="テキスト ボックス 566"/>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68" name="直線コネクタ 56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69" name="テキスト ボックス 568"/>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7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125730</xdr:rowOff>
    </xdr:from>
    <xdr:to>
      <xdr:col>85</xdr:col>
      <xdr:colOff>126364</xdr:colOff>
      <xdr:row>63</xdr:row>
      <xdr:rowOff>125730</xdr:rowOff>
    </xdr:to>
    <xdr:cxnSp macro="">
      <xdr:nvCxnSpPr>
        <xdr:cNvPr id="571" name="直線コネクタ 570"/>
        <xdr:cNvCxnSpPr/>
      </xdr:nvCxnSpPr>
      <xdr:spPr>
        <a:xfrm flipV="1">
          <a:off x="16318864" y="9726930"/>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129557</xdr:rowOff>
    </xdr:from>
    <xdr:ext cx="405111" cy="259045"/>
    <xdr:sp macro="" textlink="">
      <xdr:nvSpPr>
        <xdr:cNvPr id="572" name="【保健センター・保健所】&#10;有形固定資産減価償却率最小値テキスト"/>
        <xdr:cNvSpPr txBox="1"/>
      </xdr:nvSpPr>
      <xdr:spPr>
        <a:xfrm>
          <a:off x="16357600" y="1093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125730</xdr:rowOff>
    </xdr:from>
    <xdr:to>
      <xdr:col>86</xdr:col>
      <xdr:colOff>25400</xdr:colOff>
      <xdr:row>63</xdr:row>
      <xdr:rowOff>125730</xdr:rowOff>
    </xdr:to>
    <xdr:cxnSp macro="">
      <xdr:nvCxnSpPr>
        <xdr:cNvPr id="573" name="直線コネクタ 572"/>
        <xdr:cNvCxnSpPr/>
      </xdr:nvCxnSpPr>
      <xdr:spPr>
        <a:xfrm>
          <a:off x="16230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72407</xdr:rowOff>
    </xdr:from>
    <xdr:ext cx="405111" cy="259045"/>
    <xdr:sp macro="" textlink="">
      <xdr:nvSpPr>
        <xdr:cNvPr id="574" name="【保健センター・保健所】&#10;有形固定資産減価償却率最大値テキスト"/>
        <xdr:cNvSpPr txBox="1"/>
      </xdr:nvSpPr>
      <xdr:spPr>
        <a:xfrm>
          <a:off x="16357600" y="9502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125730</xdr:rowOff>
    </xdr:from>
    <xdr:to>
      <xdr:col>86</xdr:col>
      <xdr:colOff>25400</xdr:colOff>
      <xdr:row>56</xdr:row>
      <xdr:rowOff>125730</xdr:rowOff>
    </xdr:to>
    <xdr:cxnSp macro="">
      <xdr:nvCxnSpPr>
        <xdr:cNvPr id="575" name="直線コネクタ 574"/>
        <xdr:cNvCxnSpPr/>
      </xdr:nvCxnSpPr>
      <xdr:spPr>
        <a:xfrm>
          <a:off x="16230600" y="9726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61</xdr:row>
      <xdr:rowOff>3827</xdr:rowOff>
    </xdr:from>
    <xdr:ext cx="405111" cy="259045"/>
    <xdr:sp macro="" textlink="">
      <xdr:nvSpPr>
        <xdr:cNvPr id="576" name="【保健センター・保健所】&#10;有形固定資産減価償却率平均値テキスト"/>
        <xdr:cNvSpPr txBox="1"/>
      </xdr:nvSpPr>
      <xdr:spPr>
        <a:xfrm>
          <a:off x="16357600" y="10462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25400</xdr:rowOff>
    </xdr:from>
    <xdr:to>
      <xdr:col>85</xdr:col>
      <xdr:colOff>177800</xdr:colOff>
      <xdr:row>61</xdr:row>
      <xdr:rowOff>127000</xdr:rowOff>
    </xdr:to>
    <xdr:sp macro="" textlink="">
      <xdr:nvSpPr>
        <xdr:cNvPr id="577" name="フローチャート: 判断 576"/>
        <xdr:cNvSpPr/>
      </xdr:nvSpPr>
      <xdr:spPr>
        <a:xfrm>
          <a:off x="162687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25400</xdr:rowOff>
    </xdr:from>
    <xdr:to>
      <xdr:col>81</xdr:col>
      <xdr:colOff>101600</xdr:colOff>
      <xdr:row>61</xdr:row>
      <xdr:rowOff>127000</xdr:rowOff>
    </xdr:to>
    <xdr:sp macro="" textlink="">
      <xdr:nvSpPr>
        <xdr:cNvPr id="578" name="フローチャート: 判断 577"/>
        <xdr:cNvSpPr/>
      </xdr:nvSpPr>
      <xdr:spPr>
        <a:xfrm>
          <a:off x="154305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71120</xdr:rowOff>
    </xdr:from>
    <xdr:to>
      <xdr:col>76</xdr:col>
      <xdr:colOff>165100</xdr:colOff>
      <xdr:row>62</xdr:row>
      <xdr:rowOff>1270</xdr:rowOff>
    </xdr:to>
    <xdr:sp macro="" textlink="">
      <xdr:nvSpPr>
        <xdr:cNvPr id="579" name="フローチャート: 判断 578"/>
        <xdr:cNvSpPr/>
      </xdr:nvSpPr>
      <xdr:spPr>
        <a:xfrm>
          <a:off x="14541500" y="1052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143510</xdr:rowOff>
    </xdr:from>
    <xdr:to>
      <xdr:col>72</xdr:col>
      <xdr:colOff>38100</xdr:colOff>
      <xdr:row>62</xdr:row>
      <xdr:rowOff>73660</xdr:rowOff>
    </xdr:to>
    <xdr:sp macro="" textlink="">
      <xdr:nvSpPr>
        <xdr:cNvPr id="580" name="フローチャート: 判断 579"/>
        <xdr:cNvSpPr/>
      </xdr:nvSpPr>
      <xdr:spPr>
        <a:xfrm>
          <a:off x="136525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81" name="テキスト ボックス 58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82" name="テキスト ボックス 58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83" name="テキスト ボックス 58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84" name="テキスト ボックス 58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85" name="テキスト ボックス 58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120650</xdr:rowOff>
    </xdr:from>
    <xdr:to>
      <xdr:col>85</xdr:col>
      <xdr:colOff>177800</xdr:colOff>
      <xdr:row>58</xdr:row>
      <xdr:rowOff>50800</xdr:rowOff>
    </xdr:to>
    <xdr:sp macro="" textlink="">
      <xdr:nvSpPr>
        <xdr:cNvPr id="586" name="楕円 585"/>
        <xdr:cNvSpPr/>
      </xdr:nvSpPr>
      <xdr:spPr>
        <a:xfrm>
          <a:off x="162687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143527</xdr:rowOff>
    </xdr:from>
    <xdr:ext cx="405111" cy="259045"/>
    <xdr:sp macro="" textlink="">
      <xdr:nvSpPr>
        <xdr:cNvPr id="587" name="【保健センター・保健所】&#10;有形固定資産減価償却率該当値テキスト"/>
        <xdr:cNvSpPr txBox="1"/>
      </xdr:nvSpPr>
      <xdr:spPr>
        <a:xfrm>
          <a:off x="16357600" y="974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158750</xdr:rowOff>
    </xdr:from>
    <xdr:to>
      <xdr:col>81</xdr:col>
      <xdr:colOff>101600</xdr:colOff>
      <xdr:row>58</xdr:row>
      <xdr:rowOff>88900</xdr:rowOff>
    </xdr:to>
    <xdr:sp macro="" textlink="">
      <xdr:nvSpPr>
        <xdr:cNvPr id="588" name="楕円 587"/>
        <xdr:cNvSpPr/>
      </xdr:nvSpPr>
      <xdr:spPr>
        <a:xfrm>
          <a:off x="154305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0</xdr:rowOff>
    </xdr:from>
    <xdr:to>
      <xdr:col>85</xdr:col>
      <xdr:colOff>127000</xdr:colOff>
      <xdr:row>58</xdr:row>
      <xdr:rowOff>38100</xdr:rowOff>
    </xdr:to>
    <xdr:cxnSp macro="">
      <xdr:nvCxnSpPr>
        <xdr:cNvPr id="589" name="直線コネクタ 588"/>
        <xdr:cNvCxnSpPr/>
      </xdr:nvCxnSpPr>
      <xdr:spPr>
        <a:xfrm flipV="1">
          <a:off x="15481300" y="99441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25400</xdr:rowOff>
    </xdr:from>
    <xdr:to>
      <xdr:col>76</xdr:col>
      <xdr:colOff>165100</xdr:colOff>
      <xdr:row>58</xdr:row>
      <xdr:rowOff>127000</xdr:rowOff>
    </xdr:to>
    <xdr:sp macro="" textlink="">
      <xdr:nvSpPr>
        <xdr:cNvPr id="590" name="楕円 589"/>
        <xdr:cNvSpPr/>
      </xdr:nvSpPr>
      <xdr:spPr>
        <a:xfrm>
          <a:off x="145415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38100</xdr:rowOff>
    </xdr:from>
    <xdr:to>
      <xdr:col>81</xdr:col>
      <xdr:colOff>50800</xdr:colOff>
      <xdr:row>58</xdr:row>
      <xdr:rowOff>76200</xdr:rowOff>
    </xdr:to>
    <xdr:cxnSp macro="">
      <xdr:nvCxnSpPr>
        <xdr:cNvPr id="591" name="直線コネクタ 590"/>
        <xdr:cNvCxnSpPr/>
      </xdr:nvCxnSpPr>
      <xdr:spPr>
        <a:xfrm flipV="1">
          <a:off x="14592300" y="9982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63500</xdr:rowOff>
    </xdr:from>
    <xdr:to>
      <xdr:col>72</xdr:col>
      <xdr:colOff>38100</xdr:colOff>
      <xdr:row>58</xdr:row>
      <xdr:rowOff>165100</xdr:rowOff>
    </xdr:to>
    <xdr:sp macro="" textlink="">
      <xdr:nvSpPr>
        <xdr:cNvPr id="592" name="楕円 591"/>
        <xdr:cNvSpPr/>
      </xdr:nvSpPr>
      <xdr:spPr>
        <a:xfrm>
          <a:off x="136525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76200</xdr:rowOff>
    </xdr:from>
    <xdr:to>
      <xdr:col>76</xdr:col>
      <xdr:colOff>114300</xdr:colOff>
      <xdr:row>58</xdr:row>
      <xdr:rowOff>114300</xdr:rowOff>
    </xdr:to>
    <xdr:cxnSp macro="">
      <xdr:nvCxnSpPr>
        <xdr:cNvPr id="593" name="直線コネクタ 592"/>
        <xdr:cNvCxnSpPr/>
      </xdr:nvCxnSpPr>
      <xdr:spPr>
        <a:xfrm flipV="1">
          <a:off x="13703300" y="10020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118127</xdr:rowOff>
    </xdr:from>
    <xdr:ext cx="405111" cy="259045"/>
    <xdr:sp macro="" textlink="">
      <xdr:nvSpPr>
        <xdr:cNvPr id="594" name="n_1aveValue【保健センター・保健所】&#10;有形固定資産減価償却率"/>
        <xdr:cNvSpPr txBox="1"/>
      </xdr:nvSpPr>
      <xdr:spPr>
        <a:xfrm>
          <a:off x="15266044" y="1057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163847</xdr:rowOff>
    </xdr:from>
    <xdr:ext cx="405111" cy="259045"/>
    <xdr:sp macro="" textlink="">
      <xdr:nvSpPr>
        <xdr:cNvPr id="595" name="n_2aveValue【保健センター・保健所】&#10;有形固定資産減価償却率"/>
        <xdr:cNvSpPr txBox="1"/>
      </xdr:nvSpPr>
      <xdr:spPr>
        <a:xfrm>
          <a:off x="14389744" y="1062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64787</xdr:rowOff>
    </xdr:from>
    <xdr:ext cx="405111" cy="259045"/>
    <xdr:sp macro="" textlink="">
      <xdr:nvSpPr>
        <xdr:cNvPr id="596" name="n_3aveValue【保健センター・保健所】&#10;有形固定資産減価償却率"/>
        <xdr:cNvSpPr txBox="1"/>
      </xdr:nvSpPr>
      <xdr:spPr>
        <a:xfrm>
          <a:off x="13500744" y="1069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105427</xdr:rowOff>
    </xdr:from>
    <xdr:ext cx="405111" cy="259045"/>
    <xdr:sp macro="" textlink="">
      <xdr:nvSpPr>
        <xdr:cNvPr id="597" name="n_1mainValue【保健センター・保健所】&#10;有形固定資産減価償却率"/>
        <xdr:cNvSpPr txBox="1"/>
      </xdr:nvSpPr>
      <xdr:spPr>
        <a:xfrm>
          <a:off x="15266044" y="970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143527</xdr:rowOff>
    </xdr:from>
    <xdr:ext cx="405111" cy="259045"/>
    <xdr:sp macro="" textlink="">
      <xdr:nvSpPr>
        <xdr:cNvPr id="598" name="n_2mainValue【保健センター・保健所】&#10;有形固定資産減価償却率"/>
        <xdr:cNvSpPr txBox="1"/>
      </xdr:nvSpPr>
      <xdr:spPr>
        <a:xfrm>
          <a:off x="14389744" y="974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10177</xdr:rowOff>
    </xdr:from>
    <xdr:ext cx="405111" cy="259045"/>
    <xdr:sp macro="" textlink="">
      <xdr:nvSpPr>
        <xdr:cNvPr id="599" name="n_3mainValue【保健センター・保健所】&#10;有形固定資産減価償却率"/>
        <xdr:cNvSpPr txBox="1"/>
      </xdr:nvSpPr>
      <xdr:spPr>
        <a:xfrm>
          <a:off x="13500744" y="978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00" name="正方形/長方形 59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1" name="正方形/長方形 60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02" name="正方形/長方形 60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03" name="正方形/長方形 60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04" name="正方形/長方形 60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05" name="正方形/長方形 60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06" name="正方形/長方形 60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07" name="正方形/長方形 60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08" name="テキスト ボックス 60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09" name="直線コネクタ 60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10" name="直線コネクタ 609"/>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11" name="テキスト ボックス 610"/>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12" name="直線コネクタ 611"/>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13" name="テキスト ボックス 612"/>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14" name="直線コネクタ 613"/>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15" name="テキスト ボックス 614"/>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16" name="直線コネクタ 615"/>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17" name="テキスト ボックス 616"/>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18" name="直線コネクタ 61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19" name="テキスト ボックス 61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2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59436</xdr:rowOff>
    </xdr:from>
    <xdr:to>
      <xdr:col>116</xdr:col>
      <xdr:colOff>62864</xdr:colOff>
      <xdr:row>63</xdr:row>
      <xdr:rowOff>86868</xdr:rowOff>
    </xdr:to>
    <xdr:cxnSp macro="">
      <xdr:nvCxnSpPr>
        <xdr:cNvPr id="621" name="直線コネクタ 620"/>
        <xdr:cNvCxnSpPr/>
      </xdr:nvCxnSpPr>
      <xdr:spPr>
        <a:xfrm flipV="1">
          <a:off x="22160864" y="9660636"/>
          <a:ext cx="0" cy="1227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90695</xdr:rowOff>
    </xdr:from>
    <xdr:ext cx="469744" cy="259045"/>
    <xdr:sp macro="" textlink="">
      <xdr:nvSpPr>
        <xdr:cNvPr id="622" name="【保健センター・保健所】&#10;一人当たり面積最小値テキスト"/>
        <xdr:cNvSpPr txBox="1"/>
      </xdr:nvSpPr>
      <xdr:spPr>
        <a:xfrm>
          <a:off x="22199600" y="10892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86868</xdr:rowOff>
    </xdr:from>
    <xdr:to>
      <xdr:col>116</xdr:col>
      <xdr:colOff>152400</xdr:colOff>
      <xdr:row>63</xdr:row>
      <xdr:rowOff>86868</xdr:rowOff>
    </xdr:to>
    <xdr:cxnSp macro="">
      <xdr:nvCxnSpPr>
        <xdr:cNvPr id="623" name="直線コネクタ 622"/>
        <xdr:cNvCxnSpPr/>
      </xdr:nvCxnSpPr>
      <xdr:spPr>
        <a:xfrm>
          <a:off x="22072600" y="10888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6113</xdr:rowOff>
    </xdr:from>
    <xdr:ext cx="469744" cy="259045"/>
    <xdr:sp macro="" textlink="">
      <xdr:nvSpPr>
        <xdr:cNvPr id="624" name="【保健センター・保健所】&#10;一人当たり面積最大値テキスト"/>
        <xdr:cNvSpPr txBox="1"/>
      </xdr:nvSpPr>
      <xdr:spPr>
        <a:xfrm>
          <a:off x="22199600" y="9435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59436</xdr:rowOff>
    </xdr:from>
    <xdr:to>
      <xdr:col>116</xdr:col>
      <xdr:colOff>152400</xdr:colOff>
      <xdr:row>56</xdr:row>
      <xdr:rowOff>59436</xdr:rowOff>
    </xdr:to>
    <xdr:cxnSp macro="">
      <xdr:nvCxnSpPr>
        <xdr:cNvPr id="625" name="直線コネクタ 624"/>
        <xdr:cNvCxnSpPr/>
      </xdr:nvCxnSpPr>
      <xdr:spPr>
        <a:xfrm>
          <a:off x="22072600" y="9660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8653</xdr:rowOff>
    </xdr:from>
    <xdr:ext cx="469744" cy="259045"/>
    <xdr:sp macro="" textlink="">
      <xdr:nvSpPr>
        <xdr:cNvPr id="626" name="【保健センター・保健所】&#10;一人当たり面積平均値テキスト"/>
        <xdr:cNvSpPr txBox="1"/>
      </xdr:nvSpPr>
      <xdr:spPr>
        <a:xfrm>
          <a:off x="22199600" y="104671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157226</xdr:rowOff>
    </xdr:from>
    <xdr:to>
      <xdr:col>116</xdr:col>
      <xdr:colOff>114300</xdr:colOff>
      <xdr:row>62</xdr:row>
      <xdr:rowOff>87376</xdr:rowOff>
    </xdr:to>
    <xdr:sp macro="" textlink="">
      <xdr:nvSpPr>
        <xdr:cNvPr id="627" name="フローチャート: 判断 626"/>
        <xdr:cNvSpPr/>
      </xdr:nvSpPr>
      <xdr:spPr>
        <a:xfrm>
          <a:off x="22110700" y="1061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13208</xdr:rowOff>
    </xdr:from>
    <xdr:to>
      <xdr:col>112</xdr:col>
      <xdr:colOff>38100</xdr:colOff>
      <xdr:row>62</xdr:row>
      <xdr:rowOff>114808</xdr:rowOff>
    </xdr:to>
    <xdr:sp macro="" textlink="">
      <xdr:nvSpPr>
        <xdr:cNvPr id="628" name="フローチャート: 判断 627"/>
        <xdr:cNvSpPr/>
      </xdr:nvSpPr>
      <xdr:spPr>
        <a:xfrm>
          <a:off x="21272500" y="1064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164084</xdr:rowOff>
    </xdr:from>
    <xdr:to>
      <xdr:col>107</xdr:col>
      <xdr:colOff>101600</xdr:colOff>
      <xdr:row>62</xdr:row>
      <xdr:rowOff>94234</xdr:rowOff>
    </xdr:to>
    <xdr:sp macro="" textlink="">
      <xdr:nvSpPr>
        <xdr:cNvPr id="629" name="フローチャート: 判断 628"/>
        <xdr:cNvSpPr/>
      </xdr:nvSpPr>
      <xdr:spPr>
        <a:xfrm>
          <a:off x="20383500" y="1062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20066</xdr:rowOff>
    </xdr:from>
    <xdr:to>
      <xdr:col>102</xdr:col>
      <xdr:colOff>165100</xdr:colOff>
      <xdr:row>62</xdr:row>
      <xdr:rowOff>121666</xdr:rowOff>
    </xdr:to>
    <xdr:sp macro="" textlink="">
      <xdr:nvSpPr>
        <xdr:cNvPr id="630" name="フローチャート: 判断 629"/>
        <xdr:cNvSpPr/>
      </xdr:nvSpPr>
      <xdr:spPr>
        <a:xfrm>
          <a:off x="19494500" y="10649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31" name="テキスト ボックス 63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32" name="テキスト ボックス 63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33" name="テキスト ボックス 63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34" name="テキスト ボックス 63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35" name="テキスト ボックス 63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6350</xdr:rowOff>
    </xdr:from>
    <xdr:to>
      <xdr:col>116</xdr:col>
      <xdr:colOff>114300</xdr:colOff>
      <xdr:row>63</xdr:row>
      <xdr:rowOff>107950</xdr:rowOff>
    </xdr:to>
    <xdr:sp macro="" textlink="">
      <xdr:nvSpPr>
        <xdr:cNvPr id="636" name="楕円 635"/>
        <xdr:cNvSpPr/>
      </xdr:nvSpPr>
      <xdr:spPr>
        <a:xfrm>
          <a:off x="221107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92727</xdr:rowOff>
    </xdr:from>
    <xdr:ext cx="469744" cy="259045"/>
    <xdr:sp macro="" textlink="">
      <xdr:nvSpPr>
        <xdr:cNvPr id="637" name="【保健センター・保健所】&#10;一人当たり面積該当値テキスト"/>
        <xdr:cNvSpPr txBox="1"/>
      </xdr:nvSpPr>
      <xdr:spPr>
        <a:xfrm>
          <a:off x="22199600" y="1072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6350</xdr:rowOff>
    </xdr:from>
    <xdr:to>
      <xdr:col>112</xdr:col>
      <xdr:colOff>38100</xdr:colOff>
      <xdr:row>63</xdr:row>
      <xdr:rowOff>107950</xdr:rowOff>
    </xdr:to>
    <xdr:sp macro="" textlink="">
      <xdr:nvSpPr>
        <xdr:cNvPr id="638" name="楕円 637"/>
        <xdr:cNvSpPr/>
      </xdr:nvSpPr>
      <xdr:spPr>
        <a:xfrm>
          <a:off x="21272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57150</xdr:rowOff>
    </xdr:from>
    <xdr:to>
      <xdr:col>116</xdr:col>
      <xdr:colOff>63500</xdr:colOff>
      <xdr:row>63</xdr:row>
      <xdr:rowOff>57150</xdr:rowOff>
    </xdr:to>
    <xdr:cxnSp macro="">
      <xdr:nvCxnSpPr>
        <xdr:cNvPr id="639" name="直線コネクタ 638"/>
        <xdr:cNvCxnSpPr/>
      </xdr:nvCxnSpPr>
      <xdr:spPr>
        <a:xfrm>
          <a:off x="21323300" y="1085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6350</xdr:rowOff>
    </xdr:from>
    <xdr:to>
      <xdr:col>107</xdr:col>
      <xdr:colOff>101600</xdr:colOff>
      <xdr:row>63</xdr:row>
      <xdr:rowOff>107950</xdr:rowOff>
    </xdr:to>
    <xdr:sp macro="" textlink="">
      <xdr:nvSpPr>
        <xdr:cNvPr id="640" name="楕円 639"/>
        <xdr:cNvSpPr/>
      </xdr:nvSpPr>
      <xdr:spPr>
        <a:xfrm>
          <a:off x="20383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57150</xdr:rowOff>
    </xdr:from>
    <xdr:to>
      <xdr:col>111</xdr:col>
      <xdr:colOff>177800</xdr:colOff>
      <xdr:row>63</xdr:row>
      <xdr:rowOff>57150</xdr:rowOff>
    </xdr:to>
    <xdr:cxnSp macro="">
      <xdr:nvCxnSpPr>
        <xdr:cNvPr id="641" name="直線コネクタ 640"/>
        <xdr:cNvCxnSpPr/>
      </xdr:nvCxnSpPr>
      <xdr:spPr>
        <a:xfrm>
          <a:off x="20434300" y="1085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8636</xdr:rowOff>
    </xdr:from>
    <xdr:to>
      <xdr:col>102</xdr:col>
      <xdr:colOff>165100</xdr:colOff>
      <xdr:row>63</xdr:row>
      <xdr:rowOff>110236</xdr:rowOff>
    </xdr:to>
    <xdr:sp macro="" textlink="">
      <xdr:nvSpPr>
        <xdr:cNvPr id="642" name="楕円 641"/>
        <xdr:cNvSpPr/>
      </xdr:nvSpPr>
      <xdr:spPr>
        <a:xfrm>
          <a:off x="19494500" y="10809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57150</xdr:rowOff>
    </xdr:from>
    <xdr:to>
      <xdr:col>107</xdr:col>
      <xdr:colOff>50800</xdr:colOff>
      <xdr:row>63</xdr:row>
      <xdr:rowOff>59436</xdr:rowOff>
    </xdr:to>
    <xdr:cxnSp macro="">
      <xdr:nvCxnSpPr>
        <xdr:cNvPr id="643" name="直線コネクタ 642"/>
        <xdr:cNvCxnSpPr/>
      </xdr:nvCxnSpPr>
      <xdr:spPr>
        <a:xfrm flipV="1">
          <a:off x="19545300" y="1085850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131335</xdr:rowOff>
    </xdr:from>
    <xdr:ext cx="469744" cy="259045"/>
    <xdr:sp macro="" textlink="">
      <xdr:nvSpPr>
        <xdr:cNvPr id="644" name="n_1aveValue【保健センター・保健所】&#10;一人当たり面積"/>
        <xdr:cNvSpPr txBox="1"/>
      </xdr:nvSpPr>
      <xdr:spPr>
        <a:xfrm>
          <a:off x="21075727" y="10418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110761</xdr:rowOff>
    </xdr:from>
    <xdr:ext cx="469744" cy="259045"/>
    <xdr:sp macro="" textlink="">
      <xdr:nvSpPr>
        <xdr:cNvPr id="645" name="n_2aveValue【保健センター・保健所】&#10;一人当たり面積"/>
        <xdr:cNvSpPr txBox="1"/>
      </xdr:nvSpPr>
      <xdr:spPr>
        <a:xfrm>
          <a:off x="20199427" y="10397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138193</xdr:rowOff>
    </xdr:from>
    <xdr:ext cx="469744" cy="259045"/>
    <xdr:sp macro="" textlink="">
      <xdr:nvSpPr>
        <xdr:cNvPr id="646" name="n_3aveValue【保健センター・保健所】&#10;一人当たり面積"/>
        <xdr:cNvSpPr txBox="1"/>
      </xdr:nvSpPr>
      <xdr:spPr>
        <a:xfrm>
          <a:off x="19310427" y="10425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99077</xdr:rowOff>
    </xdr:from>
    <xdr:ext cx="469744" cy="259045"/>
    <xdr:sp macro="" textlink="">
      <xdr:nvSpPr>
        <xdr:cNvPr id="647" name="n_1mainValue【保健センター・保健所】&#10;一人当たり面積"/>
        <xdr:cNvSpPr txBox="1"/>
      </xdr:nvSpPr>
      <xdr:spPr>
        <a:xfrm>
          <a:off x="21075727"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99077</xdr:rowOff>
    </xdr:from>
    <xdr:ext cx="469744" cy="259045"/>
    <xdr:sp macro="" textlink="">
      <xdr:nvSpPr>
        <xdr:cNvPr id="648" name="n_2mainValue【保健センター・保健所】&#10;一人当たり面積"/>
        <xdr:cNvSpPr txBox="1"/>
      </xdr:nvSpPr>
      <xdr:spPr>
        <a:xfrm>
          <a:off x="20199427"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101363</xdr:rowOff>
    </xdr:from>
    <xdr:ext cx="469744" cy="259045"/>
    <xdr:sp macro="" textlink="">
      <xdr:nvSpPr>
        <xdr:cNvPr id="649" name="n_3mainValue【保健センター・保健所】&#10;一人当たり面積"/>
        <xdr:cNvSpPr txBox="1"/>
      </xdr:nvSpPr>
      <xdr:spPr>
        <a:xfrm>
          <a:off x="19310427" y="10902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50" name="正方形/長方形 64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51" name="正方形/長方形 65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52" name="正方形/長方形 65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53" name="正方形/長方形 65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54" name="正方形/長方形 65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55" name="正方形/長方形 65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56" name="正方形/長方形 65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7" name="正方形/長方形 65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58" name="テキスト ボックス 65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59" name="直線コネクタ 65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60" name="テキスト ボックス 659"/>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61" name="直線コネクタ 660"/>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62" name="テキスト ボックス 661"/>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63" name="直線コネクタ 662"/>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64" name="テキスト ボックス 663"/>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65" name="直線コネクタ 664"/>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66" name="テキスト ボックス 665"/>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67" name="直線コネクタ 666"/>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68" name="テキスト ボックス 667"/>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69" name="直線コネクタ 668"/>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70" name="テキスト ボックス 669"/>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71" name="直線コネクタ 67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72" name="テキスト ボックス 671"/>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7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45720</xdr:rowOff>
    </xdr:to>
    <xdr:cxnSp macro="">
      <xdr:nvCxnSpPr>
        <xdr:cNvPr id="674" name="直線コネクタ 673"/>
        <xdr:cNvCxnSpPr/>
      </xdr:nvCxnSpPr>
      <xdr:spPr>
        <a:xfrm flipV="1">
          <a:off x="16318864" y="1333500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49547</xdr:rowOff>
    </xdr:from>
    <xdr:ext cx="405111" cy="259045"/>
    <xdr:sp macro="" textlink="">
      <xdr:nvSpPr>
        <xdr:cNvPr id="675" name="【消防施設】&#10;有形固定資産減価償却率最小値テキスト"/>
        <xdr:cNvSpPr txBox="1"/>
      </xdr:nvSpPr>
      <xdr:spPr>
        <a:xfrm>
          <a:off x="16357600" y="1479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45720</xdr:rowOff>
    </xdr:from>
    <xdr:to>
      <xdr:col>86</xdr:col>
      <xdr:colOff>25400</xdr:colOff>
      <xdr:row>86</xdr:row>
      <xdr:rowOff>45720</xdr:rowOff>
    </xdr:to>
    <xdr:cxnSp macro="">
      <xdr:nvCxnSpPr>
        <xdr:cNvPr id="676" name="直線コネクタ 675"/>
        <xdr:cNvCxnSpPr/>
      </xdr:nvCxnSpPr>
      <xdr:spPr>
        <a:xfrm>
          <a:off x="16230600" y="1479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677" name="【消防施設】&#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78" name="直線コネクタ 677"/>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32402</xdr:rowOff>
    </xdr:from>
    <xdr:ext cx="405111" cy="259045"/>
    <xdr:sp macro="" textlink="">
      <xdr:nvSpPr>
        <xdr:cNvPr id="679" name="【消防施設】&#10;有形固定資産減価償却率平均値テキスト"/>
        <xdr:cNvSpPr txBox="1"/>
      </xdr:nvSpPr>
      <xdr:spPr>
        <a:xfrm>
          <a:off x="16357600" y="140913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53975</xdr:rowOff>
    </xdr:from>
    <xdr:to>
      <xdr:col>85</xdr:col>
      <xdr:colOff>177800</xdr:colOff>
      <xdr:row>82</xdr:row>
      <xdr:rowOff>155575</xdr:rowOff>
    </xdr:to>
    <xdr:sp macro="" textlink="">
      <xdr:nvSpPr>
        <xdr:cNvPr id="680" name="フローチャート: 判断 679"/>
        <xdr:cNvSpPr/>
      </xdr:nvSpPr>
      <xdr:spPr>
        <a:xfrm>
          <a:off x="16268700" y="1411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153036</xdr:rowOff>
    </xdr:from>
    <xdr:to>
      <xdr:col>81</xdr:col>
      <xdr:colOff>101600</xdr:colOff>
      <xdr:row>82</xdr:row>
      <xdr:rowOff>83186</xdr:rowOff>
    </xdr:to>
    <xdr:sp macro="" textlink="">
      <xdr:nvSpPr>
        <xdr:cNvPr id="681" name="フローチャート: 判断 680"/>
        <xdr:cNvSpPr/>
      </xdr:nvSpPr>
      <xdr:spPr>
        <a:xfrm>
          <a:off x="15430500" y="1404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23495</xdr:rowOff>
    </xdr:from>
    <xdr:to>
      <xdr:col>76</xdr:col>
      <xdr:colOff>165100</xdr:colOff>
      <xdr:row>82</xdr:row>
      <xdr:rowOff>125095</xdr:rowOff>
    </xdr:to>
    <xdr:sp macro="" textlink="">
      <xdr:nvSpPr>
        <xdr:cNvPr id="682" name="フローチャート: 判断 681"/>
        <xdr:cNvSpPr/>
      </xdr:nvSpPr>
      <xdr:spPr>
        <a:xfrm>
          <a:off x="14541500" y="1408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80645</xdr:rowOff>
    </xdr:from>
    <xdr:to>
      <xdr:col>72</xdr:col>
      <xdr:colOff>38100</xdr:colOff>
      <xdr:row>83</xdr:row>
      <xdr:rowOff>10795</xdr:rowOff>
    </xdr:to>
    <xdr:sp macro="" textlink="">
      <xdr:nvSpPr>
        <xdr:cNvPr id="683" name="フローチャート: 判断 682"/>
        <xdr:cNvSpPr/>
      </xdr:nvSpPr>
      <xdr:spPr>
        <a:xfrm>
          <a:off x="13652500" y="1413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84" name="テキスト ボックス 68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85" name="テキスト ボックス 68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86" name="テキスト ボックス 68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87" name="テキスト ボックス 68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88" name="テキスト ボックス 68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50164</xdr:rowOff>
    </xdr:from>
    <xdr:to>
      <xdr:col>85</xdr:col>
      <xdr:colOff>177800</xdr:colOff>
      <xdr:row>78</xdr:row>
      <xdr:rowOff>151764</xdr:rowOff>
    </xdr:to>
    <xdr:sp macro="" textlink="">
      <xdr:nvSpPr>
        <xdr:cNvPr id="689" name="楕円 688"/>
        <xdr:cNvSpPr/>
      </xdr:nvSpPr>
      <xdr:spPr>
        <a:xfrm>
          <a:off x="16268700" y="1342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73041</xdr:rowOff>
    </xdr:from>
    <xdr:ext cx="405111" cy="259045"/>
    <xdr:sp macro="" textlink="">
      <xdr:nvSpPr>
        <xdr:cNvPr id="690" name="【消防施設】&#10;有形固定資産減価償却率該当値テキスト"/>
        <xdr:cNvSpPr txBox="1"/>
      </xdr:nvSpPr>
      <xdr:spPr>
        <a:xfrm>
          <a:off x="16357600" y="13274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101600</xdr:rowOff>
    </xdr:from>
    <xdr:to>
      <xdr:col>81</xdr:col>
      <xdr:colOff>101600</xdr:colOff>
      <xdr:row>79</xdr:row>
      <xdr:rowOff>31750</xdr:rowOff>
    </xdr:to>
    <xdr:sp macro="" textlink="">
      <xdr:nvSpPr>
        <xdr:cNvPr id="691" name="楕円 690"/>
        <xdr:cNvSpPr/>
      </xdr:nvSpPr>
      <xdr:spPr>
        <a:xfrm>
          <a:off x="15430500" y="1347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100964</xdr:rowOff>
    </xdr:from>
    <xdr:to>
      <xdr:col>85</xdr:col>
      <xdr:colOff>127000</xdr:colOff>
      <xdr:row>78</xdr:row>
      <xdr:rowOff>152400</xdr:rowOff>
    </xdr:to>
    <xdr:cxnSp macro="">
      <xdr:nvCxnSpPr>
        <xdr:cNvPr id="692" name="直線コネクタ 691"/>
        <xdr:cNvCxnSpPr/>
      </xdr:nvCxnSpPr>
      <xdr:spPr>
        <a:xfrm flipV="1">
          <a:off x="15481300" y="13474064"/>
          <a:ext cx="8382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154939</xdr:rowOff>
    </xdr:from>
    <xdr:to>
      <xdr:col>76</xdr:col>
      <xdr:colOff>165100</xdr:colOff>
      <xdr:row>79</xdr:row>
      <xdr:rowOff>85089</xdr:rowOff>
    </xdr:to>
    <xdr:sp macro="" textlink="">
      <xdr:nvSpPr>
        <xdr:cNvPr id="693" name="楕円 692"/>
        <xdr:cNvSpPr/>
      </xdr:nvSpPr>
      <xdr:spPr>
        <a:xfrm>
          <a:off x="14541500" y="1352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152400</xdr:rowOff>
    </xdr:from>
    <xdr:to>
      <xdr:col>81</xdr:col>
      <xdr:colOff>50800</xdr:colOff>
      <xdr:row>79</xdr:row>
      <xdr:rowOff>34289</xdr:rowOff>
    </xdr:to>
    <xdr:cxnSp macro="">
      <xdr:nvCxnSpPr>
        <xdr:cNvPr id="694" name="直線コネクタ 693"/>
        <xdr:cNvCxnSpPr/>
      </xdr:nvCxnSpPr>
      <xdr:spPr>
        <a:xfrm flipV="1">
          <a:off x="14592300" y="13525500"/>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74313</xdr:rowOff>
    </xdr:from>
    <xdr:ext cx="405111" cy="259045"/>
    <xdr:sp macro="" textlink="">
      <xdr:nvSpPr>
        <xdr:cNvPr id="695" name="n_1aveValue【消防施設】&#10;有形固定資産減価償却率"/>
        <xdr:cNvSpPr txBox="1"/>
      </xdr:nvSpPr>
      <xdr:spPr>
        <a:xfrm>
          <a:off x="15266044" y="14133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116222</xdr:rowOff>
    </xdr:from>
    <xdr:ext cx="405111" cy="259045"/>
    <xdr:sp macro="" textlink="">
      <xdr:nvSpPr>
        <xdr:cNvPr id="696" name="n_2aveValue【消防施設】&#10;有形固定資産減価償却率"/>
        <xdr:cNvSpPr txBox="1"/>
      </xdr:nvSpPr>
      <xdr:spPr>
        <a:xfrm>
          <a:off x="14389744" y="1417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27322</xdr:rowOff>
    </xdr:from>
    <xdr:ext cx="405111" cy="259045"/>
    <xdr:sp macro="" textlink="">
      <xdr:nvSpPr>
        <xdr:cNvPr id="697" name="n_3aveValue【消防施設】&#10;有形固定資産減価償却率"/>
        <xdr:cNvSpPr txBox="1"/>
      </xdr:nvSpPr>
      <xdr:spPr>
        <a:xfrm>
          <a:off x="13500744" y="13914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48277</xdr:rowOff>
    </xdr:from>
    <xdr:ext cx="405111" cy="259045"/>
    <xdr:sp macro="" textlink="">
      <xdr:nvSpPr>
        <xdr:cNvPr id="698" name="n_1mainValue【消防施設】&#10;有形固定資産減価償却率"/>
        <xdr:cNvSpPr txBox="1"/>
      </xdr:nvSpPr>
      <xdr:spPr>
        <a:xfrm>
          <a:off x="15266044" y="1324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101616</xdr:rowOff>
    </xdr:from>
    <xdr:ext cx="405111" cy="259045"/>
    <xdr:sp macro="" textlink="">
      <xdr:nvSpPr>
        <xdr:cNvPr id="699" name="n_2mainValue【消防施設】&#10;有形固定資産減価償却率"/>
        <xdr:cNvSpPr txBox="1"/>
      </xdr:nvSpPr>
      <xdr:spPr>
        <a:xfrm>
          <a:off x="14389744" y="13303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00" name="正方形/長方形 69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01" name="正方形/長方形 70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02" name="正方形/長方形 70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03" name="正方形/長方形 70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04" name="正方形/長方形 70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05" name="正方形/長方形 70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06" name="正方形/長方形 70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07" name="正方形/長方形 70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08" name="テキスト ボックス 70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09" name="直線コネクタ 70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10" name="直線コネクタ 709"/>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11" name="テキスト ボックス 710"/>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12" name="直線コネクタ 711"/>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13" name="テキスト ボックス 712"/>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14" name="直線コネクタ 713"/>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15" name="テキスト ボックス 714"/>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16" name="直線コネクタ 715"/>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17" name="テキスト ボックス 716"/>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18" name="直線コネクタ 717"/>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19" name="テキスト ボックス 718"/>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20" name="直線コネクタ 719"/>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21" name="テキスト ボックス 720"/>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22" name="直線コネクタ 72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23" name="テキスト ボックス 72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2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44631</xdr:rowOff>
    </xdr:from>
    <xdr:to>
      <xdr:col>116</xdr:col>
      <xdr:colOff>62864</xdr:colOff>
      <xdr:row>86</xdr:row>
      <xdr:rowOff>155666</xdr:rowOff>
    </xdr:to>
    <xdr:cxnSp macro="">
      <xdr:nvCxnSpPr>
        <xdr:cNvPr id="725" name="直線コネクタ 724"/>
        <xdr:cNvCxnSpPr/>
      </xdr:nvCxnSpPr>
      <xdr:spPr>
        <a:xfrm flipV="1">
          <a:off x="22160864" y="13417731"/>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159493</xdr:rowOff>
    </xdr:from>
    <xdr:ext cx="469744" cy="259045"/>
    <xdr:sp macro="" textlink="">
      <xdr:nvSpPr>
        <xdr:cNvPr id="726" name="【消防施設】&#10;一人当たり面積最小値テキスト"/>
        <xdr:cNvSpPr txBox="1"/>
      </xdr:nvSpPr>
      <xdr:spPr>
        <a:xfrm>
          <a:off x="22199600" y="1490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155666</xdr:rowOff>
    </xdr:from>
    <xdr:to>
      <xdr:col>116</xdr:col>
      <xdr:colOff>152400</xdr:colOff>
      <xdr:row>86</xdr:row>
      <xdr:rowOff>155666</xdr:rowOff>
    </xdr:to>
    <xdr:cxnSp macro="">
      <xdr:nvCxnSpPr>
        <xdr:cNvPr id="727" name="直線コネクタ 726"/>
        <xdr:cNvCxnSpPr/>
      </xdr:nvCxnSpPr>
      <xdr:spPr>
        <a:xfrm>
          <a:off x="22072600" y="1490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162758</xdr:rowOff>
    </xdr:from>
    <xdr:ext cx="469744" cy="259045"/>
    <xdr:sp macro="" textlink="">
      <xdr:nvSpPr>
        <xdr:cNvPr id="728" name="【消防施設】&#10;一人当たり面積最大値テキスト"/>
        <xdr:cNvSpPr txBox="1"/>
      </xdr:nvSpPr>
      <xdr:spPr>
        <a:xfrm>
          <a:off x="22199600" y="1319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44631</xdr:rowOff>
    </xdr:from>
    <xdr:to>
      <xdr:col>116</xdr:col>
      <xdr:colOff>152400</xdr:colOff>
      <xdr:row>78</xdr:row>
      <xdr:rowOff>44631</xdr:rowOff>
    </xdr:to>
    <xdr:cxnSp macro="">
      <xdr:nvCxnSpPr>
        <xdr:cNvPr id="729" name="直線コネクタ 728"/>
        <xdr:cNvCxnSpPr/>
      </xdr:nvCxnSpPr>
      <xdr:spPr>
        <a:xfrm>
          <a:off x="22072600" y="1341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142439</xdr:rowOff>
    </xdr:from>
    <xdr:ext cx="469744" cy="259045"/>
    <xdr:sp macro="" textlink="">
      <xdr:nvSpPr>
        <xdr:cNvPr id="730" name="【消防施設】&#10;一人当たり面積平均値テキスト"/>
        <xdr:cNvSpPr txBox="1"/>
      </xdr:nvSpPr>
      <xdr:spPr>
        <a:xfrm>
          <a:off x="22199600" y="142013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119562</xdr:rowOff>
    </xdr:from>
    <xdr:to>
      <xdr:col>116</xdr:col>
      <xdr:colOff>114300</xdr:colOff>
      <xdr:row>84</xdr:row>
      <xdr:rowOff>49712</xdr:rowOff>
    </xdr:to>
    <xdr:sp macro="" textlink="">
      <xdr:nvSpPr>
        <xdr:cNvPr id="731" name="フローチャート: 判断 730"/>
        <xdr:cNvSpPr/>
      </xdr:nvSpPr>
      <xdr:spPr>
        <a:xfrm>
          <a:off x="22110700" y="1434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129358</xdr:rowOff>
    </xdr:from>
    <xdr:to>
      <xdr:col>112</xdr:col>
      <xdr:colOff>38100</xdr:colOff>
      <xdr:row>84</xdr:row>
      <xdr:rowOff>59508</xdr:rowOff>
    </xdr:to>
    <xdr:sp macro="" textlink="">
      <xdr:nvSpPr>
        <xdr:cNvPr id="732" name="フローチャート: 判断 731"/>
        <xdr:cNvSpPr/>
      </xdr:nvSpPr>
      <xdr:spPr>
        <a:xfrm>
          <a:off x="21272500" y="14359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80373</xdr:rowOff>
    </xdr:from>
    <xdr:to>
      <xdr:col>107</xdr:col>
      <xdr:colOff>101600</xdr:colOff>
      <xdr:row>84</xdr:row>
      <xdr:rowOff>10523</xdr:rowOff>
    </xdr:to>
    <xdr:sp macro="" textlink="">
      <xdr:nvSpPr>
        <xdr:cNvPr id="733" name="フローチャート: 判断 732"/>
        <xdr:cNvSpPr/>
      </xdr:nvSpPr>
      <xdr:spPr>
        <a:xfrm>
          <a:off x="20383500" y="1431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23223</xdr:rowOff>
    </xdr:from>
    <xdr:to>
      <xdr:col>102</xdr:col>
      <xdr:colOff>165100</xdr:colOff>
      <xdr:row>84</xdr:row>
      <xdr:rowOff>124823</xdr:rowOff>
    </xdr:to>
    <xdr:sp macro="" textlink="">
      <xdr:nvSpPr>
        <xdr:cNvPr id="734" name="フローチャート: 判断 733"/>
        <xdr:cNvSpPr/>
      </xdr:nvSpPr>
      <xdr:spPr>
        <a:xfrm>
          <a:off x="19494500" y="1442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35" name="テキスト ボックス 73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36" name="テキスト ボックス 73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37" name="テキスト ボックス 73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38" name="テキスト ボックス 73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39" name="テキスト ボックス 73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28121</xdr:rowOff>
    </xdr:from>
    <xdr:to>
      <xdr:col>116</xdr:col>
      <xdr:colOff>114300</xdr:colOff>
      <xdr:row>85</xdr:row>
      <xdr:rowOff>129721</xdr:rowOff>
    </xdr:to>
    <xdr:sp macro="" textlink="">
      <xdr:nvSpPr>
        <xdr:cNvPr id="740" name="楕円 739"/>
        <xdr:cNvSpPr/>
      </xdr:nvSpPr>
      <xdr:spPr>
        <a:xfrm>
          <a:off x="22110700" y="1460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6548</xdr:rowOff>
    </xdr:from>
    <xdr:ext cx="469744" cy="259045"/>
    <xdr:sp macro="" textlink="">
      <xdr:nvSpPr>
        <xdr:cNvPr id="741" name="【消防施設】&#10;一人当たり面積該当値テキスト"/>
        <xdr:cNvSpPr txBox="1"/>
      </xdr:nvSpPr>
      <xdr:spPr>
        <a:xfrm>
          <a:off x="22199600" y="14579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28121</xdr:rowOff>
    </xdr:from>
    <xdr:to>
      <xdr:col>112</xdr:col>
      <xdr:colOff>38100</xdr:colOff>
      <xdr:row>85</xdr:row>
      <xdr:rowOff>129721</xdr:rowOff>
    </xdr:to>
    <xdr:sp macro="" textlink="">
      <xdr:nvSpPr>
        <xdr:cNvPr id="742" name="楕円 741"/>
        <xdr:cNvSpPr/>
      </xdr:nvSpPr>
      <xdr:spPr>
        <a:xfrm>
          <a:off x="21272500" y="1460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78921</xdr:rowOff>
    </xdr:from>
    <xdr:to>
      <xdr:col>116</xdr:col>
      <xdr:colOff>63500</xdr:colOff>
      <xdr:row>85</xdr:row>
      <xdr:rowOff>78921</xdr:rowOff>
    </xdr:to>
    <xdr:cxnSp macro="">
      <xdr:nvCxnSpPr>
        <xdr:cNvPr id="743" name="直線コネクタ 742"/>
        <xdr:cNvCxnSpPr/>
      </xdr:nvCxnSpPr>
      <xdr:spPr>
        <a:xfrm>
          <a:off x="21323300" y="146521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31387</xdr:rowOff>
    </xdr:from>
    <xdr:to>
      <xdr:col>107</xdr:col>
      <xdr:colOff>101600</xdr:colOff>
      <xdr:row>85</xdr:row>
      <xdr:rowOff>132987</xdr:rowOff>
    </xdr:to>
    <xdr:sp macro="" textlink="">
      <xdr:nvSpPr>
        <xdr:cNvPr id="744" name="楕円 743"/>
        <xdr:cNvSpPr/>
      </xdr:nvSpPr>
      <xdr:spPr>
        <a:xfrm>
          <a:off x="20383500" y="1460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78921</xdr:rowOff>
    </xdr:from>
    <xdr:to>
      <xdr:col>111</xdr:col>
      <xdr:colOff>177800</xdr:colOff>
      <xdr:row>85</xdr:row>
      <xdr:rowOff>82187</xdr:rowOff>
    </xdr:to>
    <xdr:cxnSp macro="">
      <xdr:nvCxnSpPr>
        <xdr:cNvPr id="745" name="直線コネクタ 744"/>
        <xdr:cNvCxnSpPr/>
      </xdr:nvCxnSpPr>
      <xdr:spPr>
        <a:xfrm flipV="1">
          <a:off x="20434300" y="14652171"/>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76035</xdr:rowOff>
    </xdr:from>
    <xdr:ext cx="469744" cy="259045"/>
    <xdr:sp macro="" textlink="">
      <xdr:nvSpPr>
        <xdr:cNvPr id="746" name="n_1aveValue【消防施設】&#10;一人当たり面積"/>
        <xdr:cNvSpPr txBox="1"/>
      </xdr:nvSpPr>
      <xdr:spPr>
        <a:xfrm>
          <a:off x="21075727" y="14134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27050</xdr:rowOff>
    </xdr:from>
    <xdr:ext cx="469744" cy="259045"/>
    <xdr:sp macro="" textlink="">
      <xdr:nvSpPr>
        <xdr:cNvPr id="747" name="n_2aveValue【消防施設】&#10;一人当たり面積"/>
        <xdr:cNvSpPr txBox="1"/>
      </xdr:nvSpPr>
      <xdr:spPr>
        <a:xfrm>
          <a:off x="20199427" y="1408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141350</xdr:rowOff>
    </xdr:from>
    <xdr:ext cx="469744" cy="259045"/>
    <xdr:sp macro="" textlink="">
      <xdr:nvSpPr>
        <xdr:cNvPr id="748" name="n_3aveValue【消防施設】&#10;一人当たり面積"/>
        <xdr:cNvSpPr txBox="1"/>
      </xdr:nvSpPr>
      <xdr:spPr>
        <a:xfrm>
          <a:off x="19310427" y="14200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120848</xdr:rowOff>
    </xdr:from>
    <xdr:ext cx="469744" cy="259045"/>
    <xdr:sp macro="" textlink="">
      <xdr:nvSpPr>
        <xdr:cNvPr id="749" name="n_1mainValue【消防施設】&#10;一人当たり面積"/>
        <xdr:cNvSpPr txBox="1"/>
      </xdr:nvSpPr>
      <xdr:spPr>
        <a:xfrm>
          <a:off x="21075727" y="1469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124114</xdr:rowOff>
    </xdr:from>
    <xdr:ext cx="469744" cy="259045"/>
    <xdr:sp macro="" textlink="">
      <xdr:nvSpPr>
        <xdr:cNvPr id="750" name="n_2mainValue【消防施設】&#10;一人当たり面積"/>
        <xdr:cNvSpPr txBox="1"/>
      </xdr:nvSpPr>
      <xdr:spPr>
        <a:xfrm>
          <a:off x="20199427" y="14697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51" name="正方形/長方形 75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52" name="正方形/長方形 75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53" name="正方形/長方形 75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54" name="正方形/長方形 75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55" name="正方形/長方形 75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56" name="正方形/長方形 75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57" name="正方形/長方形 75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8" name="正方形/長方形 75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9" name="テキスト ボックス 75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60" name="直線コネクタ 75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61" name="直線コネクタ 76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62" name="テキスト ボックス 761"/>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63" name="直線コネクタ 76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64" name="テキスト ボックス 76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65" name="直線コネクタ 76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66" name="テキスト ボックス 76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67" name="直線コネクタ 76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68" name="テキスト ボックス 76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69" name="直線コネクタ 76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70" name="テキスト ボックス 76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71" name="直線コネクタ 77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72" name="テキスト ボックス 771"/>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73" name="直線コネクタ 77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74" name="テキスト ボックス 77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7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113756</xdr:rowOff>
    </xdr:from>
    <xdr:to>
      <xdr:col>85</xdr:col>
      <xdr:colOff>126364</xdr:colOff>
      <xdr:row>109</xdr:row>
      <xdr:rowOff>4355</xdr:rowOff>
    </xdr:to>
    <xdr:cxnSp macro="">
      <xdr:nvCxnSpPr>
        <xdr:cNvPr id="776" name="直線コネクタ 775"/>
        <xdr:cNvCxnSpPr/>
      </xdr:nvCxnSpPr>
      <xdr:spPr>
        <a:xfrm flipV="1">
          <a:off x="16318864" y="17258756"/>
          <a:ext cx="0" cy="1433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8182</xdr:rowOff>
    </xdr:from>
    <xdr:ext cx="340478" cy="259045"/>
    <xdr:sp macro="" textlink="">
      <xdr:nvSpPr>
        <xdr:cNvPr id="777" name="【庁舎】&#10;有形固定資産減価償却率最小値テキスト"/>
        <xdr:cNvSpPr txBox="1"/>
      </xdr:nvSpPr>
      <xdr:spPr>
        <a:xfrm>
          <a:off x="16357600" y="186962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4355</xdr:rowOff>
    </xdr:from>
    <xdr:to>
      <xdr:col>86</xdr:col>
      <xdr:colOff>25400</xdr:colOff>
      <xdr:row>109</xdr:row>
      <xdr:rowOff>4355</xdr:rowOff>
    </xdr:to>
    <xdr:cxnSp macro="">
      <xdr:nvCxnSpPr>
        <xdr:cNvPr id="778" name="直線コネクタ 777"/>
        <xdr:cNvCxnSpPr/>
      </xdr:nvCxnSpPr>
      <xdr:spPr>
        <a:xfrm>
          <a:off x="16230600" y="1869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60433</xdr:rowOff>
    </xdr:from>
    <xdr:ext cx="405111" cy="259045"/>
    <xdr:sp macro="" textlink="">
      <xdr:nvSpPr>
        <xdr:cNvPr id="779" name="【庁舎】&#10;有形固定資産減価償却率最大値テキスト"/>
        <xdr:cNvSpPr txBox="1"/>
      </xdr:nvSpPr>
      <xdr:spPr>
        <a:xfrm>
          <a:off x="16357600" y="17033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113756</xdr:rowOff>
    </xdr:from>
    <xdr:to>
      <xdr:col>86</xdr:col>
      <xdr:colOff>25400</xdr:colOff>
      <xdr:row>100</xdr:row>
      <xdr:rowOff>113756</xdr:rowOff>
    </xdr:to>
    <xdr:cxnSp macro="">
      <xdr:nvCxnSpPr>
        <xdr:cNvPr id="780" name="直線コネクタ 779"/>
        <xdr:cNvCxnSpPr/>
      </xdr:nvCxnSpPr>
      <xdr:spPr>
        <a:xfrm>
          <a:off x="16230600" y="17258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54446</xdr:rowOff>
    </xdr:from>
    <xdr:ext cx="405111" cy="259045"/>
    <xdr:sp macro="" textlink="">
      <xdr:nvSpPr>
        <xdr:cNvPr id="781" name="【庁舎】&#10;有形固定資産減価償却率平均値テキスト"/>
        <xdr:cNvSpPr txBox="1"/>
      </xdr:nvSpPr>
      <xdr:spPr>
        <a:xfrm>
          <a:off x="16357600" y="177137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76019</xdr:rowOff>
    </xdr:from>
    <xdr:to>
      <xdr:col>85</xdr:col>
      <xdr:colOff>177800</xdr:colOff>
      <xdr:row>104</xdr:row>
      <xdr:rowOff>6169</xdr:rowOff>
    </xdr:to>
    <xdr:sp macro="" textlink="">
      <xdr:nvSpPr>
        <xdr:cNvPr id="782" name="フローチャート: 判断 781"/>
        <xdr:cNvSpPr/>
      </xdr:nvSpPr>
      <xdr:spPr>
        <a:xfrm>
          <a:off x="16268700" y="177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62956</xdr:rowOff>
    </xdr:from>
    <xdr:to>
      <xdr:col>81</xdr:col>
      <xdr:colOff>101600</xdr:colOff>
      <xdr:row>103</xdr:row>
      <xdr:rowOff>164556</xdr:rowOff>
    </xdr:to>
    <xdr:sp macro="" textlink="">
      <xdr:nvSpPr>
        <xdr:cNvPr id="783" name="フローチャート: 判断 782"/>
        <xdr:cNvSpPr/>
      </xdr:nvSpPr>
      <xdr:spPr>
        <a:xfrm>
          <a:off x="15430500" y="1772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22134</xdr:rowOff>
    </xdr:from>
    <xdr:to>
      <xdr:col>76</xdr:col>
      <xdr:colOff>165100</xdr:colOff>
      <xdr:row>103</xdr:row>
      <xdr:rowOff>123734</xdr:rowOff>
    </xdr:to>
    <xdr:sp macro="" textlink="">
      <xdr:nvSpPr>
        <xdr:cNvPr id="784" name="フローチャート: 判断 783"/>
        <xdr:cNvSpPr/>
      </xdr:nvSpPr>
      <xdr:spPr>
        <a:xfrm>
          <a:off x="14541500" y="1768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54792</xdr:rowOff>
    </xdr:from>
    <xdr:to>
      <xdr:col>72</xdr:col>
      <xdr:colOff>38100</xdr:colOff>
      <xdr:row>103</xdr:row>
      <xdr:rowOff>156392</xdr:rowOff>
    </xdr:to>
    <xdr:sp macro="" textlink="">
      <xdr:nvSpPr>
        <xdr:cNvPr id="785" name="フローチャート: 判断 784"/>
        <xdr:cNvSpPr/>
      </xdr:nvSpPr>
      <xdr:spPr>
        <a:xfrm>
          <a:off x="13652500" y="1771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86" name="テキスト ボックス 78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87" name="テキスト ボックス 78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8" name="テキスト ボックス 78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9" name="テキスト ボックス 78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90" name="テキスト ボックス 78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58057</xdr:rowOff>
    </xdr:from>
    <xdr:to>
      <xdr:col>85</xdr:col>
      <xdr:colOff>177800</xdr:colOff>
      <xdr:row>101</xdr:row>
      <xdr:rowOff>159657</xdr:rowOff>
    </xdr:to>
    <xdr:sp macro="" textlink="">
      <xdr:nvSpPr>
        <xdr:cNvPr id="791" name="楕円 790"/>
        <xdr:cNvSpPr/>
      </xdr:nvSpPr>
      <xdr:spPr>
        <a:xfrm>
          <a:off x="16268700" y="17374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80934</xdr:rowOff>
    </xdr:from>
    <xdr:ext cx="405111" cy="259045"/>
    <xdr:sp macro="" textlink="">
      <xdr:nvSpPr>
        <xdr:cNvPr id="792" name="【庁舎】&#10;有形固定資産減価償却率該当値テキスト"/>
        <xdr:cNvSpPr txBox="1"/>
      </xdr:nvSpPr>
      <xdr:spPr>
        <a:xfrm>
          <a:off x="16357600" y="17225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90714</xdr:rowOff>
    </xdr:from>
    <xdr:to>
      <xdr:col>81</xdr:col>
      <xdr:colOff>101600</xdr:colOff>
      <xdr:row>102</xdr:row>
      <xdr:rowOff>20864</xdr:rowOff>
    </xdr:to>
    <xdr:sp macro="" textlink="">
      <xdr:nvSpPr>
        <xdr:cNvPr id="793" name="楕円 792"/>
        <xdr:cNvSpPr/>
      </xdr:nvSpPr>
      <xdr:spPr>
        <a:xfrm>
          <a:off x="15430500" y="1740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108857</xdr:rowOff>
    </xdr:from>
    <xdr:to>
      <xdr:col>85</xdr:col>
      <xdr:colOff>127000</xdr:colOff>
      <xdr:row>101</xdr:row>
      <xdr:rowOff>141514</xdr:rowOff>
    </xdr:to>
    <xdr:cxnSp macro="">
      <xdr:nvCxnSpPr>
        <xdr:cNvPr id="794" name="直線コネクタ 793"/>
        <xdr:cNvCxnSpPr/>
      </xdr:nvCxnSpPr>
      <xdr:spPr>
        <a:xfrm flipV="1">
          <a:off x="15481300" y="1742530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121738</xdr:rowOff>
    </xdr:from>
    <xdr:to>
      <xdr:col>76</xdr:col>
      <xdr:colOff>165100</xdr:colOff>
      <xdr:row>102</xdr:row>
      <xdr:rowOff>51888</xdr:rowOff>
    </xdr:to>
    <xdr:sp macro="" textlink="">
      <xdr:nvSpPr>
        <xdr:cNvPr id="795" name="楕円 794"/>
        <xdr:cNvSpPr/>
      </xdr:nvSpPr>
      <xdr:spPr>
        <a:xfrm>
          <a:off x="14541500" y="1743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141514</xdr:rowOff>
    </xdr:from>
    <xdr:to>
      <xdr:col>81</xdr:col>
      <xdr:colOff>50800</xdr:colOff>
      <xdr:row>102</xdr:row>
      <xdr:rowOff>1088</xdr:rowOff>
    </xdr:to>
    <xdr:cxnSp macro="">
      <xdr:nvCxnSpPr>
        <xdr:cNvPr id="796" name="直線コネクタ 795"/>
        <xdr:cNvCxnSpPr/>
      </xdr:nvCxnSpPr>
      <xdr:spPr>
        <a:xfrm flipV="1">
          <a:off x="14592300" y="17457964"/>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154395</xdr:rowOff>
    </xdr:from>
    <xdr:to>
      <xdr:col>72</xdr:col>
      <xdr:colOff>38100</xdr:colOff>
      <xdr:row>102</xdr:row>
      <xdr:rowOff>84545</xdr:rowOff>
    </xdr:to>
    <xdr:sp macro="" textlink="">
      <xdr:nvSpPr>
        <xdr:cNvPr id="797" name="楕円 796"/>
        <xdr:cNvSpPr/>
      </xdr:nvSpPr>
      <xdr:spPr>
        <a:xfrm>
          <a:off x="13652500" y="1747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1088</xdr:rowOff>
    </xdr:from>
    <xdr:to>
      <xdr:col>76</xdr:col>
      <xdr:colOff>114300</xdr:colOff>
      <xdr:row>102</xdr:row>
      <xdr:rowOff>33745</xdr:rowOff>
    </xdr:to>
    <xdr:cxnSp macro="">
      <xdr:nvCxnSpPr>
        <xdr:cNvPr id="798" name="直線コネクタ 797"/>
        <xdr:cNvCxnSpPr/>
      </xdr:nvCxnSpPr>
      <xdr:spPr>
        <a:xfrm flipV="1">
          <a:off x="13703300" y="1748898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155683</xdr:rowOff>
    </xdr:from>
    <xdr:ext cx="405111" cy="259045"/>
    <xdr:sp macro="" textlink="">
      <xdr:nvSpPr>
        <xdr:cNvPr id="799" name="n_1aveValue【庁舎】&#10;有形固定資産減価償却率"/>
        <xdr:cNvSpPr txBox="1"/>
      </xdr:nvSpPr>
      <xdr:spPr>
        <a:xfrm>
          <a:off x="15266044" y="17815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114861</xdr:rowOff>
    </xdr:from>
    <xdr:ext cx="405111" cy="259045"/>
    <xdr:sp macro="" textlink="">
      <xdr:nvSpPr>
        <xdr:cNvPr id="800" name="n_2aveValue【庁舎】&#10;有形固定資産減価償却率"/>
        <xdr:cNvSpPr txBox="1"/>
      </xdr:nvSpPr>
      <xdr:spPr>
        <a:xfrm>
          <a:off x="14389744" y="17774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147519</xdr:rowOff>
    </xdr:from>
    <xdr:ext cx="405111" cy="259045"/>
    <xdr:sp macro="" textlink="">
      <xdr:nvSpPr>
        <xdr:cNvPr id="801" name="n_3aveValue【庁舎】&#10;有形固定資産減価償却率"/>
        <xdr:cNvSpPr txBox="1"/>
      </xdr:nvSpPr>
      <xdr:spPr>
        <a:xfrm>
          <a:off x="13500744" y="17806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37391</xdr:rowOff>
    </xdr:from>
    <xdr:ext cx="405111" cy="259045"/>
    <xdr:sp macro="" textlink="">
      <xdr:nvSpPr>
        <xdr:cNvPr id="802" name="n_1mainValue【庁舎】&#10;有形固定資産減価償却率"/>
        <xdr:cNvSpPr txBox="1"/>
      </xdr:nvSpPr>
      <xdr:spPr>
        <a:xfrm>
          <a:off x="15266044" y="17182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68415</xdr:rowOff>
    </xdr:from>
    <xdr:ext cx="405111" cy="259045"/>
    <xdr:sp macro="" textlink="">
      <xdr:nvSpPr>
        <xdr:cNvPr id="803" name="n_2mainValue【庁舎】&#10;有形固定資産減価償却率"/>
        <xdr:cNvSpPr txBox="1"/>
      </xdr:nvSpPr>
      <xdr:spPr>
        <a:xfrm>
          <a:off x="14389744" y="17213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101072</xdr:rowOff>
    </xdr:from>
    <xdr:ext cx="405111" cy="259045"/>
    <xdr:sp macro="" textlink="">
      <xdr:nvSpPr>
        <xdr:cNvPr id="804" name="n_3mainValue【庁舎】&#10;有形固定資産減価償却率"/>
        <xdr:cNvSpPr txBox="1"/>
      </xdr:nvSpPr>
      <xdr:spPr>
        <a:xfrm>
          <a:off x="13500744" y="1724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5" name="正方形/長方形 80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6" name="正方形/長方形 80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7" name="正方形/長方形 80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8" name="正方形/長方形 80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9" name="正方形/長方形 80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10" name="正方形/長方形 80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11" name="正方形/長方形 81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12" name="正方形/長方形 81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13" name="テキスト ボックス 81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4" name="直線コネクタ 81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815" name="テキスト ボックス 814"/>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816" name="直線コネクタ 81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17" name="テキスト ボックス 81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18" name="直線コネクタ 81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9" name="テキスト ボックス 81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20" name="直線コネクタ 81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21" name="テキスト ボックス 82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22" name="直線コネクタ 82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23" name="テキスト ボックス 82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24" name="直線コネクタ 82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25" name="テキスト ボックス 82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6" name="直線コネクタ 82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7" name="テキスト ボックス 82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97155</xdr:rowOff>
    </xdr:from>
    <xdr:to>
      <xdr:col>116</xdr:col>
      <xdr:colOff>62864</xdr:colOff>
      <xdr:row>109</xdr:row>
      <xdr:rowOff>38100</xdr:rowOff>
    </xdr:to>
    <xdr:cxnSp macro="">
      <xdr:nvCxnSpPr>
        <xdr:cNvPr id="829" name="直線コネクタ 828"/>
        <xdr:cNvCxnSpPr/>
      </xdr:nvCxnSpPr>
      <xdr:spPr>
        <a:xfrm flipV="1">
          <a:off x="22160864" y="17242155"/>
          <a:ext cx="0" cy="1483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41927</xdr:rowOff>
    </xdr:from>
    <xdr:ext cx="469744" cy="259045"/>
    <xdr:sp macro="" textlink="">
      <xdr:nvSpPr>
        <xdr:cNvPr id="830" name="【庁舎】&#10;一人当たり面積最小値テキスト"/>
        <xdr:cNvSpPr txBox="1"/>
      </xdr:nvSpPr>
      <xdr:spPr>
        <a:xfrm>
          <a:off x="22199600" y="18729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38100</xdr:rowOff>
    </xdr:from>
    <xdr:to>
      <xdr:col>116</xdr:col>
      <xdr:colOff>152400</xdr:colOff>
      <xdr:row>109</xdr:row>
      <xdr:rowOff>38100</xdr:rowOff>
    </xdr:to>
    <xdr:cxnSp macro="">
      <xdr:nvCxnSpPr>
        <xdr:cNvPr id="831" name="直線コネクタ 830"/>
        <xdr:cNvCxnSpPr/>
      </xdr:nvCxnSpPr>
      <xdr:spPr>
        <a:xfrm>
          <a:off x="22072600" y="1872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43832</xdr:rowOff>
    </xdr:from>
    <xdr:ext cx="469744" cy="259045"/>
    <xdr:sp macro="" textlink="">
      <xdr:nvSpPr>
        <xdr:cNvPr id="832" name="【庁舎】&#10;一人当たり面積最大値テキスト"/>
        <xdr:cNvSpPr txBox="1"/>
      </xdr:nvSpPr>
      <xdr:spPr>
        <a:xfrm>
          <a:off x="22199600" y="17017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97155</xdr:rowOff>
    </xdr:from>
    <xdr:to>
      <xdr:col>116</xdr:col>
      <xdr:colOff>152400</xdr:colOff>
      <xdr:row>100</xdr:row>
      <xdr:rowOff>97155</xdr:rowOff>
    </xdr:to>
    <xdr:cxnSp macro="">
      <xdr:nvCxnSpPr>
        <xdr:cNvPr id="833" name="直線コネクタ 832"/>
        <xdr:cNvCxnSpPr/>
      </xdr:nvCxnSpPr>
      <xdr:spPr>
        <a:xfrm>
          <a:off x="22072600" y="17242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158766</xdr:rowOff>
    </xdr:from>
    <xdr:ext cx="469744" cy="259045"/>
    <xdr:sp macro="" textlink="">
      <xdr:nvSpPr>
        <xdr:cNvPr id="834" name="【庁舎】&#10;一人当たり面積平均値テキスト"/>
        <xdr:cNvSpPr txBox="1"/>
      </xdr:nvSpPr>
      <xdr:spPr>
        <a:xfrm>
          <a:off x="22199600" y="179895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135889</xdr:rowOff>
    </xdr:from>
    <xdr:to>
      <xdr:col>116</xdr:col>
      <xdr:colOff>114300</xdr:colOff>
      <xdr:row>106</xdr:row>
      <xdr:rowOff>66039</xdr:rowOff>
    </xdr:to>
    <xdr:sp macro="" textlink="">
      <xdr:nvSpPr>
        <xdr:cNvPr id="835" name="フローチャート: 判断 834"/>
        <xdr:cNvSpPr/>
      </xdr:nvSpPr>
      <xdr:spPr>
        <a:xfrm>
          <a:off x="221107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67311</xdr:rowOff>
    </xdr:from>
    <xdr:to>
      <xdr:col>112</xdr:col>
      <xdr:colOff>38100</xdr:colOff>
      <xdr:row>105</xdr:row>
      <xdr:rowOff>168911</xdr:rowOff>
    </xdr:to>
    <xdr:sp macro="" textlink="">
      <xdr:nvSpPr>
        <xdr:cNvPr id="836" name="フローチャート: 判断 835"/>
        <xdr:cNvSpPr/>
      </xdr:nvSpPr>
      <xdr:spPr>
        <a:xfrm>
          <a:off x="212725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42545</xdr:rowOff>
    </xdr:from>
    <xdr:to>
      <xdr:col>107</xdr:col>
      <xdr:colOff>101600</xdr:colOff>
      <xdr:row>106</xdr:row>
      <xdr:rowOff>144145</xdr:rowOff>
    </xdr:to>
    <xdr:sp macro="" textlink="">
      <xdr:nvSpPr>
        <xdr:cNvPr id="837" name="フローチャート: 判断 836"/>
        <xdr:cNvSpPr/>
      </xdr:nvSpPr>
      <xdr:spPr>
        <a:xfrm>
          <a:off x="20383500" y="1821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93980</xdr:rowOff>
    </xdr:from>
    <xdr:to>
      <xdr:col>102</xdr:col>
      <xdr:colOff>165100</xdr:colOff>
      <xdr:row>106</xdr:row>
      <xdr:rowOff>24130</xdr:rowOff>
    </xdr:to>
    <xdr:sp macro="" textlink="">
      <xdr:nvSpPr>
        <xdr:cNvPr id="838" name="フローチャート: 判断 837"/>
        <xdr:cNvSpPr/>
      </xdr:nvSpPr>
      <xdr:spPr>
        <a:xfrm>
          <a:off x="19494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9" name="テキスト ボックス 83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40" name="テキスト ボックス 83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41" name="テキスト ボックス 84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2" name="テキスト ボックス 84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3" name="テキスト ボックス 84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99695</xdr:rowOff>
    </xdr:from>
    <xdr:to>
      <xdr:col>116</xdr:col>
      <xdr:colOff>114300</xdr:colOff>
      <xdr:row>109</xdr:row>
      <xdr:rowOff>29845</xdr:rowOff>
    </xdr:to>
    <xdr:sp macro="" textlink="">
      <xdr:nvSpPr>
        <xdr:cNvPr id="844" name="楕円 843"/>
        <xdr:cNvSpPr/>
      </xdr:nvSpPr>
      <xdr:spPr>
        <a:xfrm>
          <a:off x="22110700" y="1861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14622</xdr:rowOff>
    </xdr:from>
    <xdr:ext cx="469744" cy="259045"/>
    <xdr:sp macro="" textlink="">
      <xdr:nvSpPr>
        <xdr:cNvPr id="845" name="【庁舎】&#10;一人当たり面積該当値テキスト"/>
        <xdr:cNvSpPr txBox="1"/>
      </xdr:nvSpPr>
      <xdr:spPr>
        <a:xfrm>
          <a:off x="22199600" y="18531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101600</xdr:rowOff>
    </xdr:from>
    <xdr:to>
      <xdr:col>112</xdr:col>
      <xdr:colOff>38100</xdr:colOff>
      <xdr:row>109</xdr:row>
      <xdr:rowOff>31750</xdr:rowOff>
    </xdr:to>
    <xdr:sp macro="" textlink="">
      <xdr:nvSpPr>
        <xdr:cNvPr id="846" name="楕円 845"/>
        <xdr:cNvSpPr/>
      </xdr:nvSpPr>
      <xdr:spPr>
        <a:xfrm>
          <a:off x="21272500" y="186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150495</xdr:rowOff>
    </xdr:from>
    <xdr:to>
      <xdr:col>116</xdr:col>
      <xdr:colOff>63500</xdr:colOff>
      <xdr:row>108</xdr:row>
      <xdr:rowOff>152400</xdr:rowOff>
    </xdr:to>
    <xdr:cxnSp macro="">
      <xdr:nvCxnSpPr>
        <xdr:cNvPr id="847" name="直線コネクタ 846"/>
        <xdr:cNvCxnSpPr/>
      </xdr:nvCxnSpPr>
      <xdr:spPr>
        <a:xfrm flipV="1">
          <a:off x="21323300" y="1866709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95886</xdr:rowOff>
    </xdr:from>
    <xdr:to>
      <xdr:col>107</xdr:col>
      <xdr:colOff>101600</xdr:colOff>
      <xdr:row>109</xdr:row>
      <xdr:rowOff>26036</xdr:rowOff>
    </xdr:to>
    <xdr:sp macro="" textlink="">
      <xdr:nvSpPr>
        <xdr:cNvPr id="848" name="楕円 847"/>
        <xdr:cNvSpPr/>
      </xdr:nvSpPr>
      <xdr:spPr>
        <a:xfrm>
          <a:off x="20383500" y="18612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146686</xdr:rowOff>
    </xdr:from>
    <xdr:to>
      <xdr:col>111</xdr:col>
      <xdr:colOff>177800</xdr:colOff>
      <xdr:row>108</xdr:row>
      <xdr:rowOff>152400</xdr:rowOff>
    </xdr:to>
    <xdr:cxnSp macro="">
      <xdr:nvCxnSpPr>
        <xdr:cNvPr id="849" name="直線コネクタ 848"/>
        <xdr:cNvCxnSpPr/>
      </xdr:nvCxnSpPr>
      <xdr:spPr>
        <a:xfrm>
          <a:off x="20434300" y="18663286"/>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99695</xdr:rowOff>
    </xdr:from>
    <xdr:to>
      <xdr:col>102</xdr:col>
      <xdr:colOff>165100</xdr:colOff>
      <xdr:row>109</xdr:row>
      <xdr:rowOff>29845</xdr:rowOff>
    </xdr:to>
    <xdr:sp macro="" textlink="">
      <xdr:nvSpPr>
        <xdr:cNvPr id="850" name="楕円 849"/>
        <xdr:cNvSpPr/>
      </xdr:nvSpPr>
      <xdr:spPr>
        <a:xfrm>
          <a:off x="19494500" y="1861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146686</xdr:rowOff>
    </xdr:from>
    <xdr:to>
      <xdr:col>107</xdr:col>
      <xdr:colOff>50800</xdr:colOff>
      <xdr:row>108</xdr:row>
      <xdr:rowOff>150495</xdr:rowOff>
    </xdr:to>
    <xdr:cxnSp macro="">
      <xdr:nvCxnSpPr>
        <xdr:cNvPr id="851" name="直線コネクタ 850"/>
        <xdr:cNvCxnSpPr/>
      </xdr:nvCxnSpPr>
      <xdr:spPr>
        <a:xfrm flipV="1">
          <a:off x="19545300" y="18663286"/>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13988</xdr:rowOff>
    </xdr:from>
    <xdr:ext cx="469744" cy="259045"/>
    <xdr:sp macro="" textlink="">
      <xdr:nvSpPr>
        <xdr:cNvPr id="852" name="n_1aveValue【庁舎】&#10;一人当たり面積"/>
        <xdr:cNvSpPr txBox="1"/>
      </xdr:nvSpPr>
      <xdr:spPr>
        <a:xfrm>
          <a:off x="21075727" y="1784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160672</xdr:rowOff>
    </xdr:from>
    <xdr:ext cx="469744" cy="259045"/>
    <xdr:sp macro="" textlink="">
      <xdr:nvSpPr>
        <xdr:cNvPr id="853" name="n_2aveValue【庁舎】&#10;一人当たり面積"/>
        <xdr:cNvSpPr txBox="1"/>
      </xdr:nvSpPr>
      <xdr:spPr>
        <a:xfrm>
          <a:off x="20199427" y="17991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40657</xdr:rowOff>
    </xdr:from>
    <xdr:ext cx="469744" cy="259045"/>
    <xdr:sp macro="" textlink="">
      <xdr:nvSpPr>
        <xdr:cNvPr id="854" name="n_3aveValue【庁舎】&#10;一人当たり面積"/>
        <xdr:cNvSpPr txBox="1"/>
      </xdr:nvSpPr>
      <xdr:spPr>
        <a:xfrm>
          <a:off x="193104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22877</xdr:rowOff>
    </xdr:from>
    <xdr:ext cx="469744" cy="259045"/>
    <xdr:sp macro="" textlink="">
      <xdr:nvSpPr>
        <xdr:cNvPr id="855" name="n_1mainValue【庁舎】&#10;一人当たり面積"/>
        <xdr:cNvSpPr txBox="1"/>
      </xdr:nvSpPr>
      <xdr:spPr>
        <a:xfrm>
          <a:off x="21075727" y="1871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17163</xdr:rowOff>
    </xdr:from>
    <xdr:ext cx="469744" cy="259045"/>
    <xdr:sp macro="" textlink="">
      <xdr:nvSpPr>
        <xdr:cNvPr id="856" name="n_2mainValue【庁舎】&#10;一人当たり面積"/>
        <xdr:cNvSpPr txBox="1"/>
      </xdr:nvSpPr>
      <xdr:spPr>
        <a:xfrm>
          <a:off x="20199427" y="18705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109</xdr:row>
      <xdr:rowOff>20972</xdr:rowOff>
    </xdr:from>
    <xdr:ext cx="469744" cy="259045"/>
    <xdr:sp macro="" textlink="">
      <xdr:nvSpPr>
        <xdr:cNvPr id="857" name="n_3mainValue【庁舎】&#10;一人当たり面積"/>
        <xdr:cNvSpPr txBox="1"/>
      </xdr:nvSpPr>
      <xdr:spPr>
        <a:xfrm>
          <a:off x="19310427" y="18709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8" name="正方形/長方形 85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9" name="正方形/長方形 85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0" name="テキスト ボックス 85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類似団体と比較して特に有形固定資産減価償却率が高くなっている施設は、体育館・プール、保健センター、消防施設、庁舎である。</a:t>
          </a:r>
        </a:p>
        <a:p>
          <a:r>
            <a:rPr kumimoji="1" lang="ja-JP" altLang="en-US" sz="1300">
              <a:latin typeface="ＭＳ Ｐゴシック" panose="020B0600070205080204" pitchFamily="50" charset="-128"/>
              <a:ea typeface="ＭＳ Ｐゴシック" panose="020B0600070205080204" pitchFamily="50" charset="-128"/>
            </a:rPr>
            <a:t>これらの建物について耐震改修は行われているが、今後老朽化による維持管理費も増加することが予想されることから、個別施設計画に基づき「総保有量の適正化」「長寿命化」を検討していく。</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長野県小布施町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11,005
10,952
19.12
5,098,492
4,840,071
249,121
2,970,652
2,748,815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類似団体の平均は上回っているもののほぼ横ばいで推移している。</a:t>
          </a:r>
          <a:endParaRPr lang="ja-JP" altLang="ja-JP" sz="1400">
            <a:effectLst/>
          </a:endParaRPr>
        </a:p>
        <a:p>
          <a:r>
            <a:rPr kumimoji="1" lang="ja-JP" altLang="en-US"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基幹産業である農業をはじめとした地域産業の活性化を図るとともに、子育て支援の充実、障害をお持ちの方や一人暮らし高齢者の方々など誰もが住みやすい安心・安全な生活基盤の整備を進め、社会増による若者の定住人口の獲得を目指し、安定的な税収を確保し、財政力の向上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122464</xdr:rowOff>
    </xdr:from>
    <xdr:to>
      <xdr:col>23</xdr:col>
      <xdr:colOff>133350</xdr:colOff>
      <xdr:row>44</xdr:row>
      <xdr:rowOff>61685</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123214"/>
          <a:ext cx="0" cy="1482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37391</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122464</xdr:rowOff>
    </xdr:from>
    <xdr:to>
      <xdr:col>24</xdr:col>
      <xdr:colOff>12700</xdr:colOff>
      <xdr:row>35</xdr:row>
      <xdr:rowOff>122464</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22678</xdr:rowOff>
    </xdr:from>
    <xdr:to>
      <xdr:col>23</xdr:col>
      <xdr:colOff>133350</xdr:colOff>
      <xdr:row>39</xdr:row>
      <xdr:rowOff>57150</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flipV="1">
          <a:off x="4114800" y="6709228"/>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83655</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7113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111578</xdr:rowOff>
    </xdr:from>
    <xdr:to>
      <xdr:col>23</xdr:col>
      <xdr:colOff>184150</xdr:colOff>
      <xdr:row>42</xdr:row>
      <xdr:rowOff>41728</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57150</xdr:rowOff>
    </xdr:from>
    <xdr:to>
      <xdr:col>19</xdr:col>
      <xdr:colOff>133350</xdr:colOff>
      <xdr:row>39</xdr:row>
      <xdr:rowOff>126093</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3225800" y="6743700"/>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60977</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126093</xdr:rowOff>
    </xdr:from>
    <xdr:to>
      <xdr:col>15</xdr:col>
      <xdr:colOff>82550</xdr:colOff>
      <xdr:row>39</xdr:row>
      <xdr:rowOff>160565</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2336800" y="6812643"/>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60977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160565</xdr:rowOff>
    </xdr:from>
    <xdr:to>
      <xdr:col>11</xdr:col>
      <xdr:colOff>31750</xdr:colOff>
      <xdr:row>40</xdr:row>
      <xdr:rowOff>23585</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flipV="1">
          <a:off x="1447800" y="6847115"/>
          <a:ext cx="8890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60977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129920</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38</xdr:row>
      <xdr:rowOff>143328</xdr:rowOff>
    </xdr:from>
    <xdr:to>
      <xdr:col>23</xdr:col>
      <xdr:colOff>184150</xdr:colOff>
      <xdr:row>39</xdr:row>
      <xdr:rowOff>73478</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665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159855</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650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6350</xdr:rowOff>
    </xdr:from>
    <xdr:to>
      <xdr:col>19</xdr:col>
      <xdr:colOff>184150</xdr:colOff>
      <xdr:row>39</xdr:row>
      <xdr:rowOff>107950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118127</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646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75293</xdr:rowOff>
    </xdr:from>
    <xdr:to>
      <xdr:col>15</xdr:col>
      <xdr:colOff>133350</xdr:colOff>
      <xdr:row>40</xdr:row>
      <xdr:rowOff>5443</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676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15620</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653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109765</xdr:rowOff>
    </xdr:from>
    <xdr:to>
      <xdr:col>11</xdr:col>
      <xdr:colOff>82550</xdr:colOff>
      <xdr:row>40</xdr:row>
      <xdr:rowOff>39915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50092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65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144235</xdr:rowOff>
    </xdr:from>
    <xdr:to>
      <xdr:col>7</xdr:col>
      <xdr:colOff>31750</xdr:colOff>
      <xdr:row>40</xdr:row>
      <xdr:rowOff>74385</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84562</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659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類似団体の比率の動向に注意しているが、ほぼ同じ数値となった。</a:t>
          </a:r>
          <a:endParaRPr lang="ja-JP" altLang="ja-JP" sz="1400">
            <a:effectLst/>
          </a:endParaRPr>
        </a:p>
        <a:p>
          <a:r>
            <a:rPr kumimoji="1" lang="ja-JP" altLang="ja-JP" sz="1100">
              <a:solidFill>
                <a:schemeClr val="dk1"/>
              </a:solidFill>
              <a:effectLst/>
              <a:latin typeface="+mn-lt"/>
              <a:ea typeface="+mn-ea"/>
              <a:cs typeface="+mn-cs"/>
            </a:rPr>
            <a:t>　以前として物件費の増加が大きく、特に臨時職員賃金の影響が大きいと分析している。今後、公共施設の修繕費の増加も懸念される。</a:t>
          </a:r>
          <a:endParaRPr lang="ja-JP" altLang="ja-JP" sz="1400">
            <a:effectLst/>
          </a:endParaRPr>
        </a:p>
        <a:p>
          <a:r>
            <a:rPr kumimoji="1" lang="ja-JP" altLang="ja-JP" sz="1100">
              <a:solidFill>
                <a:schemeClr val="dk1"/>
              </a:solidFill>
              <a:effectLst/>
              <a:latin typeface="+mn-lt"/>
              <a:ea typeface="+mn-ea"/>
              <a:cs typeface="+mn-cs"/>
            </a:rPr>
            <a:t>　単なる物件費の削減を目的とすることなく、各種事務事業の必要性について評価を行い、町民のみなさんにも図りながら大胆な見直しに着手する。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153670</xdr:rowOff>
    </xdr:from>
    <xdr:to>
      <xdr:col>23</xdr:col>
      <xdr:colOff>133350</xdr:colOff>
      <xdr:row>66</xdr:row>
      <xdr:rowOff>82550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9926320"/>
          <a:ext cx="0" cy="14719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54627</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37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82550</xdr:rowOff>
    </xdr:from>
    <xdr:to>
      <xdr:col>24</xdr:col>
      <xdr:colOff>12700</xdr:colOff>
      <xdr:row>66</xdr:row>
      <xdr:rowOff>82550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39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68597</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153670</xdr:rowOff>
    </xdr:from>
    <xdr:to>
      <xdr:col>24</xdr:col>
      <xdr:colOff>12700</xdr:colOff>
      <xdr:row>57</xdr:row>
      <xdr:rowOff>153670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36406</xdr:rowOff>
    </xdr:from>
    <xdr:to>
      <xdr:col>23</xdr:col>
      <xdr:colOff>133350</xdr:colOff>
      <xdr:row>62</xdr:row>
      <xdr:rowOff>92710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114800" y="10666306"/>
          <a:ext cx="8382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94421</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724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122344</xdr:rowOff>
    </xdr:from>
    <xdr:to>
      <xdr:col>23</xdr:col>
      <xdr:colOff>184150</xdr:colOff>
      <xdr:row>63</xdr:row>
      <xdr:rowOff>52494</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36406</xdr:rowOff>
    </xdr:from>
    <xdr:to>
      <xdr:col>19</xdr:col>
      <xdr:colOff>133350</xdr:colOff>
      <xdr:row>62</xdr:row>
      <xdr:rowOff>149013</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3225800" y="10666306"/>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25823</xdr:rowOff>
    </xdr:from>
    <xdr:to>
      <xdr:col>19</xdr:col>
      <xdr:colOff>184150</xdr:colOff>
      <xdr:row>62</xdr:row>
      <xdr:rowOff>127423</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112200</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742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111337</xdr:rowOff>
    </xdr:from>
    <xdr:to>
      <xdr:col>15</xdr:col>
      <xdr:colOff>82550</xdr:colOff>
      <xdr:row>62</xdr:row>
      <xdr:rowOff>149013</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2336800" y="10569787"/>
          <a:ext cx="889000" cy="20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149013</xdr:rowOff>
    </xdr:from>
    <xdr:to>
      <xdr:col>15</xdr:col>
      <xdr:colOff>133350</xdr:colOff>
      <xdr:row>62</xdr:row>
      <xdr:rowOff>79163</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89340</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111337</xdr:rowOff>
    </xdr:from>
    <xdr:to>
      <xdr:col>11</xdr:col>
      <xdr:colOff>31750</xdr:colOff>
      <xdr:row>62</xdr:row>
      <xdr:rowOff>140970</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flipV="1">
          <a:off x="1447800" y="10569787"/>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143510</xdr:rowOff>
    </xdr:from>
    <xdr:to>
      <xdr:col>11</xdr:col>
      <xdr:colOff>82550</xdr:colOff>
      <xdr:row>61</xdr:row>
      <xdr:rowOff>73660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83837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19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4233</xdr:rowOff>
    </xdr:from>
    <xdr:to>
      <xdr:col>7</xdr:col>
      <xdr:colOff>31750</xdr:colOff>
      <xdr:row>61</xdr:row>
      <xdr:rowOff>105833</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46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116010</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023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41910</xdr:rowOff>
    </xdr:from>
    <xdr:to>
      <xdr:col>23</xdr:col>
      <xdr:colOff>184150</xdr:colOff>
      <xdr:row>62</xdr:row>
      <xdr:rowOff>143510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58437</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51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157056</xdr:rowOff>
    </xdr:from>
    <xdr:to>
      <xdr:col>19</xdr:col>
      <xdr:colOff>184150</xdr:colOff>
      <xdr:row>62</xdr:row>
      <xdr:rowOff>87206</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061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97383</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0384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98213</xdr:rowOff>
    </xdr:from>
    <xdr:to>
      <xdr:col>15</xdr:col>
      <xdr:colOff>133350</xdr:colOff>
      <xdr:row>63</xdr:row>
      <xdr:rowOff>28363</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072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13140</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081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60537</xdr:rowOff>
    </xdr:from>
    <xdr:to>
      <xdr:col>11</xdr:col>
      <xdr:colOff>82550</xdr:colOff>
      <xdr:row>61</xdr:row>
      <xdr:rowOff>162137</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051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146914</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060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90170</xdr:rowOff>
    </xdr:from>
    <xdr:to>
      <xdr:col>7</xdr:col>
      <xdr:colOff>31750</xdr:colOff>
      <xdr:row>63</xdr:row>
      <xdr:rowOff>20320</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5097</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[157,215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地方創生に向けた住民サービスの向上と定住人口の獲得に向けた事業展開により、人件費・物件費共に高止まりの状況にある。一方、現実には人口減少の傾向であり一人当たり決算額は増加傾向を示している。</a:t>
          </a:r>
          <a:endParaRPr lang="ja-JP" altLang="ja-JP" sz="1400">
            <a:effectLst/>
          </a:endParaRPr>
        </a:p>
        <a:p>
          <a:r>
            <a:rPr kumimoji="1" lang="ja-JP" altLang="ja-JP" sz="1100">
              <a:solidFill>
                <a:schemeClr val="dk1"/>
              </a:solidFill>
              <a:effectLst/>
              <a:latin typeface="+mn-lt"/>
              <a:ea typeface="+mn-ea"/>
              <a:cs typeface="+mn-cs"/>
            </a:rPr>
            <a:t>　人件費は、適正な人事管理に努め計画的な新規採用により、物件費は、増大する事務事業の見直しに向け、各種事務事業の必要性について評価を行い見直しに着手する。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127175</xdr:rowOff>
    </xdr:from>
    <xdr:to>
      <xdr:col>23</xdr:col>
      <xdr:colOff>133350</xdr:colOff>
      <xdr:row>88</xdr:row>
      <xdr:rowOff>79380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843175"/>
          <a:ext cx="0" cy="13238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51457</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13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79380</xdr:rowOff>
    </xdr:from>
    <xdr:to>
      <xdr:col>24</xdr:col>
      <xdr:colOff>12700</xdr:colOff>
      <xdr:row>88</xdr:row>
      <xdr:rowOff>79380</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166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42102</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586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127175</xdr:rowOff>
    </xdr:from>
    <xdr:to>
      <xdr:col>24</xdr:col>
      <xdr:colOff>12700</xdr:colOff>
      <xdr:row>80</xdr:row>
      <xdr:rowOff>127175</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843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130744</xdr:rowOff>
    </xdr:from>
    <xdr:to>
      <xdr:col>23</xdr:col>
      <xdr:colOff>133350</xdr:colOff>
      <xdr:row>81</xdr:row>
      <xdr:rowOff>143317</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018194"/>
          <a:ext cx="8382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83324</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1422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111247</xdr:rowOff>
    </xdr:from>
    <xdr:to>
      <xdr:col>23</xdr:col>
      <xdr:colOff>184150</xdr:colOff>
      <xdr:row>83</xdr:row>
      <xdr:rowOff>41397</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170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130744</xdr:rowOff>
    </xdr:from>
    <xdr:to>
      <xdr:col>19</xdr:col>
      <xdr:colOff>133350</xdr:colOff>
      <xdr:row>81</xdr:row>
      <xdr:rowOff>170982</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3225800" y="14018194"/>
          <a:ext cx="889000" cy="40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101845</xdr:rowOff>
    </xdr:from>
    <xdr:to>
      <xdr:col>19</xdr:col>
      <xdr:colOff>184150</xdr:colOff>
      <xdr:row>83</xdr:row>
      <xdr:rowOff>31995</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160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16772</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2471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97723</xdr:rowOff>
    </xdr:from>
    <xdr:to>
      <xdr:col>15</xdr:col>
      <xdr:colOff>82550</xdr:colOff>
      <xdr:row>81</xdr:row>
      <xdr:rowOff>170982</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3985173"/>
          <a:ext cx="889000" cy="7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88545</xdr:rowOff>
    </xdr:from>
    <xdr:to>
      <xdr:col>15</xdr:col>
      <xdr:colOff>133350</xdr:colOff>
      <xdr:row>83</xdr:row>
      <xdr:rowOff>18695</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14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3472</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233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61761</xdr:rowOff>
    </xdr:from>
    <xdr:to>
      <xdr:col>11</xdr:col>
      <xdr:colOff>31750</xdr:colOff>
      <xdr:row>81</xdr:row>
      <xdr:rowOff>97723</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3949211"/>
          <a:ext cx="889000" cy="3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27801</xdr:rowOff>
    </xdr:from>
    <xdr:to>
      <xdr:col>11</xdr:col>
      <xdr:colOff>82550</xdr:colOff>
      <xdr:row>82</xdr:row>
      <xdr:rowOff>129401</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086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114178</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173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66748</xdr:rowOff>
    </xdr:from>
    <xdr:to>
      <xdr:col>7</xdr:col>
      <xdr:colOff>31750</xdr:colOff>
      <xdr:row>82</xdr:row>
      <xdr:rowOff>168348</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125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153125</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4212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92517</xdr:rowOff>
    </xdr:from>
    <xdr:to>
      <xdr:col>23</xdr:col>
      <xdr:colOff>184150</xdr:colOff>
      <xdr:row>82</xdr:row>
      <xdr:rowOff>22667</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3979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109044</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3825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79944</xdr:rowOff>
    </xdr:from>
    <xdr:to>
      <xdr:col>19</xdr:col>
      <xdr:colOff>184150</xdr:colOff>
      <xdr:row>82</xdr:row>
      <xdr:rowOff>10094</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3967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20271</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3736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120182</xdr:rowOff>
    </xdr:from>
    <xdr:to>
      <xdr:col>15</xdr:col>
      <xdr:colOff>133350</xdr:colOff>
      <xdr:row>82</xdr:row>
      <xdr:rowOff>50332</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007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60509</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7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46923</xdr:rowOff>
    </xdr:from>
    <xdr:to>
      <xdr:col>11</xdr:col>
      <xdr:colOff>82550</xdr:colOff>
      <xdr:row>81</xdr:row>
      <xdr:rowOff>148523</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3934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158700</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703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10961</xdr:rowOff>
    </xdr:from>
    <xdr:to>
      <xdr:col>7</xdr:col>
      <xdr:colOff>31750</xdr:colOff>
      <xdr:row>81</xdr:row>
      <xdr:rowOff>112561</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389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122738</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667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類似団体の平均を大きく下回っている。</a:t>
          </a:r>
          <a:endParaRPr lang="ja-JP" altLang="ja-JP">
            <a:effectLst/>
          </a:endParaRPr>
        </a:p>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職員一人ひとりの意欲を向上するため職員研修と人材育成の機会の充実を図り、職員能力の向上に努めるとともに、職員給与の適正化に留意していく。</a:t>
          </a:r>
          <a:endParaRPr lang="ja-JP" altLang="ja-JP">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79829</xdr:rowOff>
    </xdr:from>
    <xdr:to>
      <xdr:col>81</xdr:col>
      <xdr:colOff>44450</xdr:colOff>
      <xdr:row>89</xdr:row>
      <xdr:rowOff>104321</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967279"/>
          <a:ext cx="0" cy="13960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76398</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335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104321</xdr:rowOff>
    </xdr:from>
    <xdr:to>
      <xdr:col>81</xdr:col>
      <xdr:colOff>133350</xdr:colOff>
      <xdr:row>89</xdr:row>
      <xdr:rowOff>104321</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363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166206</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710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79829</xdr:rowOff>
    </xdr:from>
    <xdr:to>
      <xdr:col>81</xdr:col>
      <xdr:colOff>133350</xdr:colOff>
      <xdr:row>81</xdr:row>
      <xdr:rowOff>79829</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967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149679</xdr:rowOff>
    </xdr:from>
    <xdr:to>
      <xdr:col>81</xdr:col>
      <xdr:colOff>44450</xdr:colOff>
      <xdr:row>83</xdr:row>
      <xdr:rowOff>47171</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179800" y="14208579"/>
          <a:ext cx="8382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39206</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6124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67129</xdr:rowOff>
    </xdr:from>
    <xdr:to>
      <xdr:col>81</xdr:col>
      <xdr:colOff>95250</xdr:colOff>
      <xdr:row>85</xdr:row>
      <xdr:rowOff>168729</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149679</xdr:rowOff>
    </xdr:from>
    <xdr:to>
      <xdr:col>77</xdr:col>
      <xdr:colOff>44450</xdr:colOff>
      <xdr:row>83</xdr:row>
      <xdr:rowOff>12700</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5290800" y="14208579"/>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16527</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76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46264</xdr:rowOff>
    </xdr:from>
    <xdr:to>
      <xdr:col>72</xdr:col>
      <xdr:colOff>203200</xdr:colOff>
      <xdr:row>83</xdr:row>
      <xdr:rowOff>12700</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4401800" y="14105164"/>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118836</xdr:rowOff>
    </xdr:from>
    <xdr:to>
      <xdr:col>73</xdr:col>
      <xdr:colOff>44450</xdr:colOff>
      <xdr:row>86</xdr:row>
      <xdr:rowOff>48986</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33763</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7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29029</xdr:rowOff>
    </xdr:from>
    <xdr:to>
      <xdr:col>68</xdr:col>
      <xdr:colOff>152400</xdr:colOff>
      <xdr:row>82</xdr:row>
      <xdr:rowOff>46264</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a:off x="13512800" y="14087929"/>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84364</xdr:rowOff>
    </xdr:from>
    <xdr:to>
      <xdr:col>68</xdr:col>
      <xdr:colOff>203200</xdr:colOff>
      <xdr:row>86</xdr:row>
      <xdr:rowOff>14514</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170741</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135164</xdr:rowOff>
    </xdr:from>
    <xdr:to>
      <xdr:col>64</xdr:col>
      <xdr:colOff>152400</xdr:colOff>
      <xdr:row>85</xdr:row>
      <xdr:rowOff>65314</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53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50091</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623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167821</xdr:rowOff>
    </xdr:from>
    <xdr:to>
      <xdr:col>81</xdr:col>
      <xdr:colOff>95250</xdr:colOff>
      <xdr:row>83</xdr:row>
      <xdr:rowOff>97971</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226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12898</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071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98879</xdr:rowOff>
    </xdr:from>
    <xdr:to>
      <xdr:col>77</xdr:col>
      <xdr:colOff>95250</xdr:colOff>
      <xdr:row>83</xdr:row>
      <xdr:rowOff>29029</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15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39206</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39266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133350</xdr:rowOff>
    </xdr:from>
    <xdr:to>
      <xdr:col>73</xdr:col>
      <xdr:colOff>44450</xdr:colOff>
      <xdr:row>83</xdr:row>
      <xdr:rowOff>63500</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73677</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396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166914</xdr:rowOff>
    </xdr:from>
    <xdr:to>
      <xdr:col>68</xdr:col>
      <xdr:colOff>203200</xdr:colOff>
      <xdr:row>82</xdr:row>
      <xdr:rowOff>97064</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05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107241</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3823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149679</xdr:rowOff>
    </xdr:from>
    <xdr:to>
      <xdr:col>64</xdr:col>
      <xdr:colOff>152400</xdr:colOff>
      <xdr:row>82</xdr:row>
      <xdr:rowOff>79829</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03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90006</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380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今後も役場組織のスリム化を進めていく。</a:t>
          </a:r>
          <a:endParaRPr lang="ja-JP" altLang="ja-JP">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町民から住民サービス向上の要望が強く、行政運営の効率化のみでの対応は限界と感じている。</a:t>
          </a:r>
          <a:endParaRPr lang="ja-JP" altLang="ja-JP">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他団体の行政サービスの水準も踏まえ、適正な住民サービス量を見極め、各種事務事業の必要性について評価を行い、町民のみなさんにも図りながら見直しに着手する。適切な定員管理に努める。</a:t>
          </a:r>
          <a:endParaRPr lang="ja-JP" altLang="ja-JP">
            <a:effectLst/>
          </a:endParaRP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68</xdr:row>
      <xdr:rowOff>41275</xdr:rowOff>
    </xdr:from>
    <xdr:to>
      <xdr:col>85</xdr:col>
      <xdr:colOff>95250</xdr:colOff>
      <xdr:row>68</xdr:row>
      <xdr:rowOff>41275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70502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123825</xdr:rowOff>
    </xdr:from>
    <xdr:to>
      <xdr:col>85</xdr:col>
      <xdr:colOff>95250</xdr:colOff>
      <xdr:row>64</xdr:row>
      <xdr:rowOff>123825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153052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34925</xdr:rowOff>
    </xdr:from>
    <xdr:to>
      <xdr:col>85</xdr:col>
      <xdr:colOff>95250</xdr:colOff>
      <xdr:row>61</xdr:row>
      <xdr:rowOff>34925</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64152</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117475</xdr:rowOff>
    </xdr:from>
    <xdr:to>
      <xdr:col>85</xdr:col>
      <xdr:colOff>95250</xdr:colOff>
      <xdr:row>57</xdr:row>
      <xdr:rowOff>117475</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56</xdr:row>
      <xdr:rowOff>146702</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2" name="定員管理の状況グラフ枠">
          <a:extLst>
            <a:ext uri="{FF2B5EF4-FFF2-40B4-BE49-F238E27FC236}">
              <a16:creationId xmlns:a16="http://schemas.microsoft.com/office/drawing/2014/main" id="{00000000-0008-0000-0300-000042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128508</xdr:rowOff>
    </xdr:from>
    <xdr:to>
      <xdr:col>81</xdr:col>
      <xdr:colOff>44450</xdr:colOff>
      <xdr:row>67</xdr:row>
      <xdr:rowOff>80010</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flipV="1">
          <a:off x="17018000" y="10072608"/>
          <a:ext cx="0" cy="14945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52087</xdr:rowOff>
    </xdr:from>
    <xdr:ext cx="762000" cy="259045"/>
    <xdr:sp macro="" textlink="">
      <xdr:nvSpPr>
        <xdr:cNvPr id="324" name="定員管理の状況最小値テキスト">
          <a:extLst>
            <a:ext uri="{FF2B5EF4-FFF2-40B4-BE49-F238E27FC236}">
              <a16:creationId xmlns:a16="http://schemas.microsoft.com/office/drawing/2014/main" id="{00000000-0008-0000-0300-000044010000}"/>
            </a:ext>
          </a:extLst>
        </xdr:cNvPr>
        <xdr:cNvSpPr txBox="1"/>
      </xdr:nvSpPr>
      <xdr:spPr>
        <a:xfrm>
          <a:off x="17106900" y="1153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80010</xdr:rowOff>
    </xdr:from>
    <xdr:to>
      <xdr:col>81</xdr:col>
      <xdr:colOff>133350</xdr:colOff>
      <xdr:row>67</xdr:row>
      <xdr:rowOff>80010</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929100" y="1156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43435</xdr:rowOff>
    </xdr:from>
    <xdr:ext cx="762000" cy="259045"/>
    <xdr:sp macro="" textlink="">
      <xdr:nvSpPr>
        <xdr:cNvPr id="326" name="定員管理の状況最大値テキスト">
          <a:extLst>
            <a:ext uri="{FF2B5EF4-FFF2-40B4-BE49-F238E27FC236}">
              <a16:creationId xmlns:a16="http://schemas.microsoft.com/office/drawing/2014/main" id="{00000000-0008-0000-0300-000046010000}"/>
            </a:ext>
          </a:extLst>
        </xdr:cNvPr>
        <xdr:cNvSpPr txBox="1"/>
      </xdr:nvSpPr>
      <xdr:spPr>
        <a:xfrm>
          <a:off x="17106900" y="9816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128508</xdr:rowOff>
    </xdr:from>
    <xdr:to>
      <xdr:col>81</xdr:col>
      <xdr:colOff>133350</xdr:colOff>
      <xdr:row>58</xdr:row>
      <xdr:rowOff>128508</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6929100" y="10072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55087</xdr:rowOff>
    </xdr:from>
    <xdr:to>
      <xdr:col>81</xdr:col>
      <xdr:colOff>44450</xdr:colOff>
      <xdr:row>59</xdr:row>
      <xdr:rowOff>89773</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6179800" y="10170637"/>
          <a:ext cx="838200" cy="34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150750</xdr:rowOff>
    </xdr:from>
    <xdr:ext cx="762000" cy="259045"/>
    <xdr:sp macro="" textlink="">
      <xdr:nvSpPr>
        <xdr:cNvPr id="329" name="定員管理の状況平均値テキスト">
          <a:extLst>
            <a:ext uri="{FF2B5EF4-FFF2-40B4-BE49-F238E27FC236}">
              <a16:creationId xmlns:a16="http://schemas.microsoft.com/office/drawing/2014/main" id="{00000000-0008-0000-0300-000049010000}"/>
            </a:ext>
          </a:extLst>
        </xdr:cNvPr>
        <xdr:cNvSpPr txBox="1"/>
      </xdr:nvSpPr>
      <xdr:spPr>
        <a:xfrm>
          <a:off x="17106900" y="106092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7223</xdr:rowOff>
    </xdr:from>
    <xdr:to>
      <xdr:col>81</xdr:col>
      <xdr:colOff>95250</xdr:colOff>
      <xdr:row>62</xdr:row>
      <xdr:rowOff>108823</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6967200" y="10637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55087</xdr:rowOff>
    </xdr:from>
    <xdr:to>
      <xdr:col>77</xdr:col>
      <xdr:colOff>44450</xdr:colOff>
      <xdr:row>59</xdr:row>
      <xdr:rowOff>77708</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flipV="1">
          <a:off x="15290800" y="10170637"/>
          <a:ext cx="889000" cy="22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159068</xdr:rowOff>
    </xdr:from>
    <xdr:to>
      <xdr:col>77</xdr:col>
      <xdr:colOff>95250</xdr:colOff>
      <xdr:row>62</xdr:row>
      <xdr:rowOff>89218</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6129000" y="1061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73995</xdr:rowOff>
    </xdr:from>
    <xdr:ext cx="7366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798800" y="107038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12859</xdr:rowOff>
    </xdr:from>
    <xdr:to>
      <xdr:col>72</xdr:col>
      <xdr:colOff>203200</xdr:colOff>
      <xdr:row>59</xdr:row>
      <xdr:rowOff>77708</xdr:rowOff>
    </xdr:to>
    <xdr:cxnSp macro="">
      <xdr:nvCxnSpPr>
        <xdr:cNvPr id="334" name="直線コネクタ 333">
          <a:extLst>
            <a:ext uri="{FF2B5EF4-FFF2-40B4-BE49-F238E27FC236}">
              <a16:creationId xmlns:a16="http://schemas.microsoft.com/office/drawing/2014/main" id="{00000000-0008-0000-0300-00004E010000}"/>
            </a:ext>
          </a:extLst>
        </xdr:cNvPr>
        <xdr:cNvCxnSpPr/>
      </xdr:nvCxnSpPr>
      <xdr:spPr>
        <a:xfrm>
          <a:off x="14401800" y="10128409"/>
          <a:ext cx="889000" cy="64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122872</xdr:rowOff>
    </xdr:from>
    <xdr:to>
      <xdr:col>73</xdr:col>
      <xdr:colOff>44450</xdr:colOff>
      <xdr:row>62</xdr:row>
      <xdr:rowOff>53022</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5240000" y="1058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37799</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909800" y="10667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120968</xdr:rowOff>
    </xdr:from>
    <xdr:to>
      <xdr:col>68</xdr:col>
      <xdr:colOff>152400</xdr:colOff>
      <xdr:row>59</xdr:row>
      <xdr:rowOff>12859</xdr:rowOff>
    </xdr:to>
    <xdr:cxnSp macro="">
      <xdr:nvCxnSpPr>
        <xdr:cNvPr id="337" name="直線コネクタ 336">
          <a:extLst>
            <a:ext uri="{FF2B5EF4-FFF2-40B4-BE49-F238E27FC236}">
              <a16:creationId xmlns:a16="http://schemas.microsoft.com/office/drawing/2014/main" id="{00000000-0008-0000-0300-000051010000}"/>
            </a:ext>
          </a:extLst>
        </xdr:cNvPr>
        <xdr:cNvCxnSpPr/>
      </xdr:nvCxnSpPr>
      <xdr:spPr>
        <a:xfrm>
          <a:off x="13512800" y="10065068"/>
          <a:ext cx="889000" cy="6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83662</xdr:rowOff>
    </xdr:from>
    <xdr:to>
      <xdr:col>68</xdr:col>
      <xdr:colOff>203200</xdr:colOff>
      <xdr:row>62</xdr:row>
      <xdr:rowOff>13812</xdr:rowOff>
    </xdr:to>
    <xdr:sp macro="" textlink="">
      <xdr:nvSpPr>
        <xdr:cNvPr id="338" name="フローチャート: 判断 337">
          <a:extLst>
            <a:ext uri="{FF2B5EF4-FFF2-40B4-BE49-F238E27FC236}">
              <a16:creationId xmlns:a16="http://schemas.microsoft.com/office/drawing/2014/main" id="{00000000-0008-0000-0300-000052010000}"/>
            </a:ext>
          </a:extLst>
        </xdr:cNvPr>
        <xdr:cNvSpPr/>
      </xdr:nvSpPr>
      <xdr:spPr>
        <a:xfrm>
          <a:off x="14351000" y="1054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170039</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020800" y="1062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10240</xdr:rowOff>
    </xdr:from>
    <xdr:to>
      <xdr:col>64</xdr:col>
      <xdr:colOff>152400</xdr:colOff>
      <xdr:row>62</xdr:row>
      <xdr:rowOff>111840</xdr:rowOff>
    </xdr:to>
    <xdr:sp macro="" textlink="">
      <xdr:nvSpPr>
        <xdr:cNvPr id="340" name="フローチャート: 判断 339">
          <a:extLst>
            <a:ext uri="{FF2B5EF4-FFF2-40B4-BE49-F238E27FC236}">
              <a16:creationId xmlns:a16="http://schemas.microsoft.com/office/drawing/2014/main" id="{00000000-0008-0000-0300-000054010000}"/>
            </a:ext>
          </a:extLst>
        </xdr:cNvPr>
        <xdr:cNvSpPr/>
      </xdr:nvSpPr>
      <xdr:spPr>
        <a:xfrm>
          <a:off x="13462000" y="1064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96617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131800" y="10726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38973</xdr:rowOff>
    </xdr:from>
    <xdr:to>
      <xdr:col>81</xdr:col>
      <xdr:colOff>95250</xdr:colOff>
      <xdr:row>59</xdr:row>
      <xdr:rowOff>140573</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6967200" y="10154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55500</xdr:rowOff>
    </xdr:from>
    <xdr:ext cx="762000" cy="259045"/>
    <xdr:sp macro="" textlink="">
      <xdr:nvSpPr>
        <xdr:cNvPr id="348" name="定員管理の状況該当値テキスト">
          <a:extLst>
            <a:ext uri="{FF2B5EF4-FFF2-40B4-BE49-F238E27FC236}">
              <a16:creationId xmlns:a16="http://schemas.microsoft.com/office/drawing/2014/main" id="{00000000-0008-0000-0300-00005C010000}"/>
            </a:ext>
          </a:extLst>
        </xdr:cNvPr>
        <xdr:cNvSpPr txBox="1"/>
      </xdr:nvSpPr>
      <xdr:spPr>
        <a:xfrm>
          <a:off x="17106900" y="9999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4287</xdr:rowOff>
    </xdr:from>
    <xdr:to>
      <xdr:col>77</xdr:col>
      <xdr:colOff>95250</xdr:colOff>
      <xdr:row>59</xdr:row>
      <xdr:rowOff>105887</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6129000" y="10119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116064</xdr:rowOff>
    </xdr:from>
    <xdr:ext cx="7366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5798800" y="98887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26908</xdr:rowOff>
    </xdr:from>
    <xdr:to>
      <xdr:col>73</xdr:col>
      <xdr:colOff>44450</xdr:colOff>
      <xdr:row>59</xdr:row>
      <xdr:rowOff>128508</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5240000" y="10142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138685</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4909800" y="991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133509</xdr:rowOff>
    </xdr:from>
    <xdr:to>
      <xdr:col>68</xdr:col>
      <xdr:colOff>203200</xdr:colOff>
      <xdr:row>59</xdr:row>
      <xdr:rowOff>63659</xdr:rowOff>
    </xdr:to>
    <xdr:sp macro="" textlink="">
      <xdr:nvSpPr>
        <xdr:cNvPr id="353" name="楕円 352">
          <a:extLst>
            <a:ext uri="{FF2B5EF4-FFF2-40B4-BE49-F238E27FC236}">
              <a16:creationId xmlns:a16="http://schemas.microsoft.com/office/drawing/2014/main" id="{00000000-0008-0000-0300-000061010000}"/>
            </a:ext>
          </a:extLst>
        </xdr:cNvPr>
        <xdr:cNvSpPr/>
      </xdr:nvSpPr>
      <xdr:spPr>
        <a:xfrm>
          <a:off x="14351000" y="10077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73836</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4020800" y="9846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70168</xdr:rowOff>
    </xdr:from>
    <xdr:to>
      <xdr:col>64</xdr:col>
      <xdr:colOff>152400</xdr:colOff>
      <xdr:row>59</xdr:row>
      <xdr:rowOff>318</xdr:rowOff>
    </xdr:to>
    <xdr:sp macro="" textlink="">
      <xdr:nvSpPr>
        <xdr:cNvPr id="355" name="楕円 354">
          <a:extLst>
            <a:ext uri="{FF2B5EF4-FFF2-40B4-BE49-F238E27FC236}">
              <a16:creationId xmlns:a16="http://schemas.microsoft.com/office/drawing/2014/main" id="{00000000-0008-0000-0300-000063010000}"/>
            </a:ext>
          </a:extLst>
        </xdr:cNvPr>
        <xdr:cNvSpPr/>
      </xdr:nvSpPr>
      <xdr:spPr>
        <a:xfrm>
          <a:off x="13462000" y="10014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10495</xdr:rowOff>
    </xdr:from>
    <xdr:ext cx="762000" cy="259045"/>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3131800" y="9783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7" name="正方形/長方形 366">
          <a:extLst>
            <a:ext uri="{FF2B5EF4-FFF2-40B4-BE49-F238E27FC236}">
              <a16:creationId xmlns:a16="http://schemas.microsoft.com/office/drawing/2014/main" id="{00000000-0008-0000-0300-00006F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8" name="正方形/長方形 367">
          <a:extLst>
            <a:ext uri="{FF2B5EF4-FFF2-40B4-BE49-F238E27FC236}">
              <a16:creationId xmlns:a16="http://schemas.microsoft.com/office/drawing/2014/main" id="{00000000-0008-0000-0300-000070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新たな借り入れは最小限に止め、町債の発行を抑制し、将来負担の軽減に努めている。</a:t>
          </a:r>
          <a:endParaRPr lang="ja-JP" altLang="ja-JP">
            <a:effectLst/>
          </a:endParaRPr>
        </a:p>
        <a:p>
          <a:r>
            <a:rPr kumimoji="1" lang="ja-JP" altLang="ja-JP" sz="1100">
              <a:solidFill>
                <a:schemeClr val="dk1"/>
              </a:solidFill>
              <a:effectLst/>
              <a:latin typeface="+mn-lt"/>
              <a:ea typeface="+mn-ea"/>
              <a:cs typeface="+mn-cs"/>
            </a:rPr>
            <a:t>　償還額のピークは越え、平成</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年度からは類似団体の平均値を下回る値となって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大規模な建設工事は、予め基金を積み立てたうえ実施している。</a:t>
          </a:r>
          <a:endParaRPr lang="ja-JP" altLang="ja-JP">
            <a:effectLst/>
          </a:endParaRPr>
        </a:p>
        <a:p>
          <a:r>
            <a:rPr kumimoji="1" lang="ja-JP" altLang="ja-JP" sz="1100">
              <a:solidFill>
                <a:schemeClr val="dk1"/>
              </a:solidFill>
              <a:effectLst/>
              <a:latin typeface="+mn-lt"/>
              <a:ea typeface="+mn-ea"/>
              <a:cs typeface="+mn-cs"/>
            </a:rPr>
            <a:t>　なお、公共施設等総合管理計画を踏まえ、今後個別の長寿命化計画の策定を進め、真に必要な施設規模を見極め、公債費比率・実質公債費比率の上昇を抑制していく。</a:t>
          </a:r>
          <a:endParaRPr lang="ja-JP" altLang="ja-JP">
            <a:effectLst/>
          </a:endParaRPr>
        </a:p>
      </xdr:txBody>
    </xdr:sp>
    <xdr:clientData/>
  </xdr:twoCellAnchor>
  <xdr:oneCellAnchor>
    <xdr:from>
      <xdr:col>61</xdr:col>
      <xdr:colOff>6350</xdr:colOff>
      <xdr:row>32</xdr:row>
      <xdr:rowOff>101600</xdr:rowOff>
    </xdr:from>
    <xdr:ext cx="298543" cy="225703"/>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85" name="公債費負担の状況グラフ枠">
          <a:extLst>
            <a:ext uri="{FF2B5EF4-FFF2-40B4-BE49-F238E27FC236}">
              <a16:creationId xmlns:a16="http://schemas.microsoft.com/office/drawing/2014/main" id="{00000000-0008-0000-0300-000081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75495</xdr:rowOff>
    </xdr:from>
    <xdr:to>
      <xdr:col>81</xdr:col>
      <xdr:colOff>44450</xdr:colOff>
      <xdr:row>45</xdr:row>
      <xdr:rowOff>20461</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7018000" y="6247695"/>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163988</xdr:rowOff>
    </xdr:from>
    <xdr:ext cx="762000" cy="259045"/>
    <xdr:sp macro="" textlink="">
      <xdr:nvSpPr>
        <xdr:cNvPr id="387" name="公債費負担の状況最小値テキスト">
          <a:extLst>
            <a:ext uri="{FF2B5EF4-FFF2-40B4-BE49-F238E27FC236}">
              <a16:creationId xmlns:a16="http://schemas.microsoft.com/office/drawing/2014/main" id="{00000000-0008-0000-0300-000083010000}"/>
            </a:ext>
          </a:extLst>
        </xdr:cNvPr>
        <xdr:cNvSpPr txBox="1"/>
      </xdr:nvSpPr>
      <xdr:spPr>
        <a:xfrm>
          <a:off x="17106900" y="7707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20461</xdr:rowOff>
    </xdr:from>
    <xdr:to>
      <xdr:col>81</xdr:col>
      <xdr:colOff>133350</xdr:colOff>
      <xdr:row>45</xdr:row>
      <xdr:rowOff>20461</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6929100" y="7735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161872</xdr:rowOff>
    </xdr:from>
    <xdr:ext cx="762000" cy="259045"/>
    <xdr:sp macro="" textlink="">
      <xdr:nvSpPr>
        <xdr:cNvPr id="389" name="公債費負担の状況最大値テキスト">
          <a:extLst>
            <a:ext uri="{FF2B5EF4-FFF2-40B4-BE49-F238E27FC236}">
              <a16:creationId xmlns:a16="http://schemas.microsoft.com/office/drawing/2014/main" id="{00000000-0008-0000-0300-000085010000}"/>
            </a:ext>
          </a:extLst>
        </xdr:cNvPr>
        <xdr:cNvSpPr txBox="1"/>
      </xdr:nvSpPr>
      <xdr:spPr>
        <a:xfrm>
          <a:off x="17106900" y="5991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75495</xdr:rowOff>
    </xdr:from>
    <xdr:to>
      <xdr:col>81</xdr:col>
      <xdr:colOff>133350</xdr:colOff>
      <xdr:row>36</xdr:row>
      <xdr:rowOff>75495</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6929100" y="624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70555</xdr:rowOff>
    </xdr:from>
    <xdr:to>
      <xdr:col>81</xdr:col>
      <xdr:colOff>44450</xdr:colOff>
      <xdr:row>39</xdr:row>
      <xdr:rowOff>124178</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6179800" y="6757105"/>
          <a:ext cx="8382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168927</xdr:rowOff>
    </xdr:from>
    <xdr:ext cx="762000" cy="259045"/>
    <xdr:sp macro="" textlink="">
      <xdr:nvSpPr>
        <xdr:cNvPr id="392" name="公債費負担の状況平均値テキスト">
          <a:extLst>
            <a:ext uri="{FF2B5EF4-FFF2-40B4-BE49-F238E27FC236}">
              <a16:creationId xmlns:a16="http://schemas.microsoft.com/office/drawing/2014/main" id="{00000000-0008-0000-0300-000088010000}"/>
            </a:ext>
          </a:extLst>
        </xdr:cNvPr>
        <xdr:cNvSpPr txBox="1"/>
      </xdr:nvSpPr>
      <xdr:spPr>
        <a:xfrm>
          <a:off x="17106900" y="702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25400</xdr:rowOff>
    </xdr:from>
    <xdr:to>
      <xdr:col>81</xdr:col>
      <xdr:colOff>95250</xdr:colOff>
      <xdr:row>41</xdr:row>
      <xdr:rowOff>127000</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6967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70555</xdr:rowOff>
    </xdr:from>
    <xdr:to>
      <xdr:col>77</xdr:col>
      <xdr:colOff>44450</xdr:colOff>
      <xdr:row>39</xdr:row>
      <xdr:rowOff>124178</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5290800" y="6757105"/>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25400</xdr:rowOff>
    </xdr:from>
    <xdr:to>
      <xdr:col>77</xdr:col>
      <xdr:colOff>95250</xdr:colOff>
      <xdr:row>41</xdr:row>
      <xdr:rowOff>127000</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6129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111777</xdr:rowOff>
    </xdr:from>
    <xdr:ext cx="7366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798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124178</xdr:rowOff>
    </xdr:from>
    <xdr:to>
      <xdr:col>72</xdr:col>
      <xdr:colOff>203200</xdr:colOff>
      <xdr:row>39</xdr:row>
      <xdr:rowOff>150989</xdr:rowOff>
    </xdr:to>
    <xdr:cxnSp macro="">
      <xdr:nvCxnSpPr>
        <xdr:cNvPr id="397" name="直線コネクタ 396">
          <a:extLst>
            <a:ext uri="{FF2B5EF4-FFF2-40B4-BE49-F238E27FC236}">
              <a16:creationId xmlns:a16="http://schemas.microsoft.com/office/drawing/2014/main" id="{00000000-0008-0000-0300-00008D010000}"/>
            </a:ext>
          </a:extLst>
        </xdr:cNvPr>
        <xdr:cNvCxnSpPr/>
      </xdr:nvCxnSpPr>
      <xdr:spPr>
        <a:xfrm flipV="1">
          <a:off x="14401800" y="6810728"/>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65617</xdr:rowOff>
    </xdr:from>
    <xdr:to>
      <xdr:col>73</xdr:col>
      <xdr:colOff>44450</xdr:colOff>
      <xdr:row>41</xdr:row>
      <xdr:rowOff>167217</xdr:rowOff>
    </xdr:to>
    <xdr:sp macro="" textlink="">
      <xdr:nvSpPr>
        <xdr:cNvPr id="398" name="フローチャート: 判断 397">
          <a:extLst>
            <a:ext uri="{FF2B5EF4-FFF2-40B4-BE49-F238E27FC236}">
              <a16:creationId xmlns:a16="http://schemas.microsoft.com/office/drawing/2014/main" id="{00000000-0008-0000-0300-00008E010000}"/>
            </a:ext>
          </a:extLst>
        </xdr:cNvPr>
        <xdr:cNvSpPr/>
      </xdr:nvSpPr>
      <xdr:spPr>
        <a:xfrm>
          <a:off x="15240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151994</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909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150989</xdr:rowOff>
    </xdr:from>
    <xdr:to>
      <xdr:col>68</xdr:col>
      <xdr:colOff>152400</xdr:colOff>
      <xdr:row>40</xdr:row>
      <xdr:rowOff>33161</xdr:rowOff>
    </xdr:to>
    <xdr:cxnSp macro="">
      <xdr:nvCxnSpPr>
        <xdr:cNvPr id="400" name="直線コネクタ 399">
          <a:extLst>
            <a:ext uri="{FF2B5EF4-FFF2-40B4-BE49-F238E27FC236}">
              <a16:creationId xmlns:a16="http://schemas.microsoft.com/office/drawing/2014/main" id="{00000000-0008-0000-0300-000090010000}"/>
            </a:ext>
          </a:extLst>
        </xdr:cNvPr>
        <xdr:cNvCxnSpPr/>
      </xdr:nvCxnSpPr>
      <xdr:spPr>
        <a:xfrm flipV="1">
          <a:off x="13512800" y="6837539"/>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146050</xdr:rowOff>
    </xdr:from>
    <xdr:to>
      <xdr:col>68</xdr:col>
      <xdr:colOff>203200</xdr:colOff>
      <xdr:row>42</xdr:row>
      <xdr:rowOff>76200</xdr:rowOff>
    </xdr:to>
    <xdr:sp macro="" textlink="">
      <xdr:nvSpPr>
        <xdr:cNvPr id="401" name="フローチャート: 判断 400">
          <a:extLst>
            <a:ext uri="{FF2B5EF4-FFF2-40B4-BE49-F238E27FC236}">
              <a16:creationId xmlns:a16="http://schemas.microsoft.com/office/drawing/2014/main" id="{00000000-0008-0000-0300-000091010000}"/>
            </a:ext>
          </a:extLst>
        </xdr:cNvPr>
        <xdr:cNvSpPr/>
      </xdr:nvSpPr>
      <xdr:spPr>
        <a:xfrm>
          <a:off x="14351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60977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020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68439</xdr:rowOff>
    </xdr:from>
    <xdr:to>
      <xdr:col>64</xdr:col>
      <xdr:colOff>152400</xdr:colOff>
      <xdr:row>42</xdr:row>
      <xdr:rowOff>170039</xdr:rowOff>
    </xdr:to>
    <xdr:sp macro="" textlink="">
      <xdr:nvSpPr>
        <xdr:cNvPr id="403" name="フローチャート: 判断 402">
          <a:extLst>
            <a:ext uri="{FF2B5EF4-FFF2-40B4-BE49-F238E27FC236}">
              <a16:creationId xmlns:a16="http://schemas.microsoft.com/office/drawing/2014/main" id="{00000000-0008-0000-0300-000093010000}"/>
            </a:ext>
          </a:extLst>
        </xdr:cNvPr>
        <xdr:cNvSpPr/>
      </xdr:nvSpPr>
      <xdr:spPr>
        <a:xfrm>
          <a:off x="13462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154816</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131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73378</xdr:rowOff>
    </xdr:from>
    <xdr:to>
      <xdr:col>81</xdr:col>
      <xdr:colOff>95250</xdr:colOff>
      <xdr:row>40</xdr:row>
      <xdr:rowOff>3528</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6967200" y="675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89905</xdr:rowOff>
    </xdr:from>
    <xdr:ext cx="762000" cy="259045"/>
    <xdr:sp macro="" textlink="">
      <xdr:nvSpPr>
        <xdr:cNvPr id="411" name="公債費負担の状況該当値テキスト">
          <a:extLst>
            <a:ext uri="{FF2B5EF4-FFF2-40B4-BE49-F238E27FC236}">
              <a16:creationId xmlns:a16="http://schemas.microsoft.com/office/drawing/2014/main" id="{00000000-0008-0000-0300-00009B010000}"/>
            </a:ext>
          </a:extLst>
        </xdr:cNvPr>
        <xdr:cNvSpPr txBox="1"/>
      </xdr:nvSpPr>
      <xdr:spPr>
        <a:xfrm>
          <a:off x="17106900" y="660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19755</xdr:rowOff>
    </xdr:from>
    <xdr:to>
      <xdr:col>77</xdr:col>
      <xdr:colOff>95250</xdr:colOff>
      <xdr:row>39</xdr:row>
      <xdr:rowOff>121355</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6129000" y="670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131532</xdr:rowOff>
    </xdr:from>
    <xdr:ext cx="7366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5798800" y="64751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73378</xdr:rowOff>
    </xdr:from>
    <xdr:to>
      <xdr:col>73</xdr:col>
      <xdr:colOff>44450</xdr:colOff>
      <xdr:row>40</xdr:row>
      <xdr:rowOff>3528</xdr:rowOff>
    </xdr:to>
    <xdr:sp macro="" textlink="">
      <xdr:nvSpPr>
        <xdr:cNvPr id="414" name="楕円 413">
          <a:extLst>
            <a:ext uri="{FF2B5EF4-FFF2-40B4-BE49-F238E27FC236}">
              <a16:creationId xmlns:a16="http://schemas.microsoft.com/office/drawing/2014/main" id="{00000000-0008-0000-0300-00009E010000}"/>
            </a:ext>
          </a:extLst>
        </xdr:cNvPr>
        <xdr:cNvSpPr/>
      </xdr:nvSpPr>
      <xdr:spPr>
        <a:xfrm>
          <a:off x="15240000" y="675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13705</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4909800" y="652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100189</xdr:rowOff>
    </xdr:from>
    <xdr:to>
      <xdr:col>68</xdr:col>
      <xdr:colOff>203200</xdr:colOff>
      <xdr:row>40</xdr:row>
      <xdr:rowOff>30339</xdr:rowOff>
    </xdr:to>
    <xdr:sp macro="" textlink="">
      <xdr:nvSpPr>
        <xdr:cNvPr id="416" name="楕円 415">
          <a:extLst>
            <a:ext uri="{FF2B5EF4-FFF2-40B4-BE49-F238E27FC236}">
              <a16:creationId xmlns:a16="http://schemas.microsoft.com/office/drawing/2014/main" id="{00000000-0008-0000-0300-0000A0010000}"/>
            </a:ext>
          </a:extLst>
        </xdr:cNvPr>
        <xdr:cNvSpPr/>
      </xdr:nvSpPr>
      <xdr:spPr>
        <a:xfrm>
          <a:off x="14351000" y="678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40516</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4020800" y="655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153811</xdr:rowOff>
    </xdr:from>
    <xdr:to>
      <xdr:col>64</xdr:col>
      <xdr:colOff>152400</xdr:colOff>
      <xdr:row>40</xdr:row>
      <xdr:rowOff>83961</xdr:rowOff>
    </xdr:to>
    <xdr:sp macro="" textlink="">
      <xdr:nvSpPr>
        <xdr:cNvPr id="418" name="楕円 417">
          <a:extLst>
            <a:ext uri="{FF2B5EF4-FFF2-40B4-BE49-F238E27FC236}">
              <a16:creationId xmlns:a16="http://schemas.microsoft.com/office/drawing/2014/main" id="{00000000-0008-0000-0300-0000A2010000}"/>
            </a:ext>
          </a:extLst>
        </xdr:cNvPr>
        <xdr:cNvSpPr/>
      </xdr:nvSpPr>
      <xdr:spPr>
        <a:xfrm>
          <a:off x="13462000" y="684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94138</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3131800" y="660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9" name="正方形/長方形 428">
          <a:extLst>
            <a:ext uri="{FF2B5EF4-FFF2-40B4-BE49-F238E27FC236}">
              <a16:creationId xmlns:a16="http://schemas.microsoft.com/office/drawing/2014/main" id="{00000000-0008-0000-0300-0000AD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30" name="正方形/長方形 429">
          <a:extLst>
            <a:ext uri="{FF2B5EF4-FFF2-40B4-BE49-F238E27FC236}">
              <a16:creationId xmlns:a16="http://schemas.microsoft.com/office/drawing/2014/main" id="{00000000-0008-0000-0300-0000AE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1" name="正方形/長方形 430">
          <a:extLst>
            <a:ext uri="{FF2B5EF4-FFF2-40B4-BE49-F238E27FC236}">
              <a16:creationId xmlns:a16="http://schemas.microsoft.com/office/drawing/2014/main" id="{00000000-0008-0000-0300-0000AF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新たな借り入れは極力抑制して町債残高の圧縮に努めている。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引き続き町債の発行は抑制し将来負担の軽減に努めていくが、公共施設の修繕等にあたり財政調整基金をはじめとする基金取崩しが続いており、将来負担比率は上がっていく傾向にある。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財政調整基金の確保に向け町債の活用と基金残高のバランスのとれた財政運営に十分留意していく。</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7" name="将来負担の状況グラフ枠">
          <a:extLst>
            <a:ext uri="{FF2B5EF4-FFF2-40B4-BE49-F238E27FC236}">
              <a16:creationId xmlns:a16="http://schemas.microsoft.com/office/drawing/2014/main" id="{00000000-0008-0000-0300-0000BF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109305</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7018000" y="2370667"/>
          <a:ext cx="0" cy="15105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81382</xdr:rowOff>
    </xdr:from>
    <xdr:ext cx="762000" cy="259045"/>
    <xdr:sp macro="" textlink="">
      <xdr:nvSpPr>
        <xdr:cNvPr id="449" name="将来負担の状況最小値テキスト">
          <a:extLst>
            <a:ext uri="{FF2B5EF4-FFF2-40B4-BE49-F238E27FC236}">
              <a16:creationId xmlns:a16="http://schemas.microsoft.com/office/drawing/2014/main" id="{00000000-0008-0000-0300-0000C1010000}"/>
            </a:ext>
          </a:extLst>
        </xdr:cNvPr>
        <xdr:cNvSpPr txBox="1"/>
      </xdr:nvSpPr>
      <xdr:spPr>
        <a:xfrm>
          <a:off x="17106900" y="3853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109305</xdr:rowOff>
    </xdr:from>
    <xdr:to>
      <xdr:col>81</xdr:col>
      <xdr:colOff>133350</xdr:colOff>
      <xdr:row>22</xdr:row>
      <xdr:rowOff>109305</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6929100" y="388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51" name="将来負担の状況最大値テキスト">
          <a:extLst>
            <a:ext uri="{FF2B5EF4-FFF2-40B4-BE49-F238E27FC236}">
              <a16:creationId xmlns:a16="http://schemas.microsoft.com/office/drawing/2014/main" id="{00000000-0008-0000-0300-0000C3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14</xdr:row>
      <xdr:rowOff>95843</xdr:rowOff>
    </xdr:from>
    <xdr:to>
      <xdr:col>77</xdr:col>
      <xdr:colOff>44450</xdr:colOff>
      <xdr:row>15</xdr:row>
      <xdr:rowOff>33782</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flipV="1">
          <a:off x="15290800" y="2496143"/>
          <a:ext cx="889000" cy="109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109491</xdr:rowOff>
    </xdr:from>
    <xdr:ext cx="762000" cy="259045"/>
    <xdr:sp macro="" textlink="">
      <xdr:nvSpPr>
        <xdr:cNvPr id="454" name="将来負担の状況平均値テキスト">
          <a:extLst>
            <a:ext uri="{FF2B5EF4-FFF2-40B4-BE49-F238E27FC236}">
              <a16:creationId xmlns:a16="http://schemas.microsoft.com/office/drawing/2014/main" id="{00000000-0008-0000-0300-0000C6010000}"/>
            </a:ext>
          </a:extLst>
        </xdr:cNvPr>
        <xdr:cNvSpPr txBox="1"/>
      </xdr:nvSpPr>
      <xdr:spPr>
        <a:xfrm>
          <a:off x="17106900" y="26812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137414</xdr:rowOff>
    </xdr:from>
    <xdr:to>
      <xdr:col>81</xdr:col>
      <xdr:colOff>95250</xdr:colOff>
      <xdr:row>16</xdr:row>
      <xdr:rowOff>67564</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6967200" y="270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15</xdr:row>
      <xdr:rowOff>33782</xdr:rowOff>
    </xdr:from>
    <xdr:to>
      <xdr:col>72</xdr:col>
      <xdr:colOff>203200</xdr:colOff>
      <xdr:row>15</xdr:row>
      <xdr:rowOff>41825</xdr:rowOff>
    </xdr:to>
    <xdr:cxnSp macro="">
      <xdr:nvCxnSpPr>
        <xdr:cNvPr id="456" name="直線コネクタ 455">
          <a:extLst>
            <a:ext uri="{FF2B5EF4-FFF2-40B4-BE49-F238E27FC236}">
              <a16:creationId xmlns:a16="http://schemas.microsoft.com/office/drawing/2014/main" id="{00000000-0008-0000-0300-0000C8010000}"/>
            </a:ext>
          </a:extLst>
        </xdr:cNvPr>
        <xdr:cNvCxnSpPr/>
      </xdr:nvCxnSpPr>
      <xdr:spPr>
        <a:xfrm flipV="1">
          <a:off x="14401800" y="2605532"/>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124545</xdr:rowOff>
    </xdr:from>
    <xdr:to>
      <xdr:col>77</xdr:col>
      <xdr:colOff>95250</xdr:colOff>
      <xdr:row>16</xdr:row>
      <xdr:rowOff>54695</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6129000" y="2696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39472</xdr:rowOff>
    </xdr:from>
    <xdr:ext cx="7366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798800" y="2782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41825</xdr:rowOff>
    </xdr:from>
    <xdr:to>
      <xdr:col>68</xdr:col>
      <xdr:colOff>152400</xdr:colOff>
      <xdr:row>15</xdr:row>
      <xdr:rowOff>86868</xdr:rowOff>
    </xdr:to>
    <xdr:cxnSp macro="">
      <xdr:nvCxnSpPr>
        <xdr:cNvPr id="459" name="直線コネクタ 458">
          <a:extLst>
            <a:ext uri="{FF2B5EF4-FFF2-40B4-BE49-F238E27FC236}">
              <a16:creationId xmlns:a16="http://schemas.microsoft.com/office/drawing/2014/main" id="{00000000-0008-0000-0300-0000CB010000}"/>
            </a:ext>
          </a:extLst>
        </xdr:cNvPr>
        <xdr:cNvCxnSpPr/>
      </xdr:nvCxnSpPr>
      <xdr:spPr>
        <a:xfrm flipV="1">
          <a:off x="13512800" y="2613575"/>
          <a:ext cx="889000" cy="45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161544</xdr:rowOff>
    </xdr:from>
    <xdr:to>
      <xdr:col>73</xdr:col>
      <xdr:colOff>44450</xdr:colOff>
      <xdr:row>16</xdr:row>
      <xdr:rowOff>91694</xdr:rowOff>
    </xdr:to>
    <xdr:sp macro="" textlink="">
      <xdr:nvSpPr>
        <xdr:cNvPr id="460" name="フローチャート: 判断 459">
          <a:extLst>
            <a:ext uri="{FF2B5EF4-FFF2-40B4-BE49-F238E27FC236}">
              <a16:creationId xmlns:a16="http://schemas.microsoft.com/office/drawing/2014/main" id="{00000000-0008-0000-0300-0000CC010000}"/>
            </a:ext>
          </a:extLst>
        </xdr:cNvPr>
        <xdr:cNvSpPr/>
      </xdr:nvSpPr>
      <xdr:spPr>
        <a:xfrm>
          <a:off x="15240000" y="273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76471</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909800" y="2819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50419</xdr:rowOff>
    </xdr:from>
    <xdr:to>
      <xdr:col>68</xdr:col>
      <xdr:colOff>203200</xdr:colOff>
      <xdr:row>16</xdr:row>
      <xdr:rowOff>152019</xdr:rowOff>
    </xdr:to>
    <xdr:sp macro="" textlink="">
      <xdr:nvSpPr>
        <xdr:cNvPr id="462" name="フローチャート: 判断 461">
          <a:extLst>
            <a:ext uri="{FF2B5EF4-FFF2-40B4-BE49-F238E27FC236}">
              <a16:creationId xmlns:a16="http://schemas.microsoft.com/office/drawing/2014/main" id="{00000000-0008-0000-0300-0000CE010000}"/>
            </a:ext>
          </a:extLst>
        </xdr:cNvPr>
        <xdr:cNvSpPr/>
      </xdr:nvSpPr>
      <xdr:spPr>
        <a:xfrm>
          <a:off x="14351000" y="279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136796</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020800" y="2879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11007</xdr:rowOff>
    </xdr:from>
    <xdr:to>
      <xdr:col>64</xdr:col>
      <xdr:colOff>152400</xdr:colOff>
      <xdr:row>16</xdr:row>
      <xdr:rowOff>112607</xdr:rowOff>
    </xdr:to>
    <xdr:sp macro="" textlink="">
      <xdr:nvSpPr>
        <xdr:cNvPr id="464" name="フローチャート: 判断 463">
          <a:extLst>
            <a:ext uri="{FF2B5EF4-FFF2-40B4-BE49-F238E27FC236}">
              <a16:creationId xmlns:a16="http://schemas.microsoft.com/office/drawing/2014/main" id="{00000000-0008-0000-0300-0000D0010000}"/>
            </a:ext>
          </a:extLst>
        </xdr:cNvPr>
        <xdr:cNvSpPr/>
      </xdr:nvSpPr>
      <xdr:spPr>
        <a:xfrm>
          <a:off x="13462000" y="275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97384</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3131800" y="2840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45043</xdr:rowOff>
    </xdr:from>
    <xdr:to>
      <xdr:col>77</xdr:col>
      <xdr:colOff>95250</xdr:colOff>
      <xdr:row>14</xdr:row>
      <xdr:rowOff>146643</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6129000" y="2445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156820</xdr:rowOff>
    </xdr:from>
    <xdr:ext cx="7366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5798800" y="2214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154432</xdr:rowOff>
    </xdr:from>
    <xdr:to>
      <xdr:col>73</xdr:col>
      <xdr:colOff>44450</xdr:colOff>
      <xdr:row>15</xdr:row>
      <xdr:rowOff>84582</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5240000" y="255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94759</xdr:rowOff>
    </xdr:from>
    <xdr:ext cx="762000" cy="25904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4909800" y="2323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162475</xdr:rowOff>
    </xdr:from>
    <xdr:to>
      <xdr:col>68</xdr:col>
      <xdr:colOff>203200</xdr:colOff>
      <xdr:row>15</xdr:row>
      <xdr:rowOff>92625</xdr:rowOff>
    </xdr:to>
    <xdr:sp macro="" textlink="">
      <xdr:nvSpPr>
        <xdr:cNvPr id="475" name="楕円 474">
          <a:extLst>
            <a:ext uri="{FF2B5EF4-FFF2-40B4-BE49-F238E27FC236}">
              <a16:creationId xmlns:a16="http://schemas.microsoft.com/office/drawing/2014/main" id="{00000000-0008-0000-0300-0000DB010000}"/>
            </a:ext>
          </a:extLst>
        </xdr:cNvPr>
        <xdr:cNvSpPr/>
      </xdr:nvSpPr>
      <xdr:spPr>
        <a:xfrm>
          <a:off x="14351000" y="256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102802</xdr:rowOff>
    </xdr:from>
    <xdr:ext cx="762000" cy="259045"/>
    <xdr:sp macro="" textlink="">
      <xdr:nvSpPr>
        <xdr:cNvPr id="476" name="テキスト ボックス 475">
          <a:extLst>
            <a:ext uri="{FF2B5EF4-FFF2-40B4-BE49-F238E27FC236}">
              <a16:creationId xmlns:a16="http://schemas.microsoft.com/office/drawing/2014/main" id="{00000000-0008-0000-0300-0000DC010000}"/>
            </a:ext>
          </a:extLst>
        </xdr:cNvPr>
        <xdr:cNvSpPr txBox="1"/>
      </xdr:nvSpPr>
      <xdr:spPr>
        <a:xfrm>
          <a:off x="14020800" y="2331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36068</xdr:rowOff>
    </xdr:from>
    <xdr:to>
      <xdr:col>64</xdr:col>
      <xdr:colOff>152400</xdr:colOff>
      <xdr:row>15</xdr:row>
      <xdr:rowOff>137668</xdr:rowOff>
    </xdr:to>
    <xdr:sp macro="" textlink="">
      <xdr:nvSpPr>
        <xdr:cNvPr id="477" name="楕円 476">
          <a:extLst>
            <a:ext uri="{FF2B5EF4-FFF2-40B4-BE49-F238E27FC236}">
              <a16:creationId xmlns:a16="http://schemas.microsoft.com/office/drawing/2014/main" id="{00000000-0008-0000-0300-0000DD010000}"/>
            </a:ext>
          </a:extLst>
        </xdr:cNvPr>
        <xdr:cNvSpPr/>
      </xdr:nvSpPr>
      <xdr:spPr>
        <a:xfrm>
          <a:off x="13462000" y="260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147845</xdr:rowOff>
    </xdr:from>
    <xdr:ext cx="762000" cy="259045"/>
    <xdr:sp macro="" textlink="">
      <xdr:nvSpPr>
        <xdr:cNvPr id="478" name="テキスト ボックス 477">
          <a:extLst>
            <a:ext uri="{FF2B5EF4-FFF2-40B4-BE49-F238E27FC236}">
              <a16:creationId xmlns:a16="http://schemas.microsoft.com/office/drawing/2014/main" id="{00000000-0008-0000-0300-0000DE010000}"/>
            </a:ext>
          </a:extLst>
        </xdr:cNvPr>
        <xdr:cNvSpPr txBox="1"/>
      </xdr:nvSpPr>
      <xdr:spPr>
        <a:xfrm>
          <a:off x="13131800" y="2376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長野県小布施町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11,005
10,952
19.12
5,098,492
4,840,071
249,121
2,970,652
2,748,815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長野県平均・類似団体平均とも上回り、職員の年齢構成が上がっていることが要因と分析する。</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職員定数の適正化に留意し、職員の年齢構成の見直しを進めるため、代謝を促す施策を進める。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48078</xdr:rowOff>
    </xdr:from>
    <xdr:to>
      <xdr:col>24</xdr:col>
      <xdr:colOff>25400</xdr:colOff>
      <xdr:row>42</xdr:row>
      <xdr:rowOff>61685</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705928"/>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33762</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234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61685</xdr:rowOff>
    </xdr:from>
    <xdr:to>
      <xdr:col>24</xdr:col>
      <xdr:colOff>114300</xdr:colOff>
      <xdr:row>42</xdr:row>
      <xdr:rowOff>61685</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262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134455</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449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48078</xdr:rowOff>
    </xdr:from>
    <xdr:to>
      <xdr:col>24</xdr:col>
      <xdr:colOff>114300</xdr:colOff>
      <xdr:row>33</xdr:row>
      <xdr:rowOff>48078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70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31750</xdr:rowOff>
    </xdr:from>
    <xdr:to>
      <xdr:col>24</xdr:col>
      <xdr:colOff>25400</xdr:colOff>
      <xdr:row>39</xdr:row>
      <xdr:rowOff>53522</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a:off x="3987800" y="6718300"/>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38299</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3819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21772</xdr:rowOff>
    </xdr:from>
    <xdr:to>
      <xdr:col>24</xdr:col>
      <xdr:colOff>76200</xdr:colOff>
      <xdr:row>38</xdr:row>
      <xdr:rowOff>123372</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53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20865</xdr:rowOff>
    </xdr:from>
    <xdr:to>
      <xdr:col>19</xdr:col>
      <xdr:colOff>187325</xdr:colOff>
      <xdr:row>39</xdr:row>
      <xdr:rowOff>31750</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3098800" y="6707415"/>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0</xdr:rowOff>
    </xdr:from>
    <xdr:to>
      <xdr:col>20</xdr:col>
      <xdr:colOff>38100</xdr:colOff>
      <xdr:row>38</xdr:row>
      <xdr:rowOff>101600</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111777</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28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116115</xdr:rowOff>
    </xdr:from>
    <xdr:to>
      <xdr:col>15</xdr:col>
      <xdr:colOff>98425</xdr:colOff>
      <xdr:row>39</xdr:row>
      <xdr:rowOff>20865</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2209800" y="663121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127907</xdr:rowOff>
    </xdr:from>
    <xdr:to>
      <xdr:col>15</xdr:col>
      <xdr:colOff>149225</xdr:colOff>
      <xdr:row>38</xdr:row>
      <xdr:rowOff>58057</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47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68234</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24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39915</xdr:rowOff>
    </xdr:from>
    <xdr:to>
      <xdr:col>11</xdr:col>
      <xdr:colOff>9525</xdr:colOff>
      <xdr:row>38</xdr:row>
      <xdr:rowOff>116115</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a:off x="1320800" y="655501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117022</xdr:rowOff>
    </xdr:from>
    <xdr:to>
      <xdr:col>11</xdr:col>
      <xdr:colOff>60325</xdr:colOff>
      <xdr:row>38</xdr:row>
      <xdr:rowOff>47172</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57349</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22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21772</xdr:rowOff>
    </xdr:from>
    <xdr:to>
      <xdr:col>6</xdr:col>
      <xdr:colOff>171450</xdr:colOff>
      <xdr:row>38</xdr:row>
      <xdr:rowOff>123372</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53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108149</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62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2722</xdr:rowOff>
    </xdr:from>
    <xdr:to>
      <xdr:col>24</xdr:col>
      <xdr:colOff>76200</xdr:colOff>
      <xdr:row>39</xdr:row>
      <xdr:rowOff>104322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68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146249</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666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152400</xdr:rowOff>
    </xdr:from>
    <xdr:to>
      <xdr:col>20</xdr:col>
      <xdr:colOff>38100</xdr:colOff>
      <xdr:row>39</xdr:row>
      <xdr:rowOff>82550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67327</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675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141515</xdr:rowOff>
    </xdr:from>
    <xdr:to>
      <xdr:col>15</xdr:col>
      <xdr:colOff>149225</xdr:colOff>
      <xdr:row>39</xdr:row>
      <xdr:rowOff>71665</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65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56442</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674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65315</xdr:rowOff>
    </xdr:from>
    <xdr:to>
      <xdr:col>11</xdr:col>
      <xdr:colOff>60325</xdr:colOff>
      <xdr:row>38</xdr:row>
      <xdr:rowOff>166915</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58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151692</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6666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160565</xdr:rowOff>
    </xdr:from>
    <xdr:to>
      <xdr:col>6</xdr:col>
      <xdr:colOff>171450</xdr:colOff>
      <xdr:row>38</xdr:row>
      <xdr:rowOff>90715</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650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100891</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627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の平均値を大きく上回る状態が続いている。職員数を抑制する中、教育力の向上、文化施設の運営にあたり非常勤職員が増加している。また、情報セキュリティ対策や各種計画の策定などの事務事業は専門的見地から取り組みを進めるため外部委託が必要となり、物件費が増加している。各種事務事業の必要性や施設の統廃合・再構築など施設の在り方などについて評価を行い、町民のみなさんにも図りながら大胆な見直しに努め、経費の削減を図っていく。</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85090</xdr:rowOff>
    </xdr:from>
    <xdr:to>
      <xdr:col>82</xdr:col>
      <xdr:colOff>107950</xdr:colOff>
      <xdr:row>20</xdr:row>
      <xdr:rowOff>81280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31394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53357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48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81280</xdr:rowOff>
    </xdr:from>
    <xdr:to>
      <xdr:col>82</xdr:col>
      <xdr:colOff>196850</xdr:colOff>
      <xdr:row>20</xdr:row>
      <xdr:rowOff>81280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510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5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85090</xdr:rowOff>
    </xdr:from>
    <xdr:to>
      <xdr:col>82</xdr:col>
      <xdr:colOff>196850</xdr:colOff>
      <xdr:row>13</xdr:row>
      <xdr:rowOff>85090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31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1270</xdr:rowOff>
    </xdr:from>
    <xdr:to>
      <xdr:col>82</xdr:col>
      <xdr:colOff>107950</xdr:colOff>
      <xdr:row>19</xdr:row>
      <xdr:rowOff>16510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32588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85107</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656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68580</xdr:rowOff>
    </xdr:from>
    <xdr:to>
      <xdr:col>82</xdr:col>
      <xdr:colOff>158750</xdr:colOff>
      <xdr:row>16</xdr:row>
      <xdr:rowOff>170180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1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16510</xdr:rowOff>
    </xdr:from>
    <xdr:to>
      <xdr:col>78</xdr:col>
      <xdr:colOff>69850</xdr:colOff>
      <xdr:row>19</xdr:row>
      <xdr:rowOff>39370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32740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53340</xdr:rowOff>
    </xdr:from>
    <xdr:to>
      <xdr:col>78</xdr:col>
      <xdr:colOff>120650</xdr:colOff>
      <xdr:row>16</xdr:row>
      <xdr:rowOff>154940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165117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565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142240</xdr:rowOff>
    </xdr:from>
    <xdr:to>
      <xdr:col>73</xdr:col>
      <xdr:colOff>180975</xdr:colOff>
      <xdr:row>19</xdr:row>
      <xdr:rowOff>39370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32283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38100</xdr:rowOff>
    </xdr:from>
    <xdr:to>
      <xdr:col>74</xdr:col>
      <xdr:colOff>31750</xdr:colOff>
      <xdr:row>16</xdr:row>
      <xdr:rowOff>139700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149877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142240</xdr:rowOff>
    </xdr:from>
    <xdr:to>
      <xdr:col>69</xdr:col>
      <xdr:colOff>92075</xdr:colOff>
      <xdr:row>19</xdr:row>
      <xdr:rowOff>85090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32283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0</xdr:rowOff>
    </xdr:from>
    <xdr:to>
      <xdr:col>69</xdr:col>
      <xdr:colOff>142875</xdr:colOff>
      <xdr:row>16</xdr:row>
      <xdr:rowOff>101600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111777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7620</xdr:rowOff>
    </xdr:from>
    <xdr:to>
      <xdr:col>65</xdr:col>
      <xdr:colOff>53975</xdr:colOff>
      <xdr:row>16</xdr:row>
      <xdr:rowOff>109220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119397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121920</xdr:rowOff>
    </xdr:from>
    <xdr:to>
      <xdr:col>82</xdr:col>
      <xdr:colOff>158750</xdr:colOff>
      <xdr:row>19</xdr:row>
      <xdr:rowOff>52070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320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93997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318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137160</xdr:rowOff>
    </xdr:from>
    <xdr:to>
      <xdr:col>78</xdr:col>
      <xdr:colOff>120650</xdr:colOff>
      <xdr:row>19</xdr:row>
      <xdr:rowOff>67310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322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52087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3309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160020</xdr:rowOff>
    </xdr:from>
    <xdr:to>
      <xdr:col>74</xdr:col>
      <xdr:colOff>31750</xdr:colOff>
      <xdr:row>19</xdr:row>
      <xdr:rowOff>90170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324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74947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33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91440</xdr:rowOff>
    </xdr:from>
    <xdr:to>
      <xdr:col>69</xdr:col>
      <xdr:colOff>142875</xdr:colOff>
      <xdr:row>19</xdr:row>
      <xdr:rowOff>21590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317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6367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26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34290</xdr:rowOff>
    </xdr:from>
    <xdr:to>
      <xdr:col>65</xdr:col>
      <xdr:colOff>53975</xdr:colOff>
      <xdr:row>19</xdr:row>
      <xdr:rowOff>135890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329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120667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37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高齢者支援や障害福祉・子育て支援に向けての福祉医療の充実を進めた結果、増加している。</a:t>
          </a:r>
          <a:endParaRPr lang="ja-JP" altLang="ja-JP" sz="1400">
            <a:effectLst/>
          </a:endParaRPr>
        </a:p>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さらに若者を中心に定住促進を進める必要もあり、町単独の扶助費の増加が見込まれる状況にある。国の社会保障制度改革の方向性を踏まえ各種事務事業の必要性について評価を行い、町民のみなさんにも図りながら見直し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12700</xdr:rowOff>
    </xdr:from>
    <xdr:to>
      <xdr:col>24</xdr:col>
      <xdr:colOff>25400</xdr:colOff>
      <xdr:row>61</xdr:row>
      <xdr:rowOff>50800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09955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22877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50800</xdr:rowOff>
    </xdr:from>
    <xdr:to>
      <xdr:col>24</xdr:col>
      <xdr:colOff>114300</xdr:colOff>
      <xdr:row>61</xdr:row>
      <xdr:rowOff>50800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99077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4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12700</xdr:rowOff>
    </xdr:from>
    <xdr:to>
      <xdr:col>24</xdr:col>
      <xdr:colOff>114300</xdr:colOff>
      <xdr:row>53</xdr:row>
      <xdr:rowOff>12700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09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127000</xdr:rowOff>
    </xdr:from>
    <xdr:to>
      <xdr:col>24</xdr:col>
      <xdr:colOff>25400</xdr:colOff>
      <xdr:row>58</xdr:row>
      <xdr:rowOff>88900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728200"/>
          <a:ext cx="8382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16527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617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0</xdr:rowOff>
    </xdr:from>
    <xdr:to>
      <xdr:col>24</xdr:col>
      <xdr:colOff>76200</xdr:colOff>
      <xdr:row>57</xdr:row>
      <xdr:rowOff>101600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88900</xdr:rowOff>
    </xdr:from>
    <xdr:to>
      <xdr:col>19</xdr:col>
      <xdr:colOff>187325</xdr:colOff>
      <xdr:row>56</xdr:row>
      <xdr:rowOff>127000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9690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152400</xdr:rowOff>
    </xdr:from>
    <xdr:to>
      <xdr:col>20</xdr:col>
      <xdr:colOff>38100</xdr:colOff>
      <xdr:row>57</xdr:row>
      <xdr:rowOff>82550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67327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69850</xdr:rowOff>
    </xdr:from>
    <xdr:to>
      <xdr:col>15</xdr:col>
      <xdr:colOff>98425</xdr:colOff>
      <xdr:row>56</xdr:row>
      <xdr:rowOff>88900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6710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133350</xdr:rowOff>
    </xdr:from>
    <xdr:to>
      <xdr:col>15</xdr:col>
      <xdr:colOff>149225</xdr:colOff>
      <xdr:row>57</xdr:row>
      <xdr:rowOff>63500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48277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69850</xdr:rowOff>
    </xdr:from>
    <xdr:to>
      <xdr:col>11</xdr:col>
      <xdr:colOff>9525</xdr:colOff>
      <xdr:row>56</xdr:row>
      <xdr:rowOff>127000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flipV="1">
          <a:off x="1320800" y="96710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95250</xdr:rowOff>
    </xdr:from>
    <xdr:to>
      <xdr:col>11</xdr:col>
      <xdr:colOff>60325</xdr:colOff>
      <xdr:row>57</xdr:row>
      <xdr:rowOff>25400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73677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38100</xdr:rowOff>
    </xdr:from>
    <xdr:to>
      <xdr:col>24</xdr:col>
      <xdr:colOff>76200</xdr:colOff>
      <xdr:row>58</xdr:row>
      <xdr:rowOff>139700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10177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76200</xdr:rowOff>
    </xdr:from>
    <xdr:to>
      <xdr:col>20</xdr:col>
      <xdr:colOff>38100</xdr:colOff>
      <xdr:row>57</xdr:row>
      <xdr:rowOff>6350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16527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38100</xdr:rowOff>
    </xdr:from>
    <xdr:to>
      <xdr:col>15</xdr:col>
      <xdr:colOff>149225</xdr:colOff>
      <xdr:row>56</xdr:row>
      <xdr:rowOff>139700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149877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19050</xdr:rowOff>
    </xdr:from>
    <xdr:to>
      <xdr:col>11</xdr:col>
      <xdr:colOff>60325</xdr:colOff>
      <xdr:row>56</xdr:row>
      <xdr:rowOff>120650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130827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76200</xdr:rowOff>
    </xdr:from>
    <xdr:to>
      <xdr:col>6</xdr:col>
      <xdr:colOff>171450</xdr:colOff>
      <xdr:row>57</xdr:row>
      <xdr:rowOff>6350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162577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類似団体の平均値を上回る状態が続いている。特別会計への繰出金に係る繰出し基準や土地開発公社などの運営になどについても留意しつつ進めるが、今後も高水準で推移していくことが予想される。</a:t>
          </a:r>
          <a:endParaRPr lang="ja-JP" altLang="ja-JP" sz="1400">
            <a:effectLst/>
          </a:endParaRPr>
        </a:p>
        <a:p>
          <a:pPr eaLnBrk="1" fontAlgn="auto" latinLnBrk="0" hangingPunct="1"/>
          <a:r>
            <a:rPr kumimoji="1" lang="ja-JP" altLang="en-US"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維持補修にかかる経費についても関係団体等を含め、組織全体として経費の削減を図り、抑制に努めていく。</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2" name="その他グラフ枠">
          <a:extLst>
            <a:ext uri="{FF2B5EF4-FFF2-40B4-BE49-F238E27FC236}">
              <a16:creationId xmlns:a16="http://schemas.microsoft.com/office/drawing/2014/main" id="{00000000-0008-0000-0400-0000F2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53848</xdr:rowOff>
    </xdr:from>
    <xdr:to>
      <xdr:col>82</xdr:col>
      <xdr:colOff>107950</xdr:colOff>
      <xdr:row>59</xdr:row>
      <xdr:rowOff>165862</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flipV="1">
          <a:off x="16510000" y="9312148"/>
          <a:ext cx="0" cy="96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137939</xdr:rowOff>
    </xdr:from>
    <xdr:ext cx="762000" cy="259045"/>
    <xdr:sp macro="" textlink="">
      <xdr:nvSpPr>
        <xdr:cNvPr id="244" name="その他最小値テキスト">
          <a:extLst>
            <a:ext uri="{FF2B5EF4-FFF2-40B4-BE49-F238E27FC236}">
              <a16:creationId xmlns:a16="http://schemas.microsoft.com/office/drawing/2014/main" id="{00000000-0008-0000-0400-0000F4000000}"/>
            </a:ext>
          </a:extLst>
        </xdr:cNvPr>
        <xdr:cNvSpPr txBox="1"/>
      </xdr:nvSpPr>
      <xdr:spPr>
        <a:xfrm>
          <a:off x="16598900" y="10253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165862</xdr:rowOff>
    </xdr:from>
    <xdr:to>
      <xdr:col>82</xdr:col>
      <xdr:colOff>196850</xdr:colOff>
      <xdr:row>59</xdr:row>
      <xdr:rowOff>165862</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10281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140225</xdr:rowOff>
    </xdr:from>
    <xdr:ext cx="762000" cy="259045"/>
    <xdr:sp macro="" textlink="">
      <xdr:nvSpPr>
        <xdr:cNvPr id="246" name="その他最大値テキスト">
          <a:extLst>
            <a:ext uri="{FF2B5EF4-FFF2-40B4-BE49-F238E27FC236}">
              <a16:creationId xmlns:a16="http://schemas.microsoft.com/office/drawing/2014/main" id="{00000000-0008-0000-0400-0000F6000000}"/>
            </a:ext>
          </a:extLst>
        </xdr:cNvPr>
        <xdr:cNvSpPr txBox="1"/>
      </xdr:nvSpPr>
      <xdr:spPr>
        <a:xfrm>
          <a:off x="16598900" y="9055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53848</xdr:rowOff>
    </xdr:from>
    <xdr:to>
      <xdr:col>82</xdr:col>
      <xdr:colOff>196850</xdr:colOff>
      <xdr:row>54</xdr:row>
      <xdr:rowOff>53848</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6421100" y="9312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12700</xdr:rowOff>
    </xdr:from>
    <xdr:to>
      <xdr:col>82</xdr:col>
      <xdr:colOff>107950</xdr:colOff>
      <xdr:row>58</xdr:row>
      <xdr:rowOff>49276</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5671800" y="995680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35577</xdr:rowOff>
    </xdr:from>
    <xdr:ext cx="762000" cy="259045"/>
    <xdr:sp macro="" textlink="">
      <xdr:nvSpPr>
        <xdr:cNvPr id="249" name="その他平均値テキスト">
          <a:extLst>
            <a:ext uri="{FF2B5EF4-FFF2-40B4-BE49-F238E27FC236}">
              <a16:creationId xmlns:a16="http://schemas.microsoft.com/office/drawing/2014/main" id="{00000000-0008-0000-0400-0000F9000000}"/>
            </a:ext>
          </a:extLst>
        </xdr:cNvPr>
        <xdr:cNvSpPr txBox="1"/>
      </xdr:nvSpPr>
      <xdr:spPr>
        <a:xfrm>
          <a:off x="16598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12700</xdr:rowOff>
    </xdr:from>
    <xdr:to>
      <xdr:col>78</xdr:col>
      <xdr:colOff>69850</xdr:colOff>
      <xdr:row>58</xdr:row>
      <xdr:rowOff>40132</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4782800" y="995680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167640</xdr:rowOff>
    </xdr:from>
    <xdr:to>
      <xdr:col>78</xdr:col>
      <xdr:colOff>120650</xdr:colOff>
      <xdr:row>57</xdr:row>
      <xdr:rowOff>97790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107967</xdr:rowOff>
    </xdr:from>
    <xdr:ext cx="7366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5290800" y="953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12700</xdr:rowOff>
    </xdr:from>
    <xdr:to>
      <xdr:col>73</xdr:col>
      <xdr:colOff>180975</xdr:colOff>
      <xdr:row>58</xdr:row>
      <xdr:rowOff>40132</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3893800" y="995680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14478</xdr:rowOff>
    </xdr:from>
    <xdr:to>
      <xdr:col>74</xdr:col>
      <xdr:colOff>31750</xdr:colOff>
      <xdr:row>57</xdr:row>
      <xdr:rowOff>116078</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47320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126255</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401800" y="955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138430</xdr:rowOff>
    </xdr:from>
    <xdr:to>
      <xdr:col>69</xdr:col>
      <xdr:colOff>92075</xdr:colOff>
      <xdr:row>58</xdr:row>
      <xdr:rowOff>12700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004800" y="99110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149352</xdr:rowOff>
    </xdr:from>
    <xdr:to>
      <xdr:col>69</xdr:col>
      <xdr:colOff>142875</xdr:colOff>
      <xdr:row>57</xdr:row>
      <xdr:rowOff>79502</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3843000" y="975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89679</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512800" y="9519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140208</xdr:rowOff>
    </xdr:from>
    <xdr:to>
      <xdr:col>65</xdr:col>
      <xdr:colOff>53975</xdr:colOff>
      <xdr:row>57</xdr:row>
      <xdr:rowOff>70358</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2954000" y="9741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80535</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2623800" y="9510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169926</xdr:rowOff>
    </xdr:from>
    <xdr:to>
      <xdr:col>82</xdr:col>
      <xdr:colOff>158750</xdr:colOff>
      <xdr:row>58</xdr:row>
      <xdr:rowOff>100076</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6459200" y="9942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142003</xdr:rowOff>
    </xdr:from>
    <xdr:ext cx="762000" cy="259045"/>
    <xdr:sp macro="" textlink="">
      <xdr:nvSpPr>
        <xdr:cNvPr id="268" name="その他該当値テキスト">
          <a:extLst>
            <a:ext uri="{FF2B5EF4-FFF2-40B4-BE49-F238E27FC236}">
              <a16:creationId xmlns:a16="http://schemas.microsoft.com/office/drawing/2014/main" id="{00000000-0008-0000-0400-00000C010000}"/>
            </a:ext>
          </a:extLst>
        </xdr:cNvPr>
        <xdr:cNvSpPr txBox="1"/>
      </xdr:nvSpPr>
      <xdr:spPr>
        <a:xfrm>
          <a:off x="16598900" y="9914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133350</xdr:rowOff>
    </xdr:from>
    <xdr:to>
      <xdr:col>78</xdr:col>
      <xdr:colOff>120650</xdr:colOff>
      <xdr:row>58</xdr:row>
      <xdr:rowOff>63500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5621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48277</xdr:rowOff>
    </xdr:from>
    <xdr:ext cx="7366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290800" y="999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160782</xdr:rowOff>
    </xdr:from>
    <xdr:to>
      <xdr:col>74</xdr:col>
      <xdr:colOff>31750</xdr:colOff>
      <xdr:row>58</xdr:row>
      <xdr:rowOff>90932</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4732000" y="9933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75709</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4401800" y="10019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133350</xdr:rowOff>
    </xdr:from>
    <xdr:to>
      <xdr:col>69</xdr:col>
      <xdr:colOff>142875</xdr:colOff>
      <xdr:row>58</xdr:row>
      <xdr:rowOff>63500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3843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48277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3512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87630</xdr:rowOff>
    </xdr:from>
    <xdr:to>
      <xdr:col>65</xdr:col>
      <xdr:colOff>53975</xdr:colOff>
      <xdr:row>58</xdr:row>
      <xdr:rowOff>17780</xdr:rowOff>
    </xdr:to>
    <xdr:sp macro="" textlink="">
      <xdr:nvSpPr>
        <xdr:cNvPr id="275" name="楕円 274">
          <a:extLst>
            <a:ext uri="{FF2B5EF4-FFF2-40B4-BE49-F238E27FC236}">
              <a16:creationId xmlns:a16="http://schemas.microsoft.com/office/drawing/2014/main" id="{00000000-0008-0000-0400-000013010000}"/>
            </a:ext>
          </a:extLst>
        </xdr:cNvPr>
        <xdr:cNvSpPr/>
      </xdr:nvSpPr>
      <xdr:spPr>
        <a:xfrm>
          <a:off x="12954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2557</xdr:rowOff>
    </xdr:from>
    <xdr:ext cx="762000" cy="259045"/>
    <xdr:sp macro="" textlink="">
      <xdr:nvSpPr>
        <xdr:cNvPr id="276" name="テキスト ボックス 275">
          <a:extLst>
            <a:ext uri="{FF2B5EF4-FFF2-40B4-BE49-F238E27FC236}">
              <a16:creationId xmlns:a16="http://schemas.microsoft.com/office/drawing/2014/main" id="{00000000-0008-0000-0400-000014010000}"/>
            </a:ext>
          </a:extLst>
        </xdr:cNvPr>
        <xdr:cNvSpPr txBox="1"/>
      </xdr:nvSpPr>
      <xdr:spPr>
        <a:xfrm>
          <a:off x="12623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類似団体の平均値と同程度で推移している。目的の達成度を再確認するとともに住民意向の把握に努め、住民参加のまちづくりを推進し、適正化を進める。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8" name="テキスト ボックス 297">
          <a:extLst>
            <a:ext uri="{FF2B5EF4-FFF2-40B4-BE49-F238E27FC236}">
              <a16:creationId xmlns:a16="http://schemas.microsoft.com/office/drawing/2014/main" id="{00000000-0008-0000-0400-00002A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0" name="テキスト ボックス 299">
          <a:extLst>
            <a:ext uri="{FF2B5EF4-FFF2-40B4-BE49-F238E27FC236}">
              <a16:creationId xmlns:a16="http://schemas.microsoft.com/office/drawing/2014/main" id="{00000000-0008-0000-0400-00002C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2" name="テキスト ボックス 301">
          <a:extLst>
            <a:ext uri="{FF2B5EF4-FFF2-40B4-BE49-F238E27FC236}">
              <a16:creationId xmlns:a16="http://schemas.microsoft.com/office/drawing/2014/main" id="{00000000-0008-0000-0400-00002E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66040</xdr:rowOff>
    </xdr:from>
    <xdr:to>
      <xdr:col>82</xdr:col>
      <xdr:colOff>107950</xdr:colOff>
      <xdr:row>41</xdr:row>
      <xdr:rowOff>100330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89534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72407</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710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100330</xdr:rowOff>
    </xdr:from>
    <xdr:to>
      <xdr:col>82</xdr:col>
      <xdr:colOff>196850</xdr:colOff>
      <xdr:row>41</xdr:row>
      <xdr:rowOff>100330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712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152417</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638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66040</xdr:rowOff>
    </xdr:from>
    <xdr:to>
      <xdr:col>82</xdr:col>
      <xdr:colOff>196850</xdr:colOff>
      <xdr:row>34</xdr:row>
      <xdr:rowOff>66040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895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43180</xdr:rowOff>
    </xdr:from>
    <xdr:to>
      <xdr:col>82</xdr:col>
      <xdr:colOff>107950</xdr:colOff>
      <xdr:row>36</xdr:row>
      <xdr:rowOff>96520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5671800" y="621538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59707</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403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87630</xdr:rowOff>
    </xdr:from>
    <xdr:to>
      <xdr:col>82</xdr:col>
      <xdr:colOff>158750</xdr:colOff>
      <xdr:row>38</xdr:row>
      <xdr:rowOff>17780</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96520</xdr:rowOff>
    </xdr:from>
    <xdr:to>
      <xdr:col>78</xdr:col>
      <xdr:colOff>69850</xdr:colOff>
      <xdr:row>36</xdr:row>
      <xdr:rowOff>119380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4782800" y="62687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72390</xdr:rowOff>
    </xdr:from>
    <xdr:to>
      <xdr:col>78</xdr:col>
      <xdr:colOff>120650</xdr:colOff>
      <xdr:row>38</xdr:row>
      <xdr:rowOff>2540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158767</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50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73660</xdr:rowOff>
    </xdr:from>
    <xdr:to>
      <xdr:col>73</xdr:col>
      <xdr:colOff>180975</xdr:colOff>
      <xdr:row>36</xdr:row>
      <xdr:rowOff>119380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62458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49530</xdr:rowOff>
    </xdr:from>
    <xdr:to>
      <xdr:col>74</xdr:col>
      <xdr:colOff>31750</xdr:colOff>
      <xdr:row>37</xdr:row>
      <xdr:rowOff>151130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135907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73660</xdr:rowOff>
    </xdr:from>
    <xdr:to>
      <xdr:col>69</xdr:col>
      <xdr:colOff>92075</xdr:colOff>
      <xdr:row>36</xdr:row>
      <xdr:rowOff>134620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004800" y="62458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3810</xdr:rowOff>
    </xdr:from>
    <xdr:to>
      <xdr:col>69</xdr:col>
      <xdr:colOff>142875</xdr:colOff>
      <xdr:row>37</xdr:row>
      <xdr:rowOff>105410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90187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114300</xdr:rowOff>
    </xdr:from>
    <xdr:to>
      <xdr:col>65</xdr:col>
      <xdr:colOff>53975</xdr:colOff>
      <xdr:row>37</xdr:row>
      <xdr:rowOff>44450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29227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163830</xdr:rowOff>
    </xdr:from>
    <xdr:to>
      <xdr:col>82</xdr:col>
      <xdr:colOff>158750</xdr:colOff>
      <xdr:row>36</xdr:row>
      <xdr:rowOff>93980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8907</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45720</xdr:rowOff>
    </xdr:from>
    <xdr:to>
      <xdr:col>78</xdr:col>
      <xdr:colOff>120650</xdr:colOff>
      <xdr:row>36</xdr:row>
      <xdr:rowOff>147320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157497</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5986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68580</xdr:rowOff>
    </xdr:from>
    <xdr:to>
      <xdr:col>74</xdr:col>
      <xdr:colOff>31750</xdr:colOff>
      <xdr:row>36</xdr:row>
      <xdr:rowOff>170180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8907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22860</xdr:rowOff>
    </xdr:from>
    <xdr:to>
      <xdr:col>69</xdr:col>
      <xdr:colOff>142875</xdr:colOff>
      <xdr:row>36</xdr:row>
      <xdr:rowOff>124460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134637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83820</xdr:rowOff>
    </xdr:from>
    <xdr:to>
      <xdr:col>65</xdr:col>
      <xdr:colOff>53975</xdr:colOff>
      <xdr:row>37</xdr:row>
      <xdr:rowOff>13970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24147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他団体に先行してインフラ整備を進めてきたことにより高水準で推移してきた公債費も、平成</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年度以降は類似団体平均を下回っている。大規模な建設工事は、基金積立を行うなど予め備えていく。なお、公共施設等総合管理計画を踏まえ、個別の長寿命化計画を策定し、真に必要な施設規模を見極め、新たな町債発行は抑制し、公債費の負担軽減を図っていく。</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127000</xdr:rowOff>
    </xdr:from>
    <xdr:to>
      <xdr:col>26</xdr:col>
      <xdr:colOff>184150</xdr:colOff>
      <xdr:row>80</xdr:row>
      <xdr:rowOff>127000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156227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12700</xdr:rowOff>
    </xdr:from>
    <xdr:to>
      <xdr:col>26</xdr:col>
      <xdr:colOff>184150</xdr:colOff>
      <xdr:row>74</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41927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a:extLst>
            <a:ext uri="{FF2B5EF4-FFF2-40B4-BE49-F238E27FC236}">
              <a16:creationId xmlns:a16="http://schemas.microsoft.com/office/drawing/2014/main" id="{00000000-0008-0000-0400-000068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29845</xdr:rowOff>
    </xdr:from>
    <xdr:to>
      <xdr:col>24</xdr:col>
      <xdr:colOff>25400</xdr:colOff>
      <xdr:row>80</xdr:row>
      <xdr:rowOff>64136</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4826000" y="12545695"/>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36213</xdr:rowOff>
    </xdr:from>
    <xdr:ext cx="762000" cy="259045"/>
    <xdr:sp macro="" textlink="">
      <xdr:nvSpPr>
        <xdr:cNvPr id="362" name="公債費最小値テキスト">
          <a:extLst>
            <a:ext uri="{FF2B5EF4-FFF2-40B4-BE49-F238E27FC236}">
              <a16:creationId xmlns:a16="http://schemas.microsoft.com/office/drawing/2014/main" id="{00000000-0008-0000-0400-00006A010000}"/>
            </a:ext>
          </a:extLst>
        </xdr:cNvPr>
        <xdr:cNvSpPr txBox="1"/>
      </xdr:nvSpPr>
      <xdr:spPr>
        <a:xfrm>
          <a:off x="4914900" y="1375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64136</xdr:rowOff>
    </xdr:from>
    <xdr:to>
      <xdr:col>24</xdr:col>
      <xdr:colOff>114300</xdr:colOff>
      <xdr:row>80</xdr:row>
      <xdr:rowOff>64136</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378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116222</xdr:rowOff>
    </xdr:from>
    <xdr:ext cx="762000" cy="259045"/>
    <xdr:sp macro="" textlink="">
      <xdr:nvSpPr>
        <xdr:cNvPr id="364" name="公債費最大値テキスト">
          <a:extLst>
            <a:ext uri="{FF2B5EF4-FFF2-40B4-BE49-F238E27FC236}">
              <a16:creationId xmlns:a16="http://schemas.microsoft.com/office/drawing/2014/main" id="{00000000-0008-0000-0400-00006C010000}"/>
            </a:ext>
          </a:extLst>
        </xdr:cNvPr>
        <xdr:cNvSpPr txBox="1"/>
      </xdr:nvSpPr>
      <xdr:spPr>
        <a:xfrm>
          <a:off x="4914900" y="12289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29845</xdr:rowOff>
    </xdr:from>
    <xdr:to>
      <xdr:col>24</xdr:col>
      <xdr:colOff>114300</xdr:colOff>
      <xdr:row>73</xdr:row>
      <xdr:rowOff>29845</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2545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29845</xdr:rowOff>
    </xdr:from>
    <xdr:to>
      <xdr:col>24</xdr:col>
      <xdr:colOff>25400</xdr:colOff>
      <xdr:row>74</xdr:row>
      <xdr:rowOff>86995</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987800" y="12717145"/>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93997</xdr:rowOff>
    </xdr:from>
    <xdr:ext cx="762000" cy="259045"/>
    <xdr:sp macro="" textlink="">
      <xdr:nvSpPr>
        <xdr:cNvPr id="367" name="公債費平均値テキスト">
          <a:extLst>
            <a:ext uri="{FF2B5EF4-FFF2-40B4-BE49-F238E27FC236}">
              <a16:creationId xmlns:a16="http://schemas.microsoft.com/office/drawing/2014/main" id="{00000000-0008-0000-0400-00006F010000}"/>
            </a:ext>
          </a:extLst>
        </xdr:cNvPr>
        <xdr:cNvSpPr txBox="1"/>
      </xdr:nvSpPr>
      <xdr:spPr>
        <a:xfrm>
          <a:off x="4914900" y="13124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121920</xdr:rowOff>
    </xdr:from>
    <xdr:to>
      <xdr:col>24</xdr:col>
      <xdr:colOff>76200</xdr:colOff>
      <xdr:row>77</xdr:row>
      <xdr:rowOff>52070</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4775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86995</xdr:rowOff>
    </xdr:from>
    <xdr:to>
      <xdr:col>19</xdr:col>
      <xdr:colOff>187325</xdr:colOff>
      <xdr:row>74</xdr:row>
      <xdr:rowOff>115570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3098800" y="1277429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121920</xdr:rowOff>
    </xdr:from>
    <xdr:to>
      <xdr:col>20</xdr:col>
      <xdr:colOff>38100</xdr:colOff>
      <xdr:row>77</xdr:row>
      <xdr:rowOff>52070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937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36847</xdr:rowOff>
    </xdr:from>
    <xdr:ext cx="7366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3606800" y="1323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115570</xdr:rowOff>
    </xdr:from>
    <xdr:to>
      <xdr:col>15</xdr:col>
      <xdr:colOff>98425</xdr:colOff>
      <xdr:row>74</xdr:row>
      <xdr:rowOff>132715</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2209800" y="1280287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121920</xdr:rowOff>
    </xdr:from>
    <xdr:to>
      <xdr:col>15</xdr:col>
      <xdr:colOff>149225</xdr:colOff>
      <xdr:row>77</xdr:row>
      <xdr:rowOff>52070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048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36847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717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132715</xdr:rowOff>
    </xdr:from>
    <xdr:to>
      <xdr:col>11</xdr:col>
      <xdr:colOff>9525</xdr:colOff>
      <xdr:row>75</xdr:row>
      <xdr:rowOff>52705</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1320800" y="12820015"/>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121920</xdr:rowOff>
    </xdr:from>
    <xdr:to>
      <xdr:col>11</xdr:col>
      <xdr:colOff>60325</xdr:colOff>
      <xdr:row>77</xdr:row>
      <xdr:rowOff>52070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2159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36847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828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24764</xdr:rowOff>
    </xdr:from>
    <xdr:to>
      <xdr:col>6</xdr:col>
      <xdr:colOff>171450</xdr:colOff>
      <xdr:row>77</xdr:row>
      <xdr:rowOff>126364</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1270000" y="132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111141</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939800" y="1331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150495</xdr:rowOff>
    </xdr:from>
    <xdr:to>
      <xdr:col>24</xdr:col>
      <xdr:colOff>76200</xdr:colOff>
      <xdr:row>74</xdr:row>
      <xdr:rowOff>80645</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4775200" y="12666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167022</xdr:rowOff>
    </xdr:from>
    <xdr:ext cx="762000" cy="259045"/>
    <xdr:sp macro="" textlink="">
      <xdr:nvSpPr>
        <xdr:cNvPr id="386" name="公債費該当値テキスト">
          <a:extLst>
            <a:ext uri="{FF2B5EF4-FFF2-40B4-BE49-F238E27FC236}">
              <a16:creationId xmlns:a16="http://schemas.microsoft.com/office/drawing/2014/main" id="{00000000-0008-0000-0400-000082010000}"/>
            </a:ext>
          </a:extLst>
        </xdr:cNvPr>
        <xdr:cNvSpPr txBox="1"/>
      </xdr:nvSpPr>
      <xdr:spPr>
        <a:xfrm>
          <a:off x="4914900" y="12511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36195</xdr:rowOff>
    </xdr:from>
    <xdr:to>
      <xdr:col>20</xdr:col>
      <xdr:colOff>38100</xdr:colOff>
      <xdr:row>74</xdr:row>
      <xdr:rowOff>137795</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937000" y="12723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147972</xdr:rowOff>
    </xdr:from>
    <xdr:ext cx="7366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606800" y="12492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64770</xdr:rowOff>
    </xdr:from>
    <xdr:to>
      <xdr:col>15</xdr:col>
      <xdr:colOff>149225</xdr:colOff>
      <xdr:row>74</xdr:row>
      <xdr:rowOff>166370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048000" y="1275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5097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717800" y="12520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81915</xdr:rowOff>
    </xdr:from>
    <xdr:to>
      <xdr:col>11</xdr:col>
      <xdr:colOff>60325</xdr:colOff>
      <xdr:row>75</xdr:row>
      <xdr:rowOff>12065</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2159000" y="1276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22242</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828800" y="1253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1905</xdr:rowOff>
    </xdr:from>
    <xdr:to>
      <xdr:col>6</xdr:col>
      <xdr:colOff>171450</xdr:colOff>
      <xdr:row>75</xdr:row>
      <xdr:rowOff>103505</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1270000" y="12860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113682</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939800" y="12629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類似団体の平均を大きく上回る状態が続いている。非常勤職員賃金や業務委託料の増加が主な要因である。</a:t>
          </a:r>
          <a:endParaRPr lang="ja-JP" altLang="ja-JP" sz="1400">
            <a:effectLst/>
          </a:endParaRPr>
        </a:p>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事業や施設運営の合理化に向け、職員の意欲向上を図るため、職員研修と人材育成を充実させるとともに、各種事務事業の必要性や施設の統廃合・再構築など施設の在り方などについて評価を実施する。町民のみなさんにも図りながら見直しに努め、物件費を中心とする経常経費の削減を図っていく。</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a:extLst>
            <a:ext uri="{FF2B5EF4-FFF2-40B4-BE49-F238E27FC236}">
              <a16:creationId xmlns:a16="http://schemas.microsoft.com/office/drawing/2014/main" id="{00000000-0008-0000-0400-0000A3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113284</xdr:rowOff>
    </xdr:from>
    <xdr:to>
      <xdr:col>82</xdr:col>
      <xdr:colOff>107950</xdr:colOff>
      <xdr:row>79</xdr:row>
      <xdr:rowOff>106426</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6510000" y="12457684"/>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78503</xdr:rowOff>
    </xdr:from>
    <xdr:ext cx="762000" cy="259045"/>
    <xdr:sp macro="" textlink="">
      <xdr:nvSpPr>
        <xdr:cNvPr id="421" name="公債費以外最小値テキスト">
          <a:extLst>
            <a:ext uri="{FF2B5EF4-FFF2-40B4-BE49-F238E27FC236}">
              <a16:creationId xmlns:a16="http://schemas.microsoft.com/office/drawing/2014/main" id="{00000000-0008-0000-0400-0000A5010000}"/>
            </a:ext>
          </a:extLst>
        </xdr:cNvPr>
        <xdr:cNvSpPr txBox="1"/>
      </xdr:nvSpPr>
      <xdr:spPr>
        <a:xfrm>
          <a:off x="16598900" y="13623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106426</xdr:rowOff>
    </xdr:from>
    <xdr:to>
      <xdr:col>82</xdr:col>
      <xdr:colOff>196850</xdr:colOff>
      <xdr:row>79</xdr:row>
      <xdr:rowOff>106426</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3650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28211</xdr:rowOff>
    </xdr:from>
    <xdr:ext cx="762000" cy="259045"/>
    <xdr:sp macro="" textlink="">
      <xdr:nvSpPr>
        <xdr:cNvPr id="423" name="公債費以外最大値テキスト">
          <a:extLst>
            <a:ext uri="{FF2B5EF4-FFF2-40B4-BE49-F238E27FC236}">
              <a16:creationId xmlns:a16="http://schemas.microsoft.com/office/drawing/2014/main" id="{00000000-0008-0000-0400-0000A7010000}"/>
            </a:ext>
          </a:extLst>
        </xdr:cNvPr>
        <xdr:cNvSpPr txBox="1"/>
      </xdr:nvSpPr>
      <xdr:spPr>
        <a:xfrm>
          <a:off x="16598900" y="12201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113284</xdr:rowOff>
    </xdr:from>
    <xdr:to>
      <xdr:col>82</xdr:col>
      <xdr:colOff>196850</xdr:colOff>
      <xdr:row>72</xdr:row>
      <xdr:rowOff>113284</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2457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165863</xdr:rowOff>
    </xdr:from>
    <xdr:to>
      <xdr:col>82</xdr:col>
      <xdr:colOff>107950</xdr:colOff>
      <xdr:row>78</xdr:row>
      <xdr:rowOff>72137</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5671800" y="13367513"/>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37863</xdr:rowOff>
    </xdr:from>
    <xdr:ext cx="762000" cy="259045"/>
    <xdr:sp macro="" textlink="">
      <xdr:nvSpPr>
        <xdr:cNvPr id="426" name="公債費以外平均値テキスト">
          <a:extLst>
            <a:ext uri="{FF2B5EF4-FFF2-40B4-BE49-F238E27FC236}">
              <a16:creationId xmlns:a16="http://schemas.microsoft.com/office/drawing/2014/main" id="{00000000-0008-0000-0400-0000AA010000}"/>
            </a:ext>
          </a:extLst>
        </xdr:cNvPr>
        <xdr:cNvSpPr txBox="1"/>
      </xdr:nvSpPr>
      <xdr:spPr>
        <a:xfrm>
          <a:off x="16598900" y="12896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21337</xdr:rowOff>
    </xdr:from>
    <xdr:to>
      <xdr:col>82</xdr:col>
      <xdr:colOff>158750</xdr:colOff>
      <xdr:row>76</xdr:row>
      <xdr:rowOff>122937</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6459200" y="13051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165863</xdr:rowOff>
    </xdr:from>
    <xdr:to>
      <xdr:col>78</xdr:col>
      <xdr:colOff>69850</xdr:colOff>
      <xdr:row>78</xdr:row>
      <xdr:rowOff>35561</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4782800" y="13367513"/>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137922</xdr:rowOff>
    </xdr:from>
    <xdr:to>
      <xdr:col>78</xdr:col>
      <xdr:colOff>120650</xdr:colOff>
      <xdr:row>76</xdr:row>
      <xdr:rowOff>68072</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5621000" y="1299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78249</xdr:rowOff>
    </xdr:from>
    <xdr:ext cx="7366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5290800" y="12765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74422</xdr:rowOff>
    </xdr:from>
    <xdr:to>
      <xdr:col>73</xdr:col>
      <xdr:colOff>180975</xdr:colOff>
      <xdr:row>78</xdr:row>
      <xdr:rowOff>35561</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3893800" y="13276072"/>
          <a:ext cx="889000" cy="132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110490</xdr:rowOff>
    </xdr:from>
    <xdr:to>
      <xdr:col>74</xdr:col>
      <xdr:colOff>31750</xdr:colOff>
      <xdr:row>76</xdr:row>
      <xdr:rowOff>40639</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4732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50817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401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74422</xdr:rowOff>
    </xdr:from>
    <xdr:to>
      <xdr:col>69</xdr:col>
      <xdr:colOff>92075</xdr:colOff>
      <xdr:row>77</xdr:row>
      <xdr:rowOff>115570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3004800" y="1327607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9906</xdr:rowOff>
    </xdr:from>
    <xdr:to>
      <xdr:col>69</xdr:col>
      <xdr:colOff>142875</xdr:colOff>
      <xdr:row>75</xdr:row>
      <xdr:rowOff>111506</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3843000" y="1286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121683</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512800" y="12637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140208</xdr:rowOff>
    </xdr:from>
    <xdr:to>
      <xdr:col>65</xdr:col>
      <xdr:colOff>53975</xdr:colOff>
      <xdr:row>75</xdr:row>
      <xdr:rowOff>70358</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2954000" y="1282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80535</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623800" y="12596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21337</xdr:rowOff>
    </xdr:from>
    <xdr:to>
      <xdr:col>82</xdr:col>
      <xdr:colOff>158750</xdr:colOff>
      <xdr:row>78</xdr:row>
      <xdr:rowOff>122937</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64592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164864</xdr:rowOff>
    </xdr:from>
    <xdr:ext cx="762000" cy="259045"/>
    <xdr:sp macro="" textlink="">
      <xdr:nvSpPr>
        <xdr:cNvPr id="445" name="公債費以外該当値テキスト">
          <a:extLst>
            <a:ext uri="{FF2B5EF4-FFF2-40B4-BE49-F238E27FC236}">
              <a16:creationId xmlns:a16="http://schemas.microsoft.com/office/drawing/2014/main" id="{00000000-0008-0000-0400-0000BD010000}"/>
            </a:ext>
          </a:extLst>
        </xdr:cNvPr>
        <xdr:cNvSpPr txBox="1"/>
      </xdr:nvSpPr>
      <xdr:spPr>
        <a:xfrm>
          <a:off x="16598900" y="1336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115063</xdr:rowOff>
    </xdr:from>
    <xdr:to>
      <xdr:col>78</xdr:col>
      <xdr:colOff>120650</xdr:colOff>
      <xdr:row>78</xdr:row>
      <xdr:rowOff>45213</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56210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29990</xdr:rowOff>
    </xdr:from>
    <xdr:ext cx="7366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290800" y="13403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156211</xdr:rowOff>
    </xdr:from>
    <xdr:to>
      <xdr:col>74</xdr:col>
      <xdr:colOff>31750</xdr:colOff>
      <xdr:row>78</xdr:row>
      <xdr:rowOff>86361</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4732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71138</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401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23622</xdr:rowOff>
    </xdr:from>
    <xdr:to>
      <xdr:col>69</xdr:col>
      <xdr:colOff>142875</xdr:colOff>
      <xdr:row>77</xdr:row>
      <xdr:rowOff>125222</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3843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109999</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64770</xdr:rowOff>
    </xdr:from>
    <xdr:to>
      <xdr:col>65</xdr:col>
      <xdr:colOff>53975</xdr:colOff>
      <xdr:row>77</xdr:row>
      <xdr:rowOff>166370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2954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151147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長野県小布施町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56580</xdr:rowOff>
    </xdr:from>
    <xdr:to>
      <xdr:col>29</xdr:col>
      <xdr:colOff>127000</xdr:colOff>
      <xdr:row>19</xdr:row>
      <xdr:rowOff>75837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90155"/>
          <a:ext cx="0" cy="139085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47914</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75837</xdr:rowOff>
    </xdr:from>
    <xdr:to>
      <xdr:col>30</xdr:col>
      <xdr:colOff>25400</xdr:colOff>
      <xdr:row>19</xdr:row>
      <xdr:rowOff>75837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3810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142957</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33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56580</xdr:rowOff>
    </xdr:from>
    <xdr:to>
      <xdr:col>30</xdr:col>
      <xdr:colOff>25400</xdr:colOff>
      <xdr:row>11</xdr:row>
      <xdr:rowOff>56580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901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19895</xdr:rowOff>
    </xdr:from>
    <xdr:to>
      <xdr:col>29</xdr:col>
      <xdr:colOff>127000</xdr:colOff>
      <xdr:row>19</xdr:row>
      <xdr:rowOff>29050</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5003800" y="3325070"/>
          <a:ext cx="647700" cy="91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66645</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6860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50118</xdr:rowOff>
    </xdr:from>
    <xdr:to>
      <xdr:col>29</xdr:col>
      <xdr:colOff>177800</xdr:colOff>
      <xdr:row>16</xdr:row>
      <xdr:rowOff>151718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8409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19895</xdr:rowOff>
    </xdr:from>
    <xdr:to>
      <xdr:col>26</xdr:col>
      <xdr:colOff>50800</xdr:colOff>
      <xdr:row>19</xdr:row>
      <xdr:rowOff>52204</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325070"/>
          <a:ext cx="698500" cy="323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75416</xdr:rowOff>
    </xdr:from>
    <xdr:to>
      <xdr:col>26</xdr:col>
      <xdr:colOff>101600</xdr:colOff>
      <xdr:row>17</xdr:row>
      <xdr:rowOff>5566</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8662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15743</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6351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52204</xdr:rowOff>
    </xdr:from>
    <xdr:to>
      <xdr:col>22</xdr:col>
      <xdr:colOff>114300</xdr:colOff>
      <xdr:row>19</xdr:row>
      <xdr:rowOff>78765</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357379"/>
          <a:ext cx="698500" cy="265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111677</xdr:rowOff>
    </xdr:from>
    <xdr:to>
      <xdr:col>22</xdr:col>
      <xdr:colOff>165100</xdr:colOff>
      <xdr:row>17</xdr:row>
      <xdr:rowOff>41827</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9025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52004</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671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78765</xdr:rowOff>
    </xdr:from>
    <xdr:to>
      <xdr:col>18</xdr:col>
      <xdr:colOff>177800</xdr:colOff>
      <xdr:row>19</xdr:row>
      <xdr:rowOff>109910</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383940"/>
          <a:ext cx="698500" cy="311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127156</xdr:rowOff>
    </xdr:from>
    <xdr:to>
      <xdr:col>19</xdr:col>
      <xdr:colOff>38100</xdr:colOff>
      <xdr:row>17</xdr:row>
      <xdr:rowOff>57306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9179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67483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686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56247</xdr:rowOff>
    </xdr:from>
    <xdr:to>
      <xdr:col>15</xdr:col>
      <xdr:colOff>101600</xdr:colOff>
      <xdr:row>16</xdr:row>
      <xdr:rowOff>157847</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847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168024</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61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149700</xdr:rowOff>
    </xdr:from>
    <xdr:to>
      <xdr:col>29</xdr:col>
      <xdr:colOff>177800</xdr:colOff>
      <xdr:row>19</xdr:row>
      <xdr:rowOff>79850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2834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58277</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192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140545</xdr:rowOff>
    </xdr:from>
    <xdr:to>
      <xdr:col>26</xdr:col>
      <xdr:colOff>101600</xdr:colOff>
      <xdr:row>19</xdr:row>
      <xdr:rowOff>70695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2742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55472</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360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1404</xdr:rowOff>
    </xdr:from>
    <xdr:to>
      <xdr:col>22</xdr:col>
      <xdr:colOff>165100</xdr:colOff>
      <xdr:row>19</xdr:row>
      <xdr:rowOff>103004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3065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87781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392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27965</xdr:rowOff>
    </xdr:from>
    <xdr:to>
      <xdr:col>19</xdr:col>
      <xdr:colOff>38100</xdr:colOff>
      <xdr:row>19</xdr:row>
      <xdr:rowOff>129565</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3331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114342</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41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59110</xdr:rowOff>
    </xdr:from>
    <xdr:to>
      <xdr:col>15</xdr:col>
      <xdr:colOff>101600</xdr:colOff>
      <xdr:row>19</xdr:row>
      <xdr:rowOff>160710</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3642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145487</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450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259226</xdr:rowOff>
    </xdr:from>
    <xdr:to>
      <xdr:col>29</xdr:col>
      <xdr:colOff>127000</xdr:colOff>
      <xdr:row>37</xdr:row>
      <xdr:rowOff>250482</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183776"/>
          <a:ext cx="0" cy="11914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222559</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347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250482</xdr:rowOff>
    </xdr:from>
    <xdr:to>
      <xdr:col>30</xdr:col>
      <xdr:colOff>25400</xdr:colOff>
      <xdr:row>37</xdr:row>
      <xdr:rowOff>250482</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3751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2703</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927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259226</xdr:rowOff>
    </xdr:from>
    <xdr:to>
      <xdr:col>30</xdr:col>
      <xdr:colOff>25400</xdr:colOff>
      <xdr:row>33</xdr:row>
      <xdr:rowOff>259226</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1837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45295</xdr:rowOff>
    </xdr:from>
    <xdr:to>
      <xdr:col>29</xdr:col>
      <xdr:colOff>127000</xdr:colOff>
      <xdr:row>37</xdr:row>
      <xdr:rowOff>141021</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5003800" y="7169995"/>
          <a:ext cx="647700" cy="957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122007</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6732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276930</xdr:rowOff>
    </xdr:from>
    <xdr:to>
      <xdr:col>29</xdr:col>
      <xdr:colOff>177800</xdr:colOff>
      <xdr:row>36</xdr:row>
      <xdr:rowOff>35630</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68872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83871</xdr:rowOff>
    </xdr:from>
    <xdr:to>
      <xdr:col>26</xdr:col>
      <xdr:colOff>50800</xdr:colOff>
      <xdr:row>37</xdr:row>
      <xdr:rowOff>141021</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4305300" y="7208571"/>
          <a:ext cx="698500" cy="571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279997</xdr:rowOff>
    </xdr:from>
    <xdr:to>
      <xdr:col>26</xdr:col>
      <xdr:colOff>101600</xdr:colOff>
      <xdr:row>36</xdr:row>
      <xdr:rowOff>38697</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68903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48874</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66592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83871</xdr:rowOff>
    </xdr:from>
    <xdr:to>
      <xdr:col>22</xdr:col>
      <xdr:colOff>114300</xdr:colOff>
      <xdr:row>37</xdr:row>
      <xdr:rowOff>98292</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3606800" y="7208571"/>
          <a:ext cx="698500" cy="144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279711</xdr:rowOff>
    </xdr:from>
    <xdr:to>
      <xdr:col>22</xdr:col>
      <xdr:colOff>165100</xdr:colOff>
      <xdr:row>36</xdr:row>
      <xdr:rowOff>38411</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68900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48588</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6658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95377</xdr:rowOff>
    </xdr:from>
    <xdr:to>
      <xdr:col>18</xdr:col>
      <xdr:colOff>177800</xdr:colOff>
      <xdr:row>37</xdr:row>
      <xdr:rowOff>98292</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a:off x="2908300" y="7220077"/>
          <a:ext cx="698500" cy="29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260680</xdr:rowOff>
    </xdr:from>
    <xdr:to>
      <xdr:col>19</xdr:col>
      <xdr:colOff>38100</xdr:colOff>
      <xdr:row>36</xdr:row>
      <xdr:rowOff>19380</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6871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29557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663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202025</xdr:rowOff>
    </xdr:from>
    <xdr:to>
      <xdr:col>15</xdr:col>
      <xdr:colOff>101600</xdr:colOff>
      <xdr:row>35</xdr:row>
      <xdr:rowOff>303625</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6812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313802</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6581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165945</xdr:rowOff>
    </xdr:from>
    <xdr:to>
      <xdr:col>29</xdr:col>
      <xdr:colOff>177800</xdr:colOff>
      <xdr:row>37</xdr:row>
      <xdr:rowOff>96095</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71191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138022</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7091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90221</xdr:rowOff>
    </xdr:from>
    <xdr:to>
      <xdr:col>26</xdr:col>
      <xdr:colOff>101600</xdr:colOff>
      <xdr:row>37</xdr:row>
      <xdr:rowOff>191821</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72149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176598</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73012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33071</xdr:rowOff>
    </xdr:from>
    <xdr:to>
      <xdr:col>22</xdr:col>
      <xdr:colOff>165100</xdr:colOff>
      <xdr:row>37</xdr:row>
      <xdr:rowOff>134671</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71577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119448</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7244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47492</xdr:rowOff>
    </xdr:from>
    <xdr:to>
      <xdr:col>19</xdr:col>
      <xdr:colOff>38100</xdr:colOff>
      <xdr:row>37</xdr:row>
      <xdr:rowOff>149092</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71721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133869</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7258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44577</xdr:rowOff>
    </xdr:from>
    <xdr:to>
      <xdr:col>15</xdr:col>
      <xdr:colOff>101600</xdr:colOff>
      <xdr:row>37</xdr:row>
      <xdr:rowOff>146177</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71692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130954</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7255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長野県小布施町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11,005
10,952
19.12
5,098,492
4,840,071
249,121
2,970,652
2,748,815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12468</xdr:rowOff>
    </xdr:from>
    <xdr:to>
      <xdr:col>24</xdr:col>
      <xdr:colOff>62865</xdr:colOff>
      <xdr:row>39</xdr:row>
      <xdr:rowOff>135341</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27418"/>
          <a:ext cx="1270" cy="1494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139168</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82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135341</xdr:rowOff>
    </xdr:from>
    <xdr:to>
      <xdr:col>24</xdr:col>
      <xdr:colOff>152400</xdr:colOff>
      <xdr:row>39</xdr:row>
      <xdr:rowOff>135341</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821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130595</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02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12468</xdr:rowOff>
    </xdr:from>
    <xdr:to>
      <xdr:col>24</xdr:col>
      <xdr:colOff>152400</xdr:colOff>
      <xdr:row>31</xdr:row>
      <xdr:rowOff>12468</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27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117314</xdr:rowOff>
    </xdr:from>
    <xdr:to>
      <xdr:col>24</xdr:col>
      <xdr:colOff>63500</xdr:colOff>
      <xdr:row>38</xdr:row>
      <xdr:rowOff>125739</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632414"/>
          <a:ext cx="838200" cy="8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10507</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011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159080</xdr:rowOff>
    </xdr:from>
    <xdr:to>
      <xdr:col>24</xdr:col>
      <xdr:colOff>114300</xdr:colOff>
      <xdr:row>36</xdr:row>
      <xdr:rowOff>89230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159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125739</xdr:rowOff>
    </xdr:from>
    <xdr:to>
      <xdr:col>19</xdr:col>
      <xdr:colOff>177800</xdr:colOff>
      <xdr:row>38</xdr:row>
      <xdr:rowOff>148926</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640839"/>
          <a:ext cx="889000" cy="23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168518</xdr:rowOff>
    </xdr:from>
    <xdr:to>
      <xdr:col>20</xdr:col>
      <xdr:colOff>38100</xdr:colOff>
      <xdr:row>36</xdr:row>
      <xdr:rowOff>98668</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169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115195</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944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148926</xdr:rowOff>
    </xdr:from>
    <xdr:to>
      <xdr:col>15</xdr:col>
      <xdr:colOff>50800</xdr:colOff>
      <xdr:row>38</xdr:row>
      <xdr:rowOff>164748</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664026"/>
          <a:ext cx="889000" cy="15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39653</xdr:rowOff>
    </xdr:from>
    <xdr:to>
      <xdr:col>15</xdr:col>
      <xdr:colOff>101600</xdr:colOff>
      <xdr:row>36</xdr:row>
      <xdr:rowOff>141253</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211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157780</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987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164748</xdr:rowOff>
    </xdr:from>
    <xdr:to>
      <xdr:col>10</xdr:col>
      <xdr:colOff>114300</xdr:colOff>
      <xdr:row>39</xdr:row>
      <xdr:rowOff>65193</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679848"/>
          <a:ext cx="889000" cy="71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37645</xdr:rowOff>
    </xdr:from>
    <xdr:to>
      <xdr:col>10</xdr:col>
      <xdr:colOff>165100</xdr:colOff>
      <xdr:row>36</xdr:row>
      <xdr:rowOff>139245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20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155772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985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100297</xdr:rowOff>
    </xdr:from>
    <xdr:to>
      <xdr:col>6</xdr:col>
      <xdr:colOff>38100</xdr:colOff>
      <xdr:row>36</xdr:row>
      <xdr:rowOff>30447</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10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46974</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87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66514</xdr:rowOff>
    </xdr:from>
    <xdr:to>
      <xdr:col>24</xdr:col>
      <xdr:colOff>114300</xdr:colOff>
      <xdr:row>38</xdr:row>
      <xdr:rowOff>168114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581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44941</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560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74939</xdr:rowOff>
    </xdr:from>
    <xdr:to>
      <xdr:col>20</xdr:col>
      <xdr:colOff>38100</xdr:colOff>
      <xdr:row>39</xdr:row>
      <xdr:rowOff>5089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59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167666</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682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98126</xdr:rowOff>
    </xdr:from>
    <xdr:to>
      <xdr:col>15</xdr:col>
      <xdr:colOff>101600</xdr:colOff>
      <xdr:row>39</xdr:row>
      <xdr:rowOff>28276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613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19403</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705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113948</xdr:rowOff>
    </xdr:from>
    <xdr:to>
      <xdr:col>10</xdr:col>
      <xdr:colOff>165100</xdr:colOff>
      <xdr:row>39</xdr:row>
      <xdr:rowOff>44098</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629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35225</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721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39</xdr:row>
      <xdr:rowOff>14393</xdr:rowOff>
    </xdr:from>
    <xdr:to>
      <xdr:col>6</xdr:col>
      <xdr:colOff>38100</xdr:colOff>
      <xdr:row>39</xdr:row>
      <xdr:rowOff>115993</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700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107120</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793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a:extLst>
            <a:ext uri="{FF2B5EF4-FFF2-40B4-BE49-F238E27FC236}">
              <a16:creationId xmlns:a16="http://schemas.microsoft.com/office/drawing/2014/main" id="{00000000-0008-0000-06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95252</xdr:rowOff>
    </xdr:from>
    <xdr:to>
      <xdr:col>24</xdr:col>
      <xdr:colOff>62865</xdr:colOff>
      <xdr:row>58</xdr:row>
      <xdr:rowOff>37688</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4633595" y="8839202"/>
          <a:ext cx="1270" cy="1142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41515</xdr:rowOff>
    </xdr:from>
    <xdr:ext cx="534377" cy="259045"/>
    <xdr:sp macro="" textlink="">
      <xdr:nvSpPr>
        <xdr:cNvPr id="116" name="物件費最小値テキスト">
          <a:extLst>
            <a:ext uri="{FF2B5EF4-FFF2-40B4-BE49-F238E27FC236}">
              <a16:creationId xmlns:a16="http://schemas.microsoft.com/office/drawing/2014/main" id="{00000000-0008-0000-0600-000074000000}"/>
            </a:ext>
          </a:extLst>
        </xdr:cNvPr>
        <xdr:cNvSpPr txBox="1"/>
      </xdr:nvSpPr>
      <xdr:spPr>
        <a:xfrm>
          <a:off x="4686300" y="9985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37688</xdr:rowOff>
    </xdr:from>
    <xdr:to>
      <xdr:col>24</xdr:col>
      <xdr:colOff>152400</xdr:colOff>
      <xdr:row>58</xdr:row>
      <xdr:rowOff>37688</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9981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41929</xdr:rowOff>
    </xdr:from>
    <xdr:ext cx="599010" cy="259045"/>
    <xdr:sp macro="" textlink="">
      <xdr:nvSpPr>
        <xdr:cNvPr id="118" name="物件費最大値テキスト">
          <a:extLst>
            <a:ext uri="{FF2B5EF4-FFF2-40B4-BE49-F238E27FC236}">
              <a16:creationId xmlns:a16="http://schemas.microsoft.com/office/drawing/2014/main" id="{00000000-0008-0000-0600-000076000000}"/>
            </a:ext>
          </a:extLst>
        </xdr:cNvPr>
        <xdr:cNvSpPr txBox="1"/>
      </xdr:nvSpPr>
      <xdr:spPr>
        <a:xfrm>
          <a:off x="4686300" y="8614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95252</xdr:rowOff>
    </xdr:from>
    <xdr:to>
      <xdr:col>24</xdr:col>
      <xdr:colOff>152400</xdr:colOff>
      <xdr:row>51</xdr:row>
      <xdr:rowOff>95252</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883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59366</xdr:rowOff>
    </xdr:from>
    <xdr:to>
      <xdr:col>24</xdr:col>
      <xdr:colOff>63500</xdr:colOff>
      <xdr:row>57</xdr:row>
      <xdr:rowOff>65233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3797300" y="9832016"/>
          <a:ext cx="838200" cy="5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132039</xdr:rowOff>
    </xdr:from>
    <xdr:ext cx="599010" cy="259045"/>
    <xdr:sp macro="" textlink="">
      <xdr:nvSpPr>
        <xdr:cNvPr id="121" name="物件費平均値テキスト">
          <a:extLst>
            <a:ext uri="{FF2B5EF4-FFF2-40B4-BE49-F238E27FC236}">
              <a16:creationId xmlns:a16="http://schemas.microsoft.com/office/drawing/2014/main" id="{00000000-0008-0000-0600-000079000000}"/>
            </a:ext>
          </a:extLst>
        </xdr:cNvPr>
        <xdr:cNvSpPr txBox="1"/>
      </xdr:nvSpPr>
      <xdr:spPr>
        <a:xfrm>
          <a:off x="4686300" y="95617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109162</xdr:rowOff>
    </xdr:from>
    <xdr:to>
      <xdr:col>24</xdr:col>
      <xdr:colOff>114300</xdr:colOff>
      <xdr:row>57</xdr:row>
      <xdr:rowOff>39312</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4584700" y="9710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63024</xdr:rowOff>
    </xdr:from>
    <xdr:to>
      <xdr:col>19</xdr:col>
      <xdr:colOff>177800</xdr:colOff>
      <xdr:row>57</xdr:row>
      <xdr:rowOff>65233</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2908300" y="9835674"/>
          <a:ext cx="889000" cy="2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114423</xdr:rowOff>
    </xdr:from>
    <xdr:to>
      <xdr:col>20</xdr:col>
      <xdr:colOff>38100</xdr:colOff>
      <xdr:row>57</xdr:row>
      <xdr:rowOff>44573</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3746500" y="9715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61100</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3497795" y="9490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63024</xdr:rowOff>
    </xdr:from>
    <xdr:to>
      <xdr:col>15</xdr:col>
      <xdr:colOff>50800</xdr:colOff>
      <xdr:row>57</xdr:row>
      <xdr:rowOff>83628</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019300" y="9835674"/>
          <a:ext cx="889000" cy="2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114035</xdr:rowOff>
    </xdr:from>
    <xdr:to>
      <xdr:col>15</xdr:col>
      <xdr:colOff>101600</xdr:colOff>
      <xdr:row>57</xdr:row>
      <xdr:rowOff>44185</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2857500" y="971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60712</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2608795" y="9490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83628</xdr:rowOff>
    </xdr:from>
    <xdr:to>
      <xdr:col>10</xdr:col>
      <xdr:colOff>114300</xdr:colOff>
      <xdr:row>57</xdr:row>
      <xdr:rowOff>104572</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1130300" y="9856278"/>
          <a:ext cx="889000" cy="20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166075</xdr:rowOff>
    </xdr:from>
    <xdr:to>
      <xdr:col>10</xdr:col>
      <xdr:colOff>165100</xdr:colOff>
      <xdr:row>57</xdr:row>
      <xdr:rowOff>96225</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968500" y="976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112752</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1752111" y="954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156653</xdr:rowOff>
    </xdr:from>
    <xdr:to>
      <xdr:col>6</xdr:col>
      <xdr:colOff>38100</xdr:colOff>
      <xdr:row>57</xdr:row>
      <xdr:rowOff>86803</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079500" y="975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103330</xdr:rowOff>
    </xdr:from>
    <xdr:ext cx="534377"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863111" y="9533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8566</xdr:rowOff>
    </xdr:from>
    <xdr:to>
      <xdr:col>24</xdr:col>
      <xdr:colOff>114300</xdr:colOff>
      <xdr:row>57</xdr:row>
      <xdr:rowOff>110166</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4584700" y="9781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158443</xdr:rowOff>
    </xdr:from>
    <xdr:ext cx="534377" cy="259045"/>
    <xdr:sp macro="" textlink="">
      <xdr:nvSpPr>
        <xdr:cNvPr id="140" name="物件費該当値テキスト">
          <a:extLst>
            <a:ext uri="{FF2B5EF4-FFF2-40B4-BE49-F238E27FC236}">
              <a16:creationId xmlns:a16="http://schemas.microsoft.com/office/drawing/2014/main" id="{00000000-0008-0000-0600-00008C000000}"/>
            </a:ext>
          </a:extLst>
        </xdr:cNvPr>
        <xdr:cNvSpPr txBox="1"/>
      </xdr:nvSpPr>
      <xdr:spPr>
        <a:xfrm>
          <a:off x="4686300" y="9759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14433</xdr:rowOff>
    </xdr:from>
    <xdr:to>
      <xdr:col>20</xdr:col>
      <xdr:colOff>38100</xdr:colOff>
      <xdr:row>57</xdr:row>
      <xdr:rowOff>116033</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3746500" y="9787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107160</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3530111" y="9879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12224</xdr:rowOff>
    </xdr:from>
    <xdr:to>
      <xdr:col>15</xdr:col>
      <xdr:colOff>101600</xdr:colOff>
      <xdr:row>57</xdr:row>
      <xdr:rowOff>113824</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2857500" y="9784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104951</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2641111" y="9877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32828</xdr:rowOff>
    </xdr:from>
    <xdr:to>
      <xdr:col>10</xdr:col>
      <xdr:colOff>165100</xdr:colOff>
      <xdr:row>57</xdr:row>
      <xdr:rowOff>134428</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968500" y="9805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125555</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1752111" y="9898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53772</xdr:rowOff>
    </xdr:from>
    <xdr:to>
      <xdr:col>6</xdr:col>
      <xdr:colOff>38100</xdr:colOff>
      <xdr:row>57</xdr:row>
      <xdr:rowOff>155372</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079500" y="9826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146499</xdr:rowOff>
    </xdr:from>
    <xdr:ext cx="534377"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863111" y="9919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151549</xdr:rowOff>
    </xdr:from>
    <xdr:to>
      <xdr:col>24</xdr:col>
      <xdr:colOff>62865</xdr:colOff>
      <xdr:row>78</xdr:row>
      <xdr:rowOff>152197</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153049"/>
          <a:ext cx="1270" cy="1372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156024</xdr:rowOff>
    </xdr:from>
    <xdr:ext cx="469744"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529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152197</xdr:rowOff>
    </xdr:from>
    <xdr:to>
      <xdr:col>24</xdr:col>
      <xdr:colOff>152400</xdr:colOff>
      <xdr:row>78</xdr:row>
      <xdr:rowOff>152197</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525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98226</xdr:rowOff>
    </xdr:from>
    <xdr:ext cx="534377"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1928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151549</xdr:rowOff>
    </xdr:from>
    <xdr:to>
      <xdr:col>24</xdr:col>
      <xdr:colOff>152400</xdr:colOff>
      <xdr:row>70</xdr:row>
      <xdr:rowOff>151549</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153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112458</xdr:rowOff>
    </xdr:from>
    <xdr:to>
      <xdr:col>24</xdr:col>
      <xdr:colOff>63500</xdr:colOff>
      <xdr:row>77</xdr:row>
      <xdr:rowOff>149568</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3797300" y="13314108"/>
          <a:ext cx="838200" cy="37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83469</xdr:rowOff>
    </xdr:from>
    <xdr:ext cx="534377"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29422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60592</xdr:rowOff>
    </xdr:from>
    <xdr:to>
      <xdr:col>24</xdr:col>
      <xdr:colOff>114300</xdr:colOff>
      <xdr:row>76</xdr:row>
      <xdr:rowOff>162192</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4584700" y="1309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90056</xdr:rowOff>
    </xdr:from>
    <xdr:to>
      <xdr:col>19</xdr:col>
      <xdr:colOff>177800</xdr:colOff>
      <xdr:row>77</xdr:row>
      <xdr:rowOff>149568</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908300" y="12948806"/>
          <a:ext cx="889000" cy="402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56972</xdr:rowOff>
    </xdr:from>
    <xdr:to>
      <xdr:col>20</xdr:col>
      <xdr:colOff>38100</xdr:colOff>
      <xdr:row>76</xdr:row>
      <xdr:rowOff>158572</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3746500" y="130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3649</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30111" y="12862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90056</xdr:rowOff>
    </xdr:from>
    <xdr:to>
      <xdr:col>15</xdr:col>
      <xdr:colOff>50800</xdr:colOff>
      <xdr:row>78</xdr:row>
      <xdr:rowOff>34125</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019300" y="12948806"/>
          <a:ext cx="889000" cy="458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83871</xdr:rowOff>
    </xdr:from>
    <xdr:to>
      <xdr:col>15</xdr:col>
      <xdr:colOff>101600</xdr:colOff>
      <xdr:row>77</xdr:row>
      <xdr:rowOff>14021</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2857500" y="13114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5148</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41111" y="13206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5207</xdr:rowOff>
    </xdr:from>
    <xdr:to>
      <xdr:col>10</xdr:col>
      <xdr:colOff>114300</xdr:colOff>
      <xdr:row>78</xdr:row>
      <xdr:rowOff>34125</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1130300" y="13378307"/>
          <a:ext cx="889000" cy="28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137592</xdr:rowOff>
    </xdr:from>
    <xdr:to>
      <xdr:col>10</xdr:col>
      <xdr:colOff>165100</xdr:colOff>
      <xdr:row>77</xdr:row>
      <xdr:rowOff>67742</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968500" y="1316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84269</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84428" y="12943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85471</xdr:rowOff>
    </xdr:from>
    <xdr:to>
      <xdr:col>6</xdr:col>
      <xdr:colOff>38100</xdr:colOff>
      <xdr:row>77</xdr:row>
      <xdr:rowOff>15621</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079500" y="1311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32148</xdr:rowOff>
    </xdr:from>
    <xdr:ext cx="534377"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63111" y="12890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61658</xdr:rowOff>
    </xdr:from>
    <xdr:to>
      <xdr:col>24</xdr:col>
      <xdr:colOff>114300</xdr:colOff>
      <xdr:row>77</xdr:row>
      <xdr:rowOff>163258</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4584700" y="1326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40085</xdr:rowOff>
    </xdr:from>
    <xdr:ext cx="469744"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3241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98768</xdr:rowOff>
    </xdr:from>
    <xdr:to>
      <xdr:col>20</xdr:col>
      <xdr:colOff>38100</xdr:colOff>
      <xdr:row>78</xdr:row>
      <xdr:rowOff>28918</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3746500" y="1330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20045</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62428" y="13393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39256</xdr:rowOff>
    </xdr:from>
    <xdr:to>
      <xdr:col>15</xdr:col>
      <xdr:colOff>101600</xdr:colOff>
      <xdr:row>75</xdr:row>
      <xdr:rowOff>140856</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2857500" y="1289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73</xdr:row>
      <xdr:rowOff>157383</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41111" y="12673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154775</xdr:rowOff>
    </xdr:from>
    <xdr:to>
      <xdr:col>10</xdr:col>
      <xdr:colOff>165100</xdr:colOff>
      <xdr:row>78</xdr:row>
      <xdr:rowOff>84925</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968500" y="1335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76052</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84428" y="13449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125857</xdr:rowOff>
    </xdr:from>
    <xdr:to>
      <xdr:col>6</xdr:col>
      <xdr:colOff>38100</xdr:colOff>
      <xdr:row>78</xdr:row>
      <xdr:rowOff>56007</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079500" y="1332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47134</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95428" y="13420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83846</xdr:rowOff>
    </xdr:from>
    <xdr:to>
      <xdr:col>24</xdr:col>
      <xdr:colOff>62865</xdr:colOff>
      <xdr:row>98</xdr:row>
      <xdr:rowOff>113055</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514346"/>
          <a:ext cx="1270" cy="1400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116882</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91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113055</xdr:rowOff>
    </xdr:from>
    <xdr:to>
      <xdr:col>24</xdr:col>
      <xdr:colOff>152400</xdr:colOff>
      <xdr:row>98</xdr:row>
      <xdr:rowOff>113055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91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30523</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289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83846</xdr:rowOff>
    </xdr:from>
    <xdr:to>
      <xdr:col>24</xdr:col>
      <xdr:colOff>152400</xdr:colOff>
      <xdr:row>90</xdr:row>
      <xdr:rowOff>83846</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514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130035</xdr:rowOff>
    </xdr:from>
    <xdr:to>
      <xdr:col>24</xdr:col>
      <xdr:colOff>63500</xdr:colOff>
      <xdr:row>98</xdr:row>
      <xdr:rowOff>8243</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3797300" y="16760685"/>
          <a:ext cx="838200" cy="49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86492</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2027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63615</xdr:rowOff>
    </xdr:from>
    <xdr:to>
      <xdr:col>24</xdr:col>
      <xdr:colOff>114300</xdr:colOff>
      <xdr:row>95</xdr:row>
      <xdr:rowOff>165215</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35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8243</xdr:rowOff>
    </xdr:from>
    <xdr:to>
      <xdr:col>19</xdr:col>
      <xdr:colOff>177800</xdr:colOff>
      <xdr:row>98</xdr:row>
      <xdr:rowOff>9589</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908300" y="16810343"/>
          <a:ext cx="889000" cy="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70078</xdr:rowOff>
    </xdr:from>
    <xdr:to>
      <xdr:col>20</xdr:col>
      <xdr:colOff>38100</xdr:colOff>
      <xdr:row>96</xdr:row>
      <xdr:rowOff>228</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35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16755</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133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9589</xdr:rowOff>
    </xdr:from>
    <xdr:to>
      <xdr:col>15</xdr:col>
      <xdr:colOff>50800</xdr:colOff>
      <xdr:row>98</xdr:row>
      <xdr:rowOff>39585</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019300" y="16811689"/>
          <a:ext cx="889000" cy="29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65608</xdr:rowOff>
    </xdr:from>
    <xdr:to>
      <xdr:col>15</xdr:col>
      <xdr:colOff>101600</xdr:colOff>
      <xdr:row>95</xdr:row>
      <xdr:rowOff>167208</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353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12285</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128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12864</xdr:rowOff>
    </xdr:from>
    <xdr:to>
      <xdr:col>10</xdr:col>
      <xdr:colOff>114300</xdr:colOff>
      <xdr:row>98</xdr:row>
      <xdr:rowOff>39585</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a:off x="1130300" y="16814964"/>
          <a:ext cx="889000" cy="26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154851</xdr:rowOff>
    </xdr:from>
    <xdr:to>
      <xdr:col>10</xdr:col>
      <xdr:colOff>165100</xdr:colOff>
      <xdr:row>96</xdr:row>
      <xdr:rowOff>85001</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4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101528</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217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35294</xdr:rowOff>
    </xdr:from>
    <xdr:to>
      <xdr:col>6</xdr:col>
      <xdr:colOff>38100</xdr:colOff>
      <xdr:row>96</xdr:row>
      <xdr:rowOff>136894</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494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153421</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269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79235</xdr:rowOff>
    </xdr:from>
    <xdr:to>
      <xdr:col>24</xdr:col>
      <xdr:colOff>114300</xdr:colOff>
      <xdr:row>98</xdr:row>
      <xdr:rowOff>9385</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70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57662</xdr:rowOff>
    </xdr:from>
    <xdr:ext cx="534377"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6688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128893</xdr:rowOff>
    </xdr:from>
    <xdr:to>
      <xdr:col>20</xdr:col>
      <xdr:colOff>38100</xdr:colOff>
      <xdr:row>98</xdr:row>
      <xdr:rowOff>59043</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759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50170</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530111" y="1685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130239</xdr:rowOff>
    </xdr:from>
    <xdr:to>
      <xdr:col>15</xdr:col>
      <xdr:colOff>101600</xdr:colOff>
      <xdr:row>98</xdr:row>
      <xdr:rowOff>60389</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760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51516</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6853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160235</xdr:rowOff>
    </xdr:from>
    <xdr:to>
      <xdr:col>10</xdr:col>
      <xdr:colOff>165100</xdr:colOff>
      <xdr:row>98</xdr:row>
      <xdr:rowOff>90385</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79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81512</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6883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133514</xdr:rowOff>
    </xdr:from>
    <xdr:to>
      <xdr:col>6</xdr:col>
      <xdr:colOff>38100</xdr:colOff>
      <xdr:row>98</xdr:row>
      <xdr:rowOff>63664</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764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54791</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6856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31195</xdr:rowOff>
    </xdr:from>
    <xdr:to>
      <xdr:col>54</xdr:col>
      <xdr:colOff>189865</xdr:colOff>
      <xdr:row>38</xdr:row>
      <xdr:rowOff>41846</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174695"/>
          <a:ext cx="1270" cy="1382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45673</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560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41846</xdr:rowOff>
    </xdr:from>
    <xdr:to>
      <xdr:col>55</xdr:col>
      <xdr:colOff>88900</xdr:colOff>
      <xdr:row>38</xdr:row>
      <xdr:rowOff>41846</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556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149322</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4949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31195</xdr:rowOff>
    </xdr:from>
    <xdr:to>
      <xdr:col>55</xdr:col>
      <xdr:colOff>88900</xdr:colOff>
      <xdr:row>30</xdr:row>
      <xdr:rowOff>31195</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174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25400</xdr:rowOff>
    </xdr:from>
    <xdr:to>
      <xdr:col>55</xdr:col>
      <xdr:colOff>0</xdr:colOff>
      <xdr:row>38</xdr:row>
      <xdr:rowOff>41846</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9639300" y="6540500"/>
          <a:ext cx="838200" cy="16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149841</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1505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126964</xdr:rowOff>
    </xdr:from>
    <xdr:to>
      <xdr:col>55</xdr:col>
      <xdr:colOff>50800</xdr:colOff>
      <xdr:row>37</xdr:row>
      <xdr:rowOff>57114</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29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25400</xdr:rowOff>
    </xdr:from>
    <xdr:to>
      <xdr:col>50</xdr:col>
      <xdr:colOff>114300</xdr:colOff>
      <xdr:row>38</xdr:row>
      <xdr:rowOff>34123</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6540500"/>
          <a:ext cx="889000" cy="8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130887</xdr:rowOff>
    </xdr:from>
    <xdr:to>
      <xdr:col>50</xdr:col>
      <xdr:colOff>165100</xdr:colOff>
      <xdr:row>37</xdr:row>
      <xdr:rowOff>61037</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3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77564</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078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34123</xdr:rowOff>
    </xdr:from>
    <xdr:to>
      <xdr:col>45</xdr:col>
      <xdr:colOff>177800</xdr:colOff>
      <xdr:row>38</xdr:row>
      <xdr:rowOff>37447</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549223"/>
          <a:ext cx="889000" cy="3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165840</xdr:rowOff>
    </xdr:from>
    <xdr:to>
      <xdr:col>46</xdr:col>
      <xdr:colOff>38100</xdr:colOff>
      <xdr:row>37</xdr:row>
      <xdr:rowOff>95990</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33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112517</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113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33138</xdr:rowOff>
    </xdr:from>
    <xdr:to>
      <xdr:col>41</xdr:col>
      <xdr:colOff>50800</xdr:colOff>
      <xdr:row>38</xdr:row>
      <xdr:rowOff>37447</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6972300" y="6548238"/>
          <a:ext cx="889000" cy="4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4899</xdr:rowOff>
    </xdr:from>
    <xdr:to>
      <xdr:col>41</xdr:col>
      <xdr:colOff>101600</xdr:colOff>
      <xdr:row>37</xdr:row>
      <xdr:rowOff>106499</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348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123026</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123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33268</xdr:rowOff>
    </xdr:from>
    <xdr:to>
      <xdr:col>36</xdr:col>
      <xdr:colOff>165100</xdr:colOff>
      <xdr:row>37</xdr:row>
      <xdr:rowOff>134868</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376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151395</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6152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162496</xdr:rowOff>
    </xdr:from>
    <xdr:to>
      <xdr:col>55</xdr:col>
      <xdr:colOff>50800</xdr:colOff>
      <xdr:row>38</xdr:row>
      <xdr:rowOff>92646</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506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77423</xdr:rowOff>
    </xdr:from>
    <xdr:ext cx="534377"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42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146050</xdr:rowOff>
    </xdr:from>
    <xdr:to>
      <xdr:col>50</xdr:col>
      <xdr:colOff>165100</xdr:colOff>
      <xdr:row>38</xdr:row>
      <xdr:rowOff>76200</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67327</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72111" y="658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154773</xdr:rowOff>
    </xdr:from>
    <xdr:to>
      <xdr:col>46</xdr:col>
      <xdr:colOff>38100</xdr:colOff>
      <xdr:row>38</xdr:row>
      <xdr:rowOff>84923</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498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76050</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83111" y="6591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158097</xdr:rowOff>
    </xdr:from>
    <xdr:to>
      <xdr:col>41</xdr:col>
      <xdr:colOff>101600</xdr:colOff>
      <xdr:row>38</xdr:row>
      <xdr:rowOff>88247</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50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79374</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594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153788</xdr:rowOff>
    </xdr:from>
    <xdr:to>
      <xdr:col>36</xdr:col>
      <xdr:colOff>165100</xdr:colOff>
      <xdr:row>38</xdr:row>
      <xdr:rowOff>83938</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497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75065</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59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116229</xdr:rowOff>
    </xdr:from>
    <xdr:to>
      <xdr:col>54</xdr:col>
      <xdr:colOff>189865</xdr:colOff>
      <xdr:row>58</xdr:row>
      <xdr:rowOff>91717</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860179"/>
          <a:ext cx="1270" cy="1175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95544</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39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91717</xdr:rowOff>
    </xdr:from>
    <xdr:to>
      <xdr:col>55</xdr:col>
      <xdr:colOff>88900</xdr:colOff>
      <xdr:row>58</xdr:row>
      <xdr:rowOff>91717</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35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62906</xdr:rowOff>
    </xdr:from>
    <xdr:ext cx="599010"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635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535,267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116229</xdr:rowOff>
    </xdr:from>
    <xdr:to>
      <xdr:col>55</xdr:col>
      <xdr:colOff>88900</xdr:colOff>
      <xdr:row>51</xdr:row>
      <xdr:rowOff>116229</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860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26619</xdr:rowOff>
    </xdr:from>
    <xdr:to>
      <xdr:col>55</xdr:col>
      <xdr:colOff>0</xdr:colOff>
      <xdr:row>58</xdr:row>
      <xdr:rowOff>47544</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9639300" y="9970719"/>
          <a:ext cx="838200" cy="20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20223</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6214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168796</xdr:rowOff>
    </xdr:from>
    <xdr:to>
      <xdr:col>55</xdr:col>
      <xdr:colOff>50800</xdr:colOff>
      <xdr:row>57</xdr:row>
      <xdr:rowOff>98946</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769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27464</xdr:rowOff>
    </xdr:from>
    <xdr:to>
      <xdr:col>50</xdr:col>
      <xdr:colOff>114300</xdr:colOff>
      <xdr:row>58</xdr:row>
      <xdr:rowOff>47544</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8750300" y="9971564"/>
          <a:ext cx="889000" cy="20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171395</xdr:rowOff>
    </xdr:from>
    <xdr:to>
      <xdr:col>50</xdr:col>
      <xdr:colOff>165100</xdr:colOff>
      <xdr:row>57</xdr:row>
      <xdr:rowOff>101545</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772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118072</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547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18290</xdr:rowOff>
    </xdr:from>
    <xdr:to>
      <xdr:col>45</xdr:col>
      <xdr:colOff>177800</xdr:colOff>
      <xdr:row>58</xdr:row>
      <xdr:rowOff>27464</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7861300" y="9962390"/>
          <a:ext cx="889000" cy="9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14520</xdr:rowOff>
    </xdr:from>
    <xdr:to>
      <xdr:col>46</xdr:col>
      <xdr:colOff>38100</xdr:colOff>
      <xdr:row>57</xdr:row>
      <xdr:rowOff>116120</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7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132647</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562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16549</xdr:rowOff>
    </xdr:from>
    <xdr:to>
      <xdr:col>41</xdr:col>
      <xdr:colOff>50800</xdr:colOff>
      <xdr:row>58</xdr:row>
      <xdr:rowOff>18290</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6972300" y="9960649"/>
          <a:ext cx="889000" cy="1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46058</xdr:rowOff>
    </xdr:from>
    <xdr:to>
      <xdr:col>41</xdr:col>
      <xdr:colOff>101600</xdr:colOff>
      <xdr:row>57</xdr:row>
      <xdr:rowOff>147658</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818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164185</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94111" y="9593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129563</xdr:rowOff>
    </xdr:from>
    <xdr:to>
      <xdr:col>36</xdr:col>
      <xdr:colOff>165100</xdr:colOff>
      <xdr:row>57</xdr:row>
      <xdr:rowOff>59713</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73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76240</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9505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147269</xdr:rowOff>
    </xdr:from>
    <xdr:to>
      <xdr:col>55</xdr:col>
      <xdr:colOff>50800</xdr:colOff>
      <xdr:row>58</xdr:row>
      <xdr:rowOff>77419</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91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62196</xdr:rowOff>
    </xdr:from>
    <xdr:ext cx="534377"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83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168194</xdr:rowOff>
    </xdr:from>
    <xdr:to>
      <xdr:col>50</xdr:col>
      <xdr:colOff>165100</xdr:colOff>
      <xdr:row>58</xdr:row>
      <xdr:rowOff>98344</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940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89471</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72111" y="10033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148114</xdr:rowOff>
    </xdr:from>
    <xdr:to>
      <xdr:col>46</xdr:col>
      <xdr:colOff>38100</xdr:colOff>
      <xdr:row>58</xdr:row>
      <xdr:rowOff>78264</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920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69391</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83111" y="10013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138940</xdr:rowOff>
    </xdr:from>
    <xdr:to>
      <xdr:col>41</xdr:col>
      <xdr:colOff>101600</xdr:colOff>
      <xdr:row>58</xdr:row>
      <xdr:rowOff>69090</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91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60217</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94111" y="10004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137199</xdr:rowOff>
    </xdr:from>
    <xdr:to>
      <xdr:col>36</xdr:col>
      <xdr:colOff>165100</xdr:colOff>
      <xdr:row>58</xdr:row>
      <xdr:rowOff>67349</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909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58476</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05111" y="10002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46604</xdr:rowOff>
    </xdr:from>
    <xdr:to>
      <xdr:col>54</xdr:col>
      <xdr:colOff>189865</xdr:colOff>
      <xdr:row>79</xdr:row>
      <xdr:rowOff>98879</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219554"/>
          <a:ext cx="1270" cy="1423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164731</xdr:rowOff>
    </xdr:from>
    <xdr:ext cx="599010"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1994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46604</xdr:rowOff>
    </xdr:from>
    <xdr:to>
      <xdr:col>55</xdr:col>
      <xdr:colOff>88900</xdr:colOff>
      <xdr:row>71</xdr:row>
      <xdr:rowOff>46604</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219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67734</xdr:rowOff>
    </xdr:from>
    <xdr:to>
      <xdr:col>55</xdr:col>
      <xdr:colOff>0</xdr:colOff>
      <xdr:row>79</xdr:row>
      <xdr:rowOff>93556</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9639300" y="13612284"/>
          <a:ext cx="838200" cy="25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139597</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341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116720</xdr:rowOff>
    </xdr:from>
    <xdr:to>
      <xdr:col>55</xdr:col>
      <xdr:colOff>50800</xdr:colOff>
      <xdr:row>79</xdr:row>
      <xdr:rowOff>46870</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48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93556</xdr:rowOff>
    </xdr:from>
    <xdr:to>
      <xdr:col>50</xdr:col>
      <xdr:colOff>114300</xdr:colOff>
      <xdr:row>79</xdr:row>
      <xdr:rowOff>97986</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8750300" y="13638106"/>
          <a:ext cx="889000" cy="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119523</xdr:rowOff>
    </xdr:from>
    <xdr:to>
      <xdr:col>50</xdr:col>
      <xdr:colOff>165100</xdr:colOff>
      <xdr:row>79</xdr:row>
      <xdr:rowOff>49673</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49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66200</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26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71780</xdr:rowOff>
    </xdr:from>
    <xdr:to>
      <xdr:col>45</xdr:col>
      <xdr:colOff>177800</xdr:colOff>
      <xdr:row>79</xdr:row>
      <xdr:rowOff>97986</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7861300" y="13616330"/>
          <a:ext cx="889000" cy="26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104905</xdr:rowOff>
    </xdr:from>
    <xdr:to>
      <xdr:col>46</xdr:col>
      <xdr:colOff>38100</xdr:colOff>
      <xdr:row>79</xdr:row>
      <xdr:rowOff>35055</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47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51582</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253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71780</xdr:rowOff>
    </xdr:from>
    <xdr:to>
      <xdr:col>41</xdr:col>
      <xdr:colOff>50800</xdr:colOff>
      <xdr:row>79</xdr:row>
      <xdr:rowOff>73259</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6972300" y="13616330"/>
          <a:ext cx="889000" cy="1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93912</xdr:rowOff>
    </xdr:from>
    <xdr:to>
      <xdr:col>41</xdr:col>
      <xdr:colOff>101600</xdr:colOff>
      <xdr:row>79</xdr:row>
      <xdr:rowOff>24062</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46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40589</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94111" y="1324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11164</xdr:rowOff>
    </xdr:from>
    <xdr:to>
      <xdr:col>36</xdr:col>
      <xdr:colOff>165100</xdr:colOff>
      <xdr:row>78</xdr:row>
      <xdr:rowOff>112764</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384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129291</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05111" y="13159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16934</xdr:rowOff>
    </xdr:from>
    <xdr:to>
      <xdr:col>55</xdr:col>
      <xdr:colOff>50800</xdr:colOff>
      <xdr:row>79</xdr:row>
      <xdr:rowOff>118534</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56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103311</xdr:rowOff>
    </xdr:from>
    <xdr:ext cx="469744"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476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42756</xdr:rowOff>
    </xdr:from>
    <xdr:to>
      <xdr:col>50</xdr:col>
      <xdr:colOff>165100</xdr:colOff>
      <xdr:row>79</xdr:row>
      <xdr:rowOff>144356</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58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135483</xdr:rowOff>
    </xdr:from>
    <xdr:ext cx="469744"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04428" y="13680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47186</xdr:rowOff>
    </xdr:from>
    <xdr:to>
      <xdr:col>46</xdr:col>
      <xdr:colOff>38100</xdr:colOff>
      <xdr:row>79</xdr:row>
      <xdr:rowOff>148786</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591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139913</xdr:rowOff>
    </xdr:from>
    <xdr:ext cx="378565"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61017" y="136844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20980</xdr:rowOff>
    </xdr:from>
    <xdr:to>
      <xdr:col>41</xdr:col>
      <xdr:colOff>101600</xdr:colOff>
      <xdr:row>79</xdr:row>
      <xdr:rowOff>122580</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56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113707</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626428" y="13658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22459</xdr:rowOff>
    </xdr:from>
    <xdr:to>
      <xdr:col>36</xdr:col>
      <xdr:colOff>165100</xdr:colOff>
      <xdr:row>79</xdr:row>
      <xdr:rowOff>124059</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567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115186</xdr:rowOff>
    </xdr:from>
    <xdr:ext cx="469744"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737428" y="13659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a:extLst>
            <a:ext uri="{FF2B5EF4-FFF2-40B4-BE49-F238E27FC236}">
              <a16:creationId xmlns:a16="http://schemas.microsoft.com/office/drawing/2014/main" id="{00000000-0008-0000-06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54958</xdr:rowOff>
    </xdr:from>
    <xdr:to>
      <xdr:col>54</xdr:col>
      <xdr:colOff>189865</xdr:colOff>
      <xdr:row>98</xdr:row>
      <xdr:rowOff>166111</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10475595" y="15485458"/>
          <a:ext cx="1270" cy="1482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169938</xdr:rowOff>
    </xdr:from>
    <xdr:ext cx="469744" cy="259045"/>
    <xdr:sp macro="" textlink="">
      <xdr:nvSpPr>
        <xdr:cNvPr id="457" name="普通建設事業費 （ うち更新整備　）最小値テキスト">
          <a:extLst>
            <a:ext uri="{FF2B5EF4-FFF2-40B4-BE49-F238E27FC236}">
              <a16:creationId xmlns:a16="http://schemas.microsoft.com/office/drawing/2014/main" id="{00000000-0008-0000-0600-0000C9010000}"/>
            </a:ext>
          </a:extLst>
        </xdr:cNvPr>
        <xdr:cNvSpPr txBox="1"/>
      </xdr:nvSpPr>
      <xdr:spPr>
        <a:xfrm>
          <a:off x="10528300" y="16972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166111</xdr:rowOff>
    </xdr:from>
    <xdr:to>
      <xdr:col>55</xdr:col>
      <xdr:colOff>88900</xdr:colOff>
      <xdr:row>98</xdr:row>
      <xdr:rowOff>166111</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6968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1635</xdr:rowOff>
    </xdr:from>
    <xdr:ext cx="599010" cy="259045"/>
    <xdr:sp macro="" textlink="">
      <xdr:nvSpPr>
        <xdr:cNvPr id="459" name="普通建設事業費 （ うち更新整備　）最大値テキスト">
          <a:extLst>
            <a:ext uri="{FF2B5EF4-FFF2-40B4-BE49-F238E27FC236}">
              <a16:creationId xmlns:a16="http://schemas.microsoft.com/office/drawing/2014/main" id="{00000000-0008-0000-0600-0000CB010000}"/>
            </a:ext>
          </a:extLst>
        </xdr:cNvPr>
        <xdr:cNvSpPr txBox="1"/>
      </xdr:nvSpPr>
      <xdr:spPr>
        <a:xfrm>
          <a:off x="10528300" y="15260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54958</xdr:rowOff>
    </xdr:from>
    <xdr:to>
      <xdr:col>55</xdr:col>
      <xdr:colOff>88900</xdr:colOff>
      <xdr:row>90</xdr:row>
      <xdr:rowOff>54958</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5485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2746</xdr:rowOff>
    </xdr:from>
    <xdr:to>
      <xdr:col>55</xdr:col>
      <xdr:colOff>0</xdr:colOff>
      <xdr:row>98</xdr:row>
      <xdr:rowOff>6899</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9639300" y="16804846"/>
          <a:ext cx="838200" cy="4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38290</xdr:rowOff>
    </xdr:from>
    <xdr:ext cx="534377" cy="259045"/>
    <xdr:sp macro="" textlink="">
      <xdr:nvSpPr>
        <xdr:cNvPr id="462" name="普通建設事業費 （ うち更新整備　）平均値テキスト">
          <a:extLst>
            <a:ext uri="{FF2B5EF4-FFF2-40B4-BE49-F238E27FC236}">
              <a16:creationId xmlns:a16="http://schemas.microsoft.com/office/drawing/2014/main" id="{00000000-0008-0000-0600-0000CE010000}"/>
            </a:ext>
          </a:extLst>
        </xdr:cNvPr>
        <xdr:cNvSpPr txBox="1"/>
      </xdr:nvSpPr>
      <xdr:spPr>
        <a:xfrm>
          <a:off x="10528300" y="16326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15413</xdr:rowOff>
    </xdr:from>
    <xdr:to>
      <xdr:col>55</xdr:col>
      <xdr:colOff>50800</xdr:colOff>
      <xdr:row>96</xdr:row>
      <xdr:rowOff>117013</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10426700" y="1647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89424</xdr:rowOff>
    </xdr:from>
    <xdr:to>
      <xdr:col>50</xdr:col>
      <xdr:colOff>114300</xdr:colOff>
      <xdr:row>98</xdr:row>
      <xdr:rowOff>6899</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8750300" y="16720074"/>
          <a:ext cx="889000" cy="88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49702</xdr:rowOff>
    </xdr:from>
    <xdr:to>
      <xdr:col>50</xdr:col>
      <xdr:colOff>165100</xdr:colOff>
      <xdr:row>96</xdr:row>
      <xdr:rowOff>151302</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9588500" y="1650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167829</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372111" y="1628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89424</xdr:rowOff>
    </xdr:from>
    <xdr:to>
      <xdr:col>45</xdr:col>
      <xdr:colOff>177800</xdr:colOff>
      <xdr:row>97</xdr:row>
      <xdr:rowOff>148006</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7861300" y="16720074"/>
          <a:ext cx="889000" cy="58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96185</xdr:rowOff>
    </xdr:from>
    <xdr:to>
      <xdr:col>46</xdr:col>
      <xdr:colOff>38100</xdr:colOff>
      <xdr:row>97</xdr:row>
      <xdr:rowOff>26335</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8699500" y="1655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42862</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483111" y="16330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148006</xdr:rowOff>
    </xdr:from>
    <xdr:to>
      <xdr:col>41</xdr:col>
      <xdr:colOff>50800</xdr:colOff>
      <xdr:row>97</xdr:row>
      <xdr:rowOff>153904</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6972300" y="16778656"/>
          <a:ext cx="889000" cy="5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33342</xdr:rowOff>
    </xdr:from>
    <xdr:to>
      <xdr:col>41</xdr:col>
      <xdr:colOff>101600</xdr:colOff>
      <xdr:row>97</xdr:row>
      <xdr:rowOff>134942</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7810500" y="16663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151469</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594111" y="16439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146889</xdr:rowOff>
    </xdr:from>
    <xdr:to>
      <xdr:col>36</xdr:col>
      <xdr:colOff>165100</xdr:colOff>
      <xdr:row>97</xdr:row>
      <xdr:rowOff>77039</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6921500" y="1660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93566</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05111" y="16381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123396</xdr:rowOff>
    </xdr:from>
    <xdr:to>
      <xdr:col>55</xdr:col>
      <xdr:colOff>50800</xdr:colOff>
      <xdr:row>98</xdr:row>
      <xdr:rowOff>53546</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10426700" y="16754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101823</xdr:rowOff>
    </xdr:from>
    <xdr:ext cx="534377" cy="259045"/>
    <xdr:sp macro="" textlink="">
      <xdr:nvSpPr>
        <xdr:cNvPr id="481" name="普通建設事業費 （ うち更新整備　）該当値テキスト">
          <a:extLst>
            <a:ext uri="{FF2B5EF4-FFF2-40B4-BE49-F238E27FC236}">
              <a16:creationId xmlns:a16="http://schemas.microsoft.com/office/drawing/2014/main" id="{00000000-0008-0000-0600-0000E1010000}"/>
            </a:ext>
          </a:extLst>
        </xdr:cNvPr>
        <xdr:cNvSpPr txBox="1"/>
      </xdr:nvSpPr>
      <xdr:spPr>
        <a:xfrm>
          <a:off x="10528300" y="16732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127549</xdr:rowOff>
    </xdr:from>
    <xdr:to>
      <xdr:col>50</xdr:col>
      <xdr:colOff>165100</xdr:colOff>
      <xdr:row>98</xdr:row>
      <xdr:rowOff>57699</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9588500" y="1675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48826</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372111" y="16850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38624</xdr:rowOff>
    </xdr:from>
    <xdr:to>
      <xdr:col>46</xdr:col>
      <xdr:colOff>38100</xdr:colOff>
      <xdr:row>97</xdr:row>
      <xdr:rowOff>140224</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8699500" y="16669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131351</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483111" y="1676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97206</xdr:rowOff>
    </xdr:from>
    <xdr:to>
      <xdr:col>41</xdr:col>
      <xdr:colOff>101600</xdr:colOff>
      <xdr:row>98</xdr:row>
      <xdr:rowOff>27356</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7810500" y="1672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18483</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594111" y="16820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103104</xdr:rowOff>
    </xdr:from>
    <xdr:to>
      <xdr:col>36</xdr:col>
      <xdr:colOff>165100</xdr:colOff>
      <xdr:row>98</xdr:row>
      <xdr:rowOff>33254</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6921500" y="1673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24381</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05111" y="16826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a:extLst>
            <a:ext uri="{FF2B5EF4-FFF2-40B4-BE49-F238E27FC236}">
              <a16:creationId xmlns:a16="http://schemas.microsoft.com/office/drawing/2014/main" id="{00000000-0008-0000-06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55320</xdr:rowOff>
    </xdr:from>
    <xdr:to>
      <xdr:col>85</xdr:col>
      <xdr:colOff>126364</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6317595" y="5198820"/>
          <a:ext cx="1269" cy="1532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60695</xdr:rowOff>
    </xdr:from>
    <xdr:ext cx="249299" cy="259045"/>
    <xdr:sp macro="" textlink="">
      <xdr:nvSpPr>
        <xdr:cNvPr id="514" name="災害復旧事業費最小値テキスト">
          <a:extLst>
            <a:ext uri="{FF2B5EF4-FFF2-40B4-BE49-F238E27FC236}">
              <a16:creationId xmlns:a16="http://schemas.microsoft.com/office/drawing/2014/main" id="{00000000-0008-0000-0600-000002020000}"/>
            </a:ext>
          </a:extLst>
        </xdr:cNvPr>
        <xdr:cNvSpPr txBox="1"/>
      </xdr:nvSpPr>
      <xdr:spPr>
        <a:xfrm>
          <a:off x="16370300" y="6747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1997</xdr:rowOff>
    </xdr:from>
    <xdr:ext cx="599010" cy="259045"/>
    <xdr:sp macro="" textlink="">
      <xdr:nvSpPr>
        <xdr:cNvPr id="516" name="災害復旧事業費最大値テキスト">
          <a:extLst>
            <a:ext uri="{FF2B5EF4-FFF2-40B4-BE49-F238E27FC236}">
              <a16:creationId xmlns:a16="http://schemas.microsoft.com/office/drawing/2014/main" id="{00000000-0008-0000-0600-000004020000}"/>
            </a:ext>
          </a:extLst>
        </xdr:cNvPr>
        <xdr:cNvSpPr txBox="1"/>
      </xdr:nvSpPr>
      <xdr:spPr>
        <a:xfrm>
          <a:off x="16370300" y="4974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55320</xdr:rowOff>
    </xdr:from>
    <xdr:to>
      <xdr:col>86</xdr:col>
      <xdr:colOff>25400</xdr:colOff>
      <xdr:row>30</xdr:row>
      <xdr:rowOff>55320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519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149595</xdr:rowOff>
    </xdr:from>
    <xdr:ext cx="534377" cy="259045"/>
    <xdr:sp macro="" textlink="">
      <xdr:nvSpPr>
        <xdr:cNvPr id="519" name="災害復旧事業費平均値テキスト">
          <a:extLst>
            <a:ext uri="{FF2B5EF4-FFF2-40B4-BE49-F238E27FC236}">
              <a16:creationId xmlns:a16="http://schemas.microsoft.com/office/drawing/2014/main" id="{00000000-0008-0000-0600-000007020000}"/>
            </a:ext>
          </a:extLst>
        </xdr:cNvPr>
        <xdr:cNvSpPr txBox="1"/>
      </xdr:nvSpPr>
      <xdr:spPr>
        <a:xfrm>
          <a:off x="16370300" y="6493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126718</xdr:rowOff>
    </xdr:from>
    <xdr:to>
      <xdr:col>85</xdr:col>
      <xdr:colOff>177800</xdr:colOff>
      <xdr:row>39</xdr:row>
      <xdr:rowOff>56868</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6268700" y="6641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106411</xdr:rowOff>
    </xdr:from>
    <xdr:to>
      <xdr:col>81</xdr:col>
      <xdr:colOff>101600</xdr:colOff>
      <xdr:row>39</xdr:row>
      <xdr:rowOff>36561</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5430500" y="662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53088</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5214111" y="6396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127792</xdr:rowOff>
    </xdr:from>
    <xdr:to>
      <xdr:col>76</xdr:col>
      <xdr:colOff>165100</xdr:colOff>
      <xdr:row>39</xdr:row>
      <xdr:rowOff>57942</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4541500" y="6642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74470</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357428" y="6418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142891</xdr:rowOff>
    </xdr:from>
    <xdr:to>
      <xdr:col>72</xdr:col>
      <xdr:colOff>38100</xdr:colOff>
      <xdr:row>39</xdr:row>
      <xdr:rowOff>73041</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3652500" y="66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89569</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468428" y="6433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106719</xdr:rowOff>
    </xdr:from>
    <xdr:to>
      <xdr:col>67</xdr:col>
      <xdr:colOff>101600</xdr:colOff>
      <xdr:row>39</xdr:row>
      <xdr:rowOff>36869</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2763500" y="6621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53396</xdr:rowOff>
    </xdr:from>
    <xdr:ext cx="534377"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547111" y="6397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105145</xdr:rowOff>
    </xdr:from>
    <xdr:ext cx="249299" cy="259045"/>
    <xdr:sp macro="" textlink="">
      <xdr:nvSpPr>
        <xdr:cNvPr id="538" name="災害復旧事業費該当値テキスト">
          <a:extLst>
            <a:ext uri="{FF2B5EF4-FFF2-40B4-BE49-F238E27FC236}">
              <a16:creationId xmlns:a16="http://schemas.microsoft.com/office/drawing/2014/main" id="{00000000-0008-0000-0600-00001A020000}"/>
            </a:ext>
          </a:extLst>
        </xdr:cNvPr>
        <xdr:cNvSpPr txBox="1"/>
      </xdr:nvSpPr>
      <xdr:spPr>
        <a:xfrm>
          <a:off x="16370300" y="6620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a:extLst>
            <a:ext uri="{FF2B5EF4-FFF2-40B4-BE49-F238E27FC236}">
              <a16:creationId xmlns:a16="http://schemas.microsoft.com/office/drawing/2014/main" id="{00000000-0008-0000-0600-000033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a:extLst>
            <a:ext uri="{FF2B5EF4-FFF2-40B4-BE49-F238E27FC236}">
              <a16:creationId xmlns:a16="http://schemas.microsoft.com/office/drawing/2014/main" id="{00000000-0008-0000-0600-000035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a:extLst>
            <a:ext uri="{FF2B5EF4-FFF2-40B4-BE49-F238E27FC236}">
              <a16:creationId xmlns:a16="http://schemas.microsoft.com/office/drawing/2014/main" id="{00000000-0008-0000-0600-000038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a:extLst>
            <a:ext uri="{FF2B5EF4-FFF2-40B4-BE49-F238E27FC236}">
              <a16:creationId xmlns:a16="http://schemas.microsoft.com/office/drawing/2014/main" id="{00000000-0008-0000-0600-00004B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公債費グラフ枠">
          <a:extLst>
            <a:ext uri="{FF2B5EF4-FFF2-40B4-BE49-F238E27FC236}">
              <a16:creationId xmlns:a16="http://schemas.microsoft.com/office/drawing/2014/main" id="{00000000-0008-0000-0600-00006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142847</xdr:rowOff>
    </xdr:from>
    <xdr:to>
      <xdr:col>85</xdr:col>
      <xdr:colOff>126364</xdr:colOff>
      <xdr:row>78</xdr:row>
      <xdr:rowOff>59051</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6317595" y="11972897"/>
          <a:ext cx="1269" cy="1459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62878</xdr:rowOff>
    </xdr:from>
    <xdr:ext cx="534377" cy="259045"/>
    <xdr:sp macro="" textlink="">
      <xdr:nvSpPr>
        <xdr:cNvPr id="620" name="公債費最小値テキスト">
          <a:extLst>
            <a:ext uri="{FF2B5EF4-FFF2-40B4-BE49-F238E27FC236}">
              <a16:creationId xmlns:a16="http://schemas.microsoft.com/office/drawing/2014/main" id="{00000000-0008-0000-0600-00006C020000}"/>
            </a:ext>
          </a:extLst>
        </xdr:cNvPr>
        <xdr:cNvSpPr txBox="1"/>
      </xdr:nvSpPr>
      <xdr:spPr>
        <a:xfrm>
          <a:off x="16370300" y="13435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59051</xdr:rowOff>
    </xdr:from>
    <xdr:to>
      <xdr:col>86</xdr:col>
      <xdr:colOff>25400</xdr:colOff>
      <xdr:row>78</xdr:row>
      <xdr:rowOff>59051</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3432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89524</xdr:rowOff>
    </xdr:from>
    <xdr:ext cx="599010" cy="259045"/>
    <xdr:sp macro="" textlink="">
      <xdr:nvSpPr>
        <xdr:cNvPr id="622" name="公債費最大値テキスト">
          <a:extLst>
            <a:ext uri="{FF2B5EF4-FFF2-40B4-BE49-F238E27FC236}">
              <a16:creationId xmlns:a16="http://schemas.microsoft.com/office/drawing/2014/main" id="{00000000-0008-0000-0600-00006E020000}"/>
            </a:ext>
          </a:extLst>
        </xdr:cNvPr>
        <xdr:cNvSpPr txBox="1"/>
      </xdr:nvSpPr>
      <xdr:spPr>
        <a:xfrm>
          <a:off x="16370300" y="11748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142847</xdr:rowOff>
    </xdr:from>
    <xdr:to>
      <xdr:col>86</xdr:col>
      <xdr:colOff>25400</xdr:colOff>
      <xdr:row>69</xdr:row>
      <xdr:rowOff>142847</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6230600" y="11972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89424</xdr:rowOff>
    </xdr:from>
    <xdr:to>
      <xdr:col>85</xdr:col>
      <xdr:colOff>127000</xdr:colOff>
      <xdr:row>77</xdr:row>
      <xdr:rowOff>121100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5481300" y="13291074"/>
          <a:ext cx="838200" cy="3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77250</xdr:rowOff>
    </xdr:from>
    <xdr:ext cx="534377" cy="259045"/>
    <xdr:sp macro="" textlink="">
      <xdr:nvSpPr>
        <xdr:cNvPr id="625" name="公債費平均値テキスト">
          <a:extLst>
            <a:ext uri="{FF2B5EF4-FFF2-40B4-BE49-F238E27FC236}">
              <a16:creationId xmlns:a16="http://schemas.microsoft.com/office/drawing/2014/main" id="{00000000-0008-0000-0600-000071020000}"/>
            </a:ext>
          </a:extLst>
        </xdr:cNvPr>
        <xdr:cNvSpPr txBox="1"/>
      </xdr:nvSpPr>
      <xdr:spPr>
        <a:xfrm>
          <a:off x="16370300" y="127645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54373</xdr:rowOff>
    </xdr:from>
    <xdr:to>
      <xdr:col>85</xdr:col>
      <xdr:colOff>177800</xdr:colOff>
      <xdr:row>75</xdr:row>
      <xdr:rowOff>155973</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6268700" y="1291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89424</xdr:rowOff>
    </xdr:from>
    <xdr:to>
      <xdr:col>81</xdr:col>
      <xdr:colOff>50800</xdr:colOff>
      <xdr:row>77</xdr:row>
      <xdr:rowOff>111300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4592300" y="13291074"/>
          <a:ext cx="889000" cy="21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35537</xdr:rowOff>
    </xdr:from>
    <xdr:to>
      <xdr:col>81</xdr:col>
      <xdr:colOff>101600</xdr:colOff>
      <xdr:row>75</xdr:row>
      <xdr:rowOff>137137</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5430500" y="12894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153664</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5214111" y="12669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95619</xdr:rowOff>
    </xdr:from>
    <xdr:to>
      <xdr:col>76</xdr:col>
      <xdr:colOff>114300</xdr:colOff>
      <xdr:row>77</xdr:row>
      <xdr:rowOff>111300</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3703300" y="13297269"/>
          <a:ext cx="889000" cy="15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56759</xdr:rowOff>
    </xdr:from>
    <xdr:to>
      <xdr:col>76</xdr:col>
      <xdr:colOff>165100</xdr:colOff>
      <xdr:row>75</xdr:row>
      <xdr:rowOff>158359</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4541500" y="12915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3436</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325111" y="12690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74693</xdr:rowOff>
    </xdr:from>
    <xdr:to>
      <xdr:col>71</xdr:col>
      <xdr:colOff>177800</xdr:colOff>
      <xdr:row>77</xdr:row>
      <xdr:rowOff>95619</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2814300" y="13276343"/>
          <a:ext cx="889000" cy="20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40574</xdr:rowOff>
    </xdr:from>
    <xdr:to>
      <xdr:col>72</xdr:col>
      <xdr:colOff>38100</xdr:colOff>
      <xdr:row>75</xdr:row>
      <xdr:rowOff>142174</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3652500" y="1289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158701</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436111" y="12674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131831</xdr:rowOff>
    </xdr:from>
    <xdr:to>
      <xdr:col>67</xdr:col>
      <xdr:colOff>101600</xdr:colOff>
      <xdr:row>75</xdr:row>
      <xdr:rowOff>61981</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2763500" y="12819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78508</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2547111" y="12594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70300</xdr:rowOff>
    </xdr:from>
    <xdr:to>
      <xdr:col>85</xdr:col>
      <xdr:colOff>177800</xdr:colOff>
      <xdr:row>78</xdr:row>
      <xdr:rowOff>450</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6268700" y="1327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156677</xdr:rowOff>
    </xdr:from>
    <xdr:ext cx="534377" cy="259045"/>
    <xdr:sp macro="" textlink="">
      <xdr:nvSpPr>
        <xdr:cNvPr id="644" name="公債費該当値テキスト">
          <a:extLst>
            <a:ext uri="{FF2B5EF4-FFF2-40B4-BE49-F238E27FC236}">
              <a16:creationId xmlns:a16="http://schemas.microsoft.com/office/drawing/2014/main" id="{00000000-0008-0000-0600-000084020000}"/>
            </a:ext>
          </a:extLst>
        </xdr:cNvPr>
        <xdr:cNvSpPr txBox="1"/>
      </xdr:nvSpPr>
      <xdr:spPr>
        <a:xfrm>
          <a:off x="16370300" y="13186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38624</xdr:rowOff>
    </xdr:from>
    <xdr:to>
      <xdr:col>81</xdr:col>
      <xdr:colOff>101600</xdr:colOff>
      <xdr:row>77</xdr:row>
      <xdr:rowOff>140224</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5430500" y="13240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131351</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14111" y="13333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60500</xdr:rowOff>
    </xdr:from>
    <xdr:to>
      <xdr:col>76</xdr:col>
      <xdr:colOff>165100</xdr:colOff>
      <xdr:row>77</xdr:row>
      <xdr:rowOff>162100</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4541500" y="1326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153227</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325111" y="13354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44819</xdr:rowOff>
    </xdr:from>
    <xdr:to>
      <xdr:col>72</xdr:col>
      <xdr:colOff>38100</xdr:colOff>
      <xdr:row>77</xdr:row>
      <xdr:rowOff>146419</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3652500" y="13246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137546</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3436111" y="13339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23893</xdr:rowOff>
    </xdr:from>
    <xdr:to>
      <xdr:col>67</xdr:col>
      <xdr:colOff>101600</xdr:colOff>
      <xdr:row>77</xdr:row>
      <xdr:rowOff>125493</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2763500" y="13225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116620</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547111" y="1331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a:extLst>
            <a:ext uri="{FF2B5EF4-FFF2-40B4-BE49-F238E27FC236}">
              <a16:creationId xmlns:a16="http://schemas.microsoft.com/office/drawing/2014/main" id="{00000000-0008-0000-06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137892</xdr:rowOff>
    </xdr:from>
    <xdr:to>
      <xdr:col>85</xdr:col>
      <xdr:colOff>126364</xdr:colOff>
      <xdr:row>99</xdr:row>
      <xdr:rowOff>43162</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6317595" y="15739842"/>
          <a:ext cx="1269" cy="1276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46989</xdr:rowOff>
    </xdr:from>
    <xdr:ext cx="469744" cy="259045"/>
    <xdr:sp macro="" textlink="">
      <xdr:nvSpPr>
        <xdr:cNvPr id="677" name="積立金最小値テキスト">
          <a:extLst>
            <a:ext uri="{FF2B5EF4-FFF2-40B4-BE49-F238E27FC236}">
              <a16:creationId xmlns:a16="http://schemas.microsoft.com/office/drawing/2014/main" id="{00000000-0008-0000-0600-0000A5020000}"/>
            </a:ext>
          </a:extLst>
        </xdr:cNvPr>
        <xdr:cNvSpPr txBox="1"/>
      </xdr:nvSpPr>
      <xdr:spPr>
        <a:xfrm>
          <a:off x="16370300" y="17020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43162</xdr:rowOff>
    </xdr:from>
    <xdr:to>
      <xdr:col>86</xdr:col>
      <xdr:colOff>25400</xdr:colOff>
      <xdr:row>99</xdr:row>
      <xdr:rowOff>43162</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7016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84569</xdr:rowOff>
    </xdr:from>
    <xdr:ext cx="690189" cy="259045"/>
    <xdr:sp macro="" textlink="">
      <xdr:nvSpPr>
        <xdr:cNvPr id="679" name="積立金最大値テキスト">
          <a:extLst>
            <a:ext uri="{FF2B5EF4-FFF2-40B4-BE49-F238E27FC236}">
              <a16:creationId xmlns:a16="http://schemas.microsoft.com/office/drawing/2014/main" id="{00000000-0008-0000-0600-0000A7020000}"/>
            </a:ext>
          </a:extLst>
        </xdr:cNvPr>
        <xdr:cNvSpPr txBox="1"/>
      </xdr:nvSpPr>
      <xdr:spPr>
        <a:xfrm>
          <a:off x="16370300" y="155150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137892</xdr:rowOff>
    </xdr:from>
    <xdr:to>
      <xdr:col>86</xdr:col>
      <xdr:colOff>25400</xdr:colOff>
      <xdr:row>91</xdr:row>
      <xdr:rowOff>137892</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5739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169131</xdr:rowOff>
    </xdr:from>
    <xdr:to>
      <xdr:col>85</xdr:col>
      <xdr:colOff>127000</xdr:colOff>
      <xdr:row>99</xdr:row>
      <xdr:rowOff>16447</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5481300" y="16971231"/>
          <a:ext cx="838200" cy="18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130576</xdr:rowOff>
    </xdr:from>
    <xdr:ext cx="534377" cy="259045"/>
    <xdr:sp macro="" textlink="">
      <xdr:nvSpPr>
        <xdr:cNvPr id="682" name="積立金平均値テキスト">
          <a:extLst>
            <a:ext uri="{FF2B5EF4-FFF2-40B4-BE49-F238E27FC236}">
              <a16:creationId xmlns:a16="http://schemas.microsoft.com/office/drawing/2014/main" id="{00000000-0008-0000-0600-0000AA020000}"/>
            </a:ext>
          </a:extLst>
        </xdr:cNvPr>
        <xdr:cNvSpPr txBox="1"/>
      </xdr:nvSpPr>
      <xdr:spPr>
        <a:xfrm>
          <a:off x="16370300" y="167612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107699</xdr:rowOff>
    </xdr:from>
    <xdr:to>
      <xdr:col>85</xdr:col>
      <xdr:colOff>177800</xdr:colOff>
      <xdr:row>99</xdr:row>
      <xdr:rowOff>37849</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6268700" y="16909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16447</xdr:rowOff>
    </xdr:from>
    <xdr:to>
      <xdr:col>81</xdr:col>
      <xdr:colOff>50800</xdr:colOff>
      <xdr:row>99</xdr:row>
      <xdr:rowOff>18990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4592300" y="16989997"/>
          <a:ext cx="889000" cy="2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105776</xdr:rowOff>
    </xdr:from>
    <xdr:to>
      <xdr:col>81</xdr:col>
      <xdr:colOff>101600</xdr:colOff>
      <xdr:row>99</xdr:row>
      <xdr:rowOff>35926</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5430500" y="16907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52453</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214111" y="16683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13590</xdr:rowOff>
    </xdr:from>
    <xdr:to>
      <xdr:col>76</xdr:col>
      <xdr:colOff>114300</xdr:colOff>
      <xdr:row>99</xdr:row>
      <xdr:rowOff>18990</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3703300" y="16987140"/>
          <a:ext cx="889000" cy="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120910</xdr:rowOff>
    </xdr:from>
    <xdr:to>
      <xdr:col>76</xdr:col>
      <xdr:colOff>165100</xdr:colOff>
      <xdr:row>99</xdr:row>
      <xdr:rowOff>51060</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4541500" y="1692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67587</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325111" y="1669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13590</xdr:rowOff>
    </xdr:from>
    <xdr:to>
      <xdr:col>71</xdr:col>
      <xdr:colOff>177800</xdr:colOff>
      <xdr:row>99</xdr:row>
      <xdr:rowOff>26619</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2814300" y="16987140"/>
          <a:ext cx="889000" cy="13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131358</xdr:rowOff>
    </xdr:from>
    <xdr:to>
      <xdr:col>72</xdr:col>
      <xdr:colOff>38100</xdr:colOff>
      <xdr:row>99</xdr:row>
      <xdr:rowOff>61508</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3652500" y="1693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78035</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436111" y="16708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130434</xdr:rowOff>
    </xdr:from>
    <xdr:to>
      <xdr:col>67</xdr:col>
      <xdr:colOff>101600</xdr:colOff>
      <xdr:row>99</xdr:row>
      <xdr:rowOff>60584</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2763500" y="1693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77111</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547111" y="16707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118331</xdr:rowOff>
    </xdr:from>
    <xdr:to>
      <xdr:col>85</xdr:col>
      <xdr:colOff>177800</xdr:colOff>
      <xdr:row>99</xdr:row>
      <xdr:rowOff>48481</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6268700" y="16920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86126</xdr:rowOff>
    </xdr:from>
    <xdr:ext cx="534377" cy="259045"/>
    <xdr:sp macro="" textlink="">
      <xdr:nvSpPr>
        <xdr:cNvPr id="701" name="積立金該当値テキスト">
          <a:extLst>
            <a:ext uri="{FF2B5EF4-FFF2-40B4-BE49-F238E27FC236}">
              <a16:creationId xmlns:a16="http://schemas.microsoft.com/office/drawing/2014/main" id="{00000000-0008-0000-0600-0000BD020000}"/>
            </a:ext>
          </a:extLst>
        </xdr:cNvPr>
        <xdr:cNvSpPr txBox="1"/>
      </xdr:nvSpPr>
      <xdr:spPr>
        <a:xfrm>
          <a:off x="16370300" y="16888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137097</xdr:rowOff>
    </xdr:from>
    <xdr:to>
      <xdr:col>81</xdr:col>
      <xdr:colOff>101600</xdr:colOff>
      <xdr:row>99</xdr:row>
      <xdr:rowOff>67247</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5430500" y="16939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58374</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214111" y="17031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139640</xdr:rowOff>
    </xdr:from>
    <xdr:to>
      <xdr:col>76</xdr:col>
      <xdr:colOff>165100</xdr:colOff>
      <xdr:row>99</xdr:row>
      <xdr:rowOff>69790</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4541500" y="1694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60917</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325111" y="17034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134240</xdr:rowOff>
    </xdr:from>
    <xdr:to>
      <xdr:col>72</xdr:col>
      <xdr:colOff>38100</xdr:colOff>
      <xdr:row>99</xdr:row>
      <xdr:rowOff>64390</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3652500" y="1693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55517</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3436111" y="17029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147269</xdr:rowOff>
    </xdr:from>
    <xdr:to>
      <xdr:col>67</xdr:col>
      <xdr:colOff>101600</xdr:colOff>
      <xdr:row>99</xdr:row>
      <xdr:rowOff>77419</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2763500" y="16949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68546</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547111" y="17042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38299</xdr:rowOff>
    </xdr:from>
    <xdr:ext cx="59541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a:extLst>
            <a:ext uri="{FF2B5EF4-FFF2-40B4-BE49-F238E27FC236}">
              <a16:creationId xmlns:a16="http://schemas.microsoft.com/office/drawing/2014/main" id="{00000000-0008-0000-06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101899</xdr:rowOff>
    </xdr:from>
    <xdr:to>
      <xdr:col>116</xdr:col>
      <xdr:colOff>62864</xdr:colOff>
      <xdr:row>39</xdr:row>
      <xdr:rowOff>98878</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2159595" y="5245399"/>
          <a:ext cx="1269" cy="1540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6" name="投資及び出資金最小値テキスト">
          <a:extLst>
            <a:ext uri="{FF2B5EF4-FFF2-40B4-BE49-F238E27FC236}">
              <a16:creationId xmlns:a16="http://schemas.microsoft.com/office/drawing/2014/main" id="{00000000-0008-0000-0600-0000E0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48576</xdr:rowOff>
    </xdr:from>
    <xdr:ext cx="534377" cy="259045"/>
    <xdr:sp macro="" textlink="">
      <xdr:nvSpPr>
        <xdr:cNvPr id="738" name="投資及び出資金最大値テキスト">
          <a:extLst>
            <a:ext uri="{FF2B5EF4-FFF2-40B4-BE49-F238E27FC236}">
              <a16:creationId xmlns:a16="http://schemas.microsoft.com/office/drawing/2014/main" id="{00000000-0008-0000-0600-0000E2020000}"/>
            </a:ext>
          </a:extLst>
        </xdr:cNvPr>
        <xdr:cNvSpPr txBox="1"/>
      </xdr:nvSpPr>
      <xdr:spPr>
        <a:xfrm>
          <a:off x="22212300" y="5020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101899</xdr:rowOff>
    </xdr:from>
    <xdr:to>
      <xdr:col>116</xdr:col>
      <xdr:colOff>152400</xdr:colOff>
      <xdr:row>30</xdr:row>
      <xdr:rowOff>101899</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5245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98732</xdr:rowOff>
    </xdr:from>
    <xdr:to>
      <xdr:col>116</xdr:col>
      <xdr:colOff>63500</xdr:colOff>
      <xdr:row>39</xdr:row>
      <xdr:rowOff>98878</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flipV="1">
          <a:off x="21323300" y="6785282"/>
          <a:ext cx="838200" cy="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17087</xdr:rowOff>
    </xdr:from>
    <xdr:ext cx="469744" cy="259045"/>
    <xdr:sp macro="" textlink="">
      <xdr:nvSpPr>
        <xdr:cNvPr id="741" name="投資及び出資金平均値テキスト">
          <a:extLst>
            <a:ext uri="{FF2B5EF4-FFF2-40B4-BE49-F238E27FC236}">
              <a16:creationId xmlns:a16="http://schemas.microsoft.com/office/drawing/2014/main" id="{00000000-0008-0000-0600-0000E5020000}"/>
            </a:ext>
          </a:extLst>
        </xdr:cNvPr>
        <xdr:cNvSpPr txBox="1"/>
      </xdr:nvSpPr>
      <xdr:spPr>
        <a:xfrm>
          <a:off x="22212300" y="6532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165660</xdr:rowOff>
    </xdr:from>
    <xdr:to>
      <xdr:col>116</xdr:col>
      <xdr:colOff>114300</xdr:colOff>
      <xdr:row>39</xdr:row>
      <xdr:rowOff>95810</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2110700" y="66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30656</xdr:rowOff>
    </xdr:from>
    <xdr:to>
      <xdr:col>112</xdr:col>
      <xdr:colOff>38100</xdr:colOff>
      <xdr:row>39</xdr:row>
      <xdr:rowOff>132256</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1272500" y="671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148783</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088428" y="6492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30558</xdr:rowOff>
    </xdr:from>
    <xdr:to>
      <xdr:col>107</xdr:col>
      <xdr:colOff>101600</xdr:colOff>
      <xdr:row>39</xdr:row>
      <xdr:rowOff>132158</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0383500" y="671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148685</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199428" y="6492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32632</xdr:rowOff>
    </xdr:from>
    <xdr:to>
      <xdr:col>102</xdr:col>
      <xdr:colOff>165100</xdr:colOff>
      <xdr:row>39</xdr:row>
      <xdr:rowOff>134232</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9494500" y="6719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150759</xdr:rowOff>
    </xdr:from>
    <xdr:ext cx="378565"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56017" y="64944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30329</xdr:rowOff>
    </xdr:from>
    <xdr:to>
      <xdr:col>98</xdr:col>
      <xdr:colOff>38100</xdr:colOff>
      <xdr:row>39</xdr:row>
      <xdr:rowOff>131929</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8605500" y="6716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148456</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21428" y="6492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47932</xdr:rowOff>
    </xdr:from>
    <xdr:to>
      <xdr:col>116</xdr:col>
      <xdr:colOff>114300</xdr:colOff>
      <xdr:row>39</xdr:row>
      <xdr:rowOff>149532</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2110700" y="6734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144088</xdr:rowOff>
    </xdr:from>
    <xdr:ext cx="249299" cy="259045"/>
    <xdr:sp macro="" textlink="">
      <xdr:nvSpPr>
        <xdr:cNvPr id="760" name="投資及び出資金該当値テキスト">
          <a:extLst>
            <a:ext uri="{FF2B5EF4-FFF2-40B4-BE49-F238E27FC236}">
              <a16:creationId xmlns:a16="http://schemas.microsoft.com/office/drawing/2014/main" id="{00000000-0008-0000-0600-0000F8020000}"/>
            </a:ext>
          </a:extLst>
        </xdr:cNvPr>
        <xdr:cNvSpPr txBox="1"/>
      </xdr:nvSpPr>
      <xdr:spPr>
        <a:xfrm>
          <a:off x="22212300" y="665918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161326</xdr:rowOff>
    </xdr:from>
    <xdr:to>
      <xdr:col>116</xdr:col>
      <xdr:colOff>62864</xdr:colOff>
      <xdr:row>58</xdr:row>
      <xdr:rowOff>139700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733826"/>
          <a:ext cx="1269" cy="1349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108003</xdr:rowOff>
    </xdr:from>
    <xdr:ext cx="534377"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509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161326</xdr:rowOff>
    </xdr:from>
    <xdr:to>
      <xdr:col>116</xdr:col>
      <xdr:colOff>152400</xdr:colOff>
      <xdr:row>50</xdr:row>
      <xdr:rowOff>161326</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733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53198</xdr:rowOff>
    </xdr:from>
    <xdr:to>
      <xdr:col>116</xdr:col>
      <xdr:colOff>63500</xdr:colOff>
      <xdr:row>58</xdr:row>
      <xdr:rowOff>71509</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1323300" y="9997298"/>
          <a:ext cx="838200" cy="18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10736</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7833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159309</xdr:rowOff>
    </xdr:from>
    <xdr:to>
      <xdr:col>116</xdr:col>
      <xdr:colOff>114300</xdr:colOff>
      <xdr:row>58</xdr:row>
      <xdr:rowOff>89459</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993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71509</xdr:rowOff>
    </xdr:from>
    <xdr:to>
      <xdr:col>111</xdr:col>
      <xdr:colOff>177800</xdr:colOff>
      <xdr:row>58</xdr:row>
      <xdr:rowOff>71806</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0434300" y="10015609"/>
          <a:ext cx="889000" cy="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150622</xdr:rowOff>
    </xdr:from>
    <xdr:to>
      <xdr:col>112</xdr:col>
      <xdr:colOff>38100</xdr:colOff>
      <xdr:row>58</xdr:row>
      <xdr:rowOff>80772</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992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97299</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69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71806</xdr:rowOff>
    </xdr:from>
    <xdr:to>
      <xdr:col>107</xdr:col>
      <xdr:colOff>50800</xdr:colOff>
      <xdr:row>58</xdr:row>
      <xdr:rowOff>72446</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19545300" y="10015906"/>
          <a:ext cx="889000" cy="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142438</xdr:rowOff>
    </xdr:from>
    <xdr:to>
      <xdr:col>107</xdr:col>
      <xdr:colOff>101600</xdr:colOff>
      <xdr:row>58</xdr:row>
      <xdr:rowOff>72588</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9915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89115</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690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72446</xdr:rowOff>
    </xdr:from>
    <xdr:to>
      <xdr:col>102</xdr:col>
      <xdr:colOff>114300</xdr:colOff>
      <xdr:row>58</xdr:row>
      <xdr:rowOff>72995</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18656300" y="10016546"/>
          <a:ext cx="8890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139421</xdr:rowOff>
    </xdr:from>
    <xdr:to>
      <xdr:col>102</xdr:col>
      <xdr:colOff>165100</xdr:colOff>
      <xdr:row>58</xdr:row>
      <xdr:rowOff>69571</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9912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86098</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687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143878</xdr:rowOff>
    </xdr:from>
    <xdr:to>
      <xdr:col>98</xdr:col>
      <xdr:colOff>38100</xdr:colOff>
      <xdr:row>58</xdr:row>
      <xdr:rowOff>74028</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9916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90555</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691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2398</xdr:rowOff>
    </xdr:from>
    <xdr:to>
      <xdr:col>116</xdr:col>
      <xdr:colOff>114300</xdr:colOff>
      <xdr:row>58</xdr:row>
      <xdr:rowOff>103998</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994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137736</xdr:rowOff>
    </xdr:from>
    <xdr:ext cx="469744"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9910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20709</xdr:rowOff>
    </xdr:from>
    <xdr:to>
      <xdr:col>112</xdr:col>
      <xdr:colOff>38100</xdr:colOff>
      <xdr:row>58</xdr:row>
      <xdr:rowOff>122309</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9964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113436</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088428" y="10057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21006</xdr:rowOff>
    </xdr:from>
    <xdr:to>
      <xdr:col>107</xdr:col>
      <xdr:colOff>101600</xdr:colOff>
      <xdr:row>58</xdr:row>
      <xdr:rowOff>122606</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996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113733</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199428" y="10057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21646</xdr:rowOff>
    </xdr:from>
    <xdr:to>
      <xdr:col>102</xdr:col>
      <xdr:colOff>165100</xdr:colOff>
      <xdr:row>58</xdr:row>
      <xdr:rowOff>123246</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9965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114373</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10428" y="10058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22195</xdr:rowOff>
    </xdr:from>
    <xdr:to>
      <xdr:col>98</xdr:col>
      <xdr:colOff>38100</xdr:colOff>
      <xdr:row>58</xdr:row>
      <xdr:rowOff>123795</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996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114922</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21428" y="10059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24346</xdr:rowOff>
    </xdr:from>
    <xdr:to>
      <xdr:col>116</xdr:col>
      <xdr:colOff>62864</xdr:colOff>
      <xdr:row>77</xdr:row>
      <xdr:rowOff>108572</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025846"/>
          <a:ext cx="1269" cy="1284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112399</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314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108572</xdr:rowOff>
    </xdr:from>
    <xdr:to>
      <xdr:col>116</xdr:col>
      <xdr:colOff>152400</xdr:colOff>
      <xdr:row>77</xdr:row>
      <xdr:rowOff>108572</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310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142473</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801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24346</xdr:rowOff>
    </xdr:from>
    <xdr:to>
      <xdr:col>116</xdr:col>
      <xdr:colOff>152400</xdr:colOff>
      <xdr:row>70</xdr:row>
      <xdr:rowOff>24346</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025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151867</xdr:rowOff>
    </xdr:from>
    <xdr:to>
      <xdr:col>116</xdr:col>
      <xdr:colOff>63500</xdr:colOff>
      <xdr:row>75</xdr:row>
      <xdr:rowOff>23699</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2839167"/>
          <a:ext cx="838200" cy="43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72</xdr:row>
      <xdr:rowOff>110012</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4544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87135</xdr:rowOff>
    </xdr:from>
    <xdr:to>
      <xdr:col>116</xdr:col>
      <xdr:colOff>114300</xdr:colOff>
      <xdr:row>74</xdr:row>
      <xdr:rowOff>17285</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260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133528</xdr:rowOff>
    </xdr:from>
    <xdr:to>
      <xdr:col>111</xdr:col>
      <xdr:colOff>177800</xdr:colOff>
      <xdr:row>75</xdr:row>
      <xdr:rowOff>23699</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0434300" y="12820828"/>
          <a:ext cx="889000" cy="61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93675</xdr:rowOff>
    </xdr:from>
    <xdr:to>
      <xdr:col>112</xdr:col>
      <xdr:colOff>38100</xdr:colOff>
      <xdr:row>74</xdr:row>
      <xdr:rowOff>23825</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260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40352</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2384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91427</xdr:rowOff>
    </xdr:from>
    <xdr:to>
      <xdr:col>107</xdr:col>
      <xdr:colOff>50800</xdr:colOff>
      <xdr:row>74</xdr:row>
      <xdr:rowOff>133528</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9545300" y="12778727"/>
          <a:ext cx="889000" cy="42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78054</xdr:rowOff>
    </xdr:from>
    <xdr:to>
      <xdr:col>107</xdr:col>
      <xdr:colOff>101600</xdr:colOff>
      <xdr:row>74</xdr:row>
      <xdr:rowOff>8204</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593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24731</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2369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91427</xdr:rowOff>
    </xdr:from>
    <xdr:to>
      <xdr:col>102</xdr:col>
      <xdr:colOff>114300</xdr:colOff>
      <xdr:row>74</xdr:row>
      <xdr:rowOff>127254</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8656300" y="12778727"/>
          <a:ext cx="889000" cy="35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91072</xdr:rowOff>
    </xdr:from>
    <xdr:to>
      <xdr:col>102</xdr:col>
      <xdr:colOff>165100</xdr:colOff>
      <xdr:row>74</xdr:row>
      <xdr:rowOff>21222</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606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37749</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238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88112</xdr:rowOff>
    </xdr:from>
    <xdr:to>
      <xdr:col>98</xdr:col>
      <xdr:colOff>38100</xdr:colOff>
      <xdr:row>74</xdr:row>
      <xdr:rowOff>18262</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60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34789</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379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101067</xdr:rowOff>
    </xdr:from>
    <xdr:to>
      <xdr:col>116</xdr:col>
      <xdr:colOff>114300</xdr:colOff>
      <xdr:row>75</xdr:row>
      <xdr:rowOff>31217</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2788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79494</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2766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144349</xdr:rowOff>
    </xdr:from>
    <xdr:to>
      <xdr:col>112</xdr:col>
      <xdr:colOff>38100</xdr:colOff>
      <xdr:row>75</xdr:row>
      <xdr:rowOff>74499</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2831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65626</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2924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82728</xdr:rowOff>
    </xdr:from>
    <xdr:to>
      <xdr:col>107</xdr:col>
      <xdr:colOff>101600</xdr:colOff>
      <xdr:row>75</xdr:row>
      <xdr:rowOff>12878</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2770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4005</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2862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40627</xdr:rowOff>
    </xdr:from>
    <xdr:to>
      <xdr:col>102</xdr:col>
      <xdr:colOff>165100</xdr:colOff>
      <xdr:row>74</xdr:row>
      <xdr:rowOff>142227</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2727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133354</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2820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76454</xdr:rowOff>
    </xdr:from>
    <xdr:to>
      <xdr:col>98</xdr:col>
      <xdr:colOff>38100</xdr:colOff>
      <xdr:row>75</xdr:row>
      <xdr:rowOff>6604</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276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169181</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2856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町として行政運営コストは全般的に良い状況にあるが、将来に向けて維持補修費や施設更新に向けた普通建設事業費の増大は課題である。</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物件費は全国平均を大きく超え、類似団体平均とほぼ拮抗している。また、経常収支比率に占める物件費の割合は高く、行政コスト面からも裏付けられるものと判断できる。施設運営に占める賃金や土地賃借料などについて再点検し、各種事務事業の必要性や施設の統廃合・再構築など施設の在り方などについて評価を行い、町民のみなさんにも図りながら見直しに努め、経費の削減を図っていく。</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長野県小布施町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11,005
10,952
19.12
5,098,492
4,840,071
249,121
2,970,652
2,748,815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154069</xdr:rowOff>
    </xdr:from>
    <xdr:to>
      <xdr:col>24</xdr:col>
      <xdr:colOff>62865</xdr:colOff>
      <xdr:row>38</xdr:row>
      <xdr:rowOff>141660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297569"/>
          <a:ext cx="1270" cy="1359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145487</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660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141660</xdr:rowOff>
    </xdr:from>
    <xdr:to>
      <xdr:col>24</xdr:col>
      <xdr:colOff>152400</xdr:colOff>
      <xdr:row>38</xdr:row>
      <xdr:rowOff>141660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656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100746</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72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154069</xdr:rowOff>
    </xdr:from>
    <xdr:to>
      <xdr:col>24</xdr:col>
      <xdr:colOff>152400</xdr:colOff>
      <xdr:row>30</xdr:row>
      <xdr:rowOff>154069</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297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90714</xdr:rowOff>
    </xdr:from>
    <xdr:to>
      <xdr:col>24</xdr:col>
      <xdr:colOff>63500</xdr:colOff>
      <xdr:row>36</xdr:row>
      <xdr:rowOff>153743</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6262914"/>
          <a:ext cx="838200" cy="63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3355</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8326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151928</xdr:rowOff>
    </xdr:from>
    <xdr:to>
      <xdr:col>24</xdr:col>
      <xdr:colOff>114300</xdr:colOff>
      <xdr:row>35</xdr:row>
      <xdr:rowOff>82078</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598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82550</xdr:rowOff>
    </xdr:from>
    <xdr:to>
      <xdr:col>19</xdr:col>
      <xdr:colOff>177800</xdr:colOff>
      <xdr:row>36</xdr:row>
      <xdr:rowOff>90714</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6254750"/>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8237</xdr:rowOff>
    </xdr:from>
    <xdr:to>
      <xdr:col>20</xdr:col>
      <xdr:colOff>38100</xdr:colOff>
      <xdr:row>35</xdr:row>
      <xdr:rowOff>109837</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00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126364</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78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97899</xdr:rowOff>
    </xdr:from>
    <xdr:to>
      <xdr:col>15</xdr:col>
      <xdr:colOff>50800</xdr:colOff>
      <xdr:row>36</xdr:row>
      <xdr:rowOff>82550</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6098649"/>
          <a:ext cx="889000" cy="156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49385</xdr:rowOff>
    </xdr:from>
    <xdr:to>
      <xdr:col>15</xdr:col>
      <xdr:colOff>101600</xdr:colOff>
      <xdr:row>35</xdr:row>
      <xdr:rowOff>150985</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05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167512</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825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97899</xdr:rowOff>
    </xdr:from>
    <xdr:to>
      <xdr:col>10</xdr:col>
      <xdr:colOff>114300</xdr:colOff>
      <xdr:row>36</xdr:row>
      <xdr:rowOff>23114</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6098649"/>
          <a:ext cx="889000" cy="96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51018</xdr:rowOff>
    </xdr:from>
    <xdr:to>
      <xdr:col>10</xdr:col>
      <xdr:colOff>165100</xdr:colOff>
      <xdr:row>34</xdr:row>
      <xdr:rowOff>152618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588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169145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655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52977</xdr:rowOff>
    </xdr:from>
    <xdr:to>
      <xdr:col>6</xdr:col>
      <xdr:colOff>38100</xdr:colOff>
      <xdr:row>34</xdr:row>
      <xdr:rowOff>154577</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588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171104</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657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102943</xdr:rowOff>
    </xdr:from>
    <xdr:to>
      <xdr:col>24</xdr:col>
      <xdr:colOff>114300</xdr:colOff>
      <xdr:row>37</xdr:row>
      <xdr:rowOff>33093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275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81370</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25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39914</xdr:rowOff>
    </xdr:from>
    <xdr:to>
      <xdr:col>20</xdr:col>
      <xdr:colOff>38100</xdr:colOff>
      <xdr:row>36</xdr:row>
      <xdr:rowOff>141514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212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132641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304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31750</xdr:rowOff>
    </xdr:from>
    <xdr:to>
      <xdr:col>15</xdr:col>
      <xdr:colOff>101600</xdr:colOff>
      <xdr:row>36</xdr:row>
      <xdr:rowOff>133350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20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124477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29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47099</xdr:rowOff>
    </xdr:from>
    <xdr:to>
      <xdr:col>10</xdr:col>
      <xdr:colOff>165100</xdr:colOff>
      <xdr:row>35</xdr:row>
      <xdr:rowOff>148699</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047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139826</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140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143764</xdr:rowOff>
    </xdr:from>
    <xdr:to>
      <xdr:col>6</xdr:col>
      <xdr:colOff>38100</xdr:colOff>
      <xdr:row>36</xdr:row>
      <xdr:rowOff>73914</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144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65041</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237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107141</xdr:rowOff>
    </xdr:from>
    <xdr:to>
      <xdr:col>24</xdr:col>
      <xdr:colOff>62865</xdr:colOff>
      <xdr:row>59</xdr:row>
      <xdr:rowOff>9544</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679641"/>
          <a:ext cx="1270" cy="144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13371</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28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9544</xdr:rowOff>
    </xdr:from>
    <xdr:to>
      <xdr:col>24</xdr:col>
      <xdr:colOff>152400</xdr:colOff>
      <xdr:row>59</xdr:row>
      <xdr:rowOff>9544</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25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53818</xdr:rowOff>
    </xdr:from>
    <xdr:ext cx="690189"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4548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1,942,729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107141</xdr:rowOff>
    </xdr:from>
    <xdr:to>
      <xdr:col>24</xdr:col>
      <xdr:colOff>152400</xdr:colOff>
      <xdr:row>50</xdr:row>
      <xdr:rowOff>107141</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679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136152</xdr:rowOff>
    </xdr:from>
    <xdr:to>
      <xdr:col>24</xdr:col>
      <xdr:colOff>63500</xdr:colOff>
      <xdr:row>58</xdr:row>
      <xdr:rowOff>153337</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10080252"/>
          <a:ext cx="838200" cy="17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74762</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8474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51885</xdr:rowOff>
    </xdr:from>
    <xdr:to>
      <xdr:col>24</xdr:col>
      <xdr:colOff>114300</xdr:colOff>
      <xdr:row>58</xdr:row>
      <xdr:rowOff>153485</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995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153337</xdr:rowOff>
    </xdr:from>
    <xdr:to>
      <xdr:col>19</xdr:col>
      <xdr:colOff>177800</xdr:colOff>
      <xdr:row>58</xdr:row>
      <xdr:rowOff>155456</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10097437"/>
          <a:ext cx="889000" cy="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57117</xdr:rowOff>
    </xdr:from>
    <xdr:to>
      <xdr:col>20</xdr:col>
      <xdr:colOff>38100</xdr:colOff>
      <xdr:row>58</xdr:row>
      <xdr:rowOff>158717</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10001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3794</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776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149499</xdr:rowOff>
    </xdr:from>
    <xdr:to>
      <xdr:col>15</xdr:col>
      <xdr:colOff>50800</xdr:colOff>
      <xdr:row>58</xdr:row>
      <xdr:rowOff>155456</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019300" y="10093599"/>
          <a:ext cx="889000" cy="5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65912</xdr:rowOff>
    </xdr:from>
    <xdr:to>
      <xdr:col>15</xdr:col>
      <xdr:colOff>101600</xdr:colOff>
      <xdr:row>58</xdr:row>
      <xdr:rowOff>167512</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10010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12589</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785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149499</xdr:rowOff>
    </xdr:from>
    <xdr:to>
      <xdr:col>10</xdr:col>
      <xdr:colOff>114300</xdr:colOff>
      <xdr:row>58</xdr:row>
      <xdr:rowOff>166353</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10093599"/>
          <a:ext cx="889000" cy="16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83664</xdr:rowOff>
    </xdr:from>
    <xdr:to>
      <xdr:col>10</xdr:col>
      <xdr:colOff>165100</xdr:colOff>
      <xdr:row>59</xdr:row>
      <xdr:rowOff>13814</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1002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30341</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802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80375</xdr:rowOff>
    </xdr:from>
    <xdr:to>
      <xdr:col>6</xdr:col>
      <xdr:colOff>38100</xdr:colOff>
      <xdr:row>59</xdr:row>
      <xdr:rowOff>10525</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1002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27052</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799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85352</xdr:rowOff>
    </xdr:from>
    <xdr:to>
      <xdr:col>24</xdr:col>
      <xdr:colOff>114300</xdr:colOff>
      <xdr:row>59</xdr:row>
      <xdr:rowOff>15502</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10029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30312</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974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102537</xdr:rowOff>
    </xdr:from>
    <xdr:to>
      <xdr:col>20</xdr:col>
      <xdr:colOff>38100</xdr:colOff>
      <xdr:row>59</xdr:row>
      <xdr:rowOff>32687</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10046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23814</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10139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104656</xdr:rowOff>
    </xdr:from>
    <xdr:to>
      <xdr:col>15</xdr:col>
      <xdr:colOff>101600</xdr:colOff>
      <xdr:row>59</xdr:row>
      <xdr:rowOff>34806</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1004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25933</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10141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98699</xdr:rowOff>
    </xdr:from>
    <xdr:to>
      <xdr:col>10</xdr:col>
      <xdr:colOff>165100</xdr:colOff>
      <xdr:row>59</xdr:row>
      <xdr:rowOff>28849</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10042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19976</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13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115553</xdr:rowOff>
    </xdr:from>
    <xdr:to>
      <xdr:col>6</xdr:col>
      <xdr:colOff>38100</xdr:colOff>
      <xdr:row>59</xdr:row>
      <xdr:rowOff>45703</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059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36830</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152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a:extLst>
            <a:ext uri="{FF2B5EF4-FFF2-40B4-BE49-F238E27FC236}">
              <a16:creationId xmlns:a16="http://schemas.microsoft.com/office/drawing/2014/main" id="{00000000-0008-0000-07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3389</xdr:rowOff>
    </xdr:from>
    <xdr:to>
      <xdr:col>24</xdr:col>
      <xdr:colOff>62865</xdr:colOff>
      <xdr:row>78</xdr:row>
      <xdr:rowOff>152034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4633595" y="12004889"/>
          <a:ext cx="1270" cy="1520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155861</xdr:rowOff>
    </xdr:from>
    <xdr:ext cx="599010" cy="259045"/>
    <xdr:sp macro="" textlink="">
      <xdr:nvSpPr>
        <xdr:cNvPr id="176" name="民生費最小値テキスト">
          <a:extLst>
            <a:ext uri="{FF2B5EF4-FFF2-40B4-BE49-F238E27FC236}">
              <a16:creationId xmlns:a16="http://schemas.microsoft.com/office/drawing/2014/main" id="{00000000-0008-0000-0700-0000B0000000}"/>
            </a:ext>
          </a:extLst>
        </xdr:cNvPr>
        <xdr:cNvSpPr txBox="1"/>
      </xdr:nvSpPr>
      <xdr:spPr>
        <a:xfrm>
          <a:off x="4686300" y="13528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152034</xdr:rowOff>
    </xdr:from>
    <xdr:to>
      <xdr:col>24</xdr:col>
      <xdr:colOff>152400</xdr:colOff>
      <xdr:row>78</xdr:row>
      <xdr:rowOff>152034</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3525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121516</xdr:rowOff>
    </xdr:from>
    <xdr:ext cx="599010" cy="259045"/>
    <xdr:sp macro="" textlink="">
      <xdr:nvSpPr>
        <xdr:cNvPr id="178" name="民生費最大値テキスト">
          <a:extLst>
            <a:ext uri="{FF2B5EF4-FFF2-40B4-BE49-F238E27FC236}">
              <a16:creationId xmlns:a16="http://schemas.microsoft.com/office/drawing/2014/main" id="{00000000-0008-0000-0700-0000B2000000}"/>
            </a:ext>
          </a:extLst>
        </xdr:cNvPr>
        <xdr:cNvSpPr txBox="1"/>
      </xdr:nvSpPr>
      <xdr:spPr>
        <a:xfrm>
          <a:off x="4686300" y="11780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240,522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3389</xdr:rowOff>
    </xdr:from>
    <xdr:to>
      <xdr:col>24</xdr:col>
      <xdr:colOff>152400</xdr:colOff>
      <xdr:row>70</xdr:row>
      <xdr:rowOff>3389</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2004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97735</xdr:rowOff>
    </xdr:from>
    <xdr:to>
      <xdr:col>24</xdr:col>
      <xdr:colOff>63500</xdr:colOff>
      <xdr:row>78</xdr:row>
      <xdr:rowOff>42959</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3797300" y="13299385"/>
          <a:ext cx="838200" cy="116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109055</xdr:rowOff>
    </xdr:from>
    <xdr:ext cx="599010" cy="259045"/>
    <xdr:sp macro="" textlink="">
      <xdr:nvSpPr>
        <xdr:cNvPr id="181" name="民生費平均値テキスト">
          <a:extLst>
            <a:ext uri="{FF2B5EF4-FFF2-40B4-BE49-F238E27FC236}">
              <a16:creationId xmlns:a16="http://schemas.microsoft.com/office/drawing/2014/main" id="{00000000-0008-0000-0700-0000B5000000}"/>
            </a:ext>
          </a:extLst>
        </xdr:cNvPr>
        <xdr:cNvSpPr txBox="1"/>
      </xdr:nvSpPr>
      <xdr:spPr>
        <a:xfrm>
          <a:off x="4686300" y="126249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86178</xdr:rowOff>
    </xdr:from>
    <xdr:to>
      <xdr:col>24</xdr:col>
      <xdr:colOff>114300</xdr:colOff>
      <xdr:row>75</xdr:row>
      <xdr:rowOff>16328</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4584700" y="12773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41294</xdr:rowOff>
    </xdr:from>
    <xdr:to>
      <xdr:col>19</xdr:col>
      <xdr:colOff>177800</xdr:colOff>
      <xdr:row>78</xdr:row>
      <xdr:rowOff>42959</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2908300" y="13414394"/>
          <a:ext cx="889000" cy="1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42625</xdr:rowOff>
    </xdr:from>
    <xdr:to>
      <xdr:col>20</xdr:col>
      <xdr:colOff>38100</xdr:colOff>
      <xdr:row>74</xdr:row>
      <xdr:rowOff>144225</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3746500" y="12729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160752</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497795" y="12505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41294</xdr:rowOff>
    </xdr:from>
    <xdr:to>
      <xdr:col>15</xdr:col>
      <xdr:colOff>50800</xdr:colOff>
      <xdr:row>78</xdr:row>
      <xdr:rowOff>66298</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2019300" y="13414394"/>
          <a:ext cx="889000" cy="25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73</xdr:row>
      <xdr:rowOff>163870</xdr:rowOff>
    </xdr:from>
    <xdr:to>
      <xdr:col>15</xdr:col>
      <xdr:colOff>101600</xdr:colOff>
      <xdr:row>74</xdr:row>
      <xdr:rowOff>94020</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2857500" y="1267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110547</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608795" y="12454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128543</xdr:rowOff>
    </xdr:from>
    <xdr:to>
      <xdr:col>10</xdr:col>
      <xdr:colOff>114300</xdr:colOff>
      <xdr:row>78</xdr:row>
      <xdr:rowOff>66298</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a:off x="1130300" y="13330193"/>
          <a:ext cx="889000" cy="109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33078</xdr:rowOff>
    </xdr:from>
    <xdr:to>
      <xdr:col>10</xdr:col>
      <xdr:colOff>165100</xdr:colOff>
      <xdr:row>75</xdr:row>
      <xdr:rowOff>134678</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968500" y="1289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151205</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719795" y="12667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148217</xdr:rowOff>
    </xdr:from>
    <xdr:to>
      <xdr:col>6</xdr:col>
      <xdr:colOff>38100</xdr:colOff>
      <xdr:row>75</xdr:row>
      <xdr:rowOff>78367</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079500" y="12835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94894</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830795" y="12610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46935</xdr:rowOff>
    </xdr:from>
    <xdr:to>
      <xdr:col>24</xdr:col>
      <xdr:colOff>114300</xdr:colOff>
      <xdr:row>77</xdr:row>
      <xdr:rowOff>148535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4584700" y="1324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25362</xdr:rowOff>
    </xdr:from>
    <xdr:ext cx="599010" cy="259045"/>
    <xdr:sp macro="" textlink="">
      <xdr:nvSpPr>
        <xdr:cNvPr id="200" name="民生費該当値テキスト">
          <a:extLst>
            <a:ext uri="{FF2B5EF4-FFF2-40B4-BE49-F238E27FC236}">
              <a16:creationId xmlns:a16="http://schemas.microsoft.com/office/drawing/2014/main" id="{00000000-0008-0000-0700-0000C8000000}"/>
            </a:ext>
          </a:extLst>
        </xdr:cNvPr>
        <xdr:cNvSpPr txBox="1"/>
      </xdr:nvSpPr>
      <xdr:spPr>
        <a:xfrm>
          <a:off x="4686300" y="13227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163609</xdr:rowOff>
    </xdr:from>
    <xdr:to>
      <xdr:col>20</xdr:col>
      <xdr:colOff>38100</xdr:colOff>
      <xdr:row>78</xdr:row>
      <xdr:rowOff>93759</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3746500" y="13365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84886</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3497795" y="13457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161944</xdr:rowOff>
    </xdr:from>
    <xdr:to>
      <xdr:col>15</xdr:col>
      <xdr:colOff>101600</xdr:colOff>
      <xdr:row>78</xdr:row>
      <xdr:rowOff>92094</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2857500" y="13363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83221</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2608795" y="13456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15498</xdr:rowOff>
    </xdr:from>
    <xdr:to>
      <xdr:col>10</xdr:col>
      <xdr:colOff>165100</xdr:colOff>
      <xdr:row>78</xdr:row>
      <xdr:rowOff>117098</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968500" y="13388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108225</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1719795" y="13481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77743</xdr:rowOff>
    </xdr:from>
    <xdr:to>
      <xdr:col>6</xdr:col>
      <xdr:colOff>38100</xdr:colOff>
      <xdr:row>78</xdr:row>
      <xdr:rowOff>7893</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079500" y="13279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170470</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830795" y="13372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a:extLst>
            <a:ext uri="{FF2B5EF4-FFF2-40B4-BE49-F238E27FC236}">
              <a16:creationId xmlns:a16="http://schemas.microsoft.com/office/drawing/2014/main" id="{00000000-0008-0000-07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25073</xdr:rowOff>
    </xdr:from>
    <xdr:to>
      <xdr:col>24</xdr:col>
      <xdr:colOff>62865</xdr:colOff>
      <xdr:row>98</xdr:row>
      <xdr:rowOff>99053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4633595" y="15627023"/>
          <a:ext cx="1270" cy="1274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102880</xdr:rowOff>
    </xdr:from>
    <xdr:ext cx="534377" cy="259045"/>
    <xdr:sp macro="" textlink="">
      <xdr:nvSpPr>
        <xdr:cNvPr id="235" name="衛生費最小値テキスト">
          <a:extLst>
            <a:ext uri="{FF2B5EF4-FFF2-40B4-BE49-F238E27FC236}">
              <a16:creationId xmlns:a16="http://schemas.microsoft.com/office/drawing/2014/main" id="{00000000-0008-0000-0700-0000EB000000}"/>
            </a:ext>
          </a:extLst>
        </xdr:cNvPr>
        <xdr:cNvSpPr txBox="1"/>
      </xdr:nvSpPr>
      <xdr:spPr>
        <a:xfrm>
          <a:off x="4686300" y="1690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99053</xdr:rowOff>
    </xdr:from>
    <xdr:to>
      <xdr:col>24</xdr:col>
      <xdr:colOff>152400</xdr:colOff>
      <xdr:row>98</xdr:row>
      <xdr:rowOff>99053</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6901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143200</xdr:rowOff>
    </xdr:from>
    <xdr:ext cx="599010" cy="259045"/>
    <xdr:sp macro="" textlink="">
      <xdr:nvSpPr>
        <xdr:cNvPr id="237" name="衛生費最大値テキスト">
          <a:extLst>
            <a:ext uri="{FF2B5EF4-FFF2-40B4-BE49-F238E27FC236}">
              <a16:creationId xmlns:a16="http://schemas.microsoft.com/office/drawing/2014/main" id="{00000000-0008-0000-0700-0000ED000000}"/>
            </a:ext>
          </a:extLst>
        </xdr:cNvPr>
        <xdr:cNvSpPr txBox="1"/>
      </xdr:nvSpPr>
      <xdr:spPr>
        <a:xfrm>
          <a:off x="4686300" y="15402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132,780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25073</xdr:rowOff>
    </xdr:from>
    <xdr:to>
      <xdr:col>24</xdr:col>
      <xdr:colOff>152400</xdr:colOff>
      <xdr:row>91</xdr:row>
      <xdr:rowOff>25073</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4546600" y="15627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77281</xdr:rowOff>
    </xdr:from>
    <xdr:to>
      <xdr:col>24</xdr:col>
      <xdr:colOff>63500</xdr:colOff>
      <xdr:row>98</xdr:row>
      <xdr:rowOff>99053</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3797300" y="16879381"/>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111777</xdr:rowOff>
    </xdr:from>
    <xdr:ext cx="534377" cy="259045"/>
    <xdr:sp macro="" textlink="">
      <xdr:nvSpPr>
        <xdr:cNvPr id="240" name="衛生費平均値テキスト">
          <a:extLst>
            <a:ext uri="{FF2B5EF4-FFF2-40B4-BE49-F238E27FC236}">
              <a16:creationId xmlns:a16="http://schemas.microsoft.com/office/drawing/2014/main" id="{00000000-0008-0000-0700-0000F0000000}"/>
            </a:ext>
          </a:extLst>
        </xdr:cNvPr>
        <xdr:cNvSpPr txBox="1"/>
      </xdr:nvSpPr>
      <xdr:spPr>
        <a:xfrm>
          <a:off x="4686300" y="162280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88900</xdr:rowOff>
    </xdr:from>
    <xdr:to>
      <xdr:col>24</xdr:col>
      <xdr:colOff>114300</xdr:colOff>
      <xdr:row>96</xdr:row>
      <xdr:rowOff>19050</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4584700" y="1637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36579</xdr:rowOff>
    </xdr:from>
    <xdr:to>
      <xdr:col>19</xdr:col>
      <xdr:colOff>177800</xdr:colOff>
      <xdr:row>98</xdr:row>
      <xdr:rowOff>77281</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2908300" y="16838679"/>
          <a:ext cx="889000" cy="40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152451</xdr:rowOff>
    </xdr:from>
    <xdr:to>
      <xdr:col>20</xdr:col>
      <xdr:colOff>38100</xdr:colOff>
      <xdr:row>95</xdr:row>
      <xdr:rowOff>82601</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3746500" y="162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99128</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530111" y="1604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36579</xdr:rowOff>
    </xdr:from>
    <xdr:to>
      <xdr:col>15</xdr:col>
      <xdr:colOff>50800</xdr:colOff>
      <xdr:row>98</xdr:row>
      <xdr:rowOff>38027</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2019300" y="16838679"/>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77949</xdr:rowOff>
    </xdr:from>
    <xdr:to>
      <xdr:col>15</xdr:col>
      <xdr:colOff>101600</xdr:colOff>
      <xdr:row>96</xdr:row>
      <xdr:rowOff>8099</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2857500" y="1636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24626</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641111" y="16140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27893</xdr:rowOff>
    </xdr:from>
    <xdr:to>
      <xdr:col>10</xdr:col>
      <xdr:colOff>114300</xdr:colOff>
      <xdr:row>98</xdr:row>
      <xdr:rowOff>38027</xdr:rowOff>
    </xdr:to>
    <xdr:cxnSp macro="">
      <xdr:nvCxnSpPr>
        <xdr:cNvPr id="248" name="直線コネクタ 247">
          <a:extLst>
            <a:ext uri="{FF2B5EF4-FFF2-40B4-BE49-F238E27FC236}">
              <a16:creationId xmlns:a16="http://schemas.microsoft.com/office/drawing/2014/main" id="{00000000-0008-0000-0700-0000F8000000}"/>
            </a:ext>
          </a:extLst>
        </xdr:cNvPr>
        <xdr:cNvCxnSpPr/>
      </xdr:nvCxnSpPr>
      <xdr:spPr>
        <a:xfrm>
          <a:off x="1130300" y="16829993"/>
          <a:ext cx="889000" cy="10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110432</xdr:rowOff>
    </xdr:from>
    <xdr:to>
      <xdr:col>10</xdr:col>
      <xdr:colOff>165100</xdr:colOff>
      <xdr:row>96</xdr:row>
      <xdr:rowOff>40582</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968500" y="16398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57109</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752111" y="16173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73867</xdr:rowOff>
    </xdr:from>
    <xdr:to>
      <xdr:col>6</xdr:col>
      <xdr:colOff>38100</xdr:colOff>
      <xdr:row>96</xdr:row>
      <xdr:rowOff>4017</xdr:rowOff>
    </xdr:to>
    <xdr:sp macro="" textlink="">
      <xdr:nvSpPr>
        <xdr:cNvPr id="251" name="フローチャート: 判断 250">
          <a:extLst>
            <a:ext uri="{FF2B5EF4-FFF2-40B4-BE49-F238E27FC236}">
              <a16:creationId xmlns:a16="http://schemas.microsoft.com/office/drawing/2014/main" id="{00000000-0008-0000-0700-0000FB000000}"/>
            </a:ext>
          </a:extLst>
        </xdr:cNvPr>
        <xdr:cNvSpPr/>
      </xdr:nvSpPr>
      <xdr:spPr>
        <a:xfrm>
          <a:off x="1079500" y="16361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20544</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863111" y="16136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48253</xdr:rowOff>
    </xdr:from>
    <xdr:to>
      <xdr:col>24</xdr:col>
      <xdr:colOff>114300</xdr:colOff>
      <xdr:row>98</xdr:row>
      <xdr:rowOff>149853</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4584700" y="16850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134630</xdr:rowOff>
    </xdr:from>
    <xdr:ext cx="534377" cy="259045"/>
    <xdr:sp macro="" textlink="">
      <xdr:nvSpPr>
        <xdr:cNvPr id="259" name="衛生費該当値テキスト">
          <a:extLst>
            <a:ext uri="{FF2B5EF4-FFF2-40B4-BE49-F238E27FC236}">
              <a16:creationId xmlns:a16="http://schemas.microsoft.com/office/drawing/2014/main" id="{00000000-0008-0000-0700-000003010000}"/>
            </a:ext>
          </a:extLst>
        </xdr:cNvPr>
        <xdr:cNvSpPr txBox="1"/>
      </xdr:nvSpPr>
      <xdr:spPr>
        <a:xfrm>
          <a:off x="4686300" y="1676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26481</xdr:rowOff>
    </xdr:from>
    <xdr:to>
      <xdr:col>20</xdr:col>
      <xdr:colOff>38100</xdr:colOff>
      <xdr:row>98</xdr:row>
      <xdr:rowOff>128081</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3746500" y="16828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119208</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3530111" y="16921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157229</xdr:rowOff>
    </xdr:from>
    <xdr:to>
      <xdr:col>15</xdr:col>
      <xdr:colOff>101600</xdr:colOff>
      <xdr:row>98</xdr:row>
      <xdr:rowOff>87379</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2857500" y="16787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78506</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2641111" y="16880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158677</xdr:rowOff>
    </xdr:from>
    <xdr:to>
      <xdr:col>10</xdr:col>
      <xdr:colOff>165100</xdr:colOff>
      <xdr:row>98</xdr:row>
      <xdr:rowOff>88827</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968500" y="16789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79954</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1752111" y="16882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148543</xdr:rowOff>
    </xdr:from>
    <xdr:to>
      <xdr:col>6</xdr:col>
      <xdr:colOff>38100</xdr:colOff>
      <xdr:row>98</xdr:row>
      <xdr:rowOff>78693</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1079500" y="16779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69820</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863111" y="16871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労働費グラフ枠">
          <a:extLst>
            <a:ext uri="{FF2B5EF4-FFF2-40B4-BE49-F238E27FC236}">
              <a16:creationId xmlns:a16="http://schemas.microsoft.com/office/drawing/2014/main" id="{00000000-0008-0000-0700-000024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13970</xdr:rowOff>
    </xdr:from>
    <xdr:to>
      <xdr:col>54</xdr:col>
      <xdr:colOff>189865</xdr:colOff>
      <xdr:row>39</xdr:row>
      <xdr:rowOff>98878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10475595" y="5157470"/>
          <a:ext cx="1270" cy="1627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4" name="労働費最小値テキスト">
          <a:extLst>
            <a:ext uri="{FF2B5EF4-FFF2-40B4-BE49-F238E27FC236}">
              <a16:creationId xmlns:a16="http://schemas.microsoft.com/office/drawing/2014/main" id="{00000000-0008-0000-0700-000026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132097</xdr:rowOff>
    </xdr:from>
    <xdr:ext cx="469744" cy="259045"/>
    <xdr:sp macro="" textlink="">
      <xdr:nvSpPr>
        <xdr:cNvPr id="296" name="労働費最大値テキスト">
          <a:extLst>
            <a:ext uri="{FF2B5EF4-FFF2-40B4-BE49-F238E27FC236}">
              <a16:creationId xmlns:a16="http://schemas.microsoft.com/office/drawing/2014/main" id="{00000000-0008-0000-0700-000028010000}"/>
            </a:ext>
          </a:extLst>
        </xdr:cNvPr>
        <xdr:cNvSpPr txBox="1"/>
      </xdr:nvSpPr>
      <xdr:spPr>
        <a:xfrm>
          <a:off x="10528300" y="4932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13970</xdr:rowOff>
    </xdr:from>
    <xdr:to>
      <xdr:col>55</xdr:col>
      <xdr:colOff>88900</xdr:colOff>
      <xdr:row>30</xdr:row>
      <xdr:rowOff>13970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10388600" y="5157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97246</xdr:rowOff>
    </xdr:from>
    <xdr:to>
      <xdr:col>55</xdr:col>
      <xdr:colOff>0</xdr:colOff>
      <xdr:row>33</xdr:row>
      <xdr:rowOff>104430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9639300" y="5755096"/>
          <a:ext cx="838200" cy="7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105209</xdr:rowOff>
    </xdr:from>
    <xdr:ext cx="378565" cy="259045"/>
    <xdr:sp macro="" textlink="">
      <xdr:nvSpPr>
        <xdr:cNvPr id="299" name="労働費平均値テキスト">
          <a:extLst>
            <a:ext uri="{FF2B5EF4-FFF2-40B4-BE49-F238E27FC236}">
              <a16:creationId xmlns:a16="http://schemas.microsoft.com/office/drawing/2014/main" id="{00000000-0008-0000-0700-00002B010000}"/>
            </a:ext>
          </a:extLst>
        </xdr:cNvPr>
        <xdr:cNvSpPr txBox="1"/>
      </xdr:nvSpPr>
      <xdr:spPr>
        <a:xfrm>
          <a:off x="10528300" y="644885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126782</xdr:rowOff>
    </xdr:from>
    <xdr:to>
      <xdr:col>55</xdr:col>
      <xdr:colOff>50800</xdr:colOff>
      <xdr:row>38</xdr:row>
      <xdr:rowOff>56932</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10426700" y="6470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104430</xdr:rowOff>
    </xdr:from>
    <xdr:to>
      <xdr:col>50</xdr:col>
      <xdr:colOff>114300</xdr:colOff>
      <xdr:row>33</xdr:row>
      <xdr:rowOff>120432</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8750300" y="5762280"/>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150949</xdr:rowOff>
    </xdr:from>
    <xdr:to>
      <xdr:col>50</xdr:col>
      <xdr:colOff>165100</xdr:colOff>
      <xdr:row>38</xdr:row>
      <xdr:rowOff>81099</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9588500" y="649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72226</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50017" y="6587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120432</xdr:rowOff>
    </xdr:from>
    <xdr:to>
      <xdr:col>45</xdr:col>
      <xdr:colOff>177800</xdr:colOff>
      <xdr:row>33</xdr:row>
      <xdr:rowOff>144272</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flipV="1">
          <a:off x="7861300" y="5778282"/>
          <a:ext cx="889000" cy="2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137233</xdr:rowOff>
    </xdr:from>
    <xdr:to>
      <xdr:col>46</xdr:col>
      <xdr:colOff>38100</xdr:colOff>
      <xdr:row>38</xdr:row>
      <xdr:rowOff>67383</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8699500" y="6480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58510</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61017" y="65736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144272</xdr:rowOff>
    </xdr:from>
    <xdr:to>
      <xdr:col>41</xdr:col>
      <xdr:colOff>50800</xdr:colOff>
      <xdr:row>33</xdr:row>
      <xdr:rowOff>144599</xdr:rowOff>
    </xdr:to>
    <xdr:cxnSp macro="">
      <xdr:nvCxnSpPr>
        <xdr:cNvPr id="307" name="直線コネクタ 306">
          <a:extLst>
            <a:ext uri="{FF2B5EF4-FFF2-40B4-BE49-F238E27FC236}">
              <a16:creationId xmlns:a16="http://schemas.microsoft.com/office/drawing/2014/main" id="{00000000-0008-0000-0700-000033010000}"/>
            </a:ext>
          </a:extLst>
        </xdr:cNvPr>
        <xdr:cNvCxnSpPr/>
      </xdr:nvCxnSpPr>
      <xdr:spPr>
        <a:xfrm flipV="1">
          <a:off x="6972300" y="5802122"/>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156827</xdr:rowOff>
    </xdr:from>
    <xdr:to>
      <xdr:col>41</xdr:col>
      <xdr:colOff>101600</xdr:colOff>
      <xdr:row>38</xdr:row>
      <xdr:rowOff>86977</xdr:rowOff>
    </xdr:to>
    <xdr:sp macro="" textlink="">
      <xdr:nvSpPr>
        <xdr:cNvPr id="308" name="フローチャート: 判断 307">
          <a:extLst>
            <a:ext uri="{FF2B5EF4-FFF2-40B4-BE49-F238E27FC236}">
              <a16:creationId xmlns:a16="http://schemas.microsoft.com/office/drawing/2014/main" id="{00000000-0008-0000-0700-000034010000}"/>
            </a:ext>
          </a:extLst>
        </xdr:cNvPr>
        <xdr:cNvSpPr/>
      </xdr:nvSpPr>
      <xdr:spPr>
        <a:xfrm>
          <a:off x="7810500" y="650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78104</xdr:rowOff>
    </xdr:from>
    <xdr:ext cx="378565"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2017" y="65932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157807</xdr:rowOff>
    </xdr:from>
    <xdr:to>
      <xdr:col>36</xdr:col>
      <xdr:colOff>165100</xdr:colOff>
      <xdr:row>35</xdr:row>
      <xdr:rowOff>87957</xdr:rowOff>
    </xdr:to>
    <xdr:sp macro="" textlink="">
      <xdr:nvSpPr>
        <xdr:cNvPr id="310" name="フローチャート: 判断 309">
          <a:extLst>
            <a:ext uri="{FF2B5EF4-FFF2-40B4-BE49-F238E27FC236}">
              <a16:creationId xmlns:a16="http://schemas.microsoft.com/office/drawing/2014/main" id="{00000000-0008-0000-0700-000036010000}"/>
            </a:ext>
          </a:extLst>
        </xdr:cNvPr>
        <xdr:cNvSpPr/>
      </xdr:nvSpPr>
      <xdr:spPr>
        <a:xfrm>
          <a:off x="6921500" y="5987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79084</xdr:rowOff>
    </xdr:from>
    <xdr:ext cx="469744"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37428" y="6079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46446</xdr:rowOff>
    </xdr:from>
    <xdr:to>
      <xdr:col>55</xdr:col>
      <xdr:colOff>50800</xdr:colOff>
      <xdr:row>33</xdr:row>
      <xdr:rowOff>148046</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10426700" y="5704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69323</xdr:rowOff>
    </xdr:from>
    <xdr:ext cx="469744" cy="259045"/>
    <xdr:sp macro="" textlink="">
      <xdr:nvSpPr>
        <xdr:cNvPr id="318" name="労働費該当値テキスト">
          <a:extLst>
            <a:ext uri="{FF2B5EF4-FFF2-40B4-BE49-F238E27FC236}">
              <a16:creationId xmlns:a16="http://schemas.microsoft.com/office/drawing/2014/main" id="{00000000-0008-0000-0700-00003E010000}"/>
            </a:ext>
          </a:extLst>
        </xdr:cNvPr>
        <xdr:cNvSpPr txBox="1"/>
      </xdr:nvSpPr>
      <xdr:spPr>
        <a:xfrm>
          <a:off x="10528300" y="5555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53630</xdr:rowOff>
    </xdr:from>
    <xdr:to>
      <xdr:col>50</xdr:col>
      <xdr:colOff>165100</xdr:colOff>
      <xdr:row>33</xdr:row>
      <xdr:rowOff>155230</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9588500" y="571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32</xdr:row>
      <xdr:rowOff>307</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9404428" y="548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69632</xdr:rowOff>
    </xdr:from>
    <xdr:to>
      <xdr:col>46</xdr:col>
      <xdr:colOff>38100</xdr:colOff>
      <xdr:row>33</xdr:row>
      <xdr:rowOff>171232</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8699500" y="5727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32</xdr:row>
      <xdr:rowOff>16309</xdr:rowOff>
    </xdr:from>
    <xdr:ext cx="469744"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8515428" y="5502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93472</xdr:rowOff>
    </xdr:from>
    <xdr:to>
      <xdr:col>41</xdr:col>
      <xdr:colOff>101600</xdr:colOff>
      <xdr:row>34</xdr:row>
      <xdr:rowOff>23622</xdr:rowOff>
    </xdr:to>
    <xdr:sp macro="" textlink="">
      <xdr:nvSpPr>
        <xdr:cNvPr id="323" name="楕円 322">
          <a:extLst>
            <a:ext uri="{FF2B5EF4-FFF2-40B4-BE49-F238E27FC236}">
              <a16:creationId xmlns:a16="http://schemas.microsoft.com/office/drawing/2014/main" id="{00000000-0008-0000-0700-000043010000}"/>
            </a:ext>
          </a:extLst>
        </xdr:cNvPr>
        <xdr:cNvSpPr/>
      </xdr:nvSpPr>
      <xdr:spPr>
        <a:xfrm>
          <a:off x="7810500" y="575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32</xdr:row>
      <xdr:rowOff>40149</xdr:rowOff>
    </xdr:from>
    <xdr:ext cx="469744"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7626428" y="5526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93799</xdr:rowOff>
    </xdr:from>
    <xdr:to>
      <xdr:col>36</xdr:col>
      <xdr:colOff>165100</xdr:colOff>
      <xdr:row>34</xdr:row>
      <xdr:rowOff>23949</xdr:rowOff>
    </xdr:to>
    <xdr:sp macro="" textlink="">
      <xdr:nvSpPr>
        <xdr:cNvPr id="325" name="楕円 324">
          <a:extLst>
            <a:ext uri="{FF2B5EF4-FFF2-40B4-BE49-F238E27FC236}">
              <a16:creationId xmlns:a16="http://schemas.microsoft.com/office/drawing/2014/main" id="{00000000-0008-0000-0700-000045010000}"/>
            </a:ext>
          </a:extLst>
        </xdr:cNvPr>
        <xdr:cNvSpPr/>
      </xdr:nvSpPr>
      <xdr:spPr>
        <a:xfrm>
          <a:off x="6921500" y="5751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40476</xdr:rowOff>
    </xdr:from>
    <xdr:ext cx="469744"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737428" y="5526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a:extLst>
            <a:ext uri="{FF2B5EF4-FFF2-40B4-BE49-F238E27FC236}">
              <a16:creationId xmlns:a16="http://schemas.microsoft.com/office/drawing/2014/main" id="{00000000-0008-0000-0700-00004D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a:extLst>
            <a:ext uri="{FF2B5EF4-FFF2-40B4-BE49-F238E27FC236}">
              <a16:creationId xmlns:a16="http://schemas.microsoft.com/office/drawing/2014/main" id="{00000000-0008-0000-0700-00004E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a:extLst>
            <a:ext uri="{FF2B5EF4-FFF2-40B4-BE49-F238E27FC236}">
              <a16:creationId xmlns:a16="http://schemas.microsoft.com/office/drawing/2014/main" id="{00000000-0008-0000-07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146229</xdr:rowOff>
    </xdr:from>
    <xdr:to>
      <xdr:col>54</xdr:col>
      <xdr:colOff>189865</xdr:colOff>
      <xdr:row>58</xdr:row>
      <xdr:rowOff>35655</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10475595" y="8718729"/>
          <a:ext cx="1270" cy="126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39482</xdr:rowOff>
    </xdr:from>
    <xdr:ext cx="534377" cy="259045"/>
    <xdr:sp macro="" textlink="">
      <xdr:nvSpPr>
        <xdr:cNvPr id="349" name="農林水産業費最小値テキスト">
          <a:extLst>
            <a:ext uri="{FF2B5EF4-FFF2-40B4-BE49-F238E27FC236}">
              <a16:creationId xmlns:a16="http://schemas.microsoft.com/office/drawing/2014/main" id="{00000000-0008-0000-0700-00005D010000}"/>
            </a:ext>
          </a:extLst>
        </xdr:cNvPr>
        <xdr:cNvSpPr txBox="1"/>
      </xdr:nvSpPr>
      <xdr:spPr>
        <a:xfrm>
          <a:off x="10528300" y="998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35655</xdr:rowOff>
    </xdr:from>
    <xdr:to>
      <xdr:col>55</xdr:col>
      <xdr:colOff>88900</xdr:colOff>
      <xdr:row>58</xdr:row>
      <xdr:rowOff>35655</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9979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92906</xdr:rowOff>
    </xdr:from>
    <xdr:ext cx="599010" cy="259045"/>
    <xdr:sp macro="" textlink="">
      <xdr:nvSpPr>
        <xdr:cNvPr id="351" name="農林水産業費最大値テキスト">
          <a:extLst>
            <a:ext uri="{FF2B5EF4-FFF2-40B4-BE49-F238E27FC236}">
              <a16:creationId xmlns:a16="http://schemas.microsoft.com/office/drawing/2014/main" id="{00000000-0008-0000-0700-00005F010000}"/>
            </a:ext>
          </a:extLst>
        </xdr:cNvPr>
        <xdr:cNvSpPr txBox="1"/>
      </xdr:nvSpPr>
      <xdr:spPr>
        <a:xfrm>
          <a:off x="10528300" y="8493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298,572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146229</xdr:rowOff>
    </xdr:from>
    <xdr:to>
      <xdr:col>55</xdr:col>
      <xdr:colOff>88900</xdr:colOff>
      <xdr:row>50</xdr:row>
      <xdr:rowOff>146229</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10388600" y="8718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33145</xdr:rowOff>
    </xdr:from>
    <xdr:to>
      <xdr:col>55</xdr:col>
      <xdr:colOff>0</xdr:colOff>
      <xdr:row>58</xdr:row>
      <xdr:rowOff>35655</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9639300" y="9977245"/>
          <a:ext cx="838200" cy="2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126828</xdr:rowOff>
    </xdr:from>
    <xdr:ext cx="534377" cy="259045"/>
    <xdr:sp macro="" textlink="">
      <xdr:nvSpPr>
        <xdr:cNvPr id="354" name="農林水産業費平均値テキスト">
          <a:extLst>
            <a:ext uri="{FF2B5EF4-FFF2-40B4-BE49-F238E27FC236}">
              <a16:creationId xmlns:a16="http://schemas.microsoft.com/office/drawing/2014/main" id="{00000000-0008-0000-0700-000062010000}"/>
            </a:ext>
          </a:extLst>
        </xdr:cNvPr>
        <xdr:cNvSpPr txBox="1"/>
      </xdr:nvSpPr>
      <xdr:spPr>
        <a:xfrm>
          <a:off x="10528300" y="95565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103951</xdr:rowOff>
    </xdr:from>
    <xdr:to>
      <xdr:col>55</xdr:col>
      <xdr:colOff>50800</xdr:colOff>
      <xdr:row>57</xdr:row>
      <xdr:rowOff>34101</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10426700" y="970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33145</xdr:rowOff>
    </xdr:from>
    <xdr:to>
      <xdr:col>50</xdr:col>
      <xdr:colOff>114300</xdr:colOff>
      <xdr:row>58</xdr:row>
      <xdr:rowOff>36675</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8750300" y="9977245"/>
          <a:ext cx="889000" cy="3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108048</xdr:rowOff>
    </xdr:from>
    <xdr:to>
      <xdr:col>50</xdr:col>
      <xdr:colOff>165100</xdr:colOff>
      <xdr:row>57</xdr:row>
      <xdr:rowOff>38198</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9588500" y="970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54725</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372111" y="948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32336</xdr:rowOff>
    </xdr:from>
    <xdr:to>
      <xdr:col>45</xdr:col>
      <xdr:colOff>177800</xdr:colOff>
      <xdr:row>58</xdr:row>
      <xdr:rowOff>36675</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a:off x="7861300" y="9976436"/>
          <a:ext cx="889000" cy="4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141698</xdr:rowOff>
    </xdr:from>
    <xdr:to>
      <xdr:col>46</xdr:col>
      <xdr:colOff>38100</xdr:colOff>
      <xdr:row>57</xdr:row>
      <xdr:rowOff>71848</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8699500" y="9742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88375</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483111" y="9518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32336</xdr:rowOff>
    </xdr:from>
    <xdr:to>
      <xdr:col>41</xdr:col>
      <xdr:colOff>50800</xdr:colOff>
      <xdr:row>58</xdr:row>
      <xdr:rowOff>37950</xdr:rowOff>
    </xdr:to>
    <xdr:cxnSp macro="">
      <xdr:nvCxnSpPr>
        <xdr:cNvPr id="362" name="直線コネクタ 361">
          <a:extLst>
            <a:ext uri="{FF2B5EF4-FFF2-40B4-BE49-F238E27FC236}">
              <a16:creationId xmlns:a16="http://schemas.microsoft.com/office/drawing/2014/main" id="{00000000-0008-0000-0700-00006A010000}"/>
            </a:ext>
          </a:extLst>
        </xdr:cNvPr>
        <xdr:cNvCxnSpPr/>
      </xdr:nvCxnSpPr>
      <xdr:spPr>
        <a:xfrm flipV="1">
          <a:off x="6972300" y="9976436"/>
          <a:ext cx="889000" cy="5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155318</xdr:rowOff>
    </xdr:from>
    <xdr:to>
      <xdr:col>41</xdr:col>
      <xdr:colOff>101600</xdr:colOff>
      <xdr:row>57</xdr:row>
      <xdr:rowOff>85468</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7810500" y="9756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101995</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594111" y="953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147138</xdr:rowOff>
    </xdr:from>
    <xdr:to>
      <xdr:col>36</xdr:col>
      <xdr:colOff>165100</xdr:colOff>
      <xdr:row>57</xdr:row>
      <xdr:rowOff>77288</xdr:rowOff>
    </xdr:to>
    <xdr:sp macro="" textlink="">
      <xdr:nvSpPr>
        <xdr:cNvPr id="365" name="フローチャート: 判断 364">
          <a:extLst>
            <a:ext uri="{FF2B5EF4-FFF2-40B4-BE49-F238E27FC236}">
              <a16:creationId xmlns:a16="http://schemas.microsoft.com/office/drawing/2014/main" id="{00000000-0008-0000-0700-00006D010000}"/>
            </a:ext>
          </a:extLst>
        </xdr:cNvPr>
        <xdr:cNvSpPr/>
      </xdr:nvSpPr>
      <xdr:spPr>
        <a:xfrm>
          <a:off x="6921500" y="9748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93815</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05111" y="9523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156305</xdr:rowOff>
    </xdr:from>
    <xdr:to>
      <xdr:col>55</xdr:col>
      <xdr:colOff>50800</xdr:colOff>
      <xdr:row>58</xdr:row>
      <xdr:rowOff>86455</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10426700" y="9928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71232</xdr:rowOff>
    </xdr:from>
    <xdr:ext cx="534377" cy="259045"/>
    <xdr:sp macro="" textlink="">
      <xdr:nvSpPr>
        <xdr:cNvPr id="373" name="農林水産業費該当値テキスト">
          <a:extLst>
            <a:ext uri="{FF2B5EF4-FFF2-40B4-BE49-F238E27FC236}">
              <a16:creationId xmlns:a16="http://schemas.microsoft.com/office/drawing/2014/main" id="{00000000-0008-0000-0700-000075010000}"/>
            </a:ext>
          </a:extLst>
        </xdr:cNvPr>
        <xdr:cNvSpPr txBox="1"/>
      </xdr:nvSpPr>
      <xdr:spPr>
        <a:xfrm>
          <a:off x="10528300" y="9843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153795</xdr:rowOff>
    </xdr:from>
    <xdr:to>
      <xdr:col>50</xdr:col>
      <xdr:colOff>165100</xdr:colOff>
      <xdr:row>58</xdr:row>
      <xdr:rowOff>83945</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9588500" y="9926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75072</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9372111" y="10019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157325</xdr:rowOff>
    </xdr:from>
    <xdr:to>
      <xdr:col>46</xdr:col>
      <xdr:colOff>38100</xdr:colOff>
      <xdr:row>58</xdr:row>
      <xdr:rowOff>87475</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8699500" y="992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78602</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8483111" y="1002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152986</xdr:rowOff>
    </xdr:from>
    <xdr:to>
      <xdr:col>41</xdr:col>
      <xdr:colOff>101600</xdr:colOff>
      <xdr:row>58</xdr:row>
      <xdr:rowOff>83136</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7810500" y="9925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74263</xdr:rowOff>
    </xdr:from>
    <xdr:ext cx="534377"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7594111" y="10018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158600</xdr:rowOff>
    </xdr:from>
    <xdr:to>
      <xdr:col>36</xdr:col>
      <xdr:colOff>165100</xdr:colOff>
      <xdr:row>58</xdr:row>
      <xdr:rowOff>88750</xdr:rowOff>
    </xdr:to>
    <xdr:sp macro="" textlink="">
      <xdr:nvSpPr>
        <xdr:cNvPr id="380" name="楕円 379">
          <a:extLst>
            <a:ext uri="{FF2B5EF4-FFF2-40B4-BE49-F238E27FC236}">
              <a16:creationId xmlns:a16="http://schemas.microsoft.com/office/drawing/2014/main" id="{00000000-0008-0000-0700-00007C010000}"/>
            </a:ext>
          </a:extLst>
        </xdr:cNvPr>
        <xdr:cNvSpPr/>
      </xdr:nvSpPr>
      <xdr:spPr>
        <a:xfrm>
          <a:off x="6921500" y="993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79877</xdr:rowOff>
    </xdr:from>
    <xdr:ext cx="534377"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705111" y="10023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商工費グラフ枠">
          <a:extLst>
            <a:ext uri="{FF2B5EF4-FFF2-40B4-BE49-F238E27FC236}">
              <a16:creationId xmlns:a16="http://schemas.microsoft.com/office/drawing/2014/main" id="{00000000-0008-0000-07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121075</xdr:rowOff>
    </xdr:from>
    <xdr:to>
      <xdr:col>54</xdr:col>
      <xdr:colOff>189865</xdr:colOff>
      <xdr:row>79</xdr:row>
      <xdr:rowOff>64675</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10475595" y="12122575"/>
          <a:ext cx="1270" cy="1486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68502</xdr:rowOff>
    </xdr:from>
    <xdr:ext cx="469744" cy="259045"/>
    <xdr:sp macro="" textlink="">
      <xdr:nvSpPr>
        <xdr:cNvPr id="408" name="商工費最小値テキスト">
          <a:extLst>
            <a:ext uri="{FF2B5EF4-FFF2-40B4-BE49-F238E27FC236}">
              <a16:creationId xmlns:a16="http://schemas.microsoft.com/office/drawing/2014/main" id="{00000000-0008-0000-0700-000098010000}"/>
            </a:ext>
          </a:extLst>
        </xdr:cNvPr>
        <xdr:cNvSpPr txBox="1"/>
      </xdr:nvSpPr>
      <xdr:spPr>
        <a:xfrm>
          <a:off x="10528300" y="13613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64675</xdr:rowOff>
    </xdr:from>
    <xdr:to>
      <xdr:col>55</xdr:col>
      <xdr:colOff>88900</xdr:colOff>
      <xdr:row>79</xdr:row>
      <xdr:rowOff>64675</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10388600" y="13609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67752</xdr:rowOff>
    </xdr:from>
    <xdr:ext cx="599010" cy="259045"/>
    <xdr:sp macro="" textlink="">
      <xdr:nvSpPr>
        <xdr:cNvPr id="410" name="商工費最大値テキスト">
          <a:extLst>
            <a:ext uri="{FF2B5EF4-FFF2-40B4-BE49-F238E27FC236}">
              <a16:creationId xmlns:a16="http://schemas.microsoft.com/office/drawing/2014/main" id="{00000000-0008-0000-0700-00009A010000}"/>
            </a:ext>
          </a:extLst>
        </xdr:cNvPr>
        <xdr:cNvSpPr txBox="1"/>
      </xdr:nvSpPr>
      <xdr:spPr>
        <a:xfrm>
          <a:off x="10528300" y="11897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139,711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121075</xdr:rowOff>
    </xdr:from>
    <xdr:to>
      <xdr:col>55</xdr:col>
      <xdr:colOff>88900</xdr:colOff>
      <xdr:row>70</xdr:row>
      <xdr:rowOff>121075</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10388600" y="12122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14982</xdr:rowOff>
    </xdr:from>
    <xdr:to>
      <xdr:col>55</xdr:col>
      <xdr:colOff>0</xdr:colOff>
      <xdr:row>79</xdr:row>
      <xdr:rowOff>34075</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9639300" y="13559532"/>
          <a:ext cx="838200" cy="19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154145</xdr:rowOff>
    </xdr:from>
    <xdr:ext cx="534377" cy="259045"/>
    <xdr:sp macro="" textlink="">
      <xdr:nvSpPr>
        <xdr:cNvPr id="413" name="商工費平均値テキスト">
          <a:extLst>
            <a:ext uri="{FF2B5EF4-FFF2-40B4-BE49-F238E27FC236}">
              <a16:creationId xmlns:a16="http://schemas.microsoft.com/office/drawing/2014/main" id="{00000000-0008-0000-0700-00009D010000}"/>
            </a:ext>
          </a:extLst>
        </xdr:cNvPr>
        <xdr:cNvSpPr txBox="1"/>
      </xdr:nvSpPr>
      <xdr:spPr>
        <a:xfrm>
          <a:off x="10528300" y="131843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131268</xdr:rowOff>
    </xdr:from>
    <xdr:to>
      <xdr:col>55</xdr:col>
      <xdr:colOff>50800</xdr:colOff>
      <xdr:row>78</xdr:row>
      <xdr:rowOff>61418</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10426700" y="13332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29863</xdr:rowOff>
    </xdr:from>
    <xdr:to>
      <xdr:col>50</xdr:col>
      <xdr:colOff>114300</xdr:colOff>
      <xdr:row>79</xdr:row>
      <xdr:rowOff>34075</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8750300" y="13574413"/>
          <a:ext cx="889000" cy="4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112119</xdr:rowOff>
    </xdr:from>
    <xdr:to>
      <xdr:col>50</xdr:col>
      <xdr:colOff>165100</xdr:colOff>
      <xdr:row>78</xdr:row>
      <xdr:rowOff>42269</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9588500" y="13313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58796</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372111" y="13088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23081</xdr:rowOff>
    </xdr:from>
    <xdr:to>
      <xdr:col>45</xdr:col>
      <xdr:colOff>177800</xdr:colOff>
      <xdr:row>79</xdr:row>
      <xdr:rowOff>29863</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a:off x="7861300" y="13567631"/>
          <a:ext cx="889000" cy="6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165720</xdr:rowOff>
    </xdr:from>
    <xdr:to>
      <xdr:col>46</xdr:col>
      <xdr:colOff>38100</xdr:colOff>
      <xdr:row>78</xdr:row>
      <xdr:rowOff>95870</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8699500" y="1336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112397</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483111" y="13142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23081</xdr:rowOff>
    </xdr:from>
    <xdr:to>
      <xdr:col>41</xdr:col>
      <xdr:colOff>50800</xdr:colOff>
      <xdr:row>79</xdr:row>
      <xdr:rowOff>29297</xdr:rowOff>
    </xdr:to>
    <xdr:cxnSp macro="">
      <xdr:nvCxnSpPr>
        <xdr:cNvPr id="421" name="直線コネクタ 420">
          <a:extLst>
            <a:ext uri="{FF2B5EF4-FFF2-40B4-BE49-F238E27FC236}">
              <a16:creationId xmlns:a16="http://schemas.microsoft.com/office/drawing/2014/main" id="{00000000-0008-0000-0700-0000A5010000}"/>
            </a:ext>
          </a:extLst>
        </xdr:cNvPr>
        <xdr:cNvCxnSpPr/>
      </xdr:nvCxnSpPr>
      <xdr:spPr>
        <a:xfrm flipV="1">
          <a:off x="6972300" y="13567631"/>
          <a:ext cx="889000" cy="6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107841</xdr:rowOff>
    </xdr:from>
    <xdr:to>
      <xdr:col>41</xdr:col>
      <xdr:colOff>101600</xdr:colOff>
      <xdr:row>78</xdr:row>
      <xdr:rowOff>37991</xdr:rowOff>
    </xdr:to>
    <xdr:sp macro="" textlink="">
      <xdr:nvSpPr>
        <xdr:cNvPr id="422" name="フローチャート: 判断 421">
          <a:extLst>
            <a:ext uri="{FF2B5EF4-FFF2-40B4-BE49-F238E27FC236}">
              <a16:creationId xmlns:a16="http://schemas.microsoft.com/office/drawing/2014/main" id="{00000000-0008-0000-0700-0000A6010000}"/>
            </a:ext>
          </a:extLst>
        </xdr:cNvPr>
        <xdr:cNvSpPr/>
      </xdr:nvSpPr>
      <xdr:spPr>
        <a:xfrm>
          <a:off x="7810500" y="13309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54518</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594111" y="13084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4939</xdr:rowOff>
    </xdr:from>
    <xdr:to>
      <xdr:col>36</xdr:col>
      <xdr:colOff>165100</xdr:colOff>
      <xdr:row>78</xdr:row>
      <xdr:rowOff>106539</xdr:rowOff>
    </xdr:to>
    <xdr:sp macro="" textlink="">
      <xdr:nvSpPr>
        <xdr:cNvPr id="424" name="フローチャート: 判断 423">
          <a:extLst>
            <a:ext uri="{FF2B5EF4-FFF2-40B4-BE49-F238E27FC236}">
              <a16:creationId xmlns:a16="http://schemas.microsoft.com/office/drawing/2014/main" id="{00000000-0008-0000-0700-0000A8010000}"/>
            </a:ext>
          </a:extLst>
        </xdr:cNvPr>
        <xdr:cNvSpPr/>
      </xdr:nvSpPr>
      <xdr:spPr>
        <a:xfrm>
          <a:off x="6921500" y="1337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123066</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05111" y="13153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135632</xdr:rowOff>
    </xdr:from>
    <xdr:to>
      <xdr:col>55</xdr:col>
      <xdr:colOff>50800</xdr:colOff>
      <xdr:row>79</xdr:row>
      <xdr:rowOff>65782</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10426700" y="1350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50559</xdr:rowOff>
    </xdr:from>
    <xdr:ext cx="469744" cy="259045"/>
    <xdr:sp macro="" textlink="">
      <xdr:nvSpPr>
        <xdr:cNvPr id="432" name="商工費該当値テキスト">
          <a:extLst>
            <a:ext uri="{FF2B5EF4-FFF2-40B4-BE49-F238E27FC236}">
              <a16:creationId xmlns:a16="http://schemas.microsoft.com/office/drawing/2014/main" id="{00000000-0008-0000-0700-0000B0010000}"/>
            </a:ext>
          </a:extLst>
        </xdr:cNvPr>
        <xdr:cNvSpPr txBox="1"/>
      </xdr:nvSpPr>
      <xdr:spPr>
        <a:xfrm>
          <a:off x="10528300" y="13423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154725</xdr:rowOff>
    </xdr:from>
    <xdr:to>
      <xdr:col>50</xdr:col>
      <xdr:colOff>165100</xdr:colOff>
      <xdr:row>79</xdr:row>
      <xdr:rowOff>84875</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9588500" y="13527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76002</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9404428" y="13620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150513</xdr:rowOff>
    </xdr:from>
    <xdr:to>
      <xdr:col>46</xdr:col>
      <xdr:colOff>38100</xdr:colOff>
      <xdr:row>79</xdr:row>
      <xdr:rowOff>80663</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8699500" y="1352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71790</xdr:rowOff>
    </xdr:from>
    <xdr:ext cx="469744"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8515428" y="13616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143731</xdr:rowOff>
    </xdr:from>
    <xdr:to>
      <xdr:col>41</xdr:col>
      <xdr:colOff>101600</xdr:colOff>
      <xdr:row>79</xdr:row>
      <xdr:rowOff>73881</xdr:rowOff>
    </xdr:to>
    <xdr:sp macro="" textlink="">
      <xdr:nvSpPr>
        <xdr:cNvPr id="437" name="楕円 436">
          <a:extLst>
            <a:ext uri="{FF2B5EF4-FFF2-40B4-BE49-F238E27FC236}">
              <a16:creationId xmlns:a16="http://schemas.microsoft.com/office/drawing/2014/main" id="{00000000-0008-0000-0700-0000B5010000}"/>
            </a:ext>
          </a:extLst>
        </xdr:cNvPr>
        <xdr:cNvSpPr/>
      </xdr:nvSpPr>
      <xdr:spPr>
        <a:xfrm>
          <a:off x="7810500" y="13516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65008</xdr:rowOff>
    </xdr:from>
    <xdr:ext cx="469744"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7626428" y="13609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149947</xdr:rowOff>
    </xdr:from>
    <xdr:to>
      <xdr:col>36</xdr:col>
      <xdr:colOff>165100</xdr:colOff>
      <xdr:row>79</xdr:row>
      <xdr:rowOff>80097</xdr:rowOff>
    </xdr:to>
    <xdr:sp macro="" textlink="">
      <xdr:nvSpPr>
        <xdr:cNvPr id="439" name="楕円 438">
          <a:extLst>
            <a:ext uri="{FF2B5EF4-FFF2-40B4-BE49-F238E27FC236}">
              <a16:creationId xmlns:a16="http://schemas.microsoft.com/office/drawing/2014/main" id="{00000000-0008-0000-0700-0000B7010000}"/>
            </a:ext>
          </a:extLst>
        </xdr:cNvPr>
        <xdr:cNvSpPr/>
      </xdr:nvSpPr>
      <xdr:spPr>
        <a:xfrm>
          <a:off x="6921500" y="13523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71224</xdr:rowOff>
    </xdr:from>
    <xdr:ext cx="469744"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737428" y="13615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7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土木費グラフ枠">
          <a:extLst>
            <a:ext uri="{FF2B5EF4-FFF2-40B4-BE49-F238E27FC236}">
              <a16:creationId xmlns:a16="http://schemas.microsoft.com/office/drawing/2014/main" id="{00000000-0008-0000-0700-0000C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120777</xdr:rowOff>
    </xdr:from>
    <xdr:to>
      <xdr:col>54</xdr:col>
      <xdr:colOff>189865</xdr:colOff>
      <xdr:row>98</xdr:row>
      <xdr:rowOff>92300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10475595" y="15722727"/>
          <a:ext cx="1270" cy="1171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96127</xdr:rowOff>
    </xdr:from>
    <xdr:ext cx="534377" cy="259045"/>
    <xdr:sp macro="" textlink="">
      <xdr:nvSpPr>
        <xdr:cNvPr id="463" name="土木費最小値テキスト">
          <a:extLst>
            <a:ext uri="{FF2B5EF4-FFF2-40B4-BE49-F238E27FC236}">
              <a16:creationId xmlns:a16="http://schemas.microsoft.com/office/drawing/2014/main" id="{00000000-0008-0000-0700-0000CF010000}"/>
            </a:ext>
          </a:extLst>
        </xdr:cNvPr>
        <xdr:cNvSpPr txBox="1"/>
      </xdr:nvSpPr>
      <xdr:spPr>
        <a:xfrm>
          <a:off x="10528300" y="16898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92300</xdr:rowOff>
    </xdr:from>
    <xdr:to>
      <xdr:col>55</xdr:col>
      <xdr:colOff>88900</xdr:colOff>
      <xdr:row>98</xdr:row>
      <xdr:rowOff>92300</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689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67454</xdr:rowOff>
    </xdr:from>
    <xdr:ext cx="599010" cy="259045"/>
    <xdr:sp macro="" textlink="">
      <xdr:nvSpPr>
        <xdr:cNvPr id="465" name="土木費最大値テキスト">
          <a:extLst>
            <a:ext uri="{FF2B5EF4-FFF2-40B4-BE49-F238E27FC236}">
              <a16:creationId xmlns:a16="http://schemas.microsoft.com/office/drawing/2014/main" id="{00000000-0008-0000-0700-0000D1010000}"/>
            </a:ext>
          </a:extLst>
        </xdr:cNvPr>
        <xdr:cNvSpPr txBox="1"/>
      </xdr:nvSpPr>
      <xdr:spPr>
        <a:xfrm>
          <a:off x="10528300" y="15497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533,278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120777</xdr:rowOff>
    </xdr:from>
    <xdr:to>
      <xdr:col>55</xdr:col>
      <xdr:colOff>88900</xdr:colOff>
      <xdr:row>91</xdr:row>
      <xdr:rowOff>120777</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10388600" y="15722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1180</xdr:rowOff>
    </xdr:from>
    <xdr:to>
      <xdr:col>55</xdr:col>
      <xdr:colOff>0</xdr:colOff>
      <xdr:row>98</xdr:row>
      <xdr:rowOff>6006</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9639300" y="16803280"/>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113228</xdr:rowOff>
    </xdr:from>
    <xdr:ext cx="534377" cy="259045"/>
    <xdr:sp macro="" textlink="">
      <xdr:nvSpPr>
        <xdr:cNvPr id="468" name="土木費平均値テキスト">
          <a:extLst>
            <a:ext uri="{FF2B5EF4-FFF2-40B4-BE49-F238E27FC236}">
              <a16:creationId xmlns:a16="http://schemas.microsoft.com/office/drawing/2014/main" id="{00000000-0008-0000-0700-0000D4010000}"/>
            </a:ext>
          </a:extLst>
        </xdr:cNvPr>
        <xdr:cNvSpPr txBox="1"/>
      </xdr:nvSpPr>
      <xdr:spPr>
        <a:xfrm>
          <a:off x="10528300" y="165724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90351</xdr:rowOff>
    </xdr:from>
    <xdr:to>
      <xdr:col>55</xdr:col>
      <xdr:colOff>50800</xdr:colOff>
      <xdr:row>98</xdr:row>
      <xdr:rowOff>20501</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10426700" y="16721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144016</xdr:rowOff>
    </xdr:from>
    <xdr:to>
      <xdr:col>50</xdr:col>
      <xdr:colOff>114300</xdr:colOff>
      <xdr:row>98</xdr:row>
      <xdr:rowOff>1180</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8750300" y="16774666"/>
          <a:ext cx="889000" cy="28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86992</xdr:rowOff>
    </xdr:from>
    <xdr:to>
      <xdr:col>50</xdr:col>
      <xdr:colOff>165100</xdr:colOff>
      <xdr:row>98</xdr:row>
      <xdr:rowOff>17142</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9588500" y="1671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33669</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372111" y="16492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144016</xdr:rowOff>
    </xdr:from>
    <xdr:to>
      <xdr:col>45</xdr:col>
      <xdr:colOff>177800</xdr:colOff>
      <xdr:row>98</xdr:row>
      <xdr:rowOff>3484</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7861300" y="16774666"/>
          <a:ext cx="889000" cy="30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95867</xdr:rowOff>
    </xdr:from>
    <xdr:to>
      <xdr:col>46</xdr:col>
      <xdr:colOff>38100</xdr:colOff>
      <xdr:row>98</xdr:row>
      <xdr:rowOff>26017</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8699500" y="16726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17144</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483111" y="16819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3484</xdr:rowOff>
    </xdr:from>
    <xdr:to>
      <xdr:col>41</xdr:col>
      <xdr:colOff>50800</xdr:colOff>
      <xdr:row>98</xdr:row>
      <xdr:rowOff>12770</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flipV="1">
          <a:off x="6972300" y="16805584"/>
          <a:ext cx="889000" cy="9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109432</xdr:rowOff>
    </xdr:from>
    <xdr:to>
      <xdr:col>41</xdr:col>
      <xdr:colOff>101600</xdr:colOff>
      <xdr:row>98</xdr:row>
      <xdr:rowOff>39582</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7810500" y="1674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56109</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594111" y="1651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80021</xdr:rowOff>
    </xdr:from>
    <xdr:to>
      <xdr:col>36</xdr:col>
      <xdr:colOff>165100</xdr:colOff>
      <xdr:row>98</xdr:row>
      <xdr:rowOff>10171</xdr:rowOff>
    </xdr:to>
    <xdr:sp macro="" textlink="">
      <xdr:nvSpPr>
        <xdr:cNvPr id="479" name="フローチャート: 判断 478">
          <a:extLst>
            <a:ext uri="{FF2B5EF4-FFF2-40B4-BE49-F238E27FC236}">
              <a16:creationId xmlns:a16="http://schemas.microsoft.com/office/drawing/2014/main" id="{00000000-0008-0000-0700-0000DF010000}"/>
            </a:ext>
          </a:extLst>
        </xdr:cNvPr>
        <xdr:cNvSpPr/>
      </xdr:nvSpPr>
      <xdr:spPr>
        <a:xfrm>
          <a:off x="6921500" y="16710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26698</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05111" y="16485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126656</xdr:rowOff>
    </xdr:from>
    <xdr:to>
      <xdr:col>55</xdr:col>
      <xdr:colOff>50800</xdr:colOff>
      <xdr:row>98</xdr:row>
      <xdr:rowOff>56806</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10426700" y="1675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68779</xdr:rowOff>
    </xdr:from>
    <xdr:ext cx="534377" cy="259045"/>
    <xdr:sp macro="" textlink="">
      <xdr:nvSpPr>
        <xdr:cNvPr id="487" name="土木費該当値テキスト">
          <a:extLst>
            <a:ext uri="{FF2B5EF4-FFF2-40B4-BE49-F238E27FC236}">
              <a16:creationId xmlns:a16="http://schemas.microsoft.com/office/drawing/2014/main" id="{00000000-0008-0000-0700-0000E7010000}"/>
            </a:ext>
          </a:extLst>
        </xdr:cNvPr>
        <xdr:cNvSpPr txBox="1"/>
      </xdr:nvSpPr>
      <xdr:spPr>
        <a:xfrm>
          <a:off x="10528300" y="16699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121830</xdr:rowOff>
    </xdr:from>
    <xdr:to>
      <xdr:col>50</xdr:col>
      <xdr:colOff>165100</xdr:colOff>
      <xdr:row>98</xdr:row>
      <xdr:rowOff>51980</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9588500" y="1675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43107</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9372111" y="16845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93216</xdr:rowOff>
    </xdr:from>
    <xdr:to>
      <xdr:col>46</xdr:col>
      <xdr:colOff>38100</xdr:colOff>
      <xdr:row>98</xdr:row>
      <xdr:rowOff>23366</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8699500" y="16723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39893</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8483111" y="16499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124134</xdr:rowOff>
    </xdr:from>
    <xdr:to>
      <xdr:col>41</xdr:col>
      <xdr:colOff>101600</xdr:colOff>
      <xdr:row>98</xdr:row>
      <xdr:rowOff>54284</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7810500" y="16754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45411</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7594111" y="1684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133420</xdr:rowOff>
    </xdr:from>
    <xdr:to>
      <xdr:col>36</xdr:col>
      <xdr:colOff>165100</xdr:colOff>
      <xdr:row>98</xdr:row>
      <xdr:rowOff>63570</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6921500" y="1676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54697</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6705111" y="1685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消防費グラフ枠">
          <a:extLst>
            <a:ext uri="{FF2B5EF4-FFF2-40B4-BE49-F238E27FC236}">
              <a16:creationId xmlns:a16="http://schemas.microsoft.com/office/drawing/2014/main" id="{00000000-0008-0000-0700-000009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109688</xdr:rowOff>
    </xdr:from>
    <xdr:to>
      <xdr:col>85</xdr:col>
      <xdr:colOff>126364</xdr:colOff>
      <xdr:row>39</xdr:row>
      <xdr:rowOff>152305</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6317595" y="5253188"/>
          <a:ext cx="1269" cy="1585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156132</xdr:rowOff>
    </xdr:from>
    <xdr:ext cx="534377" cy="259045"/>
    <xdr:sp macro="" textlink="">
      <xdr:nvSpPr>
        <xdr:cNvPr id="523" name="消防費最小値テキスト">
          <a:extLst>
            <a:ext uri="{FF2B5EF4-FFF2-40B4-BE49-F238E27FC236}">
              <a16:creationId xmlns:a16="http://schemas.microsoft.com/office/drawing/2014/main" id="{00000000-0008-0000-0700-00000B020000}"/>
            </a:ext>
          </a:extLst>
        </xdr:cNvPr>
        <xdr:cNvSpPr txBox="1"/>
      </xdr:nvSpPr>
      <xdr:spPr>
        <a:xfrm>
          <a:off x="16370300" y="6842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152305</xdr:rowOff>
    </xdr:from>
    <xdr:to>
      <xdr:col>86</xdr:col>
      <xdr:colOff>25400</xdr:colOff>
      <xdr:row>39</xdr:row>
      <xdr:rowOff>152305</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6230600" y="6838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56365</xdr:rowOff>
    </xdr:from>
    <xdr:ext cx="599010" cy="259045"/>
    <xdr:sp macro="" textlink="">
      <xdr:nvSpPr>
        <xdr:cNvPr id="525" name="消防費最大値テキスト">
          <a:extLst>
            <a:ext uri="{FF2B5EF4-FFF2-40B4-BE49-F238E27FC236}">
              <a16:creationId xmlns:a16="http://schemas.microsoft.com/office/drawing/2014/main" id="{00000000-0008-0000-0700-00000D020000}"/>
            </a:ext>
          </a:extLst>
        </xdr:cNvPr>
        <xdr:cNvSpPr txBox="1"/>
      </xdr:nvSpPr>
      <xdr:spPr>
        <a:xfrm>
          <a:off x="16370300" y="5028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113,838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109688</xdr:rowOff>
    </xdr:from>
    <xdr:to>
      <xdr:col>86</xdr:col>
      <xdr:colOff>25400</xdr:colOff>
      <xdr:row>30</xdr:row>
      <xdr:rowOff>109688</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6230600" y="5253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47737</xdr:rowOff>
    </xdr:from>
    <xdr:to>
      <xdr:col>85</xdr:col>
      <xdr:colOff>127000</xdr:colOff>
      <xdr:row>39</xdr:row>
      <xdr:rowOff>75610</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5481300" y="6734287"/>
          <a:ext cx="838200" cy="27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104609</xdr:rowOff>
    </xdr:from>
    <xdr:ext cx="534377" cy="259045"/>
    <xdr:sp macro="" textlink="">
      <xdr:nvSpPr>
        <xdr:cNvPr id="528" name="消防費平均値テキスト">
          <a:extLst>
            <a:ext uri="{FF2B5EF4-FFF2-40B4-BE49-F238E27FC236}">
              <a16:creationId xmlns:a16="http://schemas.microsoft.com/office/drawing/2014/main" id="{00000000-0008-0000-0700-000010020000}"/>
            </a:ext>
          </a:extLst>
        </xdr:cNvPr>
        <xdr:cNvSpPr txBox="1"/>
      </xdr:nvSpPr>
      <xdr:spPr>
        <a:xfrm>
          <a:off x="16370300" y="6276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81732</xdr:rowOff>
    </xdr:from>
    <xdr:to>
      <xdr:col>85</xdr:col>
      <xdr:colOff>177800</xdr:colOff>
      <xdr:row>38</xdr:row>
      <xdr:rowOff>11881</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6268700" y="642538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47737</xdr:rowOff>
    </xdr:from>
    <xdr:to>
      <xdr:col>81</xdr:col>
      <xdr:colOff>50800</xdr:colOff>
      <xdr:row>39</xdr:row>
      <xdr:rowOff>99809</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4592300" y="6734287"/>
          <a:ext cx="889000" cy="52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136988</xdr:rowOff>
    </xdr:from>
    <xdr:to>
      <xdr:col>81</xdr:col>
      <xdr:colOff>101600</xdr:colOff>
      <xdr:row>38</xdr:row>
      <xdr:rowOff>67138</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5430500" y="648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83665</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14111" y="6255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99809</xdr:rowOff>
    </xdr:from>
    <xdr:to>
      <xdr:col>76</xdr:col>
      <xdr:colOff>114300</xdr:colOff>
      <xdr:row>39</xdr:row>
      <xdr:rowOff>166593</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flipV="1">
          <a:off x="13703300" y="6786359"/>
          <a:ext cx="889000" cy="66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115238</xdr:rowOff>
    </xdr:from>
    <xdr:to>
      <xdr:col>76</xdr:col>
      <xdr:colOff>165100</xdr:colOff>
      <xdr:row>38</xdr:row>
      <xdr:rowOff>45388</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4541500" y="645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61915</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325111" y="6234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65503</xdr:rowOff>
    </xdr:from>
    <xdr:to>
      <xdr:col>71</xdr:col>
      <xdr:colOff>177800</xdr:colOff>
      <xdr:row>39</xdr:row>
      <xdr:rowOff>166593</xdr:rowOff>
    </xdr:to>
    <xdr:cxnSp macro="">
      <xdr:nvCxnSpPr>
        <xdr:cNvPr id="536" name="直線コネクタ 535">
          <a:extLst>
            <a:ext uri="{FF2B5EF4-FFF2-40B4-BE49-F238E27FC236}">
              <a16:creationId xmlns:a16="http://schemas.microsoft.com/office/drawing/2014/main" id="{00000000-0008-0000-0700-000018020000}"/>
            </a:ext>
          </a:extLst>
        </xdr:cNvPr>
        <xdr:cNvCxnSpPr/>
      </xdr:nvCxnSpPr>
      <xdr:spPr>
        <a:xfrm>
          <a:off x="12814300" y="6752053"/>
          <a:ext cx="889000" cy="101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383</xdr:rowOff>
    </xdr:from>
    <xdr:to>
      <xdr:col>72</xdr:col>
      <xdr:colOff>38100</xdr:colOff>
      <xdr:row>38</xdr:row>
      <xdr:rowOff>101983</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3652500" y="6515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118510</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436111" y="6290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160272</xdr:rowOff>
    </xdr:from>
    <xdr:to>
      <xdr:col>67</xdr:col>
      <xdr:colOff>101600</xdr:colOff>
      <xdr:row>38</xdr:row>
      <xdr:rowOff>90422</xdr:rowOff>
    </xdr:to>
    <xdr:sp macro="" textlink="">
      <xdr:nvSpPr>
        <xdr:cNvPr id="539" name="フローチャート: 判断 538">
          <a:extLst>
            <a:ext uri="{FF2B5EF4-FFF2-40B4-BE49-F238E27FC236}">
              <a16:creationId xmlns:a16="http://schemas.microsoft.com/office/drawing/2014/main" id="{00000000-0008-0000-0700-00001B020000}"/>
            </a:ext>
          </a:extLst>
        </xdr:cNvPr>
        <xdr:cNvSpPr/>
      </xdr:nvSpPr>
      <xdr:spPr>
        <a:xfrm>
          <a:off x="12763500" y="6503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106949</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547111" y="6279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24810</xdr:rowOff>
    </xdr:from>
    <xdr:to>
      <xdr:col>85</xdr:col>
      <xdr:colOff>177800</xdr:colOff>
      <xdr:row>39</xdr:row>
      <xdr:rowOff>126410</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6268700" y="671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111187</xdr:rowOff>
    </xdr:from>
    <xdr:ext cx="534377" cy="259045"/>
    <xdr:sp macro="" textlink="">
      <xdr:nvSpPr>
        <xdr:cNvPr id="547" name="消防費該当値テキスト">
          <a:extLst>
            <a:ext uri="{FF2B5EF4-FFF2-40B4-BE49-F238E27FC236}">
              <a16:creationId xmlns:a16="http://schemas.microsoft.com/office/drawing/2014/main" id="{00000000-0008-0000-0700-000023020000}"/>
            </a:ext>
          </a:extLst>
        </xdr:cNvPr>
        <xdr:cNvSpPr txBox="1"/>
      </xdr:nvSpPr>
      <xdr:spPr>
        <a:xfrm>
          <a:off x="16370300" y="6626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168387</xdr:rowOff>
    </xdr:from>
    <xdr:to>
      <xdr:col>81</xdr:col>
      <xdr:colOff>101600</xdr:colOff>
      <xdr:row>39</xdr:row>
      <xdr:rowOff>98537</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5430500" y="6683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89664</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5214111" y="6776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49009</xdr:rowOff>
    </xdr:from>
    <xdr:to>
      <xdr:col>76</xdr:col>
      <xdr:colOff>165100</xdr:colOff>
      <xdr:row>39</xdr:row>
      <xdr:rowOff>150609</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4541500" y="6735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141736</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4325111" y="6828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115793</xdr:rowOff>
    </xdr:from>
    <xdr:to>
      <xdr:col>72</xdr:col>
      <xdr:colOff>38100</xdr:colOff>
      <xdr:row>40</xdr:row>
      <xdr:rowOff>45943</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3652500" y="6802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40</xdr:row>
      <xdr:rowOff>37070</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3436111" y="6895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14703</xdr:rowOff>
    </xdr:from>
    <xdr:to>
      <xdr:col>67</xdr:col>
      <xdr:colOff>101600</xdr:colOff>
      <xdr:row>39</xdr:row>
      <xdr:rowOff>116303</xdr:rowOff>
    </xdr:to>
    <xdr:sp macro="" textlink="">
      <xdr:nvSpPr>
        <xdr:cNvPr id="554" name="楕円 553">
          <a:extLst>
            <a:ext uri="{FF2B5EF4-FFF2-40B4-BE49-F238E27FC236}">
              <a16:creationId xmlns:a16="http://schemas.microsoft.com/office/drawing/2014/main" id="{00000000-0008-0000-0700-00002A020000}"/>
            </a:ext>
          </a:extLst>
        </xdr:cNvPr>
        <xdr:cNvSpPr/>
      </xdr:nvSpPr>
      <xdr:spPr>
        <a:xfrm>
          <a:off x="12763500" y="6701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107430</xdr:rowOff>
    </xdr:from>
    <xdr:ext cx="534377"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547111" y="6793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1" name="教育費グラフ枠">
          <a:extLst>
            <a:ext uri="{FF2B5EF4-FFF2-40B4-BE49-F238E27FC236}">
              <a16:creationId xmlns:a16="http://schemas.microsoft.com/office/drawing/2014/main" id="{00000000-0008-0000-0700-00004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69150</xdr:rowOff>
    </xdr:from>
    <xdr:to>
      <xdr:col>85</xdr:col>
      <xdr:colOff>126364</xdr:colOff>
      <xdr:row>59</xdr:row>
      <xdr:rowOff>5262</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6317595" y="8641650"/>
          <a:ext cx="1269" cy="1479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9089</xdr:rowOff>
    </xdr:from>
    <xdr:ext cx="534377" cy="259045"/>
    <xdr:sp macro="" textlink="">
      <xdr:nvSpPr>
        <xdr:cNvPr id="583" name="教育費最小値テキスト">
          <a:extLst>
            <a:ext uri="{FF2B5EF4-FFF2-40B4-BE49-F238E27FC236}">
              <a16:creationId xmlns:a16="http://schemas.microsoft.com/office/drawing/2014/main" id="{00000000-0008-0000-0700-000047020000}"/>
            </a:ext>
          </a:extLst>
        </xdr:cNvPr>
        <xdr:cNvSpPr txBox="1"/>
      </xdr:nvSpPr>
      <xdr:spPr>
        <a:xfrm>
          <a:off x="16370300" y="10124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5262</xdr:rowOff>
    </xdr:from>
    <xdr:to>
      <xdr:col>86</xdr:col>
      <xdr:colOff>25400</xdr:colOff>
      <xdr:row>59</xdr:row>
      <xdr:rowOff>5262</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6230600" y="10120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15827</xdr:rowOff>
    </xdr:from>
    <xdr:ext cx="599010" cy="259045"/>
    <xdr:sp macro="" textlink="">
      <xdr:nvSpPr>
        <xdr:cNvPr id="585" name="教育費最大値テキスト">
          <a:extLst>
            <a:ext uri="{FF2B5EF4-FFF2-40B4-BE49-F238E27FC236}">
              <a16:creationId xmlns:a16="http://schemas.microsoft.com/office/drawing/2014/main" id="{00000000-0008-0000-0700-000049020000}"/>
            </a:ext>
          </a:extLst>
        </xdr:cNvPr>
        <xdr:cNvSpPr txBox="1"/>
      </xdr:nvSpPr>
      <xdr:spPr>
        <a:xfrm>
          <a:off x="16370300" y="8416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174,481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69150</xdr:rowOff>
    </xdr:from>
    <xdr:to>
      <xdr:col>86</xdr:col>
      <xdr:colOff>25400</xdr:colOff>
      <xdr:row>50</xdr:row>
      <xdr:rowOff>69150</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6230600" y="8641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123067</xdr:rowOff>
    </xdr:from>
    <xdr:to>
      <xdr:col>85</xdr:col>
      <xdr:colOff>127000</xdr:colOff>
      <xdr:row>58</xdr:row>
      <xdr:rowOff>129511</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5481300" y="10067167"/>
          <a:ext cx="838200" cy="6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95753</xdr:rowOff>
    </xdr:from>
    <xdr:ext cx="534377" cy="259045"/>
    <xdr:sp macro="" textlink="">
      <xdr:nvSpPr>
        <xdr:cNvPr id="588" name="教育費平均値テキスト">
          <a:extLst>
            <a:ext uri="{FF2B5EF4-FFF2-40B4-BE49-F238E27FC236}">
              <a16:creationId xmlns:a16="http://schemas.microsoft.com/office/drawing/2014/main" id="{00000000-0008-0000-0700-00004C020000}"/>
            </a:ext>
          </a:extLst>
        </xdr:cNvPr>
        <xdr:cNvSpPr txBox="1"/>
      </xdr:nvSpPr>
      <xdr:spPr>
        <a:xfrm>
          <a:off x="16370300" y="95255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72876</xdr:rowOff>
    </xdr:from>
    <xdr:to>
      <xdr:col>85</xdr:col>
      <xdr:colOff>177800</xdr:colOff>
      <xdr:row>57</xdr:row>
      <xdr:rowOff>3026</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6268700" y="9674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42611</xdr:rowOff>
    </xdr:from>
    <xdr:to>
      <xdr:col>81</xdr:col>
      <xdr:colOff>50800</xdr:colOff>
      <xdr:row>58</xdr:row>
      <xdr:rowOff>123067</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a:off x="14592300" y="9986711"/>
          <a:ext cx="889000" cy="80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32730</xdr:rowOff>
    </xdr:from>
    <xdr:to>
      <xdr:col>81</xdr:col>
      <xdr:colOff>101600</xdr:colOff>
      <xdr:row>57</xdr:row>
      <xdr:rowOff>134330</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5430500" y="9805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150857</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14111" y="9580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42611</xdr:rowOff>
    </xdr:from>
    <xdr:to>
      <xdr:col>76</xdr:col>
      <xdr:colOff>114300</xdr:colOff>
      <xdr:row>58</xdr:row>
      <xdr:rowOff>47237</xdr:rowOff>
    </xdr:to>
    <xdr:cxnSp macro="">
      <xdr:nvCxnSpPr>
        <xdr:cNvPr id="593" name="直線コネクタ 592">
          <a:extLst>
            <a:ext uri="{FF2B5EF4-FFF2-40B4-BE49-F238E27FC236}">
              <a16:creationId xmlns:a16="http://schemas.microsoft.com/office/drawing/2014/main" id="{00000000-0008-0000-0700-000051020000}"/>
            </a:ext>
          </a:extLst>
        </xdr:cNvPr>
        <xdr:cNvCxnSpPr/>
      </xdr:nvCxnSpPr>
      <xdr:spPr>
        <a:xfrm flipV="1">
          <a:off x="13703300" y="9986711"/>
          <a:ext cx="889000" cy="4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77318</xdr:rowOff>
    </xdr:from>
    <xdr:to>
      <xdr:col>76</xdr:col>
      <xdr:colOff>165100</xdr:colOff>
      <xdr:row>58</xdr:row>
      <xdr:rowOff>7468</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4541500" y="9849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23995</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325111" y="9625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47237</xdr:rowOff>
    </xdr:from>
    <xdr:to>
      <xdr:col>71</xdr:col>
      <xdr:colOff>177800</xdr:colOff>
      <xdr:row>58</xdr:row>
      <xdr:rowOff>116590</xdr:rowOff>
    </xdr:to>
    <xdr:cxnSp macro="">
      <xdr:nvCxnSpPr>
        <xdr:cNvPr id="596" name="直線コネクタ 595">
          <a:extLst>
            <a:ext uri="{FF2B5EF4-FFF2-40B4-BE49-F238E27FC236}">
              <a16:creationId xmlns:a16="http://schemas.microsoft.com/office/drawing/2014/main" id="{00000000-0008-0000-0700-000054020000}"/>
            </a:ext>
          </a:extLst>
        </xdr:cNvPr>
        <xdr:cNvCxnSpPr/>
      </xdr:nvCxnSpPr>
      <xdr:spPr>
        <a:xfrm flipV="1">
          <a:off x="12814300" y="9991337"/>
          <a:ext cx="889000" cy="69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47654</xdr:rowOff>
    </xdr:from>
    <xdr:to>
      <xdr:col>72</xdr:col>
      <xdr:colOff>38100</xdr:colOff>
      <xdr:row>57</xdr:row>
      <xdr:rowOff>149254</xdr:rowOff>
    </xdr:to>
    <xdr:sp macro="" textlink="">
      <xdr:nvSpPr>
        <xdr:cNvPr id="597" name="フローチャート: 判断 596">
          <a:extLst>
            <a:ext uri="{FF2B5EF4-FFF2-40B4-BE49-F238E27FC236}">
              <a16:creationId xmlns:a16="http://schemas.microsoft.com/office/drawing/2014/main" id="{00000000-0008-0000-0700-000055020000}"/>
            </a:ext>
          </a:extLst>
        </xdr:cNvPr>
        <xdr:cNvSpPr/>
      </xdr:nvSpPr>
      <xdr:spPr>
        <a:xfrm>
          <a:off x="13652500" y="9820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165781</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36111" y="9595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110672</xdr:rowOff>
    </xdr:from>
    <xdr:to>
      <xdr:col>67</xdr:col>
      <xdr:colOff>101600</xdr:colOff>
      <xdr:row>57</xdr:row>
      <xdr:rowOff>40822</xdr:rowOff>
    </xdr:to>
    <xdr:sp macro="" textlink="">
      <xdr:nvSpPr>
        <xdr:cNvPr id="599" name="フローチャート: 判断 598">
          <a:extLst>
            <a:ext uri="{FF2B5EF4-FFF2-40B4-BE49-F238E27FC236}">
              <a16:creationId xmlns:a16="http://schemas.microsoft.com/office/drawing/2014/main" id="{00000000-0008-0000-0700-000057020000}"/>
            </a:ext>
          </a:extLst>
        </xdr:cNvPr>
        <xdr:cNvSpPr/>
      </xdr:nvSpPr>
      <xdr:spPr>
        <a:xfrm>
          <a:off x="12763500" y="9711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57349</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47111" y="9487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78711</xdr:rowOff>
    </xdr:from>
    <xdr:to>
      <xdr:col>85</xdr:col>
      <xdr:colOff>177800</xdr:colOff>
      <xdr:row>59</xdr:row>
      <xdr:rowOff>8861</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6268700" y="10022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165088</xdr:rowOff>
    </xdr:from>
    <xdr:ext cx="534377" cy="259045"/>
    <xdr:sp macro="" textlink="">
      <xdr:nvSpPr>
        <xdr:cNvPr id="607" name="教育費該当値テキスト">
          <a:extLst>
            <a:ext uri="{FF2B5EF4-FFF2-40B4-BE49-F238E27FC236}">
              <a16:creationId xmlns:a16="http://schemas.microsoft.com/office/drawing/2014/main" id="{00000000-0008-0000-0700-00005F020000}"/>
            </a:ext>
          </a:extLst>
        </xdr:cNvPr>
        <xdr:cNvSpPr txBox="1"/>
      </xdr:nvSpPr>
      <xdr:spPr>
        <a:xfrm>
          <a:off x="16370300" y="9937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72267</xdr:rowOff>
    </xdr:from>
    <xdr:to>
      <xdr:col>81</xdr:col>
      <xdr:colOff>101600</xdr:colOff>
      <xdr:row>59</xdr:row>
      <xdr:rowOff>2417</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5430500" y="1001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164994</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5214111" y="10109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163261</xdr:rowOff>
    </xdr:from>
    <xdr:to>
      <xdr:col>76</xdr:col>
      <xdr:colOff>165100</xdr:colOff>
      <xdr:row>58</xdr:row>
      <xdr:rowOff>93411</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4541500" y="9935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84538</xdr:rowOff>
    </xdr:from>
    <xdr:ext cx="534377"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4325111" y="10028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167887</xdr:rowOff>
    </xdr:from>
    <xdr:to>
      <xdr:col>72</xdr:col>
      <xdr:colOff>38100</xdr:colOff>
      <xdr:row>58</xdr:row>
      <xdr:rowOff>98037</xdr:rowOff>
    </xdr:to>
    <xdr:sp macro="" textlink="">
      <xdr:nvSpPr>
        <xdr:cNvPr id="612" name="楕円 611">
          <a:extLst>
            <a:ext uri="{FF2B5EF4-FFF2-40B4-BE49-F238E27FC236}">
              <a16:creationId xmlns:a16="http://schemas.microsoft.com/office/drawing/2014/main" id="{00000000-0008-0000-0700-000064020000}"/>
            </a:ext>
          </a:extLst>
        </xdr:cNvPr>
        <xdr:cNvSpPr/>
      </xdr:nvSpPr>
      <xdr:spPr>
        <a:xfrm>
          <a:off x="13652500" y="9940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89164</xdr:rowOff>
    </xdr:from>
    <xdr:ext cx="534377"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3436111" y="10033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65790</xdr:rowOff>
    </xdr:from>
    <xdr:to>
      <xdr:col>67</xdr:col>
      <xdr:colOff>101600</xdr:colOff>
      <xdr:row>58</xdr:row>
      <xdr:rowOff>167390</xdr:rowOff>
    </xdr:to>
    <xdr:sp macro="" textlink="">
      <xdr:nvSpPr>
        <xdr:cNvPr id="614" name="楕円 613">
          <a:extLst>
            <a:ext uri="{FF2B5EF4-FFF2-40B4-BE49-F238E27FC236}">
              <a16:creationId xmlns:a16="http://schemas.microsoft.com/office/drawing/2014/main" id="{00000000-0008-0000-0700-000066020000}"/>
            </a:ext>
          </a:extLst>
        </xdr:cNvPr>
        <xdr:cNvSpPr/>
      </xdr:nvSpPr>
      <xdr:spPr>
        <a:xfrm>
          <a:off x="12763500" y="10009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158517</xdr:rowOff>
    </xdr:from>
    <xdr:ext cx="534377"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547111" y="10102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3" name="正方形/長方形 622">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8" name="災害復旧費グラフ枠">
          <a:extLst>
            <a:ext uri="{FF2B5EF4-FFF2-40B4-BE49-F238E27FC236}">
              <a16:creationId xmlns:a16="http://schemas.microsoft.com/office/drawing/2014/main" id="{00000000-0008-0000-0700-00007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55320</xdr:rowOff>
    </xdr:from>
    <xdr:to>
      <xdr:col>85</xdr:col>
      <xdr:colOff>126364</xdr:colOff>
      <xdr:row>79</xdr:row>
      <xdr:rowOff>44450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6317595" y="12056820"/>
          <a:ext cx="1269" cy="1532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60680</xdr:rowOff>
    </xdr:from>
    <xdr:ext cx="249299" cy="259045"/>
    <xdr:sp macro="" textlink="">
      <xdr:nvSpPr>
        <xdr:cNvPr id="640" name="災害復旧費最小値テキスト">
          <a:extLst>
            <a:ext uri="{FF2B5EF4-FFF2-40B4-BE49-F238E27FC236}">
              <a16:creationId xmlns:a16="http://schemas.microsoft.com/office/drawing/2014/main" id="{00000000-0008-0000-0700-000080020000}"/>
            </a:ext>
          </a:extLst>
        </xdr:cNvPr>
        <xdr:cNvSpPr txBox="1"/>
      </xdr:nvSpPr>
      <xdr:spPr>
        <a:xfrm>
          <a:off x="16370300" y="1360523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1997</xdr:rowOff>
    </xdr:from>
    <xdr:ext cx="599010" cy="259045"/>
    <xdr:sp macro="" textlink="">
      <xdr:nvSpPr>
        <xdr:cNvPr id="642" name="災害復旧費最大値テキスト">
          <a:extLst>
            <a:ext uri="{FF2B5EF4-FFF2-40B4-BE49-F238E27FC236}">
              <a16:creationId xmlns:a16="http://schemas.microsoft.com/office/drawing/2014/main" id="{00000000-0008-0000-0700-000082020000}"/>
            </a:ext>
          </a:extLst>
        </xdr:cNvPr>
        <xdr:cNvSpPr txBox="1"/>
      </xdr:nvSpPr>
      <xdr:spPr>
        <a:xfrm>
          <a:off x="16370300" y="11832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402,147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55320</xdr:rowOff>
    </xdr:from>
    <xdr:to>
      <xdr:col>86</xdr:col>
      <xdr:colOff>25400</xdr:colOff>
      <xdr:row>70</xdr:row>
      <xdr:rowOff>55320</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6230600" y="12056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149579</xdr:rowOff>
    </xdr:from>
    <xdr:ext cx="534377" cy="259045"/>
    <xdr:sp macro="" textlink="">
      <xdr:nvSpPr>
        <xdr:cNvPr id="645" name="災害復旧費平均値テキスト">
          <a:extLst>
            <a:ext uri="{FF2B5EF4-FFF2-40B4-BE49-F238E27FC236}">
              <a16:creationId xmlns:a16="http://schemas.microsoft.com/office/drawing/2014/main" id="{00000000-0008-0000-0700-000085020000}"/>
            </a:ext>
          </a:extLst>
        </xdr:cNvPr>
        <xdr:cNvSpPr txBox="1"/>
      </xdr:nvSpPr>
      <xdr:spPr>
        <a:xfrm>
          <a:off x="16370300" y="13351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126702</xdr:rowOff>
    </xdr:from>
    <xdr:to>
      <xdr:col>85</xdr:col>
      <xdr:colOff>177800</xdr:colOff>
      <xdr:row>79</xdr:row>
      <xdr:rowOff>56852</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6268700" y="13499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106411</xdr:rowOff>
    </xdr:from>
    <xdr:to>
      <xdr:col>81</xdr:col>
      <xdr:colOff>101600</xdr:colOff>
      <xdr:row>79</xdr:row>
      <xdr:rowOff>36561</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5430500" y="1347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53088</xdr:rowOff>
    </xdr:from>
    <xdr:ext cx="534377"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14111" y="13254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50" name="直線コネクタ 649">
          <a:extLst>
            <a:ext uri="{FF2B5EF4-FFF2-40B4-BE49-F238E27FC236}">
              <a16:creationId xmlns:a16="http://schemas.microsoft.com/office/drawing/2014/main" id="{00000000-0008-0000-0700-00008A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127792</xdr:rowOff>
    </xdr:from>
    <xdr:to>
      <xdr:col>76</xdr:col>
      <xdr:colOff>165100</xdr:colOff>
      <xdr:row>79</xdr:row>
      <xdr:rowOff>57942</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4541500" y="13500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74469</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357428" y="13276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53" name="直線コネクタ 652">
          <a:extLst>
            <a:ext uri="{FF2B5EF4-FFF2-40B4-BE49-F238E27FC236}">
              <a16:creationId xmlns:a16="http://schemas.microsoft.com/office/drawing/2014/main" id="{00000000-0008-0000-0700-00008D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142892</xdr:rowOff>
    </xdr:from>
    <xdr:to>
      <xdr:col>72</xdr:col>
      <xdr:colOff>38100</xdr:colOff>
      <xdr:row>79</xdr:row>
      <xdr:rowOff>73042</xdr:rowOff>
    </xdr:to>
    <xdr:sp macro="" textlink="">
      <xdr:nvSpPr>
        <xdr:cNvPr id="654" name="フローチャート: 判断 653">
          <a:extLst>
            <a:ext uri="{FF2B5EF4-FFF2-40B4-BE49-F238E27FC236}">
              <a16:creationId xmlns:a16="http://schemas.microsoft.com/office/drawing/2014/main" id="{00000000-0008-0000-0700-00008E020000}"/>
            </a:ext>
          </a:extLst>
        </xdr:cNvPr>
        <xdr:cNvSpPr/>
      </xdr:nvSpPr>
      <xdr:spPr>
        <a:xfrm>
          <a:off x="13652500" y="1351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89569</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468428" y="1329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106719</xdr:rowOff>
    </xdr:from>
    <xdr:to>
      <xdr:col>67</xdr:col>
      <xdr:colOff>101600</xdr:colOff>
      <xdr:row>79</xdr:row>
      <xdr:rowOff>36869</xdr:rowOff>
    </xdr:to>
    <xdr:sp macro="" textlink="">
      <xdr:nvSpPr>
        <xdr:cNvPr id="656" name="フローチャート: 判断 655">
          <a:extLst>
            <a:ext uri="{FF2B5EF4-FFF2-40B4-BE49-F238E27FC236}">
              <a16:creationId xmlns:a16="http://schemas.microsoft.com/office/drawing/2014/main" id="{00000000-0008-0000-0700-000090020000}"/>
            </a:ext>
          </a:extLst>
        </xdr:cNvPr>
        <xdr:cNvSpPr/>
      </xdr:nvSpPr>
      <xdr:spPr>
        <a:xfrm>
          <a:off x="12763500" y="1347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53396</xdr:rowOff>
    </xdr:from>
    <xdr:ext cx="534377"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547111" y="13255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105130</xdr:rowOff>
    </xdr:from>
    <xdr:ext cx="249299" cy="259045"/>
    <xdr:sp macro="" textlink="">
      <xdr:nvSpPr>
        <xdr:cNvPr id="664" name="災害復旧費該当値テキスト">
          <a:extLst>
            <a:ext uri="{FF2B5EF4-FFF2-40B4-BE49-F238E27FC236}">
              <a16:creationId xmlns:a16="http://schemas.microsoft.com/office/drawing/2014/main" id="{00000000-0008-0000-0700-000098020000}"/>
            </a:ext>
          </a:extLst>
        </xdr:cNvPr>
        <xdr:cNvSpPr txBox="1"/>
      </xdr:nvSpPr>
      <xdr:spPr>
        <a:xfrm>
          <a:off x="16370300" y="1347823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9" name="楕円 668">
          <a:extLst>
            <a:ext uri="{FF2B5EF4-FFF2-40B4-BE49-F238E27FC236}">
              <a16:creationId xmlns:a16="http://schemas.microsoft.com/office/drawing/2014/main" id="{00000000-0008-0000-0700-00009D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71" name="楕円 670">
          <a:extLst>
            <a:ext uri="{FF2B5EF4-FFF2-40B4-BE49-F238E27FC236}">
              <a16:creationId xmlns:a16="http://schemas.microsoft.com/office/drawing/2014/main" id="{00000000-0008-0000-0700-00009F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0" name="正方形/長方形 679">
          <a:extLst>
            <a:ext uri="{FF2B5EF4-FFF2-40B4-BE49-F238E27FC236}">
              <a16:creationId xmlns:a16="http://schemas.microsoft.com/office/drawing/2014/main" id="{00000000-0008-0000-0700-0000A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5" name="公債費グラフ枠">
          <a:extLst>
            <a:ext uri="{FF2B5EF4-FFF2-40B4-BE49-F238E27FC236}">
              <a16:creationId xmlns:a16="http://schemas.microsoft.com/office/drawing/2014/main" id="{00000000-0008-0000-0700-0000B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139891</xdr:rowOff>
    </xdr:from>
    <xdr:to>
      <xdr:col>85</xdr:col>
      <xdr:colOff>126364</xdr:colOff>
      <xdr:row>98</xdr:row>
      <xdr:rowOff>59051</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6317595" y="15398941"/>
          <a:ext cx="1269" cy="1462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62878</xdr:rowOff>
    </xdr:from>
    <xdr:ext cx="534377" cy="259045"/>
    <xdr:sp macro="" textlink="">
      <xdr:nvSpPr>
        <xdr:cNvPr id="697" name="公債費最小値テキスト">
          <a:extLst>
            <a:ext uri="{FF2B5EF4-FFF2-40B4-BE49-F238E27FC236}">
              <a16:creationId xmlns:a16="http://schemas.microsoft.com/office/drawing/2014/main" id="{00000000-0008-0000-0700-0000B9020000}"/>
            </a:ext>
          </a:extLst>
        </xdr:cNvPr>
        <xdr:cNvSpPr txBox="1"/>
      </xdr:nvSpPr>
      <xdr:spPr>
        <a:xfrm>
          <a:off x="16370300" y="16864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59051</xdr:rowOff>
    </xdr:from>
    <xdr:to>
      <xdr:col>86</xdr:col>
      <xdr:colOff>25400</xdr:colOff>
      <xdr:row>98</xdr:row>
      <xdr:rowOff>59051</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6230600" y="16861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86568</xdr:rowOff>
    </xdr:from>
    <xdr:ext cx="599010" cy="259045"/>
    <xdr:sp macro="" textlink="">
      <xdr:nvSpPr>
        <xdr:cNvPr id="699" name="公債費最大値テキスト">
          <a:extLst>
            <a:ext uri="{FF2B5EF4-FFF2-40B4-BE49-F238E27FC236}">
              <a16:creationId xmlns:a16="http://schemas.microsoft.com/office/drawing/2014/main" id="{00000000-0008-0000-0700-0000BB020000}"/>
            </a:ext>
          </a:extLst>
        </xdr:cNvPr>
        <xdr:cNvSpPr txBox="1"/>
      </xdr:nvSpPr>
      <xdr:spPr>
        <a:xfrm>
          <a:off x="16370300" y="15174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212,475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139891</xdr:rowOff>
    </xdr:from>
    <xdr:to>
      <xdr:col>86</xdr:col>
      <xdr:colOff>25400</xdr:colOff>
      <xdr:row>89</xdr:row>
      <xdr:rowOff>139891</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6230600" y="15398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89424</xdr:rowOff>
    </xdr:from>
    <xdr:to>
      <xdr:col>85</xdr:col>
      <xdr:colOff>127000</xdr:colOff>
      <xdr:row>97</xdr:row>
      <xdr:rowOff>121092</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5481300" y="16720074"/>
          <a:ext cx="838200" cy="31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77159</xdr:rowOff>
    </xdr:from>
    <xdr:ext cx="534377" cy="259045"/>
    <xdr:sp macro="" textlink="">
      <xdr:nvSpPr>
        <xdr:cNvPr id="702" name="公債費平均値テキスト">
          <a:extLst>
            <a:ext uri="{FF2B5EF4-FFF2-40B4-BE49-F238E27FC236}">
              <a16:creationId xmlns:a16="http://schemas.microsoft.com/office/drawing/2014/main" id="{00000000-0008-0000-0700-0000BE020000}"/>
            </a:ext>
          </a:extLst>
        </xdr:cNvPr>
        <xdr:cNvSpPr txBox="1"/>
      </xdr:nvSpPr>
      <xdr:spPr>
        <a:xfrm>
          <a:off x="16370300" y="161934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54282</xdr:rowOff>
    </xdr:from>
    <xdr:to>
      <xdr:col>85</xdr:col>
      <xdr:colOff>177800</xdr:colOff>
      <xdr:row>95</xdr:row>
      <xdr:rowOff>155882</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6268700" y="16342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89424</xdr:rowOff>
    </xdr:from>
    <xdr:to>
      <xdr:col>81</xdr:col>
      <xdr:colOff>50800</xdr:colOff>
      <xdr:row>97</xdr:row>
      <xdr:rowOff>111300</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flipV="1">
          <a:off x="14592300" y="16720074"/>
          <a:ext cx="889000" cy="21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35399</xdr:rowOff>
    </xdr:from>
    <xdr:to>
      <xdr:col>81</xdr:col>
      <xdr:colOff>101600</xdr:colOff>
      <xdr:row>95</xdr:row>
      <xdr:rowOff>136999</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5430500" y="1632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153526</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14111" y="16098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95619</xdr:rowOff>
    </xdr:from>
    <xdr:to>
      <xdr:col>76</xdr:col>
      <xdr:colOff>114300</xdr:colOff>
      <xdr:row>97</xdr:row>
      <xdr:rowOff>111300</xdr:rowOff>
    </xdr:to>
    <xdr:cxnSp macro="">
      <xdr:nvCxnSpPr>
        <xdr:cNvPr id="707" name="直線コネクタ 706">
          <a:extLst>
            <a:ext uri="{FF2B5EF4-FFF2-40B4-BE49-F238E27FC236}">
              <a16:creationId xmlns:a16="http://schemas.microsoft.com/office/drawing/2014/main" id="{00000000-0008-0000-0700-0000C3020000}"/>
            </a:ext>
          </a:extLst>
        </xdr:cNvPr>
        <xdr:cNvCxnSpPr/>
      </xdr:nvCxnSpPr>
      <xdr:spPr>
        <a:xfrm>
          <a:off x="13703300" y="16726269"/>
          <a:ext cx="889000" cy="15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56576</xdr:rowOff>
    </xdr:from>
    <xdr:to>
      <xdr:col>76</xdr:col>
      <xdr:colOff>165100</xdr:colOff>
      <xdr:row>95</xdr:row>
      <xdr:rowOff>158176</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4541500" y="1634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3253</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325111" y="16119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74687</xdr:rowOff>
    </xdr:from>
    <xdr:to>
      <xdr:col>71</xdr:col>
      <xdr:colOff>177800</xdr:colOff>
      <xdr:row>97</xdr:row>
      <xdr:rowOff>95619</xdr:rowOff>
    </xdr:to>
    <xdr:cxnSp macro="">
      <xdr:nvCxnSpPr>
        <xdr:cNvPr id="710" name="直線コネクタ 709">
          <a:extLst>
            <a:ext uri="{FF2B5EF4-FFF2-40B4-BE49-F238E27FC236}">
              <a16:creationId xmlns:a16="http://schemas.microsoft.com/office/drawing/2014/main" id="{00000000-0008-0000-0700-0000C6020000}"/>
            </a:ext>
          </a:extLst>
        </xdr:cNvPr>
        <xdr:cNvCxnSpPr/>
      </xdr:nvCxnSpPr>
      <xdr:spPr>
        <a:xfrm>
          <a:off x="12814300" y="16705337"/>
          <a:ext cx="889000" cy="20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40253</xdr:rowOff>
    </xdr:from>
    <xdr:to>
      <xdr:col>72</xdr:col>
      <xdr:colOff>38100</xdr:colOff>
      <xdr:row>95</xdr:row>
      <xdr:rowOff>141853</xdr:rowOff>
    </xdr:to>
    <xdr:sp macro="" textlink="">
      <xdr:nvSpPr>
        <xdr:cNvPr id="711" name="フローチャート: 判断 710">
          <a:extLst>
            <a:ext uri="{FF2B5EF4-FFF2-40B4-BE49-F238E27FC236}">
              <a16:creationId xmlns:a16="http://schemas.microsoft.com/office/drawing/2014/main" id="{00000000-0008-0000-0700-0000C7020000}"/>
            </a:ext>
          </a:extLst>
        </xdr:cNvPr>
        <xdr:cNvSpPr/>
      </xdr:nvSpPr>
      <xdr:spPr>
        <a:xfrm>
          <a:off x="13652500" y="1632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158380</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436111" y="16103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131724</xdr:rowOff>
    </xdr:from>
    <xdr:to>
      <xdr:col>67</xdr:col>
      <xdr:colOff>101600</xdr:colOff>
      <xdr:row>95</xdr:row>
      <xdr:rowOff>61874</xdr:rowOff>
    </xdr:to>
    <xdr:sp macro="" textlink="">
      <xdr:nvSpPr>
        <xdr:cNvPr id="713" name="フローチャート: 判断 712">
          <a:extLst>
            <a:ext uri="{FF2B5EF4-FFF2-40B4-BE49-F238E27FC236}">
              <a16:creationId xmlns:a16="http://schemas.microsoft.com/office/drawing/2014/main" id="{00000000-0008-0000-0700-0000C9020000}"/>
            </a:ext>
          </a:extLst>
        </xdr:cNvPr>
        <xdr:cNvSpPr/>
      </xdr:nvSpPr>
      <xdr:spPr>
        <a:xfrm>
          <a:off x="12763500" y="16248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78401</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547111" y="16023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70292</xdr:rowOff>
    </xdr:from>
    <xdr:to>
      <xdr:col>85</xdr:col>
      <xdr:colOff>177800</xdr:colOff>
      <xdr:row>98</xdr:row>
      <xdr:rowOff>442</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6268700" y="16700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156669</xdr:rowOff>
    </xdr:from>
    <xdr:ext cx="534377" cy="259045"/>
    <xdr:sp macro="" textlink="">
      <xdr:nvSpPr>
        <xdr:cNvPr id="721" name="公債費該当値テキスト">
          <a:extLst>
            <a:ext uri="{FF2B5EF4-FFF2-40B4-BE49-F238E27FC236}">
              <a16:creationId xmlns:a16="http://schemas.microsoft.com/office/drawing/2014/main" id="{00000000-0008-0000-0700-0000D1020000}"/>
            </a:ext>
          </a:extLst>
        </xdr:cNvPr>
        <xdr:cNvSpPr txBox="1"/>
      </xdr:nvSpPr>
      <xdr:spPr>
        <a:xfrm>
          <a:off x="16370300" y="16615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38624</xdr:rowOff>
    </xdr:from>
    <xdr:to>
      <xdr:col>81</xdr:col>
      <xdr:colOff>101600</xdr:colOff>
      <xdr:row>97</xdr:row>
      <xdr:rowOff>140224</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5430500" y="16669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131351</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5214111" y="1676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60500</xdr:rowOff>
    </xdr:from>
    <xdr:to>
      <xdr:col>76</xdr:col>
      <xdr:colOff>165100</xdr:colOff>
      <xdr:row>97</xdr:row>
      <xdr:rowOff>162100</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4541500" y="1669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153227</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4325111" y="16783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44819</xdr:rowOff>
    </xdr:from>
    <xdr:to>
      <xdr:col>72</xdr:col>
      <xdr:colOff>38100</xdr:colOff>
      <xdr:row>97</xdr:row>
      <xdr:rowOff>146419</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3652500" y="1667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137546</xdr:rowOff>
    </xdr:from>
    <xdr:ext cx="534377"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3436111" y="16768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23887</xdr:rowOff>
    </xdr:from>
    <xdr:to>
      <xdr:col>67</xdr:col>
      <xdr:colOff>101600</xdr:colOff>
      <xdr:row>97</xdr:row>
      <xdr:rowOff>125487</xdr:rowOff>
    </xdr:to>
    <xdr:sp macro="" textlink="">
      <xdr:nvSpPr>
        <xdr:cNvPr id="728" name="楕円 727">
          <a:extLst>
            <a:ext uri="{FF2B5EF4-FFF2-40B4-BE49-F238E27FC236}">
              <a16:creationId xmlns:a16="http://schemas.microsoft.com/office/drawing/2014/main" id="{00000000-0008-0000-0700-0000D8020000}"/>
            </a:ext>
          </a:extLst>
        </xdr:cNvPr>
        <xdr:cNvSpPr/>
      </xdr:nvSpPr>
      <xdr:spPr>
        <a:xfrm>
          <a:off x="12763500" y="1665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116614</xdr:rowOff>
    </xdr:from>
    <xdr:ext cx="534377"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2547111" y="16747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2" name="諸支出金グラフ枠">
          <a:extLst>
            <a:ext uri="{FF2B5EF4-FFF2-40B4-BE49-F238E27FC236}">
              <a16:creationId xmlns:a16="http://schemas.microsoft.com/office/drawing/2014/main" id="{00000000-0008-0000-0700-0000F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86360</xdr:rowOff>
    </xdr:from>
    <xdr:to>
      <xdr:col>116</xdr:col>
      <xdr:colOff>62864</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flipV="1">
          <a:off x="22159595" y="5229860"/>
          <a:ext cx="1269"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51452</xdr:rowOff>
    </xdr:from>
    <xdr:ext cx="249299" cy="259045"/>
    <xdr:sp macro="" textlink="">
      <xdr:nvSpPr>
        <xdr:cNvPr id="754" name="諸支出金最小値テキスト">
          <a:extLst>
            <a:ext uri="{FF2B5EF4-FFF2-40B4-BE49-F238E27FC236}">
              <a16:creationId xmlns:a16="http://schemas.microsoft.com/office/drawing/2014/main" id="{00000000-0008-0000-0700-0000F2020000}"/>
            </a:ext>
          </a:extLst>
        </xdr:cNvPr>
        <xdr:cNvSpPr txBox="1"/>
      </xdr:nvSpPr>
      <xdr:spPr>
        <a:xfrm>
          <a:off x="22212300" y="673800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33037</xdr:rowOff>
    </xdr:from>
    <xdr:ext cx="378565" cy="259045"/>
    <xdr:sp macro="" textlink="">
      <xdr:nvSpPr>
        <xdr:cNvPr id="756" name="諸支出金最大値テキスト">
          <a:extLst>
            <a:ext uri="{FF2B5EF4-FFF2-40B4-BE49-F238E27FC236}">
              <a16:creationId xmlns:a16="http://schemas.microsoft.com/office/drawing/2014/main" id="{00000000-0008-0000-0700-0000F4020000}"/>
            </a:ext>
          </a:extLst>
        </xdr:cNvPr>
        <xdr:cNvSpPr txBox="1"/>
      </xdr:nvSpPr>
      <xdr:spPr>
        <a:xfrm>
          <a:off x="22212300" y="50050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86360</xdr:rowOff>
    </xdr:from>
    <xdr:to>
      <xdr:col>116</xdr:col>
      <xdr:colOff>152400</xdr:colOff>
      <xdr:row>30</xdr:row>
      <xdr:rowOff>86360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2072600" y="5229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140352</xdr:rowOff>
    </xdr:from>
    <xdr:ext cx="313932" cy="259045"/>
    <xdr:sp macro="" textlink="">
      <xdr:nvSpPr>
        <xdr:cNvPr id="759" name="諸支出金平均値テキスト">
          <a:extLst>
            <a:ext uri="{FF2B5EF4-FFF2-40B4-BE49-F238E27FC236}">
              <a16:creationId xmlns:a16="http://schemas.microsoft.com/office/drawing/2014/main" id="{00000000-0008-0000-0700-0000F7020000}"/>
            </a:ext>
          </a:extLst>
        </xdr:cNvPr>
        <xdr:cNvSpPr txBox="1"/>
      </xdr:nvSpPr>
      <xdr:spPr>
        <a:xfrm>
          <a:off x="22212300" y="648400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117475</xdr:rowOff>
    </xdr:from>
    <xdr:to>
      <xdr:col>116</xdr:col>
      <xdr:colOff>114300</xdr:colOff>
      <xdr:row>39</xdr:row>
      <xdr:rowOff>47625</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22110700" y="663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20320</xdr:rowOff>
    </xdr:from>
    <xdr:to>
      <xdr:col>112</xdr:col>
      <xdr:colOff>38100</xdr:colOff>
      <xdr:row>37</xdr:row>
      <xdr:rowOff>121920</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21272500" y="636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35</xdr:row>
      <xdr:rowOff>138447</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4017" y="6139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24130</xdr:rowOff>
    </xdr:from>
    <xdr:to>
      <xdr:col>107</xdr:col>
      <xdr:colOff>101600</xdr:colOff>
      <xdr:row>37</xdr:row>
      <xdr:rowOff>125730</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20383500" y="6367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142257</xdr:rowOff>
    </xdr:from>
    <xdr:ext cx="378565"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5017" y="6143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7" name="直線コネクタ 766">
          <a:extLst>
            <a:ext uri="{FF2B5EF4-FFF2-40B4-BE49-F238E27FC236}">
              <a16:creationId xmlns:a16="http://schemas.microsoft.com/office/drawing/2014/main" id="{00000000-0008-0000-0700-0000FF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5080</xdr:rowOff>
    </xdr:from>
    <xdr:to>
      <xdr:col>102</xdr:col>
      <xdr:colOff>165100</xdr:colOff>
      <xdr:row>37</xdr:row>
      <xdr:rowOff>106680</xdr:rowOff>
    </xdr:to>
    <xdr:sp macro="" textlink="">
      <xdr:nvSpPr>
        <xdr:cNvPr id="768" name="フローチャート: 判断 767">
          <a:extLst>
            <a:ext uri="{FF2B5EF4-FFF2-40B4-BE49-F238E27FC236}">
              <a16:creationId xmlns:a16="http://schemas.microsoft.com/office/drawing/2014/main" id="{00000000-0008-0000-0700-000000030000}"/>
            </a:ext>
          </a:extLst>
        </xdr:cNvPr>
        <xdr:cNvSpPr/>
      </xdr:nvSpPr>
      <xdr:spPr>
        <a:xfrm>
          <a:off x="19494500" y="634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123207</xdr:rowOff>
    </xdr:from>
    <xdr:ext cx="378565"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356017" y="6123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54610</xdr:rowOff>
    </xdr:from>
    <xdr:to>
      <xdr:col>98</xdr:col>
      <xdr:colOff>38100</xdr:colOff>
      <xdr:row>37</xdr:row>
      <xdr:rowOff>156210</xdr:rowOff>
    </xdr:to>
    <xdr:sp macro="" textlink="">
      <xdr:nvSpPr>
        <xdr:cNvPr id="770" name="フローチャート: 判断 769">
          <a:extLst>
            <a:ext uri="{FF2B5EF4-FFF2-40B4-BE49-F238E27FC236}">
              <a16:creationId xmlns:a16="http://schemas.microsoft.com/office/drawing/2014/main" id="{00000000-0008-0000-0700-000002030000}"/>
            </a:ext>
          </a:extLst>
        </xdr:cNvPr>
        <xdr:cNvSpPr/>
      </xdr:nvSpPr>
      <xdr:spPr>
        <a:xfrm>
          <a:off x="18605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1287</xdr:rowOff>
    </xdr:from>
    <xdr:ext cx="378565"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467017" y="6173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95902</xdr:rowOff>
    </xdr:from>
    <xdr:ext cx="249299" cy="259045"/>
    <xdr:sp macro="" textlink="">
      <xdr:nvSpPr>
        <xdr:cNvPr id="778" name="諸支出金該当値テキスト">
          <a:extLst>
            <a:ext uri="{FF2B5EF4-FFF2-40B4-BE49-F238E27FC236}">
              <a16:creationId xmlns:a16="http://schemas.microsoft.com/office/drawing/2014/main" id="{00000000-0008-0000-0700-00000A030000}"/>
            </a:ext>
          </a:extLst>
        </xdr:cNvPr>
        <xdr:cNvSpPr txBox="1"/>
      </xdr:nvSpPr>
      <xdr:spPr>
        <a:xfrm>
          <a:off x="22212300" y="661100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3" name="楕円 782">
          <a:extLst>
            <a:ext uri="{FF2B5EF4-FFF2-40B4-BE49-F238E27FC236}">
              <a16:creationId xmlns:a16="http://schemas.microsoft.com/office/drawing/2014/main" id="{00000000-0008-0000-0700-00000F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5" name="楕円 784">
          <a:extLst>
            <a:ext uri="{FF2B5EF4-FFF2-40B4-BE49-F238E27FC236}">
              <a16:creationId xmlns:a16="http://schemas.microsoft.com/office/drawing/2014/main" id="{00000000-0008-0000-0700-000011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a:extLst>
            <a:ext uri="{FF2B5EF4-FFF2-40B4-BE49-F238E27FC236}">
              <a16:creationId xmlns:a16="http://schemas.microsoft.com/office/drawing/2014/main" id="{00000000-0008-0000-0700-00002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3" name="前年度繰上充用金最小値テキスト">
          <a:extLst>
            <a:ext uri="{FF2B5EF4-FFF2-40B4-BE49-F238E27FC236}">
              <a16:creationId xmlns:a16="http://schemas.microsoft.com/office/drawing/2014/main" id="{00000000-0008-0000-0700-000023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5" name="前年度繰上充用金最大値テキスト">
          <a:extLst>
            <a:ext uri="{FF2B5EF4-FFF2-40B4-BE49-F238E27FC236}">
              <a16:creationId xmlns:a16="http://schemas.microsoft.com/office/drawing/2014/main" id="{00000000-0008-0000-0700-000025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8" name="前年度繰上充用金平均値テキスト">
          <a:extLst>
            <a:ext uri="{FF2B5EF4-FFF2-40B4-BE49-F238E27FC236}">
              <a16:creationId xmlns:a16="http://schemas.microsoft.com/office/drawing/2014/main" id="{00000000-0008-0000-0700-000028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6" name="直線コネクタ 815">
          <a:extLst>
            <a:ext uri="{FF2B5EF4-FFF2-40B4-BE49-F238E27FC236}">
              <a16:creationId xmlns:a16="http://schemas.microsoft.com/office/drawing/2014/main" id="{00000000-0008-0000-0700-000030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7" name="フローチャート: 判断 816">
          <a:extLst>
            <a:ext uri="{FF2B5EF4-FFF2-40B4-BE49-F238E27FC236}">
              <a16:creationId xmlns:a16="http://schemas.microsoft.com/office/drawing/2014/main" id="{00000000-0008-0000-0700-000031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フローチャート: 判断 818">
          <a:extLst>
            <a:ext uri="{FF2B5EF4-FFF2-40B4-BE49-F238E27FC236}">
              <a16:creationId xmlns:a16="http://schemas.microsoft.com/office/drawing/2014/main" id="{00000000-0008-0000-0700-000033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7" name="前年度繰上充用金該当値テキスト">
          <a:extLst>
            <a:ext uri="{FF2B5EF4-FFF2-40B4-BE49-F238E27FC236}">
              <a16:creationId xmlns:a16="http://schemas.microsoft.com/office/drawing/2014/main" id="{00000000-0008-0000-0700-00003B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4" name="楕円 833">
          <a:extLst>
            <a:ext uri="{FF2B5EF4-FFF2-40B4-BE49-F238E27FC236}">
              <a16:creationId xmlns:a16="http://schemas.microsoft.com/office/drawing/2014/main" id="{00000000-0008-0000-0700-000042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a:extLst>
            <a:ext uri="{FF2B5EF4-FFF2-40B4-BE49-F238E27FC236}">
              <a16:creationId xmlns:a16="http://schemas.microsoft.com/office/drawing/2014/main" id="{00000000-0008-0000-0700-00004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a:extLst>
            <a:ext uri="{FF2B5EF4-FFF2-40B4-BE49-F238E27FC236}">
              <a16:creationId xmlns:a16="http://schemas.microsoft.com/office/drawing/2014/main" id="{00000000-0008-0000-0700-00004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a:extLst>
            <a:ext uri="{FF2B5EF4-FFF2-40B4-BE49-F238E27FC236}">
              <a16:creationId xmlns:a16="http://schemas.microsoft.com/office/drawing/2014/main" id="{00000000-0008-0000-0700-00004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町として行政運営コストが良い状況にあるが、将来に向けて施設運営や維持管理費、施設更新に向けた建設事業費の増大は課題である。</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広域的に対応することで行政コストの軽減につながる事業は、広域行政の活用を積極的に進め、さらなる行政コストの削減により、歳出の最小化に努めていく。</a:t>
          </a:r>
          <a:endParaRPr lang="ja-JP" altLang="ja-JP" sz="1400">
            <a:effectLst/>
          </a:endParaRPr>
        </a:p>
        <a:p>
          <a:r>
            <a:rPr kumimoji="1" lang="ja-JP" altLang="en-US" sz="1100">
              <a:solidFill>
                <a:schemeClr val="dk1"/>
              </a:solidFill>
              <a:effectLst/>
              <a:latin typeface="+mn-lt"/>
              <a:ea typeface="+mn-ea"/>
              <a:cs typeface="+mn-cs"/>
            </a:rPr>
            <a:t>　また</a:t>
          </a:r>
          <a:r>
            <a:rPr kumimoji="1" lang="ja-JP" altLang="ja-JP" sz="1100">
              <a:solidFill>
                <a:schemeClr val="dk1"/>
              </a:solidFill>
              <a:effectLst/>
              <a:latin typeface="+mn-lt"/>
              <a:ea typeface="+mn-ea"/>
              <a:cs typeface="+mn-cs"/>
            </a:rPr>
            <a:t>、町民の皆さんとの協働によるまちづくりを推進し、各種事務事業の必要性や施設の統廃合・再構築など施設の在り方などについて評価を行い、町民のみなさんにも図りながら大胆な見直しに努め、経費の削減を図っていく。</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長野県小布施町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町債の新たな借り入れを抑制し、町債の残高の圧縮に努めている。大規模な建設工事は予め基金を積み立てるなど、予め備えを行うとともに、各施設の維持補修の計画的な執行に努め、実質収支の改善を進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長野県小布施町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全会計において赤字額はなく黒字となっている。</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国民健康保険、介護保険、公共下水道事業、その他会計は一般会計からの繰入金があることから、引き続き一般会計と同様に事務事業の見直しや効率化に努め、法定分（基準内）の繰入金以外の繰入の抑制を図っ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79</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81</v>
      </c>
      <c r="C3" s="646"/>
      <c r="D3" s="646"/>
      <c r="E3" s="647"/>
      <c r="F3" s="647"/>
      <c r="G3" s="647"/>
      <c r="H3" s="647"/>
      <c r="I3" s="647"/>
      <c r="J3" s="647"/>
      <c r="K3" s="647"/>
      <c r="L3" s="647" t="s">
        <v>82</v>
      </c>
      <c r="M3" s="647"/>
      <c r="N3" s="647"/>
      <c r="O3" s="647"/>
      <c r="P3" s="647"/>
      <c r="Q3" s="647"/>
      <c r="R3" s="650"/>
      <c r="S3" s="650"/>
      <c r="T3" s="650"/>
      <c r="U3" s="650"/>
      <c r="V3" s="651"/>
      <c r="W3" s="544" t="s">
        <v>83</v>
      </c>
      <c r="X3" s="545"/>
      <c r="Y3" s="545"/>
      <c r="Z3" s="545"/>
      <c r="AA3" s="545"/>
      <c r="AB3" s="646"/>
      <c r="AC3" s="650" t="s">
        <v>84</v>
      </c>
      <c r="AD3" s="545"/>
      <c r="AE3" s="545"/>
      <c r="AF3" s="545"/>
      <c r="AG3" s="545"/>
      <c r="AH3" s="545"/>
      <c r="AI3" s="545"/>
      <c r="AJ3" s="545"/>
      <c r="AK3" s="545"/>
      <c r="AL3" s="612"/>
      <c r="AM3" s="544" t="s">
        <v>85</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86</v>
      </c>
      <c r="BO3" s="545"/>
      <c r="BP3" s="545"/>
      <c r="BQ3" s="545"/>
      <c r="BR3" s="545"/>
      <c r="BS3" s="545"/>
      <c r="BT3" s="545"/>
      <c r="BU3" s="612"/>
      <c r="BV3" s="544" t="s">
        <v>87</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88</v>
      </c>
      <c r="CU3" s="545"/>
      <c r="CV3" s="545"/>
      <c r="CW3" s="545"/>
      <c r="CX3" s="545"/>
      <c r="CY3" s="545"/>
      <c r="CZ3" s="545"/>
      <c r="DA3" s="612"/>
      <c r="DB3" s="544" t="s">
        <v>89</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90</v>
      </c>
      <c r="AZ4" s="458"/>
      <c r="BA4" s="458"/>
      <c r="BB4" s="458"/>
      <c r="BC4" s="458"/>
      <c r="BD4" s="458"/>
      <c r="BE4" s="458"/>
      <c r="BF4" s="458"/>
      <c r="BG4" s="458"/>
      <c r="BH4" s="458"/>
      <c r="BI4" s="458"/>
      <c r="BJ4" s="458"/>
      <c r="BK4" s="458"/>
      <c r="BL4" s="458"/>
      <c r="BM4" s="459"/>
      <c r="BN4" s="460">
        <v>5098492</v>
      </c>
      <c r="BO4" s="461"/>
      <c r="BP4" s="461"/>
      <c r="BQ4" s="461"/>
      <c r="BR4" s="461"/>
      <c r="BS4" s="461"/>
      <c r="BT4" s="461"/>
      <c r="BU4" s="462"/>
      <c r="BV4" s="460">
        <v>5033623</v>
      </c>
      <c r="BW4" s="461"/>
      <c r="BX4" s="461"/>
      <c r="BY4" s="461"/>
      <c r="BZ4" s="461"/>
      <c r="CA4" s="461"/>
      <c r="CB4" s="461"/>
      <c r="CC4" s="462"/>
      <c r="CD4" s="638" t="s">
        <v>91</v>
      </c>
      <c r="CE4" s="639"/>
      <c r="CF4" s="639"/>
      <c r="CG4" s="639"/>
      <c r="CH4" s="639"/>
      <c r="CI4" s="639"/>
      <c r="CJ4" s="639"/>
      <c r="CK4" s="639"/>
      <c r="CL4" s="639"/>
      <c r="CM4" s="639"/>
      <c r="CN4" s="639"/>
      <c r="CO4" s="639"/>
      <c r="CP4" s="639"/>
      <c r="CQ4" s="639"/>
      <c r="CR4" s="639"/>
      <c r="CS4" s="640"/>
      <c r="CT4" s="641">
        <v>8.4</v>
      </c>
      <c r="CU4" s="642"/>
      <c r="CV4" s="642"/>
      <c r="CW4" s="642"/>
      <c r="CX4" s="642"/>
      <c r="CY4" s="642"/>
      <c r="CZ4" s="642"/>
      <c r="DA4" s="643"/>
      <c r="DB4" s="641">
        <v>11.5</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92</v>
      </c>
      <c r="AN5" s="439"/>
      <c r="AO5" s="439"/>
      <c r="AP5" s="439"/>
      <c r="AQ5" s="439"/>
      <c r="AR5" s="439"/>
      <c r="AS5" s="439"/>
      <c r="AT5" s="440"/>
      <c r="AU5" s="522" t="s">
        <v>93</v>
      </c>
      <c r="AV5" s="523"/>
      <c r="AW5" s="523"/>
      <c r="AX5" s="523"/>
      <c r="AY5" s="445" t="s">
        <v>94</v>
      </c>
      <c r="AZ5" s="446"/>
      <c r="BA5" s="446"/>
      <c r="BB5" s="446"/>
      <c r="BC5" s="446"/>
      <c r="BD5" s="446"/>
      <c r="BE5" s="446"/>
      <c r="BF5" s="446"/>
      <c r="BG5" s="446"/>
      <c r="BH5" s="446"/>
      <c r="BI5" s="446"/>
      <c r="BJ5" s="446"/>
      <c r="BK5" s="446"/>
      <c r="BL5" s="446"/>
      <c r="BM5" s="447"/>
      <c r="BN5" s="465">
        <v>4840071</v>
      </c>
      <c r="BO5" s="466"/>
      <c r="BP5" s="466"/>
      <c r="BQ5" s="466"/>
      <c r="BR5" s="466"/>
      <c r="BS5" s="466"/>
      <c r="BT5" s="466"/>
      <c r="BU5" s="467"/>
      <c r="BV5" s="465">
        <v>4602960</v>
      </c>
      <c r="BW5" s="466"/>
      <c r="BX5" s="466"/>
      <c r="BY5" s="466"/>
      <c r="BZ5" s="466"/>
      <c r="CA5" s="466"/>
      <c r="CB5" s="466"/>
      <c r="CC5" s="467"/>
      <c r="CD5" s="474" t="s">
        <v>95</v>
      </c>
      <c r="CE5" s="475"/>
      <c r="CF5" s="475"/>
      <c r="CG5" s="475"/>
      <c r="CH5" s="475"/>
      <c r="CI5" s="475"/>
      <c r="CJ5" s="475"/>
      <c r="CK5" s="475"/>
      <c r="CL5" s="475"/>
      <c r="CM5" s="475"/>
      <c r="CN5" s="475"/>
      <c r="CO5" s="475"/>
      <c r="CP5" s="475"/>
      <c r="CQ5" s="475"/>
      <c r="CR5" s="475"/>
      <c r="CS5" s="476"/>
      <c r="CT5" s="435">
        <v>89.1</v>
      </c>
      <c r="CU5" s="436"/>
      <c r="CV5" s="436"/>
      <c r="CW5" s="436"/>
      <c r="CX5" s="436"/>
      <c r="CY5" s="436"/>
      <c r="CZ5" s="436"/>
      <c r="DA5" s="437"/>
      <c r="DB5" s="435">
        <v>88.4</v>
      </c>
      <c r="DC5" s="436"/>
      <c r="DD5" s="436"/>
      <c r="DE5" s="436"/>
      <c r="DF5" s="436"/>
      <c r="DG5" s="436"/>
      <c r="DH5" s="436"/>
      <c r="DI5" s="437"/>
      <c r="DJ5" s="185"/>
      <c r="DK5" s="185"/>
      <c r="DL5" s="185"/>
      <c r="DM5" s="185"/>
      <c r="DN5" s="185"/>
      <c r="DO5" s="185"/>
    </row>
    <row r="6" spans="1:119" ht="18.75" customHeight="1" x14ac:dyDescent="0.15">
      <c r="A6" s="186"/>
      <c r="B6" s="618" t="s">
        <v>96</v>
      </c>
      <c r="C6" s="479"/>
      <c r="D6" s="479"/>
      <c r="E6" s="619"/>
      <c r="F6" s="619"/>
      <c r="G6" s="619"/>
      <c r="H6" s="619"/>
      <c r="I6" s="619"/>
      <c r="J6" s="619"/>
      <c r="K6" s="619"/>
      <c r="L6" s="619" t="s">
        <v>97</v>
      </c>
      <c r="M6" s="619"/>
      <c r="N6" s="619"/>
      <c r="O6" s="619"/>
      <c r="P6" s="619"/>
      <c r="Q6" s="619"/>
      <c r="R6" s="503"/>
      <c r="S6" s="503"/>
      <c r="T6" s="503"/>
      <c r="U6" s="503"/>
      <c r="V6" s="625"/>
      <c r="W6" s="556" t="s">
        <v>98</v>
      </c>
      <c r="X6" s="478"/>
      <c r="Y6" s="478"/>
      <c r="Z6" s="478"/>
      <c r="AA6" s="478"/>
      <c r="AB6" s="479"/>
      <c r="AC6" s="630" t="s">
        <v>99</v>
      </c>
      <c r="AD6" s="631"/>
      <c r="AE6" s="631"/>
      <c r="AF6" s="631"/>
      <c r="AG6" s="631"/>
      <c r="AH6" s="631"/>
      <c r="AI6" s="631"/>
      <c r="AJ6" s="631"/>
      <c r="AK6" s="631"/>
      <c r="AL6" s="632"/>
      <c r="AM6" s="534" t="s">
        <v>100</v>
      </c>
      <c r="AN6" s="439"/>
      <c r="AO6" s="439"/>
      <c r="AP6" s="439"/>
      <c r="AQ6" s="439"/>
      <c r="AR6" s="439"/>
      <c r="AS6" s="439"/>
      <c r="AT6" s="440"/>
      <c r="AU6" s="522" t="s">
        <v>93</v>
      </c>
      <c r="AV6" s="523"/>
      <c r="AW6" s="523"/>
      <c r="AX6" s="523"/>
      <c r="AY6" s="445" t="s">
        <v>101</v>
      </c>
      <c r="AZ6" s="446"/>
      <c r="BA6" s="446"/>
      <c r="BB6" s="446"/>
      <c r="BC6" s="446"/>
      <c r="BD6" s="446"/>
      <c r="BE6" s="446"/>
      <c r="BF6" s="446"/>
      <c r="BG6" s="446"/>
      <c r="BH6" s="446"/>
      <c r="BI6" s="446"/>
      <c r="BJ6" s="446"/>
      <c r="BK6" s="446"/>
      <c r="BL6" s="446"/>
      <c r="BM6" s="447"/>
      <c r="BN6" s="465">
        <v>258421</v>
      </c>
      <c r="BO6" s="466"/>
      <c r="BP6" s="466"/>
      <c r="BQ6" s="466"/>
      <c r="BR6" s="466"/>
      <c r="BS6" s="466"/>
      <c r="BT6" s="466"/>
      <c r="BU6" s="467"/>
      <c r="BV6" s="465">
        <v>430663</v>
      </c>
      <c r="BW6" s="466"/>
      <c r="BX6" s="466"/>
      <c r="BY6" s="466"/>
      <c r="BZ6" s="466"/>
      <c r="CA6" s="466"/>
      <c r="CB6" s="466"/>
      <c r="CC6" s="467"/>
      <c r="CD6" s="474" t="s">
        <v>102</v>
      </c>
      <c r="CE6" s="475"/>
      <c r="CF6" s="475"/>
      <c r="CG6" s="475"/>
      <c r="CH6" s="475"/>
      <c r="CI6" s="475"/>
      <c r="CJ6" s="475"/>
      <c r="CK6" s="475"/>
      <c r="CL6" s="475"/>
      <c r="CM6" s="475"/>
      <c r="CN6" s="475"/>
      <c r="CO6" s="475"/>
      <c r="CP6" s="475"/>
      <c r="CQ6" s="475"/>
      <c r="CR6" s="475"/>
      <c r="CS6" s="476"/>
      <c r="CT6" s="615">
        <v>93.7</v>
      </c>
      <c r="CU6" s="616"/>
      <c r="CV6" s="616"/>
      <c r="CW6" s="616"/>
      <c r="CX6" s="616"/>
      <c r="CY6" s="616"/>
      <c r="CZ6" s="616"/>
      <c r="DA6" s="617"/>
      <c r="DB6" s="615">
        <v>92.3</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103</v>
      </c>
      <c r="AN7" s="439"/>
      <c r="AO7" s="439"/>
      <c r="AP7" s="439"/>
      <c r="AQ7" s="439"/>
      <c r="AR7" s="439"/>
      <c r="AS7" s="439"/>
      <c r="AT7" s="440"/>
      <c r="AU7" s="522" t="s">
        <v>93</v>
      </c>
      <c r="AV7" s="523"/>
      <c r="AW7" s="523"/>
      <c r="AX7" s="523"/>
      <c r="AY7" s="445" t="s">
        <v>104</v>
      </c>
      <c r="AZ7" s="446"/>
      <c r="BA7" s="446"/>
      <c r="BB7" s="446"/>
      <c r="BC7" s="446"/>
      <c r="BD7" s="446"/>
      <c r="BE7" s="446"/>
      <c r="BF7" s="446"/>
      <c r="BG7" s="446"/>
      <c r="BH7" s="446"/>
      <c r="BI7" s="446"/>
      <c r="BJ7" s="446"/>
      <c r="BK7" s="446"/>
      <c r="BL7" s="446"/>
      <c r="BM7" s="447"/>
      <c r="BN7" s="465">
        <v>9300</v>
      </c>
      <c r="BO7" s="466"/>
      <c r="BP7" s="466"/>
      <c r="BQ7" s="466"/>
      <c r="BR7" s="466"/>
      <c r="BS7" s="466"/>
      <c r="BT7" s="466"/>
      <c r="BU7" s="467"/>
      <c r="BV7" s="465">
        <v>90051</v>
      </c>
      <c r="BW7" s="466"/>
      <c r="BX7" s="466"/>
      <c r="BY7" s="466"/>
      <c r="BZ7" s="466"/>
      <c r="CA7" s="466"/>
      <c r="CB7" s="466"/>
      <c r="CC7" s="467"/>
      <c r="CD7" s="474" t="s">
        <v>105</v>
      </c>
      <c r="CE7" s="475"/>
      <c r="CF7" s="475"/>
      <c r="CG7" s="475"/>
      <c r="CH7" s="475"/>
      <c r="CI7" s="475"/>
      <c r="CJ7" s="475"/>
      <c r="CK7" s="475"/>
      <c r="CL7" s="475"/>
      <c r="CM7" s="475"/>
      <c r="CN7" s="475"/>
      <c r="CO7" s="475"/>
      <c r="CP7" s="475"/>
      <c r="CQ7" s="475"/>
      <c r="CR7" s="475"/>
      <c r="CS7" s="476"/>
      <c r="CT7" s="465">
        <v>2970652</v>
      </c>
      <c r="CU7" s="466"/>
      <c r="CV7" s="466"/>
      <c r="CW7" s="466"/>
      <c r="CX7" s="466"/>
      <c r="CY7" s="466"/>
      <c r="CZ7" s="466"/>
      <c r="DA7" s="467"/>
      <c r="DB7" s="465">
        <v>2957200</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106</v>
      </c>
      <c r="AN8" s="439"/>
      <c r="AO8" s="439"/>
      <c r="AP8" s="439"/>
      <c r="AQ8" s="439"/>
      <c r="AR8" s="439"/>
      <c r="AS8" s="439"/>
      <c r="AT8" s="440"/>
      <c r="AU8" s="522" t="s">
        <v>93</v>
      </c>
      <c r="AV8" s="523"/>
      <c r="AW8" s="523"/>
      <c r="AX8" s="523"/>
      <c r="AY8" s="445" t="s">
        <v>107</v>
      </c>
      <c r="AZ8" s="446"/>
      <c r="BA8" s="446"/>
      <c r="BB8" s="446"/>
      <c r="BC8" s="446"/>
      <c r="BD8" s="446"/>
      <c r="BE8" s="446"/>
      <c r="BF8" s="446"/>
      <c r="BG8" s="446"/>
      <c r="BH8" s="446"/>
      <c r="BI8" s="446"/>
      <c r="BJ8" s="446"/>
      <c r="BK8" s="446"/>
      <c r="BL8" s="446"/>
      <c r="BM8" s="447"/>
      <c r="BN8" s="465">
        <v>249121</v>
      </c>
      <c r="BO8" s="466"/>
      <c r="BP8" s="466"/>
      <c r="BQ8" s="466"/>
      <c r="BR8" s="466"/>
      <c r="BS8" s="466"/>
      <c r="BT8" s="466"/>
      <c r="BU8" s="467"/>
      <c r="BV8" s="465">
        <v>340612</v>
      </c>
      <c r="BW8" s="466"/>
      <c r="BX8" s="466"/>
      <c r="BY8" s="466"/>
      <c r="BZ8" s="466"/>
      <c r="CA8" s="466"/>
      <c r="CB8" s="466"/>
      <c r="CC8" s="467"/>
      <c r="CD8" s="474" t="s">
        <v>108</v>
      </c>
      <c r="CE8" s="475"/>
      <c r="CF8" s="475"/>
      <c r="CG8" s="475"/>
      <c r="CH8" s="475"/>
      <c r="CI8" s="475"/>
      <c r="CJ8" s="475"/>
      <c r="CK8" s="475"/>
      <c r="CL8" s="475"/>
      <c r="CM8" s="475"/>
      <c r="CN8" s="475"/>
      <c r="CO8" s="475"/>
      <c r="CP8" s="475"/>
      <c r="CQ8" s="475"/>
      <c r="CR8" s="475"/>
      <c r="CS8" s="476"/>
      <c r="CT8" s="578">
        <v>0.43</v>
      </c>
      <c r="CU8" s="579"/>
      <c r="CV8" s="579"/>
      <c r="CW8" s="579"/>
      <c r="CX8" s="579"/>
      <c r="CY8" s="579"/>
      <c r="CZ8" s="579"/>
      <c r="DA8" s="580"/>
      <c r="DB8" s="578">
        <v>0.42</v>
      </c>
      <c r="DC8" s="579"/>
      <c r="DD8" s="579"/>
      <c r="DE8" s="579"/>
      <c r="DF8" s="579"/>
      <c r="DG8" s="579"/>
      <c r="DH8" s="579"/>
      <c r="DI8" s="580"/>
      <c r="DJ8" s="185"/>
      <c r="DK8" s="185"/>
      <c r="DL8" s="185"/>
      <c r="DM8" s="185"/>
      <c r="DN8" s="185"/>
      <c r="DO8" s="185"/>
    </row>
    <row r="9" spans="1:119" ht="18.75" customHeight="1" thickBot="1" x14ac:dyDescent="0.2">
      <c r="A9" s="186"/>
      <c r="B9" s="604" t="s">
        <v>109</v>
      </c>
      <c r="C9" s="605"/>
      <c r="D9" s="605"/>
      <c r="E9" s="605"/>
      <c r="F9" s="605"/>
      <c r="G9" s="605"/>
      <c r="H9" s="605"/>
      <c r="I9" s="605"/>
      <c r="J9" s="605"/>
      <c r="K9" s="528"/>
      <c r="L9" s="606" t="s">
        <v>110</v>
      </c>
      <c r="M9" s="607"/>
      <c r="N9" s="607"/>
      <c r="O9" s="607"/>
      <c r="P9" s="607"/>
      <c r="Q9" s="608"/>
      <c r="R9" s="609">
        <v>10702</v>
      </c>
      <c r="S9" s="610"/>
      <c r="T9" s="610"/>
      <c r="U9" s="610"/>
      <c r="V9" s="611"/>
      <c r="W9" s="544" t="s">
        <v>111</v>
      </c>
      <c r="X9" s="545"/>
      <c r="Y9" s="545"/>
      <c r="Z9" s="545"/>
      <c r="AA9" s="545"/>
      <c r="AB9" s="545"/>
      <c r="AC9" s="545"/>
      <c r="AD9" s="545"/>
      <c r="AE9" s="545"/>
      <c r="AF9" s="545"/>
      <c r="AG9" s="545"/>
      <c r="AH9" s="545"/>
      <c r="AI9" s="545"/>
      <c r="AJ9" s="545"/>
      <c r="AK9" s="545"/>
      <c r="AL9" s="612"/>
      <c r="AM9" s="534" t="s">
        <v>112</v>
      </c>
      <c r="AN9" s="439"/>
      <c r="AO9" s="439"/>
      <c r="AP9" s="439"/>
      <c r="AQ9" s="439"/>
      <c r="AR9" s="439"/>
      <c r="AS9" s="439"/>
      <c r="AT9" s="440"/>
      <c r="AU9" s="522" t="s">
        <v>113</v>
      </c>
      <c r="AV9" s="523"/>
      <c r="AW9" s="523"/>
      <c r="AX9" s="523"/>
      <c r="AY9" s="445" t="s">
        <v>114</v>
      </c>
      <c r="AZ9" s="446"/>
      <c r="BA9" s="446"/>
      <c r="BB9" s="446"/>
      <c r="BC9" s="446"/>
      <c r="BD9" s="446"/>
      <c r="BE9" s="446"/>
      <c r="BF9" s="446"/>
      <c r="BG9" s="446"/>
      <c r="BH9" s="446"/>
      <c r="BI9" s="446"/>
      <c r="BJ9" s="446"/>
      <c r="BK9" s="446"/>
      <c r="BL9" s="446"/>
      <c r="BM9" s="447"/>
      <c r="BN9" s="465">
        <v>-91491</v>
      </c>
      <c r="BO9" s="466"/>
      <c r="BP9" s="466"/>
      <c r="BQ9" s="466"/>
      <c r="BR9" s="466"/>
      <c r="BS9" s="466"/>
      <c r="BT9" s="466"/>
      <c r="BU9" s="467"/>
      <c r="BV9" s="465">
        <v>61566</v>
      </c>
      <c r="BW9" s="466"/>
      <c r="BX9" s="466"/>
      <c r="BY9" s="466"/>
      <c r="BZ9" s="466"/>
      <c r="CA9" s="466"/>
      <c r="CB9" s="466"/>
      <c r="CC9" s="467"/>
      <c r="CD9" s="474" t="s">
        <v>115</v>
      </c>
      <c r="CE9" s="475"/>
      <c r="CF9" s="475"/>
      <c r="CG9" s="475"/>
      <c r="CH9" s="475"/>
      <c r="CI9" s="475"/>
      <c r="CJ9" s="475"/>
      <c r="CK9" s="475"/>
      <c r="CL9" s="475"/>
      <c r="CM9" s="475"/>
      <c r="CN9" s="475"/>
      <c r="CO9" s="475"/>
      <c r="CP9" s="475"/>
      <c r="CQ9" s="475"/>
      <c r="CR9" s="475"/>
      <c r="CS9" s="476"/>
      <c r="CT9" s="435">
        <v>9.1</v>
      </c>
      <c r="CU9" s="436"/>
      <c r="CV9" s="436"/>
      <c r="CW9" s="436"/>
      <c r="CX9" s="436"/>
      <c r="CY9" s="436"/>
      <c r="CZ9" s="436"/>
      <c r="DA9" s="437"/>
      <c r="DB9" s="435">
        <v>10.4</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116</v>
      </c>
      <c r="M10" s="439"/>
      <c r="N10" s="439"/>
      <c r="O10" s="439"/>
      <c r="P10" s="439"/>
      <c r="Q10" s="440"/>
      <c r="R10" s="441">
        <v>11072</v>
      </c>
      <c r="S10" s="442"/>
      <c r="T10" s="442"/>
      <c r="U10" s="442"/>
      <c r="V10" s="444"/>
      <c r="W10" s="613"/>
      <c r="X10" s="427"/>
      <c r="Y10" s="427"/>
      <c r="Z10" s="427"/>
      <c r="AA10" s="427"/>
      <c r="AB10" s="427"/>
      <c r="AC10" s="427"/>
      <c r="AD10" s="427"/>
      <c r="AE10" s="427"/>
      <c r="AF10" s="427"/>
      <c r="AG10" s="427"/>
      <c r="AH10" s="427"/>
      <c r="AI10" s="427"/>
      <c r="AJ10" s="427"/>
      <c r="AK10" s="427"/>
      <c r="AL10" s="614"/>
      <c r="AM10" s="534" t="s">
        <v>117</v>
      </c>
      <c r="AN10" s="439"/>
      <c r="AO10" s="439"/>
      <c r="AP10" s="439"/>
      <c r="AQ10" s="439"/>
      <c r="AR10" s="439"/>
      <c r="AS10" s="439"/>
      <c r="AT10" s="440"/>
      <c r="AU10" s="522" t="s">
        <v>118</v>
      </c>
      <c r="AV10" s="523"/>
      <c r="AW10" s="523"/>
      <c r="AX10" s="523"/>
      <c r="AY10" s="445" t="s">
        <v>119</v>
      </c>
      <c r="AZ10" s="446"/>
      <c r="BA10" s="446"/>
      <c r="BB10" s="446"/>
      <c r="BC10" s="446"/>
      <c r="BD10" s="446"/>
      <c r="BE10" s="446"/>
      <c r="BF10" s="446"/>
      <c r="BG10" s="446"/>
      <c r="BH10" s="446"/>
      <c r="BI10" s="446"/>
      <c r="BJ10" s="446"/>
      <c r="BK10" s="446"/>
      <c r="BL10" s="446"/>
      <c r="BM10" s="447"/>
      <c r="BN10" s="465">
        <v>254155</v>
      </c>
      <c r="BO10" s="466"/>
      <c r="BP10" s="466"/>
      <c r="BQ10" s="466"/>
      <c r="BR10" s="466"/>
      <c r="BS10" s="466"/>
      <c r="BT10" s="466"/>
      <c r="BU10" s="467"/>
      <c r="BV10" s="465">
        <v>157748</v>
      </c>
      <c r="BW10" s="466"/>
      <c r="BX10" s="466"/>
      <c r="BY10" s="466"/>
      <c r="BZ10" s="466"/>
      <c r="CA10" s="466"/>
      <c r="CB10" s="466"/>
      <c r="CC10" s="467"/>
      <c r="CD10" s="190" t="s">
        <v>120</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121</v>
      </c>
      <c r="M11" s="512"/>
      <c r="N11" s="512"/>
      <c r="O11" s="512"/>
      <c r="P11" s="512"/>
      <c r="Q11" s="513"/>
      <c r="R11" s="601" t="s">
        <v>122</v>
      </c>
      <c r="S11" s="602"/>
      <c r="T11" s="602"/>
      <c r="U11" s="602"/>
      <c r="V11" s="603"/>
      <c r="W11" s="613"/>
      <c r="X11" s="427"/>
      <c r="Y11" s="427"/>
      <c r="Z11" s="427"/>
      <c r="AA11" s="427"/>
      <c r="AB11" s="427"/>
      <c r="AC11" s="427"/>
      <c r="AD11" s="427"/>
      <c r="AE11" s="427"/>
      <c r="AF11" s="427"/>
      <c r="AG11" s="427"/>
      <c r="AH11" s="427"/>
      <c r="AI11" s="427"/>
      <c r="AJ11" s="427"/>
      <c r="AK11" s="427"/>
      <c r="AL11" s="614"/>
      <c r="AM11" s="534" t="s">
        <v>123</v>
      </c>
      <c r="AN11" s="439"/>
      <c r="AO11" s="439"/>
      <c r="AP11" s="439"/>
      <c r="AQ11" s="439"/>
      <c r="AR11" s="439"/>
      <c r="AS11" s="439"/>
      <c r="AT11" s="440"/>
      <c r="AU11" s="522" t="s">
        <v>93</v>
      </c>
      <c r="AV11" s="523"/>
      <c r="AW11" s="523"/>
      <c r="AX11" s="523"/>
      <c r="AY11" s="445" t="s">
        <v>124</v>
      </c>
      <c r="AZ11" s="446"/>
      <c r="BA11" s="446"/>
      <c r="BB11" s="446"/>
      <c r="BC11" s="446"/>
      <c r="BD11" s="446"/>
      <c r="BE11" s="446"/>
      <c r="BF11" s="446"/>
      <c r="BG11" s="446"/>
      <c r="BH11" s="446"/>
      <c r="BI11" s="446"/>
      <c r="BJ11" s="446"/>
      <c r="BK11" s="446"/>
      <c r="BL11" s="446"/>
      <c r="BM11" s="447"/>
      <c r="BN11" s="465">
        <v>31850</v>
      </c>
      <c r="BO11" s="466"/>
      <c r="BP11" s="466"/>
      <c r="BQ11" s="466"/>
      <c r="BR11" s="466"/>
      <c r="BS11" s="466"/>
      <c r="BT11" s="466"/>
      <c r="BU11" s="467"/>
      <c r="BV11" s="465">
        <v>43000</v>
      </c>
      <c r="BW11" s="466"/>
      <c r="BX11" s="466"/>
      <c r="BY11" s="466"/>
      <c r="BZ11" s="466"/>
      <c r="CA11" s="466"/>
      <c r="CB11" s="466"/>
      <c r="CC11" s="467"/>
      <c r="CD11" s="474" t="s">
        <v>125</v>
      </c>
      <c r="CE11" s="475"/>
      <c r="CF11" s="475"/>
      <c r="CG11" s="475"/>
      <c r="CH11" s="475"/>
      <c r="CI11" s="475"/>
      <c r="CJ11" s="475"/>
      <c r="CK11" s="475"/>
      <c r="CL11" s="475"/>
      <c r="CM11" s="475"/>
      <c r="CN11" s="475"/>
      <c r="CO11" s="475"/>
      <c r="CP11" s="475"/>
      <c r="CQ11" s="475"/>
      <c r="CR11" s="475"/>
      <c r="CS11" s="476"/>
      <c r="CT11" s="578" t="s">
        <v>126</v>
      </c>
      <c r="CU11" s="579"/>
      <c r="CV11" s="579"/>
      <c r="CW11" s="579"/>
      <c r="CX11" s="579"/>
      <c r="CY11" s="579"/>
      <c r="CZ11" s="579"/>
      <c r="DA11" s="580"/>
      <c r="DB11" s="578" t="s">
        <v>126</v>
      </c>
      <c r="DC11" s="579"/>
      <c r="DD11" s="579"/>
      <c r="DE11" s="579"/>
      <c r="DF11" s="579"/>
      <c r="DG11" s="579"/>
      <c r="DH11" s="579"/>
      <c r="DI11" s="580"/>
      <c r="DJ11" s="185"/>
      <c r="DK11" s="185"/>
      <c r="DL11" s="185"/>
      <c r="DM11" s="185"/>
      <c r="DN11" s="185"/>
      <c r="DO11" s="185"/>
    </row>
    <row r="12" spans="1:119" ht="18.75" customHeight="1" x14ac:dyDescent="0.15">
      <c r="A12" s="186"/>
      <c r="B12" s="581" t="s">
        <v>127</v>
      </c>
      <c r="C12" s="582"/>
      <c r="D12" s="582"/>
      <c r="E12" s="582"/>
      <c r="F12" s="582"/>
      <c r="G12" s="582"/>
      <c r="H12" s="582"/>
      <c r="I12" s="582"/>
      <c r="J12" s="582"/>
      <c r="K12" s="583"/>
      <c r="L12" s="590" t="s">
        <v>128</v>
      </c>
      <c r="M12" s="591"/>
      <c r="N12" s="591"/>
      <c r="O12" s="591"/>
      <c r="P12" s="591"/>
      <c r="Q12" s="592"/>
      <c r="R12" s="593">
        <v>11005</v>
      </c>
      <c r="S12" s="594"/>
      <c r="T12" s="594"/>
      <c r="U12" s="594"/>
      <c r="V12" s="595"/>
      <c r="W12" s="596" t="s">
        <v>1</v>
      </c>
      <c r="X12" s="523"/>
      <c r="Y12" s="523"/>
      <c r="Z12" s="523"/>
      <c r="AA12" s="523"/>
      <c r="AB12" s="597"/>
      <c r="AC12" s="522" t="s">
        <v>129</v>
      </c>
      <c r="AD12" s="523"/>
      <c r="AE12" s="523"/>
      <c r="AF12" s="523"/>
      <c r="AG12" s="597"/>
      <c r="AH12" s="522" t="s">
        <v>130</v>
      </c>
      <c r="AI12" s="523"/>
      <c r="AJ12" s="523"/>
      <c r="AK12" s="523"/>
      <c r="AL12" s="598"/>
      <c r="AM12" s="534" t="s">
        <v>131</v>
      </c>
      <c r="AN12" s="439"/>
      <c r="AO12" s="439"/>
      <c r="AP12" s="439"/>
      <c r="AQ12" s="439"/>
      <c r="AR12" s="439"/>
      <c r="AS12" s="439"/>
      <c r="AT12" s="440"/>
      <c r="AU12" s="522" t="s">
        <v>132</v>
      </c>
      <c r="AV12" s="523"/>
      <c r="AW12" s="523"/>
      <c r="AX12" s="523"/>
      <c r="AY12" s="445" t="s">
        <v>133</v>
      </c>
      <c r="AZ12" s="446"/>
      <c r="BA12" s="446"/>
      <c r="BB12" s="446"/>
      <c r="BC12" s="446"/>
      <c r="BD12" s="446"/>
      <c r="BE12" s="446"/>
      <c r="BF12" s="446"/>
      <c r="BG12" s="446"/>
      <c r="BH12" s="446"/>
      <c r="BI12" s="446"/>
      <c r="BJ12" s="446"/>
      <c r="BK12" s="446"/>
      <c r="BL12" s="446"/>
      <c r="BM12" s="447"/>
      <c r="BN12" s="465">
        <v>150000</v>
      </c>
      <c r="BO12" s="466"/>
      <c r="BP12" s="466"/>
      <c r="BQ12" s="466"/>
      <c r="BR12" s="466"/>
      <c r="BS12" s="466"/>
      <c r="BT12" s="466"/>
      <c r="BU12" s="467"/>
      <c r="BV12" s="465">
        <v>113000</v>
      </c>
      <c r="BW12" s="466"/>
      <c r="BX12" s="466"/>
      <c r="BY12" s="466"/>
      <c r="BZ12" s="466"/>
      <c r="CA12" s="466"/>
      <c r="CB12" s="466"/>
      <c r="CC12" s="467"/>
      <c r="CD12" s="474" t="s">
        <v>134</v>
      </c>
      <c r="CE12" s="475"/>
      <c r="CF12" s="475"/>
      <c r="CG12" s="475"/>
      <c r="CH12" s="475"/>
      <c r="CI12" s="475"/>
      <c r="CJ12" s="475"/>
      <c r="CK12" s="475"/>
      <c r="CL12" s="475"/>
      <c r="CM12" s="475"/>
      <c r="CN12" s="475"/>
      <c r="CO12" s="475"/>
      <c r="CP12" s="475"/>
      <c r="CQ12" s="475"/>
      <c r="CR12" s="475"/>
      <c r="CS12" s="476"/>
      <c r="CT12" s="578" t="s">
        <v>126</v>
      </c>
      <c r="CU12" s="579"/>
      <c r="CV12" s="579"/>
      <c r="CW12" s="579"/>
      <c r="CX12" s="579"/>
      <c r="CY12" s="579"/>
      <c r="CZ12" s="579"/>
      <c r="DA12" s="580"/>
      <c r="DB12" s="578" t="s">
        <v>126</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135</v>
      </c>
      <c r="N13" s="566"/>
      <c r="O13" s="566"/>
      <c r="P13" s="566"/>
      <c r="Q13" s="567"/>
      <c r="R13" s="568">
        <v>10952</v>
      </c>
      <c r="S13" s="569"/>
      <c r="T13" s="569"/>
      <c r="U13" s="569"/>
      <c r="V13" s="570"/>
      <c r="W13" s="556" t="s">
        <v>136</v>
      </c>
      <c r="X13" s="478"/>
      <c r="Y13" s="478"/>
      <c r="Z13" s="478"/>
      <c r="AA13" s="478"/>
      <c r="AB13" s="479"/>
      <c r="AC13" s="441">
        <v>1376</v>
      </c>
      <c r="AD13" s="442"/>
      <c r="AE13" s="442"/>
      <c r="AF13" s="442"/>
      <c r="AG13" s="443"/>
      <c r="AH13" s="441">
        <v>1488</v>
      </c>
      <c r="AI13" s="442"/>
      <c r="AJ13" s="442"/>
      <c r="AK13" s="442"/>
      <c r="AL13" s="444"/>
      <c r="AM13" s="534" t="s">
        <v>137</v>
      </c>
      <c r="AN13" s="439"/>
      <c r="AO13" s="439"/>
      <c r="AP13" s="439"/>
      <c r="AQ13" s="439"/>
      <c r="AR13" s="439"/>
      <c r="AS13" s="439"/>
      <c r="AT13" s="440"/>
      <c r="AU13" s="522" t="s">
        <v>113</v>
      </c>
      <c r="AV13" s="523"/>
      <c r="AW13" s="523"/>
      <c r="AX13" s="523"/>
      <c r="AY13" s="445" t="s">
        <v>138</v>
      </c>
      <c r="AZ13" s="446"/>
      <c r="BA13" s="446"/>
      <c r="BB13" s="446"/>
      <c r="BC13" s="446"/>
      <c r="BD13" s="446"/>
      <c r="BE13" s="446"/>
      <c r="BF13" s="446"/>
      <c r="BG13" s="446"/>
      <c r="BH13" s="446"/>
      <c r="BI13" s="446"/>
      <c r="BJ13" s="446"/>
      <c r="BK13" s="446"/>
      <c r="BL13" s="446"/>
      <c r="BM13" s="447"/>
      <c r="BN13" s="465">
        <v>44514</v>
      </c>
      <c r="BO13" s="466"/>
      <c r="BP13" s="466"/>
      <c r="BQ13" s="466"/>
      <c r="BR13" s="466"/>
      <c r="BS13" s="466"/>
      <c r="BT13" s="466"/>
      <c r="BU13" s="467"/>
      <c r="BV13" s="465">
        <v>149314</v>
      </c>
      <c r="BW13" s="466"/>
      <c r="BX13" s="466"/>
      <c r="BY13" s="466"/>
      <c r="BZ13" s="466"/>
      <c r="CA13" s="466"/>
      <c r="CB13" s="466"/>
      <c r="CC13" s="467"/>
      <c r="CD13" s="474" t="s">
        <v>139</v>
      </c>
      <c r="CE13" s="475"/>
      <c r="CF13" s="475"/>
      <c r="CG13" s="475"/>
      <c r="CH13" s="475"/>
      <c r="CI13" s="475"/>
      <c r="CJ13" s="475"/>
      <c r="CK13" s="475"/>
      <c r="CL13" s="475"/>
      <c r="CM13" s="475"/>
      <c r="CN13" s="475"/>
      <c r="CO13" s="475"/>
      <c r="CP13" s="475"/>
      <c r="CQ13" s="475"/>
      <c r="CR13" s="475"/>
      <c r="CS13" s="476"/>
      <c r="CT13" s="435">
        <v>7.7</v>
      </c>
      <c r="CU13" s="436"/>
      <c r="CV13" s="436"/>
      <c r="CW13" s="436"/>
      <c r="CX13" s="436"/>
      <c r="CY13" s="436"/>
      <c r="CZ13" s="436"/>
      <c r="DA13" s="437"/>
      <c r="DB13" s="435">
        <v>7.3</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140</v>
      </c>
      <c r="M14" s="599"/>
      <c r="N14" s="599"/>
      <c r="O14" s="599"/>
      <c r="P14" s="599"/>
      <c r="Q14" s="600"/>
      <c r="R14" s="568">
        <v>11063</v>
      </c>
      <c r="S14" s="569"/>
      <c r="T14" s="569"/>
      <c r="U14" s="569"/>
      <c r="V14" s="570"/>
      <c r="W14" s="571"/>
      <c r="X14" s="481"/>
      <c r="Y14" s="481"/>
      <c r="Z14" s="481"/>
      <c r="AA14" s="481"/>
      <c r="AB14" s="482"/>
      <c r="AC14" s="561">
        <v>23</v>
      </c>
      <c r="AD14" s="562"/>
      <c r="AE14" s="562"/>
      <c r="AF14" s="562"/>
      <c r="AG14" s="563"/>
      <c r="AH14" s="561">
        <v>24.1</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141</v>
      </c>
      <c r="CE14" s="472"/>
      <c r="CF14" s="472"/>
      <c r="CG14" s="472"/>
      <c r="CH14" s="472"/>
      <c r="CI14" s="472"/>
      <c r="CJ14" s="472"/>
      <c r="CK14" s="472"/>
      <c r="CL14" s="472"/>
      <c r="CM14" s="472"/>
      <c r="CN14" s="472"/>
      <c r="CO14" s="472"/>
      <c r="CP14" s="472"/>
      <c r="CQ14" s="472"/>
      <c r="CR14" s="472"/>
      <c r="CS14" s="473"/>
      <c r="CT14" s="572" t="s">
        <v>142</v>
      </c>
      <c r="CU14" s="573"/>
      <c r="CV14" s="573"/>
      <c r="CW14" s="573"/>
      <c r="CX14" s="573"/>
      <c r="CY14" s="573"/>
      <c r="CZ14" s="573"/>
      <c r="DA14" s="574"/>
      <c r="DB14" s="572">
        <v>15.6</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143</v>
      </c>
      <c r="N15" s="566"/>
      <c r="O15" s="566"/>
      <c r="P15" s="566"/>
      <c r="Q15" s="567"/>
      <c r="R15" s="568">
        <v>11009</v>
      </c>
      <c r="S15" s="569"/>
      <c r="T15" s="569"/>
      <c r="U15" s="569"/>
      <c r="V15" s="570"/>
      <c r="W15" s="556" t="s">
        <v>144</v>
      </c>
      <c r="X15" s="478"/>
      <c r="Y15" s="478"/>
      <c r="Z15" s="478"/>
      <c r="AA15" s="478"/>
      <c r="AB15" s="479"/>
      <c r="AC15" s="441">
        <v>1455</v>
      </c>
      <c r="AD15" s="442"/>
      <c r="AE15" s="442"/>
      <c r="AF15" s="442"/>
      <c r="AG15" s="443"/>
      <c r="AH15" s="441">
        <v>1593</v>
      </c>
      <c r="AI15" s="442"/>
      <c r="AJ15" s="442"/>
      <c r="AK15" s="442"/>
      <c r="AL15" s="444"/>
      <c r="AM15" s="534"/>
      <c r="AN15" s="439"/>
      <c r="AO15" s="439"/>
      <c r="AP15" s="439"/>
      <c r="AQ15" s="439"/>
      <c r="AR15" s="439"/>
      <c r="AS15" s="439"/>
      <c r="AT15" s="440"/>
      <c r="AU15" s="522"/>
      <c r="AV15" s="523"/>
      <c r="AW15" s="523"/>
      <c r="AX15" s="523"/>
      <c r="AY15" s="457" t="s">
        <v>145</v>
      </c>
      <c r="AZ15" s="458"/>
      <c r="BA15" s="458"/>
      <c r="BB15" s="458"/>
      <c r="BC15" s="458"/>
      <c r="BD15" s="458"/>
      <c r="BE15" s="458"/>
      <c r="BF15" s="458"/>
      <c r="BG15" s="458"/>
      <c r="BH15" s="458"/>
      <c r="BI15" s="458"/>
      <c r="BJ15" s="458"/>
      <c r="BK15" s="458"/>
      <c r="BL15" s="458"/>
      <c r="BM15" s="459"/>
      <c r="BN15" s="460">
        <v>1115517</v>
      </c>
      <c r="BO15" s="461"/>
      <c r="BP15" s="461"/>
      <c r="BQ15" s="461"/>
      <c r="BR15" s="461"/>
      <c r="BS15" s="461"/>
      <c r="BT15" s="461"/>
      <c r="BU15" s="462"/>
      <c r="BV15" s="460">
        <v>1091037</v>
      </c>
      <c r="BW15" s="461"/>
      <c r="BX15" s="461"/>
      <c r="BY15" s="461"/>
      <c r="BZ15" s="461"/>
      <c r="CA15" s="461"/>
      <c r="CB15" s="461"/>
      <c r="CC15" s="462"/>
      <c r="CD15" s="575" t="s">
        <v>146</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147</v>
      </c>
      <c r="M16" s="559"/>
      <c r="N16" s="559"/>
      <c r="O16" s="559"/>
      <c r="P16" s="559"/>
      <c r="Q16" s="560"/>
      <c r="R16" s="553" t="s">
        <v>148</v>
      </c>
      <c r="S16" s="554"/>
      <c r="T16" s="554"/>
      <c r="U16" s="554"/>
      <c r="V16" s="555"/>
      <c r="W16" s="571"/>
      <c r="X16" s="481"/>
      <c r="Y16" s="481"/>
      <c r="Z16" s="481"/>
      <c r="AA16" s="481"/>
      <c r="AB16" s="482"/>
      <c r="AC16" s="561">
        <v>24.3</v>
      </c>
      <c r="AD16" s="562"/>
      <c r="AE16" s="562"/>
      <c r="AF16" s="562"/>
      <c r="AG16" s="563"/>
      <c r="AH16" s="561">
        <v>25.7</v>
      </c>
      <c r="AI16" s="562"/>
      <c r="AJ16" s="562"/>
      <c r="AK16" s="562"/>
      <c r="AL16" s="564"/>
      <c r="AM16" s="534"/>
      <c r="AN16" s="439"/>
      <c r="AO16" s="439"/>
      <c r="AP16" s="439"/>
      <c r="AQ16" s="439"/>
      <c r="AR16" s="439"/>
      <c r="AS16" s="439"/>
      <c r="AT16" s="440"/>
      <c r="AU16" s="522"/>
      <c r="AV16" s="523"/>
      <c r="AW16" s="523"/>
      <c r="AX16" s="523"/>
      <c r="AY16" s="445" t="s">
        <v>149</v>
      </c>
      <c r="AZ16" s="446"/>
      <c r="BA16" s="446"/>
      <c r="BB16" s="446"/>
      <c r="BC16" s="446"/>
      <c r="BD16" s="446"/>
      <c r="BE16" s="446"/>
      <c r="BF16" s="446"/>
      <c r="BG16" s="446"/>
      <c r="BH16" s="446"/>
      <c r="BI16" s="446"/>
      <c r="BJ16" s="446"/>
      <c r="BK16" s="446"/>
      <c r="BL16" s="446"/>
      <c r="BM16" s="447"/>
      <c r="BN16" s="465">
        <v>2532269</v>
      </c>
      <c r="BO16" s="466"/>
      <c r="BP16" s="466"/>
      <c r="BQ16" s="466"/>
      <c r="BR16" s="466"/>
      <c r="BS16" s="466"/>
      <c r="BT16" s="466"/>
      <c r="BU16" s="467"/>
      <c r="BV16" s="465">
        <v>2528930</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150</v>
      </c>
      <c r="N17" s="551"/>
      <c r="O17" s="551"/>
      <c r="P17" s="551"/>
      <c r="Q17" s="552"/>
      <c r="R17" s="553" t="s">
        <v>151</v>
      </c>
      <c r="S17" s="554"/>
      <c r="T17" s="554"/>
      <c r="U17" s="554"/>
      <c r="V17" s="555"/>
      <c r="W17" s="556" t="s">
        <v>152</v>
      </c>
      <c r="X17" s="478"/>
      <c r="Y17" s="478"/>
      <c r="Z17" s="478"/>
      <c r="AA17" s="478"/>
      <c r="AB17" s="479"/>
      <c r="AC17" s="441">
        <v>3150</v>
      </c>
      <c r="AD17" s="442"/>
      <c r="AE17" s="442"/>
      <c r="AF17" s="442"/>
      <c r="AG17" s="443"/>
      <c r="AH17" s="441">
        <v>3106</v>
      </c>
      <c r="AI17" s="442"/>
      <c r="AJ17" s="442"/>
      <c r="AK17" s="442"/>
      <c r="AL17" s="444"/>
      <c r="AM17" s="534"/>
      <c r="AN17" s="439"/>
      <c r="AO17" s="439"/>
      <c r="AP17" s="439"/>
      <c r="AQ17" s="439"/>
      <c r="AR17" s="439"/>
      <c r="AS17" s="439"/>
      <c r="AT17" s="440"/>
      <c r="AU17" s="522"/>
      <c r="AV17" s="523"/>
      <c r="AW17" s="523"/>
      <c r="AX17" s="523"/>
      <c r="AY17" s="445" t="s">
        <v>153</v>
      </c>
      <c r="AZ17" s="446"/>
      <c r="BA17" s="446"/>
      <c r="BB17" s="446"/>
      <c r="BC17" s="446"/>
      <c r="BD17" s="446"/>
      <c r="BE17" s="446"/>
      <c r="BF17" s="446"/>
      <c r="BG17" s="446"/>
      <c r="BH17" s="446"/>
      <c r="BI17" s="446"/>
      <c r="BJ17" s="446"/>
      <c r="BK17" s="446"/>
      <c r="BL17" s="446"/>
      <c r="BM17" s="447"/>
      <c r="BN17" s="465">
        <v>1408463</v>
      </c>
      <c r="BO17" s="466"/>
      <c r="BP17" s="466"/>
      <c r="BQ17" s="466"/>
      <c r="BR17" s="466"/>
      <c r="BS17" s="466"/>
      <c r="BT17" s="466"/>
      <c r="BU17" s="467"/>
      <c r="BV17" s="465">
        <v>1379020</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154</v>
      </c>
      <c r="C18" s="528"/>
      <c r="D18" s="528"/>
      <c r="E18" s="529"/>
      <c r="F18" s="529"/>
      <c r="G18" s="529"/>
      <c r="H18" s="529"/>
      <c r="I18" s="529"/>
      <c r="J18" s="529"/>
      <c r="K18" s="529"/>
      <c r="L18" s="530">
        <v>19.12</v>
      </c>
      <c r="M18" s="530"/>
      <c r="N18" s="530"/>
      <c r="O18" s="530"/>
      <c r="P18" s="530"/>
      <c r="Q18" s="530"/>
      <c r="R18" s="531"/>
      <c r="S18" s="531"/>
      <c r="T18" s="531"/>
      <c r="U18" s="531"/>
      <c r="V18" s="532"/>
      <c r="W18" s="546"/>
      <c r="X18" s="547"/>
      <c r="Y18" s="547"/>
      <c r="Z18" s="547"/>
      <c r="AA18" s="547"/>
      <c r="AB18" s="557"/>
      <c r="AC18" s="429">
        <v>52.7</v>
      </c>
      <c r="AD18" s="430"/>
      <c r="AE18" s="430"/>
      <c r="AF18" s="430"/>
      <c r="AG18" s="533"/>
      <c r="AH18" s="429">
        <v>50.2</v>
      </c>
      <c r="AI18" s="430"/>
      <c r="AJ18" s="430"/>
      <c r="AK18" s="430"/>
      <c r="AL18" s="431"/>
      <c r="AM18" s="534"/>
      <c r="AN18" s="439"/>
      <c r="AO18" s="439"/>
      <c r="AP18" s="439"/>
      <c r="AQ18" s="439"/>
      <c r="AR18" s="439"/>
      <c r="AS18" s="439"/>
      <c r="AT18" s="440"/>
      <c r="AU18" s="522"/>
      <c r="AV18" s="523"/>
      <c r="AW18" s="523"/>
      <c r="AX18" s="523"/>
      <c r="AY18" s="445" t="s">
        <v>155</v>
      </c>
      <c r="AZ18" s="446"/>
      <c r="BA18" s="446"/>
      <c r="BB18" s="446"/>
      <c r="BC18" s="446"/>
      <c r="BD18" s="446"/>
      <c r="BE18" s="446"/>
      <c r="BF18" s="446"/>
      <c r="BG18" s="446"/>
      <c r="BH18" s="446"/>
      <c r="BI18" s="446"/>
      <c r="BJ18" s="446"/>
      <c r="BK18" s="446"/>
      <c r="BL18" s="446"/>
      <c r="BM18" s="447"/>
      <c r="BN18" s="465">
        <v>2673361</v>
      </c>
      <c r="BO18" s="466"/>
      <c r="BP18" s="466"/>
      <c r="BQ18" s="466"/>
      <c r="BR18" s="466"/>
      <c r="BS18" s="466"/>
      <c r="BT18" s="466"/>
      <c r="BU18" s="467"/>
      <c r="BV18" s="465">
        <v>2666074</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156</v>
      </c>
      <c r="C19" s="528"/>
      <c r="D19" s="528"/>
      <c r="E19" s="529"/>
      <c r="F19" s="529"/>
      <c r="G19" s="529"/>
      <c r="H19" s="529"/>
      <c r="I19" s="529"/>
      <c r="J19" s="529"/>
      <c r="K19" s="529"/>
      <c r="L19" s="535">
        <v>560</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157</v>
      </c>
      <c r="AZ19" s="446"/>
      <c r="BA19" s="446"/>
      <c r="BB19" s="446"/>
      <c r="BC19" s="446"/>
      <c r="BD19" s="446"/>
      <c r="BE19" s="446"/>
      <c r="BF19" s="446"/>
      <c r="BG19" s="446"/>
      <c r="BH19" s="446"/>
      <c r="BI19" s="446"/>
      <c r="BJ19" s="446"/>
      <c r="BK19" s="446"/>
      <c r="BL19" s="446"/>
      <c r="BM19" s="447"/>
      <c r="BN19" s="465">
        <v>3755394</v>
      </c>
      <c r="BO19" s="466"/>
      <c r="BP19" s="466"/>
      <c r="BQ19" s="466"/>
      <c r="BR19" s="466"/>
      <c r="BS19" s="466"/>
      <c r="BT19" s="466"/>
      <c r="BU19" s="467"/>
      <c r="BV19" s="465">
        <v>3683552</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158</v>
      </c>
      <c r="C20" s="528"/>
      <c r="D20" s="528"/>
      <c r="E20" s="529"/>
      <c r="F20" s="529"/>
      <c r="G20" s="529"/>
      <c r="H20" s="529"/>
      <c r="I20" s="529"/>
      <c r="J20" s="529"/>
      <c r="K20" s="529"/>
      <c r="L20" s="535">
        <v>3528</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159</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160</v>
      </c>
      <c r="C22" s="495"/>
      <c r="D22" s="496"/>
      <c r="E22" s="503" t="s">
        <v>1</v>
      </c>
      <c r="F22" s="478"/>
      <c r="G22" s="478"/>
      <c r="H22" s="478"/>
      <c r="I22" s="478"/>
      <c r="J22" s="478"/>
      <c r="K22" s="479"/>
      <c r="L22" s="503" t="s">
        <v>161</v>
      </c>
      <c r="M22" s="478"/>
      <c r="N22" s="478"/>
      <c r="O22" s="478"/>
      <c r="P22" s="479"/>
      <c r="Q22" s="488" t="s">
        <v>162</v>
      </c>
      <c r="R22" s="489"/>
      <c r="S22" s="489"/>
      <c r="T22" s="489"/>
      <c r="U22" s="489"/>
      <c r="V22" s="504"/>
      <c r="W22" s="506" t="s">
        <v>163</v>
      </c>
      <c r="X22" s="495"/>
      <c r="Y22" s="496"/>
      <c r="Z22" s="503" t="s">
        <v>1</v>
      </c>
      <c r="AA22" s="478"/>
      <c r="AB22" s="478"/>
      <c r="AC22" s="478"/>
      <c r="AD22" s="478"/>
      <c r="AE22" s="478"/>
      <c r="AF22" s="478"/>
      <c r="AG22" s="479"/>
      <c r="AH22" s="477" t="s">
        <v>164</v>
      </c>
      <c r="AI22" s="478"/>
      <c r="AJ22" s="478"/>
      <c r="AK22" s="478"/>
      <c r="AL22" s="479"/>
      <c r="AM22" s="477" t="s">
        <v>165</v>
      </c>
      <c r="AN22" s="483"/>
      <c r="AO22" s="483"/>
      <c r="AP22" s="483"/>
      <c r="AQ22" s="483"/>
      <c r="AR22" s="484"/>
      <c r="AS22" s="488" t="s">
        <v>162</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166</v>
      </c>
      <c r="AZ23" s="458"/>
      <c r="BA23" s="458"/>
      <c r="BB23" s="458"/>
      <c r="BC23" s="458"/>
      <c r="BD23" s="458"/>
      <c r="BE23" s="458"/>
      <c r="BF23" s="458"/>
      <c r="BG23" s="458"/>
      <c r="BH23" s="458"/>
      <c r="BI23" s="458"/>
      <c r="BJ23" s="458"/>
      <c r="BK23" s="458"/>
      <c r="BL23" s="458"/>
      <c r="BM23" s="459"/>
      <c r="BN23" s="465">
        <v>2748815</v>
      </c>
      <c r="BO23" s="466"/>
      <c r="BP23" s="466"/>
      <c r="BQ23" s="466"/>
      <c r="BR23" s="466"/>
      <c r="BS23" s="466"/>
      <c r="BT23" s="466"/>
      <c r="BU23" s="467"/>
      <c r="BV23" s="465">
        <v>2874252</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167</v>
      </c>
      <c r="F24" s="439"/>
      <c r="G24" s="439"/>
      <c r="H24" s="439"/>
      <c r="I24" s="439"/>
      <c r="J24" s="439"/>
      <c r="K24" s="440"/>
      <c r="L24" s="441">
        <v>1</v>
      </c>
      <c r="M24" s="442"/>
      <c r="N24" s="442"/>
      <c r="O24" s="442"/>
      <c r="P24" s="443"/>
      <c r="Q24" s="441">
        <v>7010</v>
      </c>
      <c r="R24" s="442"/>
      <c r="S24" s="442"/>
      <c r="T24" s="442"/>
      <c r="U24" s="442"/>
      <c r="V24" s="443"/>
      <c r="W24" s="507"/>
      <c r="X24" s="498"/>
      <c r="Y24" s="499"/>
      <c r="Z24" s="438" t="s">
        <v>168</v>
      </c>
      <c r="AA24" s="439"/>
      <c r="AB24" s="439"/>
      <c r="AC24" s="439"/>
      <c r="AD24" s="439"/>
      <c r="AE24" s="439"/>
      <c r="AF24" s="439"/>
      <c r="AG24" s="440"/>
      <c r="AH24" s="441">
        <v>84</v>
      </c>
      <c r="AI24" s="442"/>
      <c r="AJ24" s="442"/>
      <c r="AK24" s="442"/>
      <c r="AL24" s="443"/>
      <c r="AM24" s="441">
        <v>256368</v>
      </c>
      <c r="AN24" s="442"/>
      <c r="AO24" s="442"/>
      <c r="AP24" s="442"/>
      <c r="AQ24" s="442"/>
      <c r="AR24" s="443"/>
      <c r="AS24" s="441">
        <v>3052</v>
      </c>
      <c r="AT24" s="442"/>
      <c r="AU24" s="442"/>
      <c r="AV24" s="442"/>
      <c r="AW24" s="442"/>
      <c r="AX24" s="444"/>
      <c r="AY24" s="432" t="s">
        <v>169</v>
      </c>
      <c r="AZ24" s="433"/>
      <c r="BA24" s="433"/>
      <c r="BB24" s="433"/>
      <c r="BC24" s="433"/>
      <c r="BD24" s="433"/>
      <c r="BE24" s="433"/>
      <c r="BF24" s="433"/>
      <c r="BG24" s="433"/>
      <c r="BH24" s="433"/>
      <c r="BI24" s="433"/>
      <c r="BJ24" s="433"/>
      <c r="BK24" s="433"/>
      <c r="BL24" s="433"/>
      <c r="BM24" s="434"/>
      <c r="BN24" s="465">
        <v>793453</v>
      </c>
      <c r="BO24" s="466"/>
      <c r="BP24" s="466"/>
      <c r="BQ24" s="466"/>
      <c r="BR24" s="466"/>
      <c r="BS24" s="466"/>
      <c r="BT24" s="466"/>
      <c r="BU24" s="467"/>
      <c r="BV24" s="465">
        <v>968332</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170</v>
      </c>
      <c r="F25" s="439"/>
      <c r="G25" s="439"/>
      <c r="H25" s="439"/>
      <c r="I25" s="439"/>
      <c r="J25" s="439"/>
      <c r="K25" s="440"/>
      <c r="L25" s="441">
        <v>1</v>
      </c>
      <c r="M25" s="442"/>
      <c r="N25" s="442"/>
      <c r="O25" s="442"/>
      <c r="P25" s="443"/>
      <c r="Q25" s="441">
        <v>5940</v>
      </c>
      <c r="R25" s="442"/>
      <c r="S25" s="442"/>
      <c r="T25" s="442"/>
      <c r="U25" s="442"/>
      <c r="V25" s="443"/>
      <c r="W25" s="507"/>
      <c r="X25" s="498"/>
      <c r="Y25" s="499"/>
      <c r="Z25" s="438" t="s">
        <v>171</v>
      </c>
      <c r="AA25" s="439"/>
      <c r="AB25" s="439"/>
      <c r="AC25" s="439"/>
      <c r="AD25" s="439"/>
      <c r="AE25" s="439"/>
      <c r="AF25" s="439"/>
      <c r="AG25" s="440"/>
      <c r="AH25" s="441" t="s">
        <v>126</v>
      </c>
      <c r="AI25" s="442"/>
      <c r="AJ25" s="442"/>
      <c r="AK25" s="442"/>
      <c r="AL25" s="443"/>
      <c r="AM25" s="441" t="s">
        <v>172</v>
      </c>
      <c r="AN25" s="442"/>
      <c r="AO25" s="442"/>
      <c r="AP25" s="442"/>
      <c r="AQ25" s="442"/>
      <c r="AR25" s="443"/>
      <c r="AS25" s="441" t="s">
        <v>172</v>
      </c>
      <c r="AT25" s="442"/>
      <c r="AU25" s="442"/>
      <c r="AV25" s="442"/>
      <c r="AW25" s="442"/>
      <c r="AX25" s="444"/>
      <c r="AY25" s="457" t="s">
        <v>173</v>
      </c>
      <c r="AZ25" s="458"/>
      <c r="BA25" s="458"/>
      <c r="BB25" s="458"/>
      <c r="BC25" s="458"/>
      <c r="BD25" s="458"/>
      <c r="BE25" s="458"/>
      <c r="BF25" s="458"/>
      <c r="BG25" s="458"/>
      <c r="BH25" s="458"/>
      <c r="BI25" s="458"/>
      <c r="BJ25" s="458"/>
      <c r="BK25" s="458"/>
      <c r="BL25" s="458"/>
      <c r="BM25" s="459"/>
      <c r="BN25" s="460">
        <v>37322</v>
      </c>
      <c r="BO25" s="461"/>
      <c r="BP25" s="461"/>
      <c r="BQ25" s="461"/>
      <c r="BR25" s="461"/>
      <c r="BS25" s="461"/>
      <c r="BT25" s="461"/>
      <c r="BU25" s="462"/>
      <c r="BV25" s="460">
        <v>45392</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174</v>
      </c>
      <c r="F26" s="439"/>
      <c r="G26" s="439"/>
      <c r="H26" s="439"/>
      <c r="I26" s="439"/>
      <c r="J26" s="439"/>
      <c r="K26" s="440"/>
      <c r="L26" s="441">
        <v>1</v>
      </c>
      <c r="M26" s="442"/>
      <c r="N26" s="442"/>
      <c r="O26" s="442"/>
      <c r="P26" s="443"/>
      <c r="Q26" s="441">
        <v>5190</v>
      </c>
      <c r="R26" s="442"/>
      <c r="S26" s="442"/>
      <c r="T26" s="442"/>
      <c r="U26" s="442"/>
      <c r="V26" s="443"/>
      <c r="W26" s="507"/>
      <c r="X26" s="498"/>
      <c r="Y26" s="499"/>
      <c r="Z26" s="438" t="s">
        <v>175</v>
      </c>
      <c r="AA26" s="520"/>
      <c r="AB26" s="520"/>
      <c r="AC26" s="520"/>
      <c r="AD26" s="520"/>
      <c r="AE26" s="520"/>
      <c r="AF26" s="520"/>
      <c r="AG26" s="521"/>
      <c r="AH26" s="441">
        <v>1</v>
      </c>
      <c r="AI26" s="442"/>
      <c r="AJ26" s="442"/>
      <c r="AK26" s="442"/>
      <c r="AL26" s="443"/>
      <c r="AM26" s="441" t="s">
        <v>176</v>
      </c>
      <c r="AN26" s="442"/>
      <c r="AO26" s="442"/>
      <c r="AP26" s="442"/>
      <c r="AQ26" s="442"/>
      <c r="AR26" s="443"/>
      <c r="AS26" s="441" t="s">
        <v>177</v>
      </c>
      <c r="AT26" s="442"/>
      <c r="AU26" s="442"/>
      <c r="AV26" s="442"/>
      <c r="AW26" s="442"/>
      <c r="AX26" s="444"/>
      <c r="AY26" s="474" t="s">
        <v>178</v>
      </c>
      <c r="AZ26" s="475"/>
      <c r="BA26" s="475"/>
      <c r="BB26" s="475"/>
      <c r="BC26" s="475"/>
      <c r="BD26" s="475"/>
      <c r="BE26" s="475"/>
      <c r="BF26" s="475"/>
      <c r="BG26" s="475"/>
      <c r="BH26" s="475"/>
      <c r="BI26" s="475"/>
      <c r="BJ26" s="475"/>
      <c r="BK26" s="475"/>
      <c r="BL26" s="475"/>
      <c r="BM26" s="476"/>
      <c r="BN26" s="465" t="s">
        <v>172</v>
      </c>
      <c r="BO26" s="466"/>
      <c r="BP26" s="466"/>
      <c r="BQ26" s="466"/>
      <c r="BR26" s="466"/>
      <c r="BS26" s="466"/>
      <c r="BT26" s="466"/>
      <c r="BU26" s="467"/>
      <c r="BV26" s="465" t="s">
        <v>172</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179</v>
      </c>
      <c r="F27" s="439"/>
      <c r="G27" s="439"/>
      <c r="H27" s="439"/>
      <c r="I27" s="439"/>
      <c r="J27" s="439"/>
      <c r="K27" s="440"/>
      <c r="L27" s="441">
        <v>1</v>
      </c>
      <c r="M27" s="442"/>
      <c r="N27" s="442"/>
      <c r="O27" s="442"/>
      <c r="P27" s="443"/>
      <c r="Q27" s="441">
        <v>2640</v>
      </c>
      <c r="R27" s="442"/>
      <c r="S27" s="442"/>
      <c r="T27" s="442"/>
      <c r="U27" s="442"/>
      <c r="V27" s="443"/>
      <c r="W27" s="507"/>
      <c r="X27" s="498"/>
      <c r="Y27" s="499"/>
      <c r="Z27" s="438" t="s">
        <v>180</v>
      </c>
      <c r="AA27" s="439"/>
      <c r="AB27" s="439"/>
      <c r="AC27" s="439"/>
      <c r="AD27" s="439"/>
      <c r="AE27" s="439"/>
      <c r="AF27" s="439"/>
      <c r="AG27" s="440"/>
      <c r="AH27" s="441">
        <v>5</v>
      </c>
      <c r="AI27" s="442"/>
      <c r="AJ27" s="442"/>
      <c r="AK27" s="442"/>
      <c r="AL27" s="443"/>
      <c r="AM27" s="441">
        <v>11220</v>
      </c>
      <c r="AN27" s="442"/>
      <c r="AO27" s="442"/>
      <c r="AP27" s="442"/>
      <c r="AQ27" s="442"/>
      <c r="AR27" s="443"/>
      <c r="AS27" s="441">
        <v>2244</v>
      </c>
      <c r="AT27" s="442"/>
      <c r="AU27" s="442"/>
      <c r="AV27" s="442"/>
      <c r="AW27" s="442"/>
      <c r="AX27" s="444"/>
      <c r="AY27" s="471" t="s">
        <v>181</v>
      </c>
      <c r="AZ27" s="472"/>
      <c r="BA27" s="472"/>
      <c r="BB27" s="472"/>
      <c r="BC27" s="472"/>
      <c r="BD27" s="472"/>
      <c r="BE27" s="472"/>
      <c r="BF27" s="472"/>
      <c r="BG27" s="472"/>
      <c r="BH27" s="472"/>
      <c r="BI27" s="472"/>
      <c r="BJ27" s="472"/>
      <c r="BK27" s="472"/>
      <c r="BL27" s="472"/>
      <c r="BM27" s="473"/>
      <c r="BN27" s="468">
        <v>164715</v>
      </c>
      <c r="BO27" s="469"/>
      <c r="BP27" s="469"/>
      <c r="BQ27" s="469"/>
      <c r="BR27" s="469"/>
      <c r="BS27" s="469"/>
      <c r="BT27" s="469"/>
      <c r="BU27" s="470"/>
      <c r="BV27" s="468">
        <v>164709</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182</v>
      </c>
      <c r="F28" s="439"/>
      <c r="G28" s="439"/>
      <c r="H28" s="439"/>
      <c r="I28" s="439"/>
      <c r="J28" s="439"/>
      <c r="K28" s="440"/>
      <c r="L28" s="441">
        <v>1</v>
      </c>
      <c r="M28" s="442"/>
      <c r="N28" s="442"/>
      <c r="O28" s="442"/>
      <c r="P28" s="443"/>
      <c r="Q28" s="441">
        <v>1930</v>
      </c>
      <c r="R28" s="442"/>
      <c r="S28" s="442"/>
      <c r="T28" s="442"/>
      <c r="U28" s="442"/>
      <c r="V28" s="443"/>
      <c r="W28" s="507"/>
      <c r="X28" s="498"/>
      <c r="Y28" s="499"/>
      <c r="Z28" s="438" t="s">
        <v>183</v>
      </c>
      <c r="AA28" s="439"/>
      <c r="AB28" s="439"/>
      <c r="AC28" s="439"/>
      <c r="AD28" s="439"/>
      <c r="AE28" s="439"/>
      <c r="AF28" s="439"/>
      <c r="AG28" s="440"/>
      <c r="AH28" s="441" t="s">
        <v>172</v>
      </c>
      <c r="AI28" s="442"/>
      <c r="AJ28" s="442"/>
      <c r="AK28" s="442"/>
      <c r="AL28" s="443"/>
      <c r="AM28" s="441" t="s">
        <v>172</v>
      </c>
      <c r="AN28" s="442"/>
      <c r="AO28" s="442"/>
      <c r="AP28" s="442"/>
      <c r="AQ28" s="442"/>
      <c r="AR28" s="443"/>
      <c r="AS28" s="441" t="s">
        <v>142</v>
      </c>
      <c r="AT28" s="442"/>
      <c r="AU28" s="442"/>
      <c r="AV28" s="442"/>
      <c r="AW28" s="442"/>
      <c r="AX28" s="444"/>
      <c r="AY28" s="448" t="s">
        <v>184</v>
      </c>
      <c r="AZ28" s="449"/>
      <c r="BA28" s="449"/>
      <c r="BB28" s="450"/>
      <c r="BC28" s="457" t="s">
        <v>47</v>
      </c>
      <c r="BD28" s="458"/>
      <c r="BE28" s="458"/>
      <c r="BF28" s="458"/>
      <c r="BG28" s="458"/>
      <c r="BH28" s="458"/>
      <c r="BI28" s="458"/>
      <c r="BJ28" s="458"/>
      <c r="BK28" s="458"/>
      <c r="BL28" s="458"/>
      <c r="BM28" s="459"/>
      <c r="BN28" s="460">
        <v>411378</v>
      </c>
      <c r="BO28" s="461"/>
      <c r="BP28" s="461"/>
      <c r="BQ28" s="461"/>
      <c r="BR28" s="461"/>
      <c r="BS28" s="461"/>
      <c r="BT28" s="461"/>
      <c r="BU28" s="462"/>
      <c r="BV28" s="460">
        <v>307223</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185</v>
      </c>
      <c r="F29" s="439"/>
      <c r="G29" s="439"/>
      <c r="H29" s="439"/>
      <c r="I29" s="439"/>
      <c r="J29" s="439"/>
      <c r="K29" s="440"/>
      <c r="L29" s="441">
        <v>12</v>
      </c>
      <c r="M29" s="442"/>
      <c r="N29" s="442"/>
      <c r="O29" s="442"/>
      <c r="P29" s="443"/>
      <c r="Q29" s="441">
        <v>1720</v>
      </c>
      <c r="R29" s="442"/>
      <c r="S29" s="442"/>
      <c r="T29" s="442"/>
      <c r="U29" s="442"/>
      <c r="V29" s="443"/>
      <c r="W29" s="508"/>
      <c r="X29" s="509"/>
      <c r="Y29" s="510"/>
      <c r="Z29" s="438" t="s">
        <v>186</v>
      </c>
      <c r="AA29" s="439"/>
      <c r="AB29" s="439"/>
      <c r="AC29" s="439"/>
      <c r="AD29" s="439"/>
      <c r="AE29" s="439"/>
      <c r="AF29" s="439"/>
      <c r="AG29" s="440"/>
      <c r="AH29" s="441">
        <v>89</v>
      </c>
      <c r="AI29" s="442"/>
      <c r="AJ29" s="442"/>
      <c r="AK29" s="442"/>
      <c r="AL29" s="443"/>
      <c r="AM29" s="441">
        <v>267588</v>
      </c>
      <c r="AN29" s="442"/>
      <c r="AO29" s="442"/>
      <c r="AP29" s="442"/>
      <c r="AQ29" s="442"/>
      <c r="AR29" s="443"/>
      <c r="AS29" s="441">
        <v>3007</v>
      </c>
      <c r="AT29" s="442"/>
      <c r="AU29" s="442"/>
      <c r="AV29" s="442"/>
      <c r="AW29" s="442"/>
      <c r="AX29" s="444"/>
      <c r="AY29" s="451"/>
      <c r="AZ29" s="452"/>
      <c r="BA29" s="452"/>
      <c r="BB29" s="453"/>
      <c r="BC29" s="445" t="s">
        <v>187</v>
      </c>
      <c r="BD29" s="446"/>
      <c r="BE29" s="446"/>
      <c r="BF29" s="446"/>
      <c r="BG29" s="446"/>
      <c r="BH29" s="446"/>
      <c r="BI29" s="446"/>
      <c r="BJ29" s="446"/>
      <c r="BK29" s="446"/>
      <c r="BL29" s="446"/>
      <c r="BM29" s="447"/>
      <c r="BN29" s="465">
        <v>61056</v>
      </c>
      <c r="BO29" s="466"/>
      <c r="BP29" s="466"/>
      <c r="BQ29" s="466"/>
      <c r="BR29" s="466"/>
      <c r="BS29" s="466"/>
      <c r="BT29" s="466"/>
      <c r="BU29" s="467"/>
      <c r="BV29" s="465">
        <v>92851</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188</v>
      </c>
      <c r="X30" s="518"/>
      <c r="Y30" s="518"/>
      <c r="Z30" s="518"/>
      <c r="AA30" s="518"/>
      <c r="AB30" s="518"/>
      <c r="AC30" s="518"/>
      <c r="AD30" s="518"/>
      <c r="AE30" s="518"/>
      <c r="AF30" s="518"/>
      <c r="AG30" s="519"/>
      <c r="AH30" s="429">
        <v>93.1</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49</v>
      </c>
      <c r="BD30" s="433"/>
      <c r="BE30" s="433"/>
      <c r="BF30" s="433"/>
      <c r="BG30" s="433"/>
      <c r="BH30" s="433"/>
      <c r="BI30" s="433"/>
      <c r="BJ30" s="433"/>
      <c r="BK30" s="433"/>
      <c r="BL30" s="433"/>
      <c r="BM30" s="434"/>
      <c r="BN30" s="468">
        <v>290058</v>
      </c>
      <c r="BO30" s="469"/>
      <c r="BP30" s="469"/>
      <c r="BQ30" s="469"/>
      <c r="BR30" s="469"/>
      <c r="BS30" s="469"/>
      <c r="BT30" s="469"/>
      <c r="BU30" s="470"/>
      <c r="BV30" s="468">
        <v>185531</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189</v>
      </c>
      <c r="D32" s="213"/>
      <c r="E32" s="213"/>
      <c r="F32" s="210"/>
      <c r="G32" s="210"/>
      <c r="H32" s="210"/>
      <c r="I32" s="210"/>
      <c r="J32" s="210"/>
      <c r="K32" s="210"/>
      <c r="L32" s="210"/>
      <c r="M32" s="210"/>
      <c r="N32" s="210"/>
      <c r="O32" s="210"/>
      <c r="P32" s="210"/>
      <c r="Q32" s="210"/>
      <c r="R32" s="210"/>
      <c r="S32" s="210"/>
      <c r="T32" s="210"/>
      <c r="U32" s="210" t="s">
        <v>190</v>
      </c>
      <c r="V32" s="210"/>
      <c r="W32" s="210"/>
      <c r="X32" s="210"/>
      <c r="Y32" s="210"/>
      <c r="Z32" s="210"/>
      <c r="AA32" s="210"/>
      <c r="AB32" s="210"/>
      <c r="AC32" s="210"/>
      <c r="AD32" s="210"/>
      <c r="AE32" s="210"/>
      <c r="AF32" s="210"/>
      <c r="AG32" s="210"/>
      <c r="AH32" s="210"/>
      <c r="AI32" s="210"/>
      <c r="AJ32" s="210"/>
      <c r="AK32" s="210"/>
      <c r="AL32" s="210"/>
      <c r="AM32" s="214" t="s">
        <v>191</v>
      </c>
      <c r="AN32" s="210"/>
      <c r="AO32" s="210"/>
      <c r="AP32" s="210"/>
      <c r="AQ32" s="210"/>
      <c r="AR32" s="210"/>
      <c r="AS32" s="214"/>
      <c r="AT32" s="214"/>
      <c r="AU32" s="214"/>
      <c r="AV32" s="214"/>
      <c r="AW32" s="214"/>
      <c r="AX32" s="214"/>
      <c r="AY32" s="214"/>
      <c r="AZ32" s="214"/>
      <c r="BA32" s="214"/>
      <c r="BB32" s="210"/>
      <c r="BC32" s="214"/>
      <c r="BD32" s="210"/>
      <c r="BE32" s="214" t="s">
        <v>192</v>
      </c>
      <c r="BF32" s="210"/>
      <c r="BG32" s="210"/>
      <c r="BH32" s="210"/>
      <c r="BI32" s="210"/>
      <c r="BJ32" s="214"/>
      <c r="BK32" s="214"/>
      <c r="BL32" s="214"/>
      <c r="BM32" s="214"/>
      <c r="BN32" s="214"/>
      <c r="BO32" s="214"/>
      <c r="BP32" s="214"/>
      <c r="BQ32" s="214"/>
      <c r="BR32" s="210"/>
      <c r="BS32" s="210"/>
      <c r="BT32" s="210"/>
      <c r="BU32" s="210"/>
      <c r="BV32" s="210"/>
      <c r="BW32" s="210" t="s">
        <v>193</v>
      </c>
      <c r="BX32" s="210"/>
      <c r="BY32" s="210"/>
      <c r="BZ32" s="210"/>
      <c r="CA32" s="210"/>
      <c r="CB32" s="214"/>
      <c r="CC32" s="214"/>
      <c r="CD32" s="214"/>
      <c r="CE32" s="214"/>
      <c r="CF32" s="214"/>
      <c r="CG32" s="214"/>
      <c r="CH32" s="214"/>
      <c r="CI32" s="214"/>
      <c r="CJ32" s="214"/>
      <c r="CK32" s="214"/>
      <c r="CL32" s="214"/>
      <c r="CM32" s="214"/>
      <c r="CN32" s="214"/>
      <c r="CO32" s="214" t="s">
        <v>194</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195</v>
      </c>
      <c r="D33" s="428"/>
      <c r="E33" s="427" t="s">
        <v>196</v>
      </c>
      <c r="F33" s="427"/>
      <c r="G33" s="427"/>
      <c r="H33" s="427"/>
      <c r="I33" s="427"/>
      <c r="J33" s="427"/>
      <c r="K33" s="427"/>
      <c r="L33" s="427"/>
      <c r="M33" s="427"/>
      <c r="N33" s="427"/>
      <c r="O33" s="427"/>
      <c r="P33" s="427"/>
      <c r="Q33" s="427"/>
      <c r="R33" s="427"/>
      <c r="S33" s="427"/>
      <c r="T33" s="215"/>
      <c r="U33" s="428" t="s">
        <v>195</v>
      </c>
      <c r="V33" s="428"/>
      <c r="W33" s="427" t="s">
        <v>196</v>
      </c>
      <c r="X33" s="427"/>
      <c r="Y33" s="427"/>
      <c r="Z33" s="427"/>
      <c r="AA33" s="427"/>
      <c r="AB33" s="427"/>
      <c r="AC33" s="427"/>
      <c r="AD33" s="427"/>
      <c r="AE33" s="427"/>
      <c r="AF33" s="427"/>
      <c r="AG33" s="427"/>
      <c r="AH33" s="427"/>
      <c r="AI33" s="427"/>
      <c r="AJ33" s="427"/>
      <c r="AK33" s="427"/>
      <c r="AL33" s="215"/>
      <c r="AM33" s="428" t="s">
        <v>195</v>
      </c>
      <c r="AN33" s="428"/>
      <c r="AO33" s="427" t="s">
        <v>197</v>
      </c>
      <c r="AP33" s="427"/>
      <c r="AQ33" s="427"/>
      <c r="AR33" s="427"/>
      <c r="AS33" s="427"/>
      <c r="AT33" s="427"/>
      <c r="AU33" s="427"/>
      <c r="AV33" s="427"/>
      <c r="AW33" s="427"/>
      <c r="AX33" s="427"/>
      <c r="AY33" s="427"/>
      <c r="AZ33" s="427"/>
      <c r="BA33" s="427"/>
      <c r="BB33" s="427"/>
      <c r="BC33" s="427"/>
      <c r="BD33" s="216"/>
      <c r="BE33" s="427" t="s">
        <v>198</v>
      </c>
      <c r="BF33" s="427"/>
      <c r="BG33" s="427" t="s">
        <v>199</v>
      </c>
      <c r="BH33" s="427"/>
      <c r="BI33" s="427"/>
      <c r="BJ33" s="427"/>
      <c r="BK33" s="427"/>
      <c r="BL33" s="427"/>
      <c r="BM33" s="427"/>
      <c r="BN33" s="427"/>
      <c r="BO33" s="427"/>
      <c r="BP33" s="427"/>
      <c r="BQ33" s="427"/>
      <c r="BR33" s="427"/>
      <c r="BS33" s="427"/>
      <c r="BT33" s="427"/>
      <c r="BU33" s="427"/>
      <c r="BV33" s="216"/>
      <c r="BW33" s="428" t="s">
        <v>198</v>
      </c>
      <c r="BX33" s="428"/>
      <c r="BY33" s="427" t="s">
        <v>200</v>
      </c>
      <c r="BZ33" s="427"/>
      <c r="CA33" s="427"/>
      <c r="CB33" s="427"/>
      <c r="CC33" s="427"/>
      <c r="CD33" s="427"/>
      <c r="CE33" s="427"/>
      <c r="CF33" s="427"/>
      <c r="CG33" s="427"/>
      <c r="CH33" s="427"/>
      <c r="CI33" s="427"/>
      <c r="CJ33" s="427"/>
      <c r="CK33" s="427"/>
      <c r="CL33" s="427"/>
      <c r="CM33" s="427"/>
      <c r="CN33" s="215"/>
      <c r="CO33" s="428" t="s">
        <v>195</v>
      </c>
      <c r="CP33" s="428"/>
      <c r="CQ33" s="427" t="s">
        <v>201</v>
      </c>
      <c r="CR33" s="427"/>
      <c r="CS33" s="427"/>
      <c r="CT33" s="427"/>
      <c r="CU33" s="427"/>
      <c r="CV33" s="427"/>
      <c r="CW33" s="427"/>
      <c r="CX33" s="427"/>
      <c r="CY33" s="427"/>
      <c r="CZ33" s="427"/>
      <c r="DA33" s="427"/>
      <c r="DB33" s="427"/>
      <c r="DC33" s="427"/>
      <c r="DD33" s="427"/>
      <c r="DE33" s="427"/>
      <c r="DF33" s="215"/>
      <c r="DG33" s="426" t="s">
        <v>202</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3</v>
      </c>
      <c r="V34" s="424"/>
      <c r="W34" s="423" t="str">
        <f>IF('各会計、関係団体の財政状況及び健全化判断比率'!B28="","",'各会計、関係団体の財政状況及び健全化判断比率'!B28)</f>
        <v>国民健康保険特別会計</v>
      </c>
      <c r="X34" s="423"/>
      <c r="Y34" s="423"/>
      <c r="Z34" s="423"/>
      <c r="AA34" s="423"/>
      <c r="AB34" s="423"/>
      <c r="AC34" s="423"/>
      <c r="AD34" s="423"/>
      <c r="AE34" s="423"/>
      <c r="AF34" s="423"/>
      <c r="AG34" s="423"/>
      <c r="AH34" s="423"/>
      <c r="AI34" s="423"/>
      <c r="AJ34" s="423"/>
      <c r="AK34" s="423"/>
      <c r="AL34" s="213"/>
      <c r="AM34" s="424">
        <f>IF(AO34="","",MAX(C34:D43,U34:V43)+1)</f>
        <v>6</v>
      </c>
      <c r="AN34" s="424"/>
      <c r="AO34" s="423" t="str">
        <f>IF('各会計、関係団体の財政状況及び健全化判断比率'!B31="","",'各会計、関係団体の財政状況及び健全化判断比率'!B31)</f>
        <v>水道事業会計</v>
      </c>
      <c r="AP34" s="423"/>
      <c r="AQ34" s="423"/>
      <c r="AR34" s="423"/>
      <c r="AS34" s="423"/>
      <c r="AT34" s="423"/>
      <c r="AU34" s="423"/>
      <c r="AV34" s="423"/>
      <c r="AW34" s="423"/>
      <c r="AX34" s="423"/>
      <c r="AY34" s="423"/>
      <c r="AZ34" s="423"/>
      <c r="BA34" s="423"/>
      <c r="BB34" s="423"/>
      <c r="BC34" s="423"/>
      <c r="BD34" s="213"/>
      <c r="BE34" s="424">
        <f>IF(BG34="","",MAX(C34:D43,U34:V43,AM34:AN43)+1)</f>
        <v>7</v>
      </c>
      <c r="BF34" s="424"/>
      <c r="BG34" s="423" t="str">
        <f>IF('各会計、関係団体の財政状況及び健全化判断比率'!B32="","",'各会計、関係団体の財政状況及び健全化判断比率'!B32)</f>
        <v>下水道事業特別会計</v>
      </c>
      <c r="BH34" s="423"/>
      <c r="BI34" s="423"/>
      <c r="BJ34" s="423"/>
      <c r="BK34" s="423"/>
      <c r="BL34" s="423"/>
      <c r="BM34" s="423"/>
      <c r="BN34" s="423"/>
      <c r="BO34" s="423"/>
      <c r="BP34" s="423"/>
      <c r="BQ34" s="423"/>
      <c r="BR34" s="423"/>
      <c r="BS34" s="423"/>
      <c r="BT34" s="423"/>
      <c r="BU34" s="423"/>
      <c r="BV34" s="213"/>
      <c r="BW34" s="424">
        <f>IF(BY34="","",MAX(C34:D43,U34:V43,AM34:AN43,BE34:BF43)+1)</f>
        <v>9</v>
      </c>
      <c r="BX34" s="424"/>
      <c r="BY34" s="423" t="str">
        <f>IF('各会計、関係団体の財政状況及び健全化判断比率'!B68="","",'各会計、関係団体の財政状況及び健全化判断比率'!B68)</f>
        <v>長野広域連合</v>
      </c>
      <c r="BZ34" s="423"/>
      <c r="CA34" s="423"/>
      <c r="CB34" s="423"/>
      <c r="CC34" s="423"/>
      <c r="CD34" s="423"/>
      <c r="CE34" s="423"/>
      <c r="CF34" s="423"/>
      <c r="CG34" s="423"/>
      <c r="CH34" s="423"/>
      <c r="CI34" s="423"/>
      <c r="CJ34" s="423"/>
      <c r="CK34" s="423"/>
      <c r="CL34" s="423"/>
      <c r="CM34" s="423"/>
      <c r="CN34" s="213"/>
      <c r="CO34" s="424">
        <f>IF(CQ34="","",MAX(C34:D43,U34:V43,AM34:AN43,BE34:BF43,BW34:BX43)+1)</f>
        <v>19</v>
      </c>
      <c r="CP34" s="424"/>
      <c r="CQ34" s="423" t="str">
        <f>IF('各会計、関係団体の財政状況及び健全化判断比率'!BS7="","",'各会計、関係団体の財政状況及び健全化判断比率'!BS7)</f>
        <v>小布施町土地開発公社</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15">
      <c r="A35" s="186"/>
      <c r="B35" s="212"/>
      <c r="C35" s="424">
        <f>IF(E35="","",C34+1)</f>
        <v>2</v>
      </c>
      <c r="D35" s="424"/>
      <c r="E35" s="423" t="str">
        <f>IF('各会計、関係団体の財政状況及び健全化判断比率'!B8="","",'各会計、関係団体の財政状況及び健全化判断比率'!B8)</f>
        <v>同和地区住宅新築資金等貸付事業特別会計</v>
      </c>
      <c r="F35" s="423"/>
      <c r="G35" s="423"/>
      <c r="H35" s="423"/>
      <c r="I35" s="423"/>
      <c r="J35" s="423"/>
      <c r="K35" s="423"/>
      <c r="L35" s="423"/>
      <c r="M35" s="423"/>
      <c r="N35" s="423"/>
      <c r="O35" s="423"/>
      <c r="P35" s="423"/>
      <c r="Q35" s="423"/>
      <c r="R35" s="423"/>
      <c r="S35" s="423"/>
      <c r="T35" s="213"/>
      <c r="U35" s="424">
        <f>IF(W35="","",U34+1)</f>
        <v>4</v>
      </c>
      <c r="V35" s="424"/>
      <c r="W35" s="423" t="str">
        <f>IF('各会計、関係団体の財政状況及び健全化判断比率'!B29="","",'各会計、関係団体の財政状況及び健全化判断比率'!B29)</f>
        <v>介護保険特別会計</v>
      </c>
      <c r="X35" s="423"/>
      <c r="Y35" s="423"/>
      <c r="Z35" s="423"/>
      <c r="AA35" s="423"/>
      <c r="AB35" s="423"/>
      <c r="AC35" s="423"/>
      <c r="AD35" s="423"/>
      <c r="AE35" s="423"/>
      <c r="AF35" s="423"/>
      <c r="AG35" s="423"/>
      <c r="AH35" s="423"/>
      <c r="AI35" s="423"/>
      <c r="AJ35" s="423"/>
      <c r="AK35" s="423"/>
      <c r="AL35" s="213"/>
      <c r="AM35" s="424" t="str">
        <f t="shared" ref="AM35:AM43" si="0">IF(AO35="","",AM34+1)</f>
        <v/>
      </c>
      <c r="AN35" s="424"/>
      <c r="AO35" s="423"/>
      <c r="AP35" s="423"/>
      <c r="AQ35" s="423"/>
      <c r="AR35" s="423"/>
      <c r="AS35" s="423"/>
      <c r="AT35" s="423"/>
      <c r="AU35" s="423"/>
      <c r="AV35" s="423"/>
      <c r="AW35" s="423"/>
      <c r="AX35" s="423"/>
      <c r="AY35" s="423"/>
      <c r="AZ35" s="423"/>
      <c r="BA35" s="423"/>
      <c r="BB35" s="423"/>
      <c r="BC35" s="423"/>
      <c r="BD35" s="213"/>
      <c r="BE35" s="424">
        <f t="shared" ref="BE35:BE43" si="1">IF(BG35="","",BE34+1)</f>
        <v>8</v>
      </c>
      <c r="BF35" s="424"/>
      <c r="BG35" s="423" t="str">
        <f>IF('各会計、関係団体の財政状況及び健全化判断比率'!B33="","",'各会計、関係団体の財政状況及び健全化判断比率'!B33)</f>
        <v>農業集落排水事業特別会計</v>
      </c>
      <c r="BH35" s="423"/>
      <c r="BI35" s="423"/>
      <c r="BJ35" s="423"/>
      <c r="BK35" s="423"/>
      <c r="BL35" s="423"/>
      <c r="BM35" s="423"/>
      <c r="BN35" s="423"/>
      <c r="BO35" s="423"/>
      <c r="BP35" s="423"/>
      <c r="BQ35" s="423"/>
      <c r="BR35" s="423"/>
      <c r="BS35" s="423"/>
      <c r="BT35" s="423"/>
      <c r="BU35" s="423"/>
      <c r="BV35" s="213"/>
      <c r="BW35" s="424">
        <f t="shared" ref="BW35:BW43" si="2">IF(BY35="","",BW34+1)</f>
        <v>10</v>
      </c>
      <c r="BX35" s="424"/>
      <c r="BY35" s="423" t="str">
        <f>IF('各会計、関係団体の財政状況及び健全化判断比率'!B69="","",'各会計、関係団体の財政状況及び健全化判断比率'!B69)</f>
        <v>（一般会計）</v>
      </c>
      <c r="BZ35" s="423"/>
      <c r="CA35" s="423"/>
      <c r="CB35" s="423"/>
      <c r="CC35" s="423"/>
      <c r="CD35" s="423"/>
      <c r="CE35" s="423"/>
      <c r="CF35" s="423"/>
      <c r="CG35" s="423"/>
      <c r="CH35" s="423"/>
      <c r="CI35" s="423"/>
      <c r="CJ35" s="423"/>
      <c r="CK35" s="423"/>
      <c r="CL35" s="423"/>
      <c r="CM35" s="423"/>
      <c r="CN35" s="213"/>
      <c r="CO35" s="424">
        <f t="shared" ref="CO35:CO43" si="3">IF(CQ35="","",CO34+1)</f>
        <v>20</v>
      </c>
      <c r="CP35" s="424"/>
      <c r="CQ35" s="423" t="str">
        <f>IF('各会計、関係団体の財政状況及び健全化判断比率'!BS8="","",'各会計、関係団体の財政状況及び健全化判断比率'!BS8)</f>
        <v>小布施町振興公社</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5</v>
      </c>
      <c r="V36" s="424"/>
      <c r="W36" s="423" t="str">
        <f>IF('各会計、関係団体の財政状況及び健全化判断比率'!B30="","",'各会計、関係団体の財政状況及び健全化判断比率'!B30)</f>
        <v>後期高齢者医療特別会計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11</v>
      </c>
      <c r="BX36" s="424"/>
      <c r="BY36" s="423" t="str">
        <f>IF('各会計、関係団体の財政状況及び健全化判断比率'!B70="","",'各会計、関係団体の財政状況及び健全化判断比率'!B70)</f>
        <v>（老人福祉施設等運営事業）</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12</v>
      </c>
      <c r="BX37" s="424"/>
      <c r="BY37" s="423" t="str">
        <f>IF('各会計、関係団体の財政状況及び健全化判断比率'!B71="","",'各会計、関係団体の財政状況及び健全化判断比率'!B71)</f>
        <v>（長野地域ふるさと事業特別会計）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13</v>
      </c>
      <c r="BX38" s="424"/>
      <c r="BY38" s="423" t="str">
        <f>IF('各会計、関係団体の財政状況及び健全化判断比率'!B72="","",'各会計、関係団体の財政状況及び健全化判断比率'!B72)</f>
        <v>長野県市町村自治振興組合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14</v>
      </c>
      <c r="BX39" s="424"/>
      <c r="BY39" s="423" t="str">
        <f>IF('各会計、関係団体の財政状況及び健全化判断比率'!B73="","",'各会計、関係団体の財政状況及び健全化判断比率'!B73)</f>
        <v>長野県後期高齢者医療広域連合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15</v>
      </c>
      <c r="BX40" s="424"/>
      <c r="BY40" s="423" t="str">
        <f>IF('各会計、関係団体の財政状況及び健全化判断比率'!B74="","",'各会計、関係団体の財政状況及び健全化判断比率'!B74)</f>
        <v>（一般会計）</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f t="shared" si="2"/>
        <v>16</v>
      </c>
      <c r="BX41" s="424"/>
      <c r="BY41" s="423" t="str">
        <f>IF('各会計、関係団体の財政状況及び健全化判断比率'!B75="","",'各会計、関係団体の財政状況及び健全化判断比率'!B75)</f>
        <v>（後期高齢者医療特別会計）</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f t="shared" si="2"/>
        <v>17</v>
      </c>
      <c r="BX42" s="424"/>
      <c r="BY42" s="423" t="str">
        <f>IF('各会計、関係団体の財政状況及び健全化判断比率'!B76="","",'各会計、関係団体の財政状況及び健全化判断比率'!B76)</f>
        <v>長野県市町村総合事務組合</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f t="shared" si="2"/>
        <v>18</v>
      </c>
      <c r="BX43" s="424"/>
      <c r="BY43" s="423" t="str">
        <f>IF('各会計、関係団体の財政状況及び健全化判断比率'!B77="","",'各会計、関係団体の財政状況及び健全化判断比率'!B77)</f>
        <v>（一般会計）</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203</v>
      </c>
      <c r="C46" s="185"/>
      <c r="D46" s="185"/>
      <c r="E46" s="185" t="s">
        <v>204</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205</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206</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207</v>
      </c>
    </row>
    <row r="50" spans="5:5" x14ac:dyDescent="0.15">
      <c r="E50" s="187" t="s">
        <v>208</v>
      </c>
    </row>
    <row r="51" spans="5:5" x14ac:dyDescent="0.15">
      <c r="E51" s="187" t="s">
        <v>209</v>
      </c>
    </row>
    <row r="52" spans="5:5" x14ac:dyDescent="0.15">
      <c r="E52" s="187" t="s">
        <v>210</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y4/7b+U/ftiVYrpIvOSV3dne+6Vt/BItAqSteodTGRWKVgnOTCsweoZDb9+JaTjB0FpyhbpngEuZzhelBxJCgA==" saltValue="CCIMt8BqePLKufjwAR2Bu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543</v>
      </c>
      <c r="G33" s="29" t="s">
        <v>544</v>
      </c>
      <c r="H33" s="29" t="s">
        <v>545</v>
      </c>
      <c r="I33" s="29" t="s">
        <v>546</v>
      </c>
      <c r="J33" s="30" t="s">
        <v>547</v>
      </c>
      <c r="K33" s="22"/>
      <c r="L33" s="22"/>
      <c r="M33" s="22"/>
      <c r="N33" s="22"/>
      <c r="O33" s="22"/>
      <c r="P33" s="22"/>
    </row>
    <row r="34" spans="1:16" ht="39" customHeight="1" x14ac:dyDescent="0.15">
      <c r="A34" s="22"/>
      <c r="B34" s="31"/>
      <c r="C34" s="1243" t="s">
        <v>550</v>
      </c>
      <c r="D34" s="1243"/>
      <c r="E34" s="1244"/>
      <c r="F34" s="32">
        <v>21.77</v>
      </c>
      <c r="G34" s="33">
        <v>21.57</v>
      </c>
      <c r="H34" s="33">
        <v>22.96</v>
      </c>
      <c r="I34" s="33">
        <v>23.96</v>
      </c>
      <c r="J34" s="34">
        <v>25</v>
      </c>
      <c r="K34" s="22"/>
      <c r="L34" s="22"/>
      <c r="M34" s="22"/>
      <c r="N34" s="22"/>
      <c r="O34" s="22"/>
      <c r="P34" s="22"/>
    </row>
    <row r="35" spans="1:16" ht="39" customHeight="1" x14ac:dyDescent="0.15">
      <c r="A35" s="22"/>
      <c r="B35" s="35"/>
      <c r="C35" s="1237" t="s">
        <v>551</v>
      </c>
      <c r="D35" s="1238"/>
      <c r="E35" s="1239"/>
      <c r="F35" s="36">
        <v>6.98</v>
      </c>
      <c r="G35" s="37">
        <v>10.28</v>
      </c>
      <c r="H35" s="37">
        <v>9.2899999999999991</v>
      </c>
      <c r="I35" s="37">
        <v>11.51</v>
      </c>
      <c r="J35" s="38">
        <v>8.3800000000000008</v>
      </c>
      <c r="K35" s="22"/>
      <c r="L35" s="22"/>
      <c r="M35" s="22"/>
      <c r="N35" s="22"/>
      <c r="O35" s="22"/>
      <c r="P35" s="22"/>
    </row>
    <row r="36" spans="1:16" ht="39" customHeight="1" x14ac:dyDescent="0.15">
      <c r="A36" s="22"/>
      <c r="B36" s="35"/>
      <c r="C36" s="1237" t="s">
        <v>552</v>
      </c>
      <c r="D36" s="1238"/>
      <c r="E36" s="1239"/>
      <c r="F36" s="36">
        <v>0.52</v>
      </c>
      <c r="G36" s="37">
        <v>2.65</v>
      </c>
      <c r="H36" s="37">
        <v>4.21</v>
      </c>
      <c r="I36" s="37">
        <v>4.83</v>
      </c>
      <c r="J36" s="38">
        <v>2.54</v>
      </c>
      <c r="K36" s="22"/>
      <c r="L36" s="22"/>
      <c r="M36" s="22"/>
      <c r="N36" s="22"/>
      <c r="O36" s="22"/>
      <c r="P36" s="22"/>
    </row>
    <row r="37" spans="1:16" ht="39" customHeight="1" x14ac:dyDescent="0.15">
      <c r="A37" s="22"/>
      <c r="B37" s="35"/>
      <c r="C37" s="1237" t="s">
        <v>553</v>
      </c>
      <c r="D37" s="1238"/>
      <c r="E37" s="1239"/>
      <c r="F37" s="36">
        <v>0.56999999999999995</v>
      </c>
      <c r="G37" s="37">
        <v>1.33</v>
      </c>
      <c r="H37" s="37">
        <v>1.28</v>
      </c>
      <c r="I37" s="37">
        <v>1.44</v>
      </c>
      <c r="J37" s="38">
        <v>2.4300000000000002</v>
      </c>
      <c r="K37" s="22"/>
      <c r="L37" s="22"/>
      <c r="M37" s="22"/>
      <c r="N37" s="22"/>
      <c r="O37" s="22"/>
      <c r="P37" s="22"/>
    </row>
    <row r="38" spans="1:16" ht="39" customHeight="1" x14ac:dyDescent="0.15">
      <c r="A38" s="22"/>
      <c r="B38" s="35"/>
      <c r="C38" s="1237" t="s">
        <v>554</v>
      </c>
      <c r="D38" s="1238"/>
      <c r="E38" s="1239"/>
      <c r="F38" s="36">
        <v>0.01</v>
      </c>
      <c r="G38" s="37">
        <v>0.01</v>
      </c>
      <c r="H38" s="37">
        <v>0.01</v>
      </c>
      <c r="I38" s="37">
        <v>0.01</v>
      </c>
      <c r="J38" s="38">
        <v>0.17</v>
      </c>
      <c r="K38" s="22"/>
      <c r="L38" s="22"/>
      <c r="M38" s="22"/>
      <c r="N38" s="22"/>
      <c r="O38" s="22"/>
      <c r="P38" s="22"/>
    </row>
    <row r="39" spans="1:16" ht="39" customHeight="1" x14ac:dyDescent="0.15">
      <c r="A39" s="22"/>
      <c r="B39" s="35"/>
      <c r="C39" s="1237" t="s">
        <v>555</v>
      </c>
      <c r="D39" s="1238"/>
      <c r="E39" s="1239"/>
      <c r="F39" s="36">
        <v>0.01</v>
      </c>
      <c r="G39" s="37">
        <v>0.01</v>
      </c>
      <c r="H39" s="37">
        <v>0.01</v>
      </c>
      <c r="I39" s="37">
        <v>0.01</v>
      </c>
      <c r="J39" s="38">
        <v>0.01</v>
      </c>
      <c r="K39" s="22"/>
      <c r="L39" s="22"/>
      <c r="M39" s="22"/>
      <c r="N39" s="22"/>
      <c r="O39" s="22"/>
      <c r="P39" s="22"/>
    </row>
    <row r="40" spans="1:16" ht="39" customHeight="1" x14ac:dyDescent="0.15">
      <c r="A40" s="22"/>
      <c r="B40" s="35"/>
      <c r="C40" s="1237" t="s">
        <v>556</v>
      </c>
      <c r="D40" s="1238"/>
      <c r="E40" s="1239"/>
      <c r="F40" s="36">
        <v>0.12</v>
      </c>
      <c r="G40" s="37">
        <v>0.01</v>
      </c>
      <c r="H40" s="37">
        <v>0.34</v>
      </c>
      <c r="I40" s="37">
        <v>0</v>
      </c>
      <c r="J40" s="38">
        <v>0.01</v>
      </c>
      <c r="K40" s="22"/>
      <c r="L40" s="22"/>
      <c r="M40" s="22"/>
      <c r="N40" s="22"/>
      <c r="O40" s="22"/>
      <c r="P40" s="22"/>
    </row>
    <row r="41" spans="1:16" ht="39" customHeight="1" x14ac:dyDescent="0.15">
      <c r="A41" s="22"/>
      <c r="B41" s="35"/>
      <c r="C41" s="1237" t="s">
        <v>557</v>
      </c>
      <c r="D41" s="1238"/>
      <c r="E41" s="1239"/>
      <c r="F41" s="36">
        <v>0</v>
      </c>
      <c r="G41" s="37">
        <v>0</v>
      </c>
      <c r="H41" s="37">
        <v>0</v>
      </c>
      <c r="I41" s="37">
        <v>0</v>
      </c>
      <c r="J41" s="38">
        <v>0</v>
      </c>
      <c r="K41" s="22"/>
      <c r="L41" s="22"/>
      <c r="M41" s="22"/>
      <c r="N41" s="22"/>
      <c r="O41" s="22"/>
      <c r="P41" s="22"/>
    </row>
    <row r="42" spans="1:16" ht="39" customHeight="1" x14ac:dyDescent="0.15">
      <c r="A42" s="22"/>
      <c r="B42" s="39"/>
      <c r="C42" s="1237" t="s">
        <v>558</v>
      </c>
      <c r="D42" s="1238"/>
      <c r="E42" s="1239"/>
      <c r="F42" s="36" t="s">
        <v>501</v>
      </c>
      <c r="G42" s="37" t="s">
        <v>501</v>
      </c>
      <c r="H42" s="37" t="s">
        <v>501</v>
      </c>
      <c r="I42" s="37" t="s">
        <v>501</v>
      </c>
      <c r="J42" s="38" t="s">
        <v>501</v>
      </c>
      <c r="K42" s="22"/>
      <c r="L42" s="22"/>
      <c r="M42" s="22"/>
      <c r="N42" s="22"/>
      <c r="O42" s="22"/>
      <c r="P42" s="22"/>
    </row>
    <row r="43" spans="1:16" ht="39" customHeight="1" thickBot="1" x14ac:dyDescent="0.2">
      <c r="A43" s="22"/>
      <c r="B43" s="40"/>
      <c r="C43" s="1240" t="s">
        <v>559</v>
      </c>
      <c r="D43" s="1241"/>
      <c r="E43" s="1242"/>
      <c r="F43" s="41" t="s">
        <v>501</v>
      </c>
      <c r="G43" s="42" t="s">
        <v>501</v>
      </c>
      <c r="H43" s="42" t="s">
        <v>501</v>
      </c>
      <c r="I43" s="42" t="s">
        <v>501</v>
      </c>
      <c r="J43" s="43" t="s">
        <v>501</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j8n5PTxXAc7rZxb/hwv9Q0taR4QP9jtgcn74jtO61F8Jhfyc7N8zzBJtqwIIC02eZ+cwlGzsRP3lVUjvM3eI/Q==" saltValue="KSj6iEp0XDt+DuvzeCktK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543</v>
      </c>
      <c r="L44" s="56" t="s">
        <v>544</v>
      </c>
      <c r="M44" s="56" t="s">
        <v>545</v>
      </c>
      <c r="N44" s="56" t="s">
        <v>546</v>
      </c>
      <c r="O44" s="57" t="s">
        <v>547</v>
      </c>
      <c r="P44" s="48"/>
      <c r="Q44" s="48"/>
      <c r="R44" s="48"/>
      <c r="S44" s="48"/>
      <c r="T44" s="48"/>
      <c r="U44" s="48"/>
    </row>
    <row r="45" spans="1:21" ht="30.75" customHeight="1" x14ac:dyDescent="0.15">
      <c r="A45" s="48"/>
      <c r="B45" s="1263" t="s">
        <v>10</v>
      </c>
      <c r="C45" s="1264"/>
      <c r="D45" s="58"/>
      <c r="E45" s="1269" t="s">
        <v>11</v>
      </c>
      <c r="F45" s="1269"/>
      <c r="G45" s="1269"/>
      <c r="H45" s="1269"/>
      <c r="I45" s="1269"/>
      <c r="J45" s="1270"/>
      <c r="K45" s="59">
        <v>464</v>
      </c>
      <c r="L45" s="60">
        <v>429</v>
      </c>
      <c r="M45" s="60">
        <v>403</v>
      </c>
      <c r="N45" s="60">
        <v>390</v>
      </c>
      <c r="O45" s="61">
        <v>385</v>
      </c>
      <c r="P45" s="48"/>
      <c r="Q45" s="48"/>
      <c r="R45" s="48"/>
      <c r="S45" s="48"/>
      <c r="T45" s="48"/>
      <c r="U45" s="48"/>
    </row>
    <row r="46" spans="1:21" ht="30.75" customHeight="1" x14ac:dyDescent="0.15">
      <c r="A46" s="48"/>
      <c r="B46" s="1265"/>
      <c r="C46" s="1266"/>
      <c r="D46" s="62"/>
      <c r="E46" s="1247" t="s">
        <v>12</v>
      </c>
      <c r="F46" s="1247"/>
      <c r="G46" s="1247"/>
      <c r="H46" s="1247"/>
      <c r="I46" s="1247"/>
      <c r="J46" s="1248"/>
      <c r="K46" s="63" t="s">
        <v>501</v>
      </c>
      <c r="L46" s="64" t="s">
        <v>501</v>
      </c>
      <c r="M46" s="64" t="s">
        <v>501</v>
      </c>
      <c r="N46" s="64" t="s">
        <v>501</v>
      </c>
      <c r="O46" s="65" t="s">
        <v>501</v>
      </c>
      <c r="P46" s="48"/>
      <c r="Q46" s="48"/>
      <c r="R46" s="48"/>
      <c r="S46" s="48"/>
      <c r="T46" s="48"/>
      <c r="U46" s="48"/>
    </row>
    <row r="47" spans="1:21" ht="30.75" customHeight="1" x14ac:dyDescent="0.15">
      <c r="A47" s="48"/>
      <c r="B47" s="1265"/>
      <c r="C47" s="1266"/>
      <c r="D47" s="62"/>
      <c r="E47" s="1247" t="s">
        <v>13</v>
      </c>
      <c r="F47" s="1247"/>
      <c r="G47" s="1247"/>
      <c r="H47" s="1247"/>
      <c r="I47" s="1247"/>
      <c r="J47" s="1248"/>
      <c r="K47" s="63" t="s">
        <v>501</v>
      </c>
      <c r="L47" s="64" t="s">
        <v>501</v>
      </c>
      <c r="M47" s="64" t="s">
        <v>501</v>
      </c>
      <c r="N47" s="64" t="s">
        <v>501</v>
      </c>
      <c r="O47" s="65" t="s">
        <v>501</v>
      </c>
      <c r="P47" s="48"/>
      <c r="Q47" s="48"/>
      <c r="R47" s="48"/>
      <c r="S47" s="48"/>
      <c r="T47" s="48"/>
      <c r="U47" s="48"/>
    </row>
    <row r="48" spans="1:21" ht="30.75" customHeight="1" x14ac:dyDescent="0.15">
      <c r="A48" s="48"/>
      <c r="B48" s="1265"/>
      <c r="C48" s="1266"/>
      <c r="D48" s="62"/>
      <c r="E48" s="1247" t="s">
        <v>14</v>
      </c>
      <c r="F48" s="1247"/>
      <c r="G48" s="1247"/>
      <c r="H48" s="1247"/>
      <c r="I48" s="1247"/>
      <c r="J48" s="1248"/>
      <c r="K48" s="63">
        <v>254</v>
      </c>
      <c r="L48" s="64">
        <v>241</v>
      </c>
      <c r="M48" s="64">
        <v>248</v>
      </c>
      <c r="N48" s="64">
        <v>226</v>
      </c>
      <c r="O48" s="65">
        <v>247</v>
      </c>
      <c r="P48" s="48"/>
      <c r="Q48" s="48"/>
      <c r="R48" s="48"/>
      <c r="S48" s="48"/>
      <c r="T48" s="48"/>
      <c r="U48" s="48"/>
    </row>
    <row r="49" spans="1:21" ht="30.75" customHeight="1" x14ac:dyDescent="0.15">
      <c r="A49" s="48"/>
      <c r="B49" s="1265"/>
      <c r="C49" s="1266"/>
      <c r="D49" s="62"/>
      <c r="E49" s="1247" t="s">
        <v>15</v>
      </c>
      <c r="F49" s="1247"/>
      <c r="G49" s="1247"/>
      <c r="H49" s="1247"/>
      <c r="I49" s="1247"/>
      <c r="J49" s="1248"/>
      <c r="K49" s="63">
        <v>10</v>
      </c>
      <c r="L49" s="64">
        <v>9</v>
      </c>
      <c r="M49" s="64">
        <v>5</v>
      </c>
      <c r="N49" s="64">
        <v>5</v>
      </c>
      <c r="O49" s="65">
        <v>15</v>
      </c>
      <c r="P49" s="48"/>
      <c r="Q49" s="48"/>
      <c r="R49" s="48"/>
      <c r="S49" s="48"/>
      <c r="T49" s="48"/>
      <c r="U49" s="48"/>
    </row>
    <row r="50" spans="1:21" ht="30.75" customHeight="1" x14ac:dyDescent="0.15">
      <c r="A50" s="48"/>
      <c r="B50" s="1265"/>
      <c r="C50" s="1266"/>
      <c r="D50" s="62"/>
      <c r="E50" s="1247" t="s">
        <v>16</v>
      </c>
      <c r="F50" s="1247"/>
      <c r="G50" s="1247"/>
      <c r="H50" s="1247"/>
      <c r="I50" s="1247"/>
      <c r="J50" s="1248"/>
      <c r="K50" s="63">
        <v>24</v>
      </c>
      <c r="L50" s="64">
        <v>24</v>
      </c>
      <c r="M50" s="64">
        <v>22</v>
      </c>
      <c r="N50" s="64">
        <v>9</v>
      </c>
      <c r="O50" s="65">
        <v>8</v>
      </c>
      <c r="P50" s="48"/>
      <c r="Q50" s="48"/>
      <c r="R50" s="48"/>
      <c r="S50" s="48"/>
      <c r="T50" s="48"/>
      <c r="U50" s="48"/>
    </row>
    <row r="51" spans="1:21" ht="30.75" customHeight="1" x14ac:dyDescent="0.15">
      <c r="A51" s="48"/>
      <c r="B51" s="1267"/>
      <c r="C51" s="1268"/>
      <c r="D51" s="66"/>
      <c r="E51" s="1247" t="s">
        <v>17</v>
      </c>
      <c r="F51" s="1247"/>
      <c r="G51" s="1247"/>
      <c r="H51" s="1247"/>
      <c r="I51" s="1247"/>
      <c r="J51" s="1248"/>
      <c r="K51" s="63" t="s">
        <v>501</v>
      </c>
      <c r="L51" s="64" t="s">
        <v>501</v>
      </c>
      <c r="M51" s="64" t="s">
        <v>501</v>
      </c>
      <c r="N51" s="64" t="s">
        <v>501</v>
      </c>
      <c r="O51" s="65" t="s">
        <v>501</v>
      </c>
      <c r="P51" s="48"/>
      <c r="Q51" s="48"/>
      <c r="R51" s="48"/>
      <c r="S51" s="48"/>
      <c r="T51" s="48"/>
      <c r="U51" s="48"/>
    </row>
    <row r="52" spans="1:21" ht="30.75" customHeight="1" x14ac:dyDescent="0.15">
      <c r="A52" s="48"/>
      <c r="B52" s="1245" t="s">
        <v>18</v>
      </c>
      <c r="C52" s="1246"/>
      <c r="D52" s="66"/>
      <c r="E52" s="1247" t="s">
        <v>19</v>
      </c>
      <c r="F52" s="1247"/>
      <c r="G52" s="1247"/>
      <c r="H52" s="1247"/>
      <c r="I52" s="1247"/>
      <c r="J52" s="1248"/>
      <c r="K52" s="63">
        <v>551</v>
      </c>
      <c r="L52" s="64">
        <v>507</v>
      </c>
      <c r="M52" s="64">
        <v>474</v>
      </c>
      <c r="N52" s="64">
        <v>461</v>
      </c>
      <c r="O52" s="65">
        <v>433</v>
      </c>
      <c r="P52" s="48"/>
      <c r="Q52" s="48"/>
      <c r="R52" s="48"/>
      <c r="S52" s="48"/>
      <c r="T52" s="48"/>
      <c r="U52" s="48"/>
    </row>
    <row r="53" spans="1:21" ht="30.75" customHeight="1" thickBot="1" x14ac:dyDescent="0.2">
      <c r="A53" s="48"/>
      <c r="B53" s="1249" t="s">
        <v>20</v>
      </c>
      <c r="C53" s="1250"/>
      <c r="D53" s="67"/>
      <c r="E53" s="1251" t="s">
        <v>21</v>
      </c>
      <c r="F53" s="1251"/>
      <c r="G53" s="1251"/>
      <c r="H53" s="1251"/>
      <c r="I53" s="1251"/>
      <c r="J53" s="1252"/>
      <c r="K53" s="68">
        <v>201</v>
      </c>
      <c r="L53" s="69">
        <v>196</v>
      </c>
      <c r="M53" s="69">
        <v>204</v>
      </c>
      <c r="N53" s="69">
        <v>169</v>
      </c>
      <c r="O53" s="70">
        <v>222</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560</v>
      </c>
      <c r="L56" s="80" t="s">
        <v>561</v>
      </c>
      <c r="M56" s="80" t="s">
        <v>562</v>
      </c>
      <c r="N56" s="80" t="s">
        <v>563</v>
      </c>
      <c r="O56" s="81" t="s">
        <v>564</v>
      </c>
      <c r="P56" s="48"/>
      <c r="Q56" s="48"/>
      <c r="R56" s="48"/>
      <c r="S56" s="48"/>
      <c r="T56" s="48"/>
      <c r="U56" s="48"/>
    </row>
    <row r="57" spans="1:21" ht="31.5" customHeight="1" x14ac:dyDescent="0.15">
      <c r="B57" s="1253" t="s">
        <v>24</v>
      </c>
      <c r="C57" s="1254"/>
      <c r="D57" s="1257" t="s">
        <v>25</v>
      </c>
      <c r="E57" s="1258"/>
      <c r="F57" s="1258"/>
      <c r="G57" s="1258"/>
      <c r="H57" s="1258"/>
      <c r="I57" s="1258"/>
      <c r="J57" s="1259"/>
      <c r="K57" s="82" t="s">
        <v>571</v>
      </c>
      <c r="L57" s="83" t="s">
        <v>571</v>
      </c>
      <c r="M57" s="83" t="s">
        <v>571</v>
      </c>
      <c r="N57" s="83" t="s">
        <v>571</v>
      </c>
      <c r="O57" s="84" t="s">
        <v>571</v>
      </c>
    </row>
    <row r="58" spans="1:21" ht="31.5" customHeight="1" thickBot="1" x14ac:dyDescent="0.2">
      <c r="B58" s="1255"/>
      <c r="C58" s="1256"/>
      <c r="D58" s="1260" t="s">
        <v>26</v>
      </c>
      <c r="E58" s="1261"/>
      <c r="F58" s="1261"/>
      <c r="G58" s="1261"/>
      <c r="H58" s="1261"/>
      <c r="I58" s="1261"/>
      <c r="J58" s="1262"/>
      <c r="K58" s="85" t="s">
        <v>571</v>
      </c>
      <c r="L58" s="86" t="s">
        <v>571</v>
      </c>
      <c r="M58" s="86" t="s">
        <v>571</v>
      </c>
      <c r="N58" s="86" t="s">
        <v>571</v>
      </c>
      <c r="O58" s="87" t="s">
        <v>571</v>
      </c>
    </row>
    <row r="59" spans="1:21" ht="24" customHeight="1" x14ac:dyDescent="0.15">
      <c r="B59" s="88"/>
      <c r="C59" s="88"/>
      <c r="D59" s="89" t="s">
        <v>27</v>
      </c>
      <c r="E59" s="90"/>
      <c r="F59" s="90"/>
      <c r="G59" s="90"/>
      <c r="H59" s="90"/>
      <c r="I59" s="90"/>
      <c r="J59" s="90"/>
      <c r="K59" s="90"/>
      <c r="L59" s="90"/>
      <c r="M59" s="90"/>
      <c r="N59" s="90"/>
      <c r="O59" s="90"/>
    </row>
    <row r="60" spans="1:21" ht="24" customHeight="1" x14ac:dyDescent="0.15">
      <c r="B60" s="91"/>
      <c r="C60" s="91"/>
      <c r="D60" s="89" t="s">
        <v>28</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mfYLiuzEgm03pW/7ziUKBQHIS/PIxkUfhIWIGQLP7hn6dOBqDsyc5c4Hfm9GhDoAbf/+0imaLc8iCV+292kffA==" saltValue="yj173Mrcwo1vpowzLw0aB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8</v>
      </c>
    </row>
    <row r="40" spans="2:13" ht="27.75" customHeight="1" thickBot="1" x14ac:dyDescent="0.2">
      <c r="B40" s="94" t="s">
        <v>9</v>
      </c>
      <c r="C40" s="95"/>
      <c r="D40" s="95"/>
      <c r="E40" s="96"/>
      <c r="F40" s="96"/>
      <c r="G40" s="96"/>
      <c r="H40" s="97" t="s">
        <v>2</v>
      </c>
      <c r="I40" s="98" t="s">
        <v>543</v>
      </c>
      <c r="J40" s="99" t="s">
        <v>544</v>
      </c>
      <c r="K40" s="99" t="s">
        <v>545</v>
      </c>
      <c r="L40" s="99" t="s">
        <v>546</v>
      </c>
      <c r="M40" s="100" t="s">
        <v>547</v>
      </c>
    </row>
    <row r="41" spans="2:13" ht="27.75" customHeight="1" x14ac:dyDescent="0.15">
      <c r="B41" s="1283" t="s">
        <v>29</v>
      </c>
      <c r="C41" s="1284"/>
      <c r="D41" s="101"/>
      <c r="E41" s="1285" t="s">
        <v>30</v>
      </c>
      <c r="F41" s="1285"/>
      <c r="G41" s="1285"/>
      <c r="H41" s="1286"/>
      <c r="I41" s="102">
        <v>3296</v>
      </c>
      <c r="J41" s="103">
        <v>3154</v>
      </c>
      <c r="K41" s="103">
        <v>3000</v>
      </c>
      <c r="L41" s="103">
        <v>2874</v>
      </c>
      <c r="M41" s="104">
        <v>2749</v>
      </c>
    </row>
    <row r="42" spans="2:13" ht="27.75" customHeight="1" x14ac:dyDescent="0.15">
      <c r="B42" s="1273"/>
      <c r="C42" s="1274"/>
      <c r="D42" s="105"/>
      <c r="E42" s="1277" t="s">
        <v>31</v>
      </c>
      <c r="F42" s="1277"/>
      <c r="G42" s="1277"/>
      <c r="H42" s="1278"/>
      <c r="I42" s="106">
        <v>95</v>
      </c>
      <c r="J42" s="107">
        <v>72</v>
      </c>
      <c r="K42" s="107">
        <v>51</v>
      </c>
      <c r="L42" s="107">
        <v>43</v>
      </c>
      <c r="M42" s="108">
        <v>36</v>
      </c>
    </row>
    <row r="43" spans="2:13" ht="27.75" customHeight="1" x14ac:dyDescent="0.15">
      <c r="B43" s="1273"/>
      <c r="C43" s="1274"/>
      <c r="D43" s="105"/>
      <c r="E43" s="1277" t="s">
        <v>32</v>
      </c>
      <c r="F43" s="1277"/>
      <c r="G43" s="1277"/>
      <c r="H43" s="1278"/>
      <c r="I43" s="106">
        <v>2069</v>
      </c>
      <c r="J43" s="107">
        <v>1890</v>
      </c>
      <c r="K43" s="107">
        <v>1765</v>
      </c>
      <c r="L43" s="107">
        <v>1540</v>
      </c>
      <c r="M43" s="108">
        <v>1359</v>
      </c>
    </row>
    <row r="44" spans="2:13" ht="27.75" customHeight="1" x14ac:dyDescent="0.15">
      <c r="B44" s="1273"/>
      <c r="C44" s="1274"/>
      <c r="D44" s="105"/>
      <c r="E44" s="1277" t="s">
        <v>33</v>
      </c>
      <c r="F44" s="1277"/>
      <c r="G44" s="1277"/>
      <c r="H44" s="1278"/>
      <c r="I44" s="106">
        <v>85</v>
      </c>
      <c r="J44" s="107">
        <v>119</v>
      </c>
      <c r="K44" s="107">
        <v>196</v>
      </c>
      <c r="L44" s="107">
        <v>179</v>
      </c>
      <c r="M44" s="108">
        <v>159</v>
      </c>
    </row>
    <row r="45" spans="2:13" ht="27.75" customHeight="1" x14ac:dyDescent="0.15">
      <c r="B45" s="1273"/>
      <c r="C45" s="1274"/>
      <c r="D45" s="105"/>
      <c r="E45" s="1277" t="s">
        <v>34</v>
      </c>
      <c r="F45" s="1277"/>
      <c r="G45" s="1277"/>
      <c r="H45" s="1278"/>
      <c r="I45" s="106">
        <v>834</v>
      </c>
      <c r="J45" s="107">
        <v>752</v>
      </c>
      <c r="K45" s="107">
        <v>765</v>
      </c>
      <c r="L45" s="107">
        <v>743</v>
      </c>
      <c r="M45" s="108">
        <v>655</v>
      </c>
    </row>
    <row r="46" spans="2:13" ht="27.75" customHeight="1" x14ac:dyDescent="0.15">
      <c r="B46" s="1273"/>
      <c r="C46" s="1274"/>
      <c r="D46" s="109"/>
      <c r="E46" s="1277" t="s">
        <v>35</v>
      </c>
      <c r="F46" s="1277"/>
      <c r="G46" s="1277"/>
      <c r="H46" s="1278"/>
      <c r="I46" s="106" t="s">
        <v>501</v>
      </c>
      <c r="J46" s="107" t="s">
        <v>501</v>
      </c>
      <c r="K46" s="107" t="s">
        <v>501</v>
      </c>
      <c r="L46" s="107" t="s">
        <v>501</v>
      </c>
      <c r="M46" s="108" t="s">
        <v>501</v>
      </c>
    </row>
    <row r="47" spans="2:13" ht="27.75" customHeight="1" x14ac:dyDescent="0.15">
      <c r="B47" s="1273"/>
      <c r="C47" s="1274"/>
      <c r="D47" s="110"/>
      <c r="E47" s="1287" t="s">
        <v>36</v>
      </c>
      <c r="F47" s="1288"/>
      <c r="G47" s="1288"/>
      <c r="H47" s="1289"/>
      <c r="I47" s="106" t="s">
        <v>501</v>
      </c>
      <c r="J47" s="107" t="s">
        <v>501</v>
      </c>
      <c r="K47" s="107" t="s">
        <v>501</v>
      </c>
      <c r="L47" s="107" t="s">
        <v>501</v>
      </c>
      <c r="M47" s="108" t="s">
        <v>501</v>
      </c>
    </row>
    <row r="48" spans="2:13" ht="27.75" customHeight="1" x14ac:dyDescent="0.15">
      <c r="B48" s="1273"/>
      <c r="C48" s="1274"/>
      <c r="D48" s="105"/>
      <c r="E48" s="1277" t="s">
        <v>37</v>
      </c>
      <c r="F48" s="1277"/>
      <c r="G48" s="1277"/>
      <c r="H48" s="1278"/>
      <c r="I48" s="106" t="s">
        <v>501</v>
      </c>
      <c r="J48" s="107" t="s">
        <v>501</v>
      </c>
      <c r="K48" s="107" t="s">
        <v>501</v>
      </c>
      <c r="L48" s="107" t="s">
        <v>501</v>
      </c>
      <c r="M48" s="108" t="s">
        <v>501</v>
      </c>
    </row>
    <row r="49" spans="2:13" ht="27.75" customHeight="1" x14ac:dyDescent="0.15">
      <c r="B49" s="1275"/>
      <c r="C49" s="1276"/>
      <c r="D49" s="105"/>
      <c r="E49" s="1277" t="s">
        <v>38</v>
      </c>
      <c r="F49" s="1277"/>
      <c r="G49" s="1277"/>
      <c r="H49" s="1278"/>
      <c r="I49" s="106" t="s">
        <v>501</v>
      </c>
      <c r="J49" s="107" t="s">
        <v>501</v>
      </c>
      <c r="K49" s="107" t="s">
        <v>501</v>
      </c>
      <c r="L49" s="107" t="s">
        <v>501</v>
      </c>
      <c r="M49" s="108" t="s">
        <v>501</v>
      </c>
    </row>
    <row r="50" spans="2:13" ht="27.75" customHeight="1" x14ac:dyDescent="0.15">
      <c r="B50" s="1271" t="s">
        <v>39</v>
      </c>
      <c r="C50" s="1272"/>
      <c r="D50" s="111"/>
      <c r="E50" s="1277" t="s">
        <v>40</v>
      </c>
      <c r="F50" s="1277"/>
      <c r="G50" s="1277"/>
      <c r="H50" s="1278"/>
      <c r="I50" s="106">
        <v>958</v>
      </c>
      <c r="J50" s="107">
        <v>842</v>
      </c>
      <c r="K50" s="107">
        <v>786</v>
      </c>
      <c r="L50" s="107">
        <v>941</v>
      </c>
      <c r="M50" s="108">
        <v>1266</v>
      </c>
    </row>
    <row r="51" spans="2:13" ht="27.75" customHeight="1" x14ac:dyDescent="0.15">
      <c r="B51" s="1273"/>
      <c r="C51" s="1274"/>
      <c r="D51" s="105"/>
      <c r="E51" s="1277" t="s">
        <v>41</v>
      </c>
      <c r="F51" s="1277"/>
      <c r="G51" s="1277"/>
      <c r="H51" s="1278"/>
      <c r="I51" s="106">
        <v>297</v>
      </c>
      <c r="J51" s="107">
        <v>294</v>
      </c>
      <c r="K51" s="107">
        <v>325</v>
      </c>
      <c r="L51" s="107">
        <v>250</v>
      </c>
      <c r="M51" s="108">
        <v>158</v>
      </c>
    </row>
    <row r="52" spans="2:13" ht="27.75" customHeight="1" x14ac:dyDescent="0.15">
      <c r="B52" s="1275"/>
      <c r="C52" s="1276"/>
      <c r="D52" s="105"/>
      <c r="E52" s="1277" t="s">
        <v>42</v>
      </c>
      <c r="F52" s="1277"/>
      <c r="G52" s="1277"/>
      <c r="H52" s="1278"/>
      <c r="I52" s="106">
        <v>4222</v>
      </c>
      <c r="J52" s="107">
        <v>4060</v>
      </c>
      <c r="K52" s="107">
        <v>3912</v>
      </c>
      <c r="L52" s="107">
        <v>3791</v>
      </c>
      <c r="M52" s="108">
        <v>3624</v>
      </c>
    </row>
    <row r="53" spans="2:13" ht="27.75" customHeight="1" thickBot="1" x14ac:dyDescent="0.2">
      <c r="B53" s="1279" t="s">
        <v>43</v>
      </c>
      <c r="C53" s="1280"/>
      <c r="D53" s="112"/>
      <c r="E53" s="1281" t="s">
        <v>44</v>
      </c>
      <c r="F53" s="1281"/>
      <c r="G53" s="1281"/>
      <c r="H53" s="1282"/>
      <c r="I53" s="113">
        <v>903</v>
      </c>
      <c r="J53" s="114">
        <v>790</v>
      </c>
      <c r="K53" s="114">
        <v>753</v>
      </c>
      <c r="L53" s="114">
        <v>398</v>
      </c>
      <c r="M53" s="115">
        <v>-91</v>
      </c>
    </row>
    <row r="54" spans="2:13" ht="27.75" customHeight="1" x14ac:dyDescent="0.15">
      <c r="B54" s="116" t="s">
        <v>45</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lzb1mdapTB+hACCKSAcVW2+ewPGaLhbITErvbpeNzLJVdmRBTh1Zag/hMBXIBKTtkrv7lIE2aB3SvOh16ItKkA==" saltValue="P8PExmILDcKwRRHo9HjTy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46</v>
      </c>
    </row>
    <row r="54" spans="2:8" ht="29.25" customHeight="1" thickBot="1" x14ac:dyDescent="0.25">
      <c r="B54" s="121" t="s">
        <v>1</v>
      </c>
      <c r="C54" s="122"/>
      <c r="D54" s="122"/>
      <c r="E54" s="123" t="s">
        <v>2</v>
      </c>
      <c r="F54" s="124" t="s">
        <v>545</v>
      </c>
      <c r="G54" s="124" t="s">
        <v>546</v>
      </c>
      <c r="H54" s="125" t="s">
        <v>547</v>
      </c>
    </row>
    <row r="55" spans="2:8" ht="52.5" customHeight="1" x14ac:dyDescent="0.15">
      <c r="B55" s="126"/>
      <c r="C55" s="1298" t="s">
        <v>47</v>
      </c>
      <c r="D55" s="1298"/>
      <c r="E55" s="1299"/>
      <c r="F55" s="127">
        <v>262</v>
      </c>
      <c r="G55" s="127">
        <v>307</v>
      </c>
      <c r="H55" s="128">
        <v>411</v>
      </c>
    </row>
    <row r="56" spans="2:8" ht="52.5" customHeight="1" x14ac:dyDescent="0.15">
      <c r="B56" s="129"/>
      <c r="C56" s="1300" t="s">
        <v>48</v>
      </c>
      <c r="D56" s="1300"/>
      <c r="E56" s="1301"/>
      <c r="F56" s="130">
        <v>136</v>
      </c>
      <c r="G56" s="130">
        <v>93</v>
      </c>
      <c r="H56" s="131">
        <v>61</v>
      </c>
    </row>
    <row r="57" spans="2:8" ht="53.25" customHeight="1" x14ac:dyDescent="0.15">
      <c r="B57" s="129"/>
      <c r="C57" s="1302" t="s">
        <v>49</v>
      </c>
      <c r="D57" s="1302"/>
      <c r="E57" s="1303"/>
      <c r="F57" s="132">
        <v>173</v>
      </c>
      <c r="G57" s="132">
        <v>186</v>
      </c>
      <c r="H57" s="133">
        <v>290</v>
      </c>
    </row>
    <row r="58" spans="2:8" ht="45.75" customHeight="1" x14ac:dyDescent="0.15">
      <c r="B58" s="134"/>
      <c r="C58" s="1290" t="s">
        <v>567</v>
      </c>
      <c r="D58" s="1291"/>
      <c r="E58" s="1292"/>
      <c r="F58" s="135">
        <v>45</v>
      </c>
      <c r="G58" s="135">
        <v>131</v>
      </c>
      <c r="H58" s="136">
        <v>238</v>
      </c>
    </row>
    <row r="59" spans="2:8" ht="45.75" customHeight="1" x14ac:dyDescent="0.15">
      <c r="B59" s="134"/>
      <c r="C59" s="1290" t="s">
        <v>591</v>
      </c>
      <c r="D59" s="1291"/>
      <c r="E59" s="1292"/>
      <c r="F59" s="135">
        <v>101</v>
      </c>
      <c r="G59" s="135">
        <v>27</v>
      </c>
      <c r="H59" s="136">
        <v>27</v>
      </c>
    </row>
    <row r="60" spans="2:8" ht="45.75" customHeight="1" x14ac:dyDescent="0.15">
      <c r="B60" s="134"/>
      <c r="C60" s="1290" t="s">
        <v>568</v>
      </c>
      <c r="D60" s="1291"/>
      <c r="E60" s="1292"/>
      <c r="F60" s="135">
        <v>11</v>
      </c>
      <c r="G60" s="135">
        <v>11</v>
      </c>
      <c r="H60" s="136">
        <v>11</v>
      </c>
    </row>
    <row r="61" spans="2:8" ht="45.75" customHeight="1" x14ac:dyDescent="0.15">
      <c r="B61" s="134"/>
      <c r="C61" s="1290" t="s">
        <v>569</v>
      </c>
      <c r="D61" s="1291"/>
      <c r="E61" s="1292"/>
      <c r="F61" s="135">
        <v>10</v>
      </c>
      <c r="G61" s="135">
        <v>10</v>
      </c>
      <c r="H61" s="136">
        <v>10</v>
      </c>
    </row>
    <row r="62" spans="2:8" ht="45.75" customHeight="1" thickBot="1" x14ac:dyDescent="0.2">
      <c r="B62" s="137"/>
      <c r="C62" s="1293" t="s">
        <v>570</v>
      </c>
      <c r="D62" s="1294"/>
      <c r="E62" s="1295"/>
      <c r="F62" s="138">
        <v>3</v>
      </c>
      <c r="G62" s="138">
        <v>3</v>
      </c>
      <c r="H62" s="139">
        <v>3</v>
      </c>
    </row>
    <row r="63" spans="2:8" ht="52.5" customHeight="1" thickBot="1" x14ac:dyDescent="0.2">
      <c r="B63" s="140"/>
      <c r="C63" s="1296" t="s">
        <v>50</v>
      </c>
      <c r="D63" s="1296"/>
      <c r="E63" s="1297"/>
      <c r="F63" s="141">
        <v>571</v>
      </c>
      <c r="G63" s="141">
        <v>586</v>
      </c>
      <c r="H63" s="142">
        <v>762</v>
      </c>
    </row>
    <row r="64" spans="2:8" ht="15" customHeight="1" x14ac:dyDescent="0.15"/>
    <row r="65" ht="0" hidden="1" customHeight="1" x14ac:dyDescent="0.15"/>
    <row r="66" ht="0" hidden="1" customHeight="1" x14ac:dyDescent="0.15"/>
  </sheetData>
  <sheetProtection algorithmName="SHA-512" hashValue="iRi1wpaIdxxQ/m0ibdlPKV0/q2AgypbHaqZb84xwmaht31FKBTeX4MHqcFGsMuA9lCaRFU2y/Bpp//iFOtfrIw==" saltValue="cji0LLXuYxY7BM6uPkOAM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592</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592</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593</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594</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2" t="s">
        <v>604</v>
      </c>
      <c r="AO43" s="1313"/>
      <c r="AP43" s="1313"/>
      <c r="AQ43" s="1313"/>
      <c r="AR43" s="1313"/>
      <c r="AS43" s="1313"/>
      <c r="AT43" s="1313"/>
      <c r="AU43" s="1313"/>
      <c r="AV43" s="1313"/>
      <c r="AW43" s="1313"/>
      <c r="AX43" s="1313"/>
      <c r="AY43" s="1313"/>
      <c r="AZ43" s="1313"/>
      <c r="BA43" s="1313"/>
      <c r="BB43" s="1313"/>
      <c r="BC43" s="1313"/>
      <c r="BD43" s="1313"/>
      <c r="BE43" s="1313"/>
      <c r="BF43" s="1313"/>
      <c r="BG43" s="1313"/>
      <c r="BH43" s="1313"/>
      <c r="BI43" s="1313"/>
      <c r="BJ43" s="1313"/>
      <c r="BK43" s="1313"/>
      <c r="BL43" s="1313"/>
      <c r="BM43" s="1313"/>
      <c r="BN43" s="1313"/>
      <c r="BO43" s="1313"/>
      <c r="BP43" s="1313"/>
      <c r="BQ43" s="1313"/>
      <c r="BR43" s="1313"/>
      <c r="BS43" s="1313"/>
      <c r="BT43" s="1313"/>
      <c r="BU43" s="1313"/>
      <c r="BV43" s="1313"/>
      <c r="BW43" s="1313"/>
      <c r="BX43" s="1313"/>
      <c r="BY43" s="1313"/>
      <c r="BZ43" s="1313"/>
      <c r="CA43" s="1313"/>
      <c r="CB43" s="1313"/>
      <c r="CC43" s="1313"/>
      <c r="CD43" s="1313"/>
      <c r="CE43" s="1313"/>
      <c r="CF43" s="1313"/>
      <c r="CG43" s="1313"/>
      <c r="CH43" s="1313"/>
      <c r="CI43" s="1313"/>
      <c r="CJ43" s="1313"/>
      <c r="CK43" s="1313"/>
      <c r="CL43" s="1313"/>
      <c r="CM43" s="1313"/>
      <c r="CN43" s="1313"/>
      <c r="CO43" s="1313"/>
      <c r="CP43" s="1313"/>
      <c r="CQ43" s="1313"/>
      <c r="CR43" s="1313"/>
      <c r="CS43" s="1313"/>
      <c r="CT43" s="1313"/>
      <c r="CU43" s="1313"/>
      <c r="CV43" s="1313"/>
      <c r="CW43" s="1313"/>
      <c r="CX43" s="1313"/>
      <c r="CY43" s="1313"/>
      <c r="CZ43" s="1313"/>
      <c r="DA43" s="1313"/>
      <c r="DB43" s="1313"/>
      <c r="DC43" s="1314"/>
    </row>
    <row r="44" spans="2:109" x14ac:dyDescent="0.15">
      <c r="B44" s="394"/>
      <c r="AN44" s="1315"/>
      <c r="AO44" s="1316"/>
      <c r="AP44" s="1316"/>
      <c r="AQ44" s="1316"/>
      <c r="AR44" s="1316"/>
      <c r="AS44" s="1316"/>
      <c r="AT44" s="1316"/>
      <c r="AU44" s="1316"/>
      <c r="AV44" s="1316"/>
      <c r="AW44" s="1316"/>
      <c r="AX44" s="1316"/>
      <c r="AY44" s="1316"/>
      <c r="AZ44" s="1316"/>
      <c r="BA44" s="1316"/>
      <c r="BB44" s="1316"/>
      <c r="BC44" s="1316"/>
      <c r="BD44" s="1316"/>
      <c r="BE44" s="1316"/>
      <c r="BF44" s="1316"/>
      <c r="BG44" s="1316"/>
      <c r="BH44" s="1316"/>
      <c r="BI44" s="1316"/>
      <c r="BJ44" s="1316"/>
      <c r="BK44" s="1316"/>
      <c r="BL44" s="1316"/>
      <c r="BM44" s="1316"/>
      <c r="BN44" s="1316"/>
      <c r="BO44" s="1316"/>
      <c r="BP44" s="1316"/>
      <c r="BQ44" s="1316"/>
      <c r="BR44" s="1316"/>
      <c r="BS44" s="1316"/>
      <c r="BT44" s="1316"/>
      <c r="BU44" s="1316"/>
      <c r="BV44" s="1316"/>
      <c r="BW44" s="1316"/>
      <c r="BX44" s="1316"/>
      <c r="BY44" s="1316"/>
      <c r="BZ44" s="1316"/>
      <c r="CA44" s="1316"/>
      <c r="CB44" s="1316"/>
      <c r="CC44" s="1316"/>
      <c r="CD44" s="1316"/>
      <c r="CE44" s="1316"/>
      <c r="CF44" s="1316"/>
      <c r="CG44" s="1316"/>
      <c r="CH44" s="1316"/>
      <c r="CI44" s="1316"/>
      <c r="CJ44" s="1316"/>
      <c r="CK44" s="1316"/>
      <c r="CL44" s="1316"/>
      <c r="CM44" s="1316"/>
      <c r="CN44" s="1316"/>
      <c r="CO44" s="1316"/>
      <c r="CP44" s="1316"/>
      <c r="CQ44" s="1316"/>
      <c r="CR44" s="1316"/>
      <c r="CS44" s="1316"/>
      <c r="CT44" s="1316"/>
      <c r="CU44" s="1316"/>
      <c r="CV44" s="1316"/>
      <c r="CW44" s="1316"/>
      <c r="CX44" s="1316"/>
      <c r="CY44" s="1316"/>
      <c r="CZ44" s="1316"/>
      <c r="DA44" s="1316"/>
      <c r="DB44" s="1316"/>
      <c r="DC44" s="1317"/>
    </row>
    <row r="45" spans="2:109" x14ac:dyDescent="0.15">
      <c r="B45" s="394"/>
      <c r="AN45" s="1315"/>
      <c r="AO45" s="1316"/>
      <c r="AP45" s="1316"/>
      <c r="AQ45" s="1316"/>
      <c r="AR45" s="1316"/>
      <c r="AS45" s="1316"/>
      <c r="AT45" s="1316"/>
      <c r="AU45" s="1316"/>
      <c r="AV45" s="1316"/>
      <c r="AW45" s="1316"/>
      <c r="AX45" s="1316"/>
      <c r="AY45" s="1316"/>
      <c r="AZ45" s="1316"/>
      <c r="BA45" s="1316"/>
      <c r="BB45" s="1316"/>
      <c r="BC45" s="1316"/>
      <c r="BD45" s="1316"/>
      <c r="BE45" s="1316"/>
      <c r="BF45" s="1316"/>
      <c r="BG45" s="1316"/>
      <c r="BH45" s="1316"/>
      <c r="BI45" s="1316"/>
      <c r="BJ45" s="1316"/>
      <c r="BK45" s="1316"/>
      <c r="BL45" s="1316"/>
      <c r="BM45" s="1316"/>
      <c r="BN45" s="1316"/>
      <c r="BO45" s="1316"/>
      <c r="BP45" s="1316"/>
      <c r="BQ45" s="1316"/>
      <c r="BR45" s="1316"/>
      <c r="BS45" s="1316"/>
      <c r="BT45" s="1316"/>
      <c r="BU45" s="1316"/>
      <c r="BV45" s="1316"/>
      <c r="BW45" s="1316"/>
      <c r="BX45" s="1316"/>
      <c r="BY45" s="1316"/>
      <c r="BZ45" s="1316"/>
      <c r="CA45" s="1316"/>
      <c r="CB45" s="1316"/>
      <c r="CC45" s="1316"/>
      <c r="CD45" s="1316"/>
      <c r="CE45" s="1316"/>
      <c r="CF45" s="1316"/>
      <c r="CG45" s="1316"/>
      <c r="CH45" s="1316"/>
      <c r="CI45" s="1316"/>
      <c r="CJ45" s="1316"/>
      <c r="CK45" s="1316"/>
      <c r="CL45" s="1316"/>
      <c r="CM45" s="1316"/>
      <c r="CN45" s="1316"/>
      <c r="CO45" s="1316"/>
      <c r="CP45" s="1316"/>
      <c r="CQ45" s="1316"/>
      <c r="CR45" s="1316"/>
      <c r="CS45" s="1316"/>
      <c r="CT45" s="1316"/>
      <c r="CU45" s="1316"/>
      <c r="CV45" s="1316"/>
      <c r="CW45" s="1316"/>
      <c r="CX45" s="1316"/>
      <c r="CY45" s="1316"/>
      <c r="CZ45" s="1316"/>
      <c r="DA45" s="1316"/>
      <c r="DB45" s="1316"/>
      <c r="DC45" s="1317"/>
    </row>
    <row r="46" spans="2:109" x14ac:dyDescent="0.15">
      <c r="B46" s="394"/>
      <c r="AN46" s="1315"/>
      <c r="AO46" s="1316"/>
      <c r="AP46" s="1316"/>
      <c r="AQ46" s="1316"/>
      <c r="AR46" s="1316"/>
      <c r="AS46" s="1316"/>
      <c r="AT46" s="1316"/>
      <c r="AU46" s="1316"/>
      <c r="AV46" s="1316"/>
      <c r="AW46" s="1316"/>
      <c r="AX46" s="1316"/>
      <c r="AY46" s="1316"/>
      <c r="AZ46" s="1316"/>
      <c r="BA46" s="1316"/>
      <c r="BB46" s="1316"/>
      <c r="BC46" s="1316"/>
      <c r="BD46" s="1316"/>
      <c r="BE46" s="1316"/>
      <c r="BF46" s="1316"/>
      <c r="BG46" s="1316"/>
      <c r="BH46" s="1316"/>
      <c r="BI46" s="1316"/>
      <c r="BJ46" s="1316"/>
      <c r="BK46" s="1316"/>
      <c r="BL46" s="1316"/>
      <c r="BM46" s="1316"/>
      <c r="BN46" s="1316"/>
      <c r="BO46" s="1316"/>
      <c r="BP46" s="1316"/>
      <c r="BQ46" s="1316"/>
      <c r="BR46" s="1316"/>
      <c r="BS46" s="1316"/>
      <c r="BT46" s="1316"/>
      <c r="BU46" s="1316"/>
      <c r="BV46" s="1316"/>
      <c r="BW46" s="1316"/>
      <c r="BX46" s="1316"/>
      <c r="BY46" s="1316"/>
      <c r="BZ46" s="1316"/>
      <c r="CA46" s="1316"/>
      <c r="CB46" s="1316"/>
      <c r="CC46" s="1316"/>
      <c r="CD46" s="1316"/>
      <c r="CE46" s="1316"/>
      <c r="CF46" s="1316"/>
      <c r="CG46" s="1316"/>
      <c r="CH46" s="1316"/>
      <c r="CI46" s="1316"/>
      <c r="CJ46" s="1316"/>
      <c r="CK46" s="1316"/>
      <c r="CL46" s="1316"/>
      <c r="CM46" s="1316"/>
      <c r="CN46" s="1316"/>
      <c r="CO46" s="1316"/>
      <c r="CP46" s="1316"/>
      <c r="CQ46" s="1316"/>
      <c r="CR46" s="1316"/>
      <c r="CS46" s="1316"/>
      <c r="CT46" s="1316"/>
      <c r="CU46" s="1316"/>
      <c r="CV46" s="1316"/>
      <c r="CW46" s="1316"/>
      <c r="CX46" s="1316"/>
      <c r="CY46" s="1316"/>
      <c r="CZ46" s="1316"/>
      <c r="DA46" s="1316"/>
      <c r="DB46" s="1316"/>
      <c r="DC46" s="1317"/>
    </row>
    <row r="47" spans="2:109" x14ac:dyDescent="0.15">
      <c r="B47" s="394"/>
      <c r="AN47" s="1318"/>
      <c r="AO47" s="1319"/>
      <c r="AP47" s="1319"/>
      <c r="AQ47" s="1319"/>
      <c r="AR47" s="1319"/>
      <c r="AS47" s="1319"/>
      <c r="AT47" s="1319"/>
      <c r="AU47" s="1319"/>
      <c r="AV47" s="1319"/>
      <c r="AW47" s="1319"/>
      <c r="AX47" s="1319"/>
      <c r="AY47" s="1319"/>
      <c r="AZ47" s="1319"/>
      <c r="BA47" s="1319"/>
      <c r="BB47" s="1319"/>
      <c r="BC47" s="1319"/>
      <c r="BD47" s="1319"/>
      <c r="BE47" s="1319"/>
      <c r="BF47" s="1319"/>
      <c r="BG47" s="1319"/>
      <c r="BH47" s="1319"/>
      <c r="BI47" s="1319"/>
      <c r="BJ47" s="1319"/>
      <c r="BK47" s="1319"/>
      <c r="BL47" s="1319"/>
      <c r="BM47" s="1319"/>
      <c r="BN47" s="1319"/>
      <c r="BO47" s="1319"/>
      <c r="BP47" s="1319"/>
      <c r="BQ47" s="1319"/>
      <c r="BR47" s="1319"/>
      <c r="BS47" s="1319"/>
      <c r="BT47" s="1319"/>
      <c r="BU47" s="1319"/>
      <c r="BV47" s="1319"/>
      <c r="BW47" s="1319"/>
      <c r="BX47" s="1319"/>
      <c r="BY47" s="1319"/>
      <c r="BZ47" s="1319"/>
      <c r="CA47" s="1319"/>
      <c r="CB47" s="1319"/>
      <c r="CC47" s="1319"/>
      <c r="CD47" s="1319"/>
      <c r="CE47" s="1319"/>
      <c r="CF47" s="1319"/>
      <c r="CG47" s="1319"/>
      <c r="CH47" s="1319"/>
      <c r="CI47" s="1319"/>
      <c r="CJ47" s="1319"/>
      <c r="CK47" s="1319"/>
      <c r="CL47" s="1319"/>
      <c r="CM47" s="1319"/>
      <c r="CN47" s="1319"/>
      <c r="CO47" s="1319"/>
      <c r="CP47" s="1319"/>
      <c r="CQ47" s="1319"/>
      <c r="CR47" s="1319"/>
      <c r="CS47" s="1319"/>
      <c r="CT47" s="1319"/>
      <c r="CU47" s="1319"/>
      <c r="CV47" s="1319"/>
      <c r="CW47" s="1319"/>
      <c r="CX47" s="1319"/>
      <c r="CY47" s="1319"/>
      <c r="CZ47" s="1319"/>
      <c r="DA47" s="1319"/>
      <c r="DB47" s="1319"/>
      <c r="DC47" s="1320"/>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595</v>
      </c>
    </row>
    <row r="50" spans="1:109" x14ac:dyDescent="0.15">
      <c r="B50" s="394"/>
      <c r="G50" s="1304"/>
      <c r="H50" s="1304"/>
      <c r="I50" s="1304"/>
      <c r="J50" s="1304"/>
      <c r="K50" s="404"/>
      <c r="L50" s="404"/>
      <c r="M50" s="405"/>
      <c r="N50" s="405"/>
      <c r="AN50" s="1322"/>
      <c r="AO50" s="1323"/>
      <c r="AP50" s="1323"/>
      <c r="AQ50" s="1323"/>
      <c r="AR50" s="1323"/>
      <c r="AS50" s="1323"/>
      <c r="AT50" s="1323"/>
      <c r="AU50" s="1323"/>
      <c r="AV50" s="1323"/>
      <c r="AW50" s="1323"/>
      <c r="AX50" s="1323"/>
      <c r="AY50" s="1323"/>
      <c r="AZ50" s="1323"/>
      <c r="BA50" s="1323"/>
      <c r="BB50" s="1323"/>
      <c r="BC50" s="1323"/>
      <c r="BD50" s="1323"/>
      <c r="BE50" s="1323"/>
      <c r="BF50" s="1323"/>
      <c r="BG50" s="1323"/>
      <c r="BH50" s="1323"/>
      <c r="BI50" s="1323"/>
      <c r="BJ50" s="1323"/>
      <c r="BK50" s="1323"/>
      <c r="BL50" s="1323"/>
      <c r="BM50" s="1323"/>
      <c r="BN50" s="1323"/>
      <c r="BO50" s="1324"/>
      <c r="BP50" s="1310" t="s">
        <v>543</v>
      </c>
      <c r="BQ50" s="1310"/>
      <c r="BR50" s="1310"/>
      <c r="BS50" s="1310"/>
      <c r="BT50" s="1310"/>
      <c r="BU50" s="1310"/>
      <c r="BV50" s="1310"/>
      <c r="BW50" s="1310"/>
      <c r="BX50" s="1310" t="s">
        <v>544</v>
      </c>
      <c r="BY50" s="1310"/>
      <c r="BZ50" s="1310"/>
      <c r="CA50" s="1310"/>
      <c r="CB50" s="1310"/>
      <c r="CC50" s="1310"/>
      <c r="CD50" s="1310"/>
      <c r="CE50" s="1310"/>
      <c r="CF50" s="1310" t="s">
        <v>545</v>
      </c>
      <c r="CG50" s="1310"/>
      <c r="CH50" s="1310"/>
      <c r="CI50" s="1310"/>
      <c r="CJ50" s="1310"/>
      <c r="CK50" s="1310"/>
      <c r="CL50" s="1310"/>
      <c r="CM50" s="1310"/>
      <c r="CN50" s="1310" t="s">
        <v>546</v>
      </c>
      <c r="CO50" s="1310"/>
      <c r="CP50" s="1310"/>
      <c r="CQ50" s="1310"/>
      <c r="CR50" s="1310"/>
      <c r="CS50" s="1310"/>
      <c r="CT50" s="1310"/>
      <c r="CU50" s="1310"/>
      <c r="CV50" s="1310" t="s">
        <v>547</v>
      </c>
      <c r="CW50" s="1310"/>
      <c r="CX50" s="1310"/>
      <c r="CY50" s="1310"/>
      <c r="CZ50" s="1310"/>
      <c r="DA50" s="1310"/>
      <c r="DB50" s="1310"/>
      <c r="DC50" s="1310"/>
    </row>
    <row r="51" spans="1:109" ht="13.5" customHeight="1" x14ac:dyDescent="0.15">
      <c r="B51" s="394"/>
      <c r="G51" s="1321"/>
      <c r="H51" s="1321"/>
      <c r="I51" s="1325"/>
      <c r="J51" s="1325"/>
      <c r="K51" s="1311"/>
      <c r="L51" s="1311"/>
      <c r="M51" s="1311"/>
      <c r="N51" s="1311"/>
      <c r="AM51" s="403"/>
      <c r="AN51" s="1309" t="s">
        <v>596</v>
      </c>
      <c r="AO51" s="1309"/>
      <c r="AP51" s="1309"/>
      <c r="AQ51" s="1309"/>
      <c r="AR51" s="1309"/>
      <c r="AS51" s="1309"/>
      <c r="AT51" s="1309"/>
      <c r="AU51" s="1309"/>
      <c r="AV51" s="1309"/>
      <c r="AW51" s="1309"/>
      <c r="AX51" s="1309"/>
      <c r="AY51" s="1309"/>
      <c r="AZ51" s="1309"/>
      <c r="BA51" s="1309"/>
      <c r="BB51" s="1309" t="s">
        <v>597</v>
      </c>
      <c r="BC51" s="1309"/>
      <c r="BD51" s="1309"/>
      <c r="BE51" s="1309"/>
      <c r="BF51" s="1309"/>
      <c r="BG51" s="1309"/>
      <c r="BH51" s="1309"/>
      <c r="BI51" s="1309"/>
      <c r="BJ51" s="1309"/>
      <c r="BK51" s="1309"/>
      <c r="BL51" s="1309"/>
      <c r="BM51" s="1309"/>
      <c r="BN51" s="1309"/>
      <c r="BO51" s="1309"/>
      <c r="BP51" s="1326"/>
      <c r="BQ51" s="1306"/>
      <c r="BR51" s="1306"/>
      <c r="BS51" s="1306"/>
      <c r="BT51" s="1306"/>
      <c r="BU51" s="1306"/>
      <c r="BV51" s="1306"/>
      <c r="BW51" s="1306"/>
      <c r="BX51" s="1306">
        <v>30.2</v>
      </c>
      <c r="BY51" s="1306"/>
      <c r="BZ51" s="1306"/>
      <c r="CA51" s="1306"/>
      <c r="CB51" s="1306"/>
      <c r="CC51" s="1306"/>
      <c r="CD51" s="1306"/>
      <c r="CE51" s="1306"/>
      <c r="CF51" s="1306">
        <v>29.2</v>
      </c>
      <c r="CG51" s="1306"/>
      <c r="CH51" s="1306"/>
      <c r="CI51" s="1306"/>
      <c r="CJ51" s="1306"/>
      <c r="CK51" s="1306"/>
      <c r="CL51" s="1306"/>
      <c r="CM51" s="1306"/>
      <c r="CN51" s="1306">
        <v>15.6</v>
      </c>
      <c r="CO51" s="1306"/>
      <c r="CP51" s="1306"/>
      <c r="CQ51" s="1306"/>
      <c r="CR51" s="1306"/>
      <c r="CS51" s="1306"/>
      <c r="CT51" s="1306"/>
      <c r="CU51" s="1306"/>
      <c r="CV51" s="1306"/>
      <c r="CW51" s="1306"/>
      <c r="CX51" s="1306"/>
      <c r="CY51" s="1306"/>
      <c r="CZ51" s="1306"/>
      <c r="DA51" s="1306"/>
      <c r="DB51" s="1306"/>
      <c r="DC51" s="1306"/>
    </row>
    <row r="52" spans="1:109" x14ac:dyDescent="0.15">
      <c r="B52" s="394"/>
      <c r="G52" s="1321"/>
      <c r="H52" s="1321"/>
      <c r="I52" s="1325"/>
      <c r="J52" s="1325"/>
      <c r="K52" s="1311"/>
      <c r="L52" s="1311"/>
      <c r="M52" s="1311"/>
      <c r="N52" s="1311"/>
      <c r="AM52" s="403"/>
      <c r="AN52" s="1309"/>
      <c r="AO52" s="1309"/>
      <c r="AP52" s="1309"/>
      <c r="AQ52" s="1309"/>
      <c r="AR52" s="1309"/>
      <c r="AS52" s="1309"/>
      <c r="AT52" s="1309"/>
      <c r="AU52" s="1309"/>
      <c r="AV52" s="1309"/>
      <c r="AW52" s="1309"/>
      <c r="AX52" s="1309"/>
      <c r="AY52" s="1309"/>
      <c r="AZ52" s="1309"/>
      <c r="BA52" s="1309"/>
      <c r="BB52" s="1309"/>
      <c r="BC52" s="1309"/>
      <c r="BD52" s="1309"/>
      <c r="BE52" s="1309"/>
      <c r="BF52" s="1309"/>
      <c r="BG52" s="1309"/>
      <c r="BH52" s="1309"/>
      <c r="BI52" s="1309"/>
      <c r="BJ52" s="1309"/>
      <c r="BK52" s="1309"/>
      <c r="BL52" s="1309"/>
      <c r="BM52" s="1309"/>
      <c r="BN52" s="1309"/>
      <c r="BO52" s="1309"/>
      <c r="BP52" s="1306"/>
      <c r="BQ52" s="1306"/>
      <c r="BR52" s="1306"/>
      <c r="BS52" s="1306"/>
      <c r="BT52" s="1306"/>
      <c r="BU52" s="1306"/>
      <c r="BV52" s="1306"/>
      <c r="BW52" s="1306"/>
      <c r="BX52" s="1306"/>
      <c r="BY52" s="1306"/>
      <c r="BZ52" s="1306"/>
      <c r="CA52" s="1306"/>
      <c r="CB52" s="1306"/>
      <c r="CC52" s="1306"/>
      <c r="CD52" s="1306"/>
      <c r="CE52" s="1306"/>
      <c r="CF52" s="1306"/>
      <c r="CG52" s="1306"/>
      <c r="CH52" s="1306"/>
      <c r="CI52" s="1306"/>
      <c r="CJ52" s="1306"/>
      <c r="CK52" s="1306"/>
      <c r="CL52" s="1306"/>
      <c r="CM52" s="1306"/>
      <c r="CN52" s="1306"/>
      <c r="CO52" s="1306"/>
      <c r="CP52" s="1306"/>
      <c r="CQ52" s="1306"/>
      <c r="CR52" s="1306"/>
      <c r="CS52" s="1306"/>
      <c r="CT52" s="1306"/>
      <c r="CU52" s="1306"/>
      <c r="CV52" s="1306"/>
      <c r="CW52" s="1306"/>
      <c r="CX52" s="1306"/>
      <c r="CY52" s="1306"/>
      <c r="CZ52" s="1306"/>
      <c r="DA52" s="1306"/>
      <c r="DB52" s="1306"/>
      <c r="DC52" s="1306"/>
    </row>
    <row r="53" spans="1:109" x14ac:dyDescent="0.15">
      <c r="A53" s="402"/>
      <c r="B53" s="394"/>
      <c r="G53" s="1321"/>
      <c r="H53" s="1321"/>
      <c r="I53" s="1304"/>
      <c r="J53" s="1304"/>
      <c r="K53" s="1311"/>
      <c r="L53" s="1311"/>
      <c r="M53" s="1311"/>
      <c r="N53" s="1311"/>
      <c r="AM53" s="403"/>
      <c r="AN53" s="1309"/>
      <c r="AO53" s="1309"/>
      <c r="AP53" s="1309"/>
      <c r="AQ53" s="1309"/>
      <c r="AR53" s="1309"/>
      <c r="AS53" s="1309"/>
      <c r="AT53" s="1309"/>
      <c r="AU53" s="1309"/>
      <c r="AV53" s="1309"/>
      <c r="AW53" s="1309"/>
      <c r="AX53" s="1309"/>
      <c r="AY53" s="1309"/>
      <c r="AZ53" s="1309"/>
      <c r="BA53" s="1309"/>
      <c r="BB53" s="1309" t="s">
        <v>598</v>
      </c>
      <c r="BC53" s="1309"/>
      <c r="BD53" s="1309"/>
      <c r="BE53" s="1309"/>
      <c r="BF53" s="1309"/>
      <c r="BG53" s="1309"/>
      <c r="BH53" s="1309"/>
      <c r="BI53" s="1309"/>
      <c r="BJ53" s="1309"/>
      <c r="BK53" s="1309"/>
      <c r="BL53" s="1309"/>
      <c r="BM53" s="1309"/>
      <c r="BN53" s="1309"/>
      <c r="BO53" s="1309"/>
      <c r="BP53" s="1326"/>
      <c r="BQ53" s="1306"/>
      <c r="BR53" s="1306"/>
      <c r="BS53" s="1306"/>
      <c r="BT53" s="1306"/>
      <c r="BU53" s="1306"/>
      <c r="BV53" s="1306"/>
      <c r="BW53" s="1306"/>
      <c r="BX53" s="1306">
        <v>60.8</v>
      </c>
      <c r="BY53" s="1306"/>
      <c r="BZ53" s="1306"/>
      <c r="CA53" s="1306"/>
      <c r="CB53" s="1306"/>
      <c r="CC53" s="1306"/>
      <c r="CD53" s="1306"/>
      <c r="CE53" s="1306"/>
      <c r="CF53" s="1306">
        <v>62.1</v>
      </c>
      <c r="CG53" s="1306"/>
      <c r="CH53" s="1306"/>
      <c r="CI53" s="1306"/>
      <c r="CJ53" s="1306"/>
      <c r="CK53" s="1306"/>
      <c r="CL53" s="1306"/>
      <c r="CM53" s="1306"/>
      <c r="CN53" s="1306">
        <v>64</v>
      </c>
      <c r="CO53" s="1306"/>
      <c r="CP53" s="1306"/>
      <c r="CQ53" s="1306"/>
      <c r="CR53" s="1306"/>
      <c r="CS53" s="1306"/>
      <c r="CT53" s="1306"/>
      <c r="CU53" s="1306"/>
      <c r="CV53" s="1306">
        <v>65.599999999999994</v>
      </c>
      <c r="CW53" s="1306"/>
      <c r="CX53" s="1306"/>
      <c r="CY53" s="1306"/>
      <c r="CZ53" s="1306"/>
      <c r="DA53" s="1306"/>
      <c r="DB53" s="1306"/>
      <c r="DC53" s="1306"/>
    </row>
    <row r="54" spans="1:109" x14ac:dyDescent="0.15">
      <c r="A54" s="402"/>
      <c r="B54" s="394"/>
      <c r="G54" s="1321"/>
      <c r="H54" s="1321"/>
      <c r="I54" s="1304"/>
      <c r="J54" s="1304"/>
      <c r="K54" s="1311"/>
      <c r="L54" s="1311"/>
      <c r="M54" s="1311"/>
      <c r="N54" s="1311"/>
      <c r="AM54" s="403"/>
      <c r="AN54" s="1309"/>
      <c r="AO54" s="1309"/>
      <c r="AP54" s="1309"/>
      <c r="AQ54" s="1309"/>
      <c r="AR54" s="1309"/>
      <c r="AS54" s="1309"/>
      <c r="AT54" s="1309"/>
      <c r="AU54" s="1309"/>
      <c r="AV54" s="1309"/>
      <c r="AW54" s="1309"/>
      <c r="AX54" s="1309"/>
      <c r="AY54" s="1309"/>
      <c r="AZ54" s="1309"/>
      <c r="BA54" s="1309"/>
      <c r="BB54" s="1309"/>
      <c r="BC54" s="1309"/>
      <c r="BD54" s="1309"/>
      <c r="BE54" s="1309"/>
      <c r="BF54" s="1309"/>
      <c r="BG54" s="1309"/>
      <c r="BH54" s="1309"/>
      <c r="BI54" s="1309"/>
      <c r="BJ54" s="1309"/>
      <c r="BK54" s="1309"/>
      <c r="BL54" s="1309"/>
      <c r="BM54" s="1309"/>
      <c r="BN54" s="1309"/>
      <c r="BO54" s="1309"/>
      <c r="BP54" s="1306"/>
      <c r="BQ54" s="1306"/>
      <c r="BR54" s="1306"/>
      <c r="BS54" s="1306"/>
      <c r="BT54" s="1306"/>
      <c r="BU54" s="1306"/>
      <c r="BV54" s="1306"/>
      <c r="BW54" s="1306"/>
      <c r="BX54" s="1306"/>
      <c r="BY54" s="1306"/>
      <c r="BZ54" s="1306"/>
      <c r="CA54" s="1306"/>
      <c r="CB54" s="1306"/>
      <c r="CC54" s="1306"/>
      <c r="CD54" s="1306"/>
      <c r="CE54" s="1306"/>
      <c r="CF54" s="1306"/>
      <c r="CG54" s="1306"/>
      <c r="CH54" s="1306"/>
      <c r="CI54" s="1306"/>
      <c r="CJ54" s="1306"/>
      <c r="CK54" s="1306"/>
      <c r="CL54" s="1306"/>
      <c r="CM54" s="1306"/>
      <c r="CN54" s="1306"/>
      <c r="CO54" s="1306"/>
      <c r="CP54" s="1306"/>
      <c r="CQ54" s="1306"/>
      <c r="CR54" s="1306"/>
      <c r="CS54" s="1306"/>
      <c r="CT54" s="1306"/>
      <c r="CU54" s="1306"/>
      <c r="CV54" s="1306"/>
      <c r="CW54" s="1306"/>
      <c r="CX54" s="1306"/>
      <c r="CY54" s="1306"/>
      <c r="CZ54" s="1306"/>
      <c r="DA54" s="1306"/>
      <c r="DB54" s="1306"/>
      <c r="DC54" s="1306"/>
    </row>
    <row r="55" spans="1:109" x14ac:dyDescent="0.15">
      <c r="A55" s="402"/>
      <c r="B55" s="394"/>
      <c r="G55" s="1304"/>
      <c r="H55" s="1304"/>
      <c r="I55" s="1304"/>
      <c r="J55" s="1304"/>
      <c r="K55" s="1311"/>
      <c r="L55" s="1311"/>
      <c r="M55" s="1311"/>
      <c r="N55" s="1311"/>
      <c r="AN55" s="1310" t="s">
        <v>599</v>
      </c>
      <c r="AO55" s="1310"/>
      <c r="AP55" s="1310"/>
      <c r="AQ55" s="1310"/>
      <c r="AR55" s="1310"/>
      <c r="AS55" s="1310"/>
      <c r="AT55" s="1310"/>
      <c r="AU55" s="1310"/>
      <c r="AV55" s="1310"/>
      <c r="AW55" s="1310"/>
      <c r="AX55" s="1310"/>
      <c r="AY55" s="1310"/>
      <c r="AZ55" s="1310"/>
      <c r="BA55" s="1310"/>
      <c r="BB55" s="1309" t="s">
        <v>597</v>
      </c>
      <c r="BC55" s="1309"/>
      <c r="BD55" s="1309"/>
      <c r="BE55" s="1309"/>
      <c r="BF55" s="1309"/>
      <c r="BG55" s="1309"/>
      <c r="BH55" s="1309"/>
      <c r="BI55" s="1309"/>
      <c r="BJ55" s="1309"/>
      <c r="BK55" s="1309"/>
      <c r="BL55" s="1309"/>
      <c r="BM55" s="1309"/>
      <c r="BN55" s="1309"/>
      <c r="BO55" s="1309"/>
      <c r="BP55" s="1326"/>
      <c r="BQ55" s="1306"/>
      <c r="BR55" s="1306"/>
      <c r="BS55" s="1306"/>
      <c r="BT55" s="1306"/>
      <c r="BU55" s="1306"/>
      <c r="BV55" s="1306"/>
      <c r="BW55" s="1306"/>
      <c r="BX55" s="1306">
        <v>58.9</v>
      </c>
      <c r="BY55" s="1306"/>
      <c r="BZ55" s="1306"/>
      <c r="CA55" s="1306"/>
      <c r="CB55" s="1306"/>
      <c r="CC55" s="1306"/>
      <c r="CD55" s="1306"/>
      <c r="CE55" s="1306"/>
      <c r="CF55" s="1306">
        <v>51.4</v>
      </c>
      <c r="CG55" s="1306"/>
      <c r="CH55" s="1306"/>
      <c r="CI55" s="1306"/>
      <c r="CJ55" s="1306"/>
      <c r="CK55" s="1306"/>
      <c r="CL55" s="1306"/>
      <c r="CM55" s="1306"/>
      <c r="CN55" s="1306">
        <v>46.8</v>
      </c>
      <c r="CO55" s="1306"/>
      <c r="CP55" s="1306"/>
      <c r="CQ55" s="1306"/>
      <c r="CR55" s="1306"/>
      <c r="CS55" s="1306"/>
      <c r="CT55" s="1306"/>
      <c r="CU55" s="1306"/>
      <c r="CV55" s="1306">
        <v>48.4</v>
      </c>
      <c r="CW55" s="1306"/>
      <c r="CX55" s="1306"/>
      <c r="CY55" s="1306"/>
      <c r="CZ55" s="1306"/>
      <c r="DA55" s="1306"/>
      <c r="DB55" s="1306"/>
      <c r="DC55" s="1306"/>
    </row>
    <row r="56" spans="1:109" x14ac:dyDescent="0.15">
      <c r="A56" s="402"/>
      <c r="B56" s="394"/>
      <c r="G56" s="1304"/>
      <c r="H56" s="1304"/>
      <c r="I56" s="1304"/>
      <c r="J56" s="1304"/>
      <c r="K56" s="1311"/>
      <c r="L56" s="1311"/>
      <c r="M56" s="1311"/>
      <c r="N56" s="1311"/>
      <c r="AN56" s="1310"/>
      <c r="AO56" s="1310"/>
      <c r="AP56" s="1310"/>
      <c r="AQ56" s="1310"/>
      <c r="AR56" s="1310"/>
      <c r="AS56" s="1310"/>
      <c r="AT56" s="1310"/>
      <c r="AU56" s="1310"/>
      <c r="AV56" s="1310"/>
      <c r="AW56" s="1310"/>
      <c r="AX56" s="1310"/>
      <c r="AY56" s="1310"/>
      <c r="AZ56" s="1310"/>
      <c r="BA56" s="1310"/>
      <c r="BB56" s="1309"/>
      <c r="BC56" s="1309"/>
      <c r="BD56" s="1309"/>
      <c r="BE56" s="1309"/>
      <c r="BF56" s="1309"/>
      <c r="BG56" s="1309"/>
      <c r="BH56" s="1309"/>
      <c r="BI56" s="1309"/>
      <c r="BJ56" s="1309"/>
      <c r="BK56" s="1309"/>
      <c r="BL56" s="1309"/>
      <c r="BM56" s="1309"/>
      <c r="BN56" s="1309"/>
      <c r="BO56" s="1309"/>
      <c r="BP56" s="1306"/>
      <c r="BQ56" s="1306"/>
      <c r="BR56" s="1306"/>
      <c r="BS56" s="1306"/>
      <c r="BT56" s="1306"/>
      <c r="BU56" s="1306"/>
      <c r="BV56" s="1306"/>
      <c r="BW56" s="1306"/>
      <c r="BX56" s="1306"/>
      <c r="BY56" s="1306"/>
      <c r="BZ56" s="1306"/>
      <c r="CA56" s="1306"/>
      <c r="CB56" s="1306"/>
      <c r="CC56" s="1306"/>
      <c r="CD56" s="1306"/>
      <c r="CE56" s="1306"/>
      <c r="CF56" s="1306"/>
      <c r="CG56" s="1306"/>
      <c r="CH56" s="1306"/>
      <c r="CI56" s="1306"/>
      <c r="CJ56" s="1306"/>
      <c r="CK56" s="1306"/>
      <c r="CL56" s="1306"/>
      <c r="CM56" s="1306"/>
      <c r="CN56" s="1306"/>
      <c r="CO56" s="1306"/>
      <c r="CP56" s="1306"/>
      <c r="CQ56" s="1306"/>
      <c r="CR56" s="1306"/>
      <c r="CS56" s="1306"/>
      <c r="CT56" s="1306"/>
      <c r="CU56" s="1306"/>
      <c r="CV56" s="1306"/>
      <c r="CW56" s="1306"/>
      <c r="CX56" s="1306"/>
      <c r="CY56" s="1306"/>
      <c r="CZ56" s="1306"/>
      <c r="DA56" s="1306"/>
      <c r="DB56" s="1306"/>
      <c r="DC56" s="1306"/>
    </row>
    <row r="57" spans="1:109" s="402" customFormat="1" x14ac:dyDescent="0.15">
      <c r="B57" s="406"/>
      <c r="G57" s="1304"/>
      <c r="H57" s="1304"/>
      <c r="I57" s="1307"/>
      <c r="J57" s="1307"/>
      <c r="K57" s="1311"/>
      <c r="L57" s="1311"/>
      <c r="M57" s="1311"/>
      <c r="N57" s="1311"/>
      <c r="AM57" s="387"/>
      <c r="AN57" s="1310"/>
      <c r="AO57" s="1310"/>
      <c r="AP57" s="1310"/>
      <c r="AQ57" s="1310"/>
      <c r="AR57" s="1310"/>
      <c r="AS57" s="1310"/>
      <c r="AT57" s="1310"/>
      <c r="AU57" s="1310"/>
      <c r="AV57" s="1310"/>
      <c r="AW57" s="1310"/>
      <c r="AX57" s="1310"/>
      <c r="AY57" s="1310"/>
      <c r="AZ57" s="1310"/>
      <c r="BA57" s="1310"/>
      <c r="BB57" s="1309" t="s">
        <v>600</v>
      </c>
      <c r="BC57" s="1309"/>
      <c r="BD57" s="1309"/>
      <c r="BE57" s="1309"/>
      <c r="BF57" s="1309"/>
      <c r="BG57" s="1309"/>
      <c r="BH57" s="1309"/>
      <c r="BI57" s="1309"/>
      <c r="BJ57" s="1309"/>
      <c r="BK57" s="1309"/>
      <c r="BL57" s="1309"/>
      <c r="BM57" s="1309"/>
      <c r="BN57" s="1309"/>
      <c r="BO57" s="1309"/>
      <c r="BP57" s="1326"/>
      <c r="BQ57" s="1306"/>
      <c r="BR57" s="1306"/>
      <c r="BS57" s="1306"/>
      <c r="BT57" s="1306"/>
      <c r="BU57" s="1306"/>
      <c r="BV57" s="1306"/>
      <c r="BW57" s="1306"/>
      <c r="BX57" s="1306">
        <v>55.6</v>
      </c>
      <c r="BY57" s="1306"/>
      <c r="BZ57" s="1306"/>
      <c r="CA57" s="1306"/>
      <c r="CB57" s="1306"/>
      <c r="CC57" s="1306"/>
      <c r="CD57" s="1306"/>
      <c r="CE57" s="1306"/>
      <c r="CF57" s="1306">
        <v>59.8</v>
      </c>
      <c r="CG57" s="1306"/>
      <c r="CH57" s="1306"/>
      <c r="CI57" s="1306"/>
      <c r="CJ57" s="1306"/>
      <c r="CK57" s="1306"/>
      <c r="CL57" s="1306"/>
      <c r="CM57" s="1306"/>
      <c r="CN57" s="1306">
        <v>61.4</v>
      </c>
      <c r="CO57" s="1306"/>
      <c r="CP57" s="1306"/>
      <c r="CQ57" s="1306"/>
      <c r="CR57" s="1306"/>
      <c r="CS57" s="1306"/>
      <c r="CT57" s="1306"/>
      <c r="CU57" s="1306"/>
      <c r="CV57" s="1306">
        <v>61.6</v>
      </c>
      <c r="CW57" s="1306"/>
      <c r="CX57" s="1306"/>
      <c r="CY57" s="1306"/>
      <c r="CZ57" s="1306"/>
      <c r="DA57" s="1306"/>
      <c r="DB57" s="1306"/>
      <c r="DC57" s="1306"/>
      <c r="DD57" s="407"/>
      <c r="DE57" s="406"/>
    </row>
    <row r="58" spans="1:109" s="402" customFormat="1" x14ac:dyDescent="0.15">
      <c r="A58" s="387"/>
      <c r="B58" s="406"/>
      <c r="G58" s="1304"/>
      <c r="H58" s="1304"/>
      <c r="I58" s="1307"/>
      <c r="J58" s="1307"/>
      <c r="K58" s="1311"/>
      <c r="L58" s="1311"/>
      <c r="M58" s="1311"/>
      <c r="N58" s="1311"/>
      <c r="AM58" s="387"/>
      <c r="AN58" s="1310"/>
      <c r="AO58" s="1310"/>
      <c r="AP58" s="1310"/>
      <c r="AQ58" s="1310"/>
      <c r="AR58" s="1310"/>
      <c r="AS58" s="1310"/>
      <c r="AT58" s="1310"/>
      <c r="AU58" s="1310"/>
      <c r="AV58" s="1310"/>
      <c r="AW58" s="1310"/>
      <c r="AX58" s="1310"/>
      <c r="AY58" s="1310"/>
      <c r="AZ58" s="1310"/>
      <c r="BA58" s="1310"/>
      <c r="BB58" s="1309"/>
      <c r="BC58" s="1309"/>
      <c r="BD58" s="1309"/>
      <c r="BE58" s="1309"/>
      <c r="BF58" s="1309"/>
      <c r="BG58" s="1309"/>
      <c r="BH58" s="1309"/>
      <c r="BI58" s="1309"/>
      <c r="BJ58" s="1309"/>
      <c r="BK58" s="1309"/>
      <c r="BL58" s="1309"/>
      <c r="BM58" s="1309"/>
      <c r="BN58" s="1309"/>
      <c r="BO58" s="1309"/>
      <c r="BP58" s="1306"/>
      <c r="BQ58" s="1306"/>
      <c r="BR58" s="1306"/>
      <c r="BS58" s="1306"/>
      <c r="BT58" s="1306"/>
      <c r="BU58" s="1306"/>
      <c r="BV58" s="1306"/>
      <c r="BW58" s="1306"/>
      <c r="BX58" s="1306"/>
      <c r="BY58" s="1306"/>
      <c r="BZ58" s="1306"/>
      <c r="CA58" s="1306"/>
      <c r="CB58" s="1306"/>
      <c r="CC58" s="1306"/>
      <c r="CD58" s="1306"/>
      <c r="CE58" s="1306"/>
      <c r="CF58" s="1306"/>
      <c r="CG58" s="1306"/>
      <c r="CH58" s="1306"/>
      <c r="CI58" s="1306"/>
      <c r="CJ58" s="1306"/>
      <c r="CK58" s="1306"/>
      <c r="CL58" s="1306"/>
      <c r="CM58" s="1306"/>
      <c r="CN58" s="1306"/>
      <c r="CO58" s="1306"/>
      <c r="CP58" s="1306"/>
      <c r="CQ58" s="1306"/>
      <c r="CR58" s="1306"/>
      <c r="CS58" s="1306"/>
      <c r="CT58" s="1306"/>
      <c r="CU58" s="1306"/>
      <c r="CV58" s="1306"/>
      <c r="CW58" s="1306"/>
      <c r="CX58" s="1306"/>
      <c r="CY58" s="1306"/>
      <c r="CZ58" s="1306"/>
      <c r="DA58" s="1306"/>
      <c r="DB58" s="1306"/>
      <c r="DC58" s="1306"/>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601</v>
      </c>
    </row>
    <row r="64" spans="1:109" x14ac:dyDescent="0.15">
      <c r="B64" s="394"/>
      <c r="G64" s="401"/>
      <c r="I64" s="414"/>
      <c r="J64" s="414"/>
      <c r="K64" s="414"/>
      <c r="L64" s="414"/>
      <c r="M64" s="414"/>
      <c r="N64" s="415"/>
      <c r="AM64" s="401"/>
      <c r="AN64" s="401" t="s">
        <v>594</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2" t="s">
        <v>605</v>
      </c>
      <c r="AO65" s="1313"/>
      <c r="AP65" s="1313"/>
      <c r="AQ65" s="1313"/>
      <c r="AR65" s="1313"/>
      <c r="AS65" s="1313"/>
      <c r="AT65" s="1313"/>
      <c r="AU65" s="1313"/>
      <c r="AV65" s="1313"/>
      <c r="AW65" s="1313"/>
      <c r="AX65" s="1313"/>
      <c r="AY65" s="1313"/>
      <c r="AZ65" s="1313"/>
      <c r="BA65" s="1313"/>
      <c r="BB65" s="1313"/>
      <c r="BC65" s="1313"/>
      <c r="BD65" s="1313"/>
      <c r="BE65" s="1313"/>
      <c r="BF65" s="1313"/>
      <c r="BG65" s="1313"/>
      <c r="BH65" s="1313"/>
      <c r="BI65" s="1313"/>
      <c r="BJ65" s="1313"/>
      <c r="BK65" s="1313"/>
      <c r="BL65" s="1313"/>
      <c r="BM65" s="1313"/>
      <c r="BN65" s="1313"/>
      <c r="BO65" s="1313"/>
      <c r="BP65" s="1313"/>
      <c r="BQ65" s="1313"/>
      <c r="BR65" s="1313"/>
      <c r="BS65" s="1313"/>
      <c r="BT65" s="1313"/>
      <c r="BU65" s="1313"/>
      <c r="BV65" s="1313"/>
      <c r="BW65" s="1313"/>
      <c r="BX65" s="1313"/>
      <c r="BY65" s="1313"/>
      <c r="BZ65" s="1313"/>
      <c r="CA65" s="1313"/>
      <c r="CB65" s="1313"/>
      <c r="CC65" s="1313"/>
      <c r="CD65" s="1313"/>
      <c r="CE65" s="1313"/>
      <c r="CF65" s="1313"/>
      <c r="CG65" s="1313"/>
      <c r="CH65" s="1313"/>
      <c r="CI65" s="1313"/>
      <c r="CJ65" s="1313"/>
      <c r="CK65" s="1313"/>
      <c r="CL65" s="1313"/>
      <c r="CM65" s="1313"/>
      <c r="CN65" s="1313"/>
      <c r="CO65" s="1313"/>
      <c r="CP65" s="1313"/>
      <c r="CQ65" s="1313"/>
      <c r="CR65" s="1313"/>
      <c r="CS65" s="1313"/>
      <c r="CT65" s="1313"/>
      <c r="CU65" s="1313"/>
      <c r="CV65" s="1313"/>
      <c r="CW65" s="1313"/>
      <c r="CX65" s="1313"/>
      <c r="CY65" s="1313"/>
      <c r="CZ65" s="1313"/>
      <c r="DA65" s="1313"/>
      <c r="DB65" s="1313"/>
      <c r="DC65" s="1314"/>
    </row>
    <row r="66" spans="2:107" x14ac:dyDescent="0.15">
      <c r="B66" s="394"/>
      <c r="AN66" s="1315"/>
      <c r="AO66" s="1316"/>
      <c r="AP66" s="1316"/>
      <c r="AQ66" s="1316"/>
      <c r="AR66" s="1316"/>
      <c r="AS66" s="1316"/>
      <c r="AT66" s="1316"/>
      <c r="AU66" s="1316"/>
      <c r="AV66" s="1316"/>
      <c r="AW66" s="1316"/>
      <c r="AX66" s="1316"/>
      <c r="AY66" s="1316"/>
      <c r="AZ66" s="1316"/>
      <c r="BA66" s="1316"/>
      <c r="BB66" s="1316"/>
      <c r="BC66" s="1316"/>
      <c r="BD66" s="1316"/>
      <c r="BE66" s="1316"/>
      <c r="BF66" s="1316"/>
      <c r="BG66" s="1316"/>
      <c r="BH66" s="1316"/>
      <c r="BI66" s="1316"/>
      <c r="BJ66" s="1316"/>
      <c r="BK66" s="1316"/>
      <c r="BL66" s="1316"/>
      <c r="BM66" s="1316"/>
      <c r="BN66" s="1316"/>
      <c r="BO66" s="1316"/>
      <c r="BP66" s="1316"/>
      <c r="BQ66" s="1316"/>
      <c r="BR66" s="1316"/>
      <c r="BS66" s="1316"/>
      <c r="BT66" s="1316"/>
      <c r="BU66" s="1316"/>
      <c r="BV66" s="1316"/>
      <c r="BW66" s="1316"/>
      <c r="BX66" s="1316"/>
      <c r="BY66" s="1316"/>
      <c r="BZ66" s="1316"/>
      <c r="CA66" s="1316"/>
      <c r="CB66" s="1316"/>
      <c r="CC66" s="1316"/>
      <c r="CD66" s="1316"/>
      <c r="CE66" s="1316"/>
      <c r="CF66" s="1316"/>
      <c r="CG66" s="1316"/>
      <c r="CH66" s="1316"/>
      <c r="CI66" s="1316"/>
      <c r="CJ66" s="1316"/>
      <c r="CK66" s="1316"/>
      <c r="CL66" s="1316"/>
      <c r="CM66" s="1316"/>
      <c r="CN66" s="1316"/>
      <c r="CO66" s="1316"/>
      <c r="CP66" s="1316"/>
      <c r="CQ66" s="1316"/>
      <c r="CR66" s="1316"/>
      <c r="CS66" s="1316"/>
      <c r="CT66" s="1316"/>
      <c r="CU66" s="1316"/>
      <c r="CV66" s="1316"/>
      <c r="CW66" s="1316"/>
      <c r="CX66" s="1316"/>
      <c r="CY66" s="1316"/>
      <c r="CZ66" s="1316"/>
      <c r="DA66" s="1316"/>
      <c r="DB66" s="1316"/>
      <c r="DC66" s="1317"/>
    </row>
    <row r="67" spans="2:107" x14ac:dyDescent="0.15">
      <c r="B67" s="394"/>
      <c r="AN67" s="1315"/>
      <c r="AO67" s="1316"/>
      <c r="AP67" s="1316"/>
      <c r="AQ67" s="1316"/>
      <c r="AR67" s="1316"/>
      <c r="AS67" s="1316"/>
      <c r="AT67" s="1316"/>
      <c r="AU67" s="1316"/>
      <c r="AV67" s="1316"/>
      <c r="AW67" s="1316"/>
      <c r="AX67" s="1316"/>
      <c r="AY67" s="1316"/>
      <c r="AZ67" s="1316"/>
      <c r="BA67" s="1316"/>
      <c r="BB67" s="1316"/>
      <c r="BC67" s="1316"/>
      <c r="BD67" s="1316"/>
      <c r="BE67" s="1316"/>
      <c r="BF67" s="1316"/>
      <c r="BG67" s="1316"/>
      <c r="BH67" s="1316"/>
      <c r="BI67" s="1316"/>
      <c r="BJ67" s="1316"/>
      <c r="BK67" s="1316"/>
      <c r="BL67" s="1316"/>
      <c r="BM67" s="1316"/>
      <c r="BN67" s="1316"/>
      <c r="BO67" s="1316"/>
      <c r="BP67" s="1316"/>
      <c r="BQ67" s="1316"/>
      <c r="BR67" s="1316"/>
      <c r="BS67" s="1316"/>
      <c r="BT67" s="1316"/>
      <c r="BU67" s="1316"/>
      <c r="BV67" s="1316"/>
      <c r="BW67" s="1316"/>
      <c r="BX67" s="1316"/>
      <c r="BY67" s="1316"/>
      <c r="BZ67" s="1316"/>
      <c r="CA67" s="1316"/>
      <c r="CB67" s="1316"/>
      <c r="CC67" s="1316"/>
      <c r="CD67" s="1316"/>
      <c r="CE67" s="1316"/>
      <c r="CF67" s="1316"/>
      <c r="CG67" s="1316"/>
      <c r="CH67" s="1316"/>
      <c r="CI67" s="1316"/>
      <c r="CJ67" s="1316"/>
      <c r="CK67" s="1316"/>
      <c r="CL67" s="1316"/>
      <c r="CM67" s="1316"/>
      <c r="CN67" s="1316"/>
      <c r="CO67" s="1316"/>
      <c r="CP67" s="1316"/>
      <c r="CQ67" s="1316"/>
      <c r="CR67" s="1316"/>
      <c r="CS67" s="1316"/>
      <c r="CT67" s="1316"/>
      <c r="CU67" s="1316"/>
      <c r="CV67" s="1316"/>
      <c r="CW67" s="1316"/>
      <c r="CX67" s="1316"/>
      <c r="CY67" s="1316"/>
      <c r="CZ67" s="1316"/>
      <c r="DA67" s="1316"/>
      <c r="DB67" s="1316"/>
      <c r="DC67" s="1317"/>
    </row>
    <row r="68" spans="2:107" x14ac:dyDescent="0.15">
      <c r="B68" s="394"/>
      <c r="AN68" s="1315"/>
      <c r="AO68" s="1316"/>
      <c r="AP68" s="1316"/>
      <c r="AQ68" s="1316"/>
      <c r="AR68" s="1316"/>
      <c r="AS68" s="1316"/>
      <c r="AT68" s="1316"/>
      <c r="AU68" s="1316"/>
      <c r="AV68" s="1316"/>
      <c r="AW68" s="1316"/>
      <c r="AX68" s="1316"/>
      <c r="AY68" s="1316"/>
      <c r="AZ68" s="1316"/>
      <c r="BA68" s="1316"/>
      <c r="BB68" s="1316"/>
      <c r="BC68" s="1316"/>
      <c r="BD68" s="1316"/>
      <c r="BE68" s="1316"/>
      <c r="BF68" s="1316"/>
      <c r="BG68" s="1316"/>
      <c r="BH68" s="1316"/>
      <c r="BI68" s="1316"/>
      <c r="BJ68" s="1316"/>
      <c r="BK68" s="1316"/>
      <c r="BL68" s="1316"/>
      <c r="BM68" s="1316"/>
      <c r="BN68" s="1316"/>
      <c r="BO68" s="1316"/>
      <c r="BP68" s="1316"/>
      <c r="BQ68" s="1316"/>
      <c r="BR68" s="1316"/>
      <c r="BS68" s="1316"/>
      <c r="BT68" s="1316"/>
      <c r="BU68" s="1316"/>
      <c r="BV68" s="1316"/>
      <c r="BW68" s="1316"/>
      <c r="BX68" s="1316"/>
      <c r="BY68" s="1316"/>
      <c r="BZ68" s="1316"/>
      <c r="CA68" s="1316"/>
      <c r="CB68" s="1316"/>
      <c r="CC68" s="1316"/>
      <c r="CD68" s="1316"/>
      <c r="CE68" s="1316"/>
      <c r="CF68" s="1316"/>
      <c r="CG68" s="1316"/>
      <c r="CH68" s="1316"/>
      <c r="CI68" s="1316"/>
      <c r="CJ68" s="1316"/>
      <c r="CK68" s="1316"/>
      <c r="CL68" s="1316"/>
      <c r="CM68" s="1316"/>
      <c r="CN68" s="1316"/>
      <c r="CO68" s="1316"/>
      <c r="CP68" s="1316"/>
      <c r="CQ68" s="1316"/>
      <c r="CR68" s="1316"/>
      <c r="CS68" s="1316"/>
      <c r="CT68" s="1316"/>
      <c r="CU68" s="1316"/>
      <c r="CV68" s="1316"/>
      <c r="CW68" s="1316"/>
      <c r="CX68" s="1316"/>
      <c r="CY68" s="1316"/>
      <c r="CZ68" s="1316"/>
      <c r="DA68" s="1316"/>
      <c r="DB68" s="1316"/>
      <c r="DC68" s="1317"/>
    </row>
    <row r="69" spans="2:107" x14ac:dyDescent="0.15">
      <c r="B69" s="394"/>
      <c r="AN69" s="1318"/>
      <c r="AO69" s="1319"/>
      <c r="AP69" s="1319"/>
      <c r="AQ69" s="1319"/>
      <c r="AR69" s="1319"/>
      <c r="AS69" s="1319"/>
      <c r="AT69" s="1319"/>
      <c r="AU69" s="1319"/>
      <c r="AV69" s="1319"/>
      <c r="AW69" s="1319"/>
      <c r="AX69" s="1319"/>
      <c r="AY69" s="1319"/>
      <c r="AZ69" s="1319"/>
      <c r="BA69" s="1319"/>
      <c r="BB69" s="1319"/>
      <c r="BC69" s="1319"/>
      <c r="BD69" s="1319"/>
      <c r="BE69" s="1319"/>
      <c r="BF69" s="1319"/>
      <c r="BG69" s="1319"/>
      <c r="BH69" s="1319"/>
      <c r="BI69" s="1319"/>
      <c r="BJ69" s="1319"/>
      <c r="BK69" s="1319"/>
      <c r="BL69" s="1319"/>
      <c r="BM69" s="1319"/>
      <c r="BN69" s="1319"/>
      <c r="BO69" s="1319"/>
      <c r="BP69" s="1319"/>
      <c r="BQ69" s="1319"/>
      <c r="BR69" s="1319"/>
      <c r="BS69" s="1319"/>
      <c r="BT69" s="1319"/>
      <c r="BU69" s="1319"/>
      <c r="BV69" s="1319"/>
      <c r="BW69" s="1319"/>
      <c r="BX69" s="1319"/>
      <c r="BY69" s="1319"/>
      <c r="BZ69" s="1319"/>
      <c r="CA69" s="1319"/>
      <c r="CB69" s="1319"/>
      <c r="CC69" s="1319"/>
      <c r="CD69" s="1319"/>
      <c r="CE69" s="1319"/>
      <c r="CF69" s="1319"/>
      <c r="CG69" s="1319"/>
      <c r="CH69" s="1319"/>
      <c r="CI69" s="1319"/>
      <c r="CJ69" s="1319"/>
      <c r="CK69" s="1319"/>
      <c r="CL69" s="1319"/>
      <c r="CM69" s="1319"/>
      <c r="CN69" s="1319"/>
      <c r="CO69" s="1319"/>
      <c r="CP69" s="1319"/>
      <c r="CQ69" s="1319"/>
      <c r="CR69" s="1319"/>
      <c r="CS69" s="1319"/>
      <c r="CT69" s="1319"/>
      <c r="CU69" s="1319"/>
      <c r="CV69" s="1319"/>
      <c r="CW69" s="1319"/>
      <c r="CX69" s="1319"/>
      <c r="CY69" s="1319"/>
      <c r="CZ69" s="1319"/>
      <c r="DA69" s="1319"/>
      <c r="DB69" s="1319"/>
      <c r="DC69" s="1320"/>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595</v>
      </c>
    </row>
    <row r="72" spans="2:107" x14ac:dyDescent="0.15">
      <c r="B72" s="394"/>
      <c r="G72" s="1304"/>
      <c r="H72" s="1304"/>
      <c r="I72" s="1304"/>
      <c r="J72" s="1304"/>
      <c r="K72" s="404"/>
      <c r="L72" s="404"/>
      <c r="M72" s="405"/>
      <c r="N72" s="405"/>
      <c r="AN72" s="1322"/>
      <c r="AO72" s="1323"/>
      <c r="AP72" s="1323"/>
      <c r="AQ72" s="1323"/>
      <c r="AR72" s="1323"/>
      <c r="AS72" s="1323"/>
      <c r="AT72" s="1323"/>
      <c r="AU72" s="1323"/>
      <c r="AV72" s="1323"/>
      <c r="AW72" s="1323"/>
      <c r="AX72" s="1323"/>
      <c r="AY72" s="1323"/>
      <c r="AZ72" s="1323"/>
      <c r="BA72" s="1323"/>
      <c r="BB72" s="1323"/>
      <c r="BC72" s="1323"/>
      <c r="BD72" s="1323"/>
      <c r="BE72" s="1323"/>
      <c r="BF72" s="1323"/>
      <c r="BG72" s="1323"/>
      <c r="BH72" s="1323"/>
      <c r="BI72" s="1323"/>
      <c r="BJ72" s="1323"/>
      <c r="BK72" s="1323"/>
      <c r="BL72" s="1323"/>
      <c r="BM72" s="1323"/>
      <c r="BN72" s="1323"/>
      <c r="BO72" s="1324"/>
      <c r="BP72" s="1310" t="s">
        <v>543</v>
      </c>
      <c r="BQ72" s="1310"/>
      <c r="BR72" s="1310"/>
      <c r="BS72" s="1310"/>
      <c r="BT72" s="1310"/>
      <c r="BU72" s="1310"/>
      <c r="BV72" s="1310"/>
      <c r="BW72" s="1310"/>
      <c r="BX72" s="1310" t="s">
        <v>544</v>
      </c>
      <c r="BY72" s="1310"/>
      <c r="BZ72" s="1310"/>
      <c r="CA72" s="1310"/>
      <c r="CB72" s="1310"/>
      <c r="CC72" s="1310"/>
      <c r="CD72" s="1310"/>
      <c r="CE72" s="1310"/>
      <c r="CF72" s="1310" t="s">
        <v>545</v>
      </c>
      <c r="CG72" s="1310"/>
      <c r="CH72" s="1310"/>
      <c r="CI72" s="1310"/>
      <c r="CJ72" s="1310"/>
      <c r="CK72" s="1310"/>
      <c r="CL72" s="1310"/>
      <c r="CM72" s="1310"/>
      <c r="CN72" s="1310" t="s">
        <v>546</v>
      </c>
      <c r="CO72" s="1310"/>
      <c r="CP72" s="1310"/>
      <c r="CQ72" s="1310"/>
      <c r="CR72" s="1310"/>
      <c r="CS72" s="1310"/>
      <c r="CT72" s="1310"/>
      <c r="CU72" s="1310"/>
      <c r="CV72" s="1310" t="s">
        <v>547</v>
      </c>
      <c r="CW72" s="1310"/>
      <c r="CX72" s="1310"/>
      <c r="CY72" s="1310"/>
      <c r="CZ72" s="1310"/>
      <c r="DA72" s="1310"/>
      <c r="DB72" s="1310"/>
      <c r="DC72" s="1310"/>
    </row>
    <row r="73" spans="2:107" x14ac:dyDescent="0.15">
      <c r="B73" s="394"/>
      <c r="G73" s="1321"/>
      <c r="H73" s="1321"/>
      <c r="I73" s="1321"/>
      <c r="J73" s="1321"/>
      <c r="K73" s="1305"/>
      <c r="L73" s="1305"/>
      <c r="M73" s="1305"/>
      <c r="N73" s="1305"/>
      <c r="AM73" s="403"/>
      <c r="AN73" s="1309" t="s">
        <v>596</v>
      </c>
      <c r="AO73" s="1309"/>
      <c r="AP73" s="1309"/>
      <c r="AQ73" s="1309"/>
      <c r="AR73" s="1309"/>
      <c r="AS73" s="1309"/>
      <c r="AT73" s="1309"/>
      <c r="AU73" s="1309"/>
      <c r="AV73" s="1309"/>
      <c r="AW73" s="1309"/>
      <c r="AX73" s="1309"/>
      <c r="AY73" s="1309"/>
      <c r="AZ73" s="1309"/>
      <c r="BA73" s="1309"/>
      <c r="BB73" s="1309" t="s">
        <v>597</v>
      </c>
      <c r="BC73" s="1309"/>
      <c r="BD73" s="1309"/>
      <c r="BE73" s="1309"/>
      <c r="BF73" s="1309"/>
      <c r="BG73" s="1309"/>
      <c r="BH73" s="1309"/>
      <c r="BI73" s="1309"/>
      <c r="BJ73" s="1309"/>
      <c r="BK73" s="1309"/>
      <c r="BL73" s="1309"/>
      <c r="BM73" s="1309"/>
      <c r="BN73" s="1309"/>
      <c r="BO73" s="1309"/>
      <c r="BP73" s="1306">
        <v>35.799999999999997</v>
      </c>
      <c r="BQ73" s="1306"/>
      <c r="BR73" s="1306"/>
      <c r="BS73" s="1306"/>
      <c r="BT73" s="1306"/>
      <c r="BU73" s="1306"/>
      <c r="BV73" s="1306"/>
      <c r="BW73" s="1306"/>
      <c r="BX73" s="1306">
        <v>30.2</v>
      </c>
      <c r="BY73" s="1306"/>
      <c r="BZ73" s="1306"/>
      <c r="CA73" s="1306"/>
      <c r="CB73" s="1306"/>
      <c r="CC73" s="1306"/>
      <c r="CD73" s="1306"/>
      <c r="CE73" s="1306"/>
      <c r="CF73" s="1306">
        <v>29.2</v>
      </c>
      <c r="CG73" s="1306"/>
      <c r="CH73" s="1306"/>
      <c r="CI73" s="1306"/>
      <c r="CJ73" s="1306"/>
      <c r="CK73" s="1306"/>
      <c r="CL73" s="1306"/>
      <c r="CM73" s="1306"/>
      <c r="CN73" s="1306">
        <v>15.6</v>
      </c>
      <c r="CO73" s="1306"/>
      <c r="CP73" s="1306"/>
      <c r="CQ73" s="1306"/>
      <c r="CR73" s="1306"/>
      <c r="CS73" s="1306"/>
      <c r="CT73" s="1306"/>
      <c r="CU73" s="1306"/>
      <c r="CV73" s="1306"/>
      <c r="CW73" s="1306"/>
      <c r="CX73" s="1306"/>
      <c r="CY73" s="1306"/>
      <c r="CZ73" s="1306"/>
      <c r="DA73" s="1306"/>
      <c r="DB73" s="1306"/>
      <c r="DC73" s="1306"/>
    </row>
    <row r="74" spans="2:107" x14ac:dyDescent="0.15">
      <c r="B74" s="394"/>
      <c r="G74" s="1321"/>
      <c r="H74" s="1321"/>
      <c r="I74" s="1321"/>
      <c r="J74" s="1321"/>
      <c r="K74" s="1305"/>
      <c r="L74" s="1305"/>
      <c r="M74" s="1305"/>
      <c r="N74" s="1305"/>
      <c r="AM74" s="403"/>
      <c r="AN74" s="1309"/>
      <c r="AO74" s="1309"/>
      <c r="AP74" s="1309"/>
      <c r="AQ74" s="1309"/>
      <c r="AR74" s="1309"/>
      <c r="AS74" s="1309"/>
      <c r="AT74" s="1309"/>
      <c r="AU74" s="1309"/>
      <c r="AV74" s="1309"/>
      <c r="AW74" s="1309"/>
      <c r="AX74" s="1309"/>
      <c r="AY74" s="1309"/>
      <c r="AZ74" s="1309"/>
      <c r="BA74" s="1309"/>
      <c r="BB74" s="1309"/>
      <c r="BC74" s="1309"/>
      <c r="BD74" s="1309"/>
      <c r="BE74" s="1309"/>
      <c r="BF74" s="1309"/>
      <c r="BG74" s="1309"/>
      <c r="BH74" s="1309"/>
      <c r="BI74" s="1309"/>
      <c r="BJ74" s="1309"/>
      <c r="BK74" s="1309"/>
      <c r="BL74" s="1309"/>
      <c r="BM74" s="1309"/>
      <c r="BN74" s="1309"/>
      <c r="BO74" s="1309"/>
      <c r="BP74" s="1306"/>
      <c r="BQ74" s="1306"/>
      <c r="BR74" s="1306"/>
      <c r="BS74" s="1306"/>
      <c r="BT74" s="1306"/>
      <c r="BU74" s="1306"/>
      <c r="BV74" s="1306"/>
      <c r="BW74" s="1306"/>
      <c r="BX74" s="1306"/>
      <c r="BY74" s="1306"/>
      <c r="BZ74" s="1306"/>
      <c r="CA74" s="1306"/>
      <c r="CB74" s="1306"/>
      <c r="CC74" s="1306"/>
      <c r="CD74" s="1306"/>
      <c r="CE74" s="1306"/>
      <c r="CF74" s="1306"/>
      <c r="CG74" s="1306"/>
      <c r="CH74" s="1306"/>
      <c r="CI74" s="1306"/>
      <c r="CJ74" s="1306"/>
      <c r="CK74" s="1306"/>
      <c r="CL74" s="1306"/>
      <c r="CM74" s="1306"/>
      <c r="CN74" s="1306"/>
      <c r="CO74" s="1306"/>
      <c r="CP74" s="1306"/>
      <c r="CQ74" s="1306"/>
      <c r="CR74" s="1306"/>
      <c r="CS74" s="1306"/>
      <c r="CT74" s="1306"/>
      <c r="CU74" s="1306"/>
      <c r="CV74" s="1306"/>
      <c r="CW74" s="1306"/>
      <c r="CX74" s="1306"/>
      <c r="CY74" s="1306"/>
      <c r="CZ74" s="1306"/>
      <c r="DA74" s="1306"/>
      <c r="DB74" s="1306"/>
      <c r="DC74" s="1306"/>
    </row>
    <row r="75" spans="2:107" x14ac:dyDescent="0.15">
      <c r="B75" s="394"/>
      <c r="G75" s="1321"/>
      <c r="H75" s="1321"/>
      <c r="I75" s="1304"/>
      <c r="J75" s="1304"/>
      <c r="K75" s="1311"/>
      <c r="L75" s="1311"/>
      <c r="M75" s="1311"/>
      <c r="N75" s="1311"/>
      <c r="AM75" s="403"/>
      <c r="AN75" s="1309"/>
      <c r="AO75" s="1309"/>
      <c r="AP75" s="1309"/>
      <c r="AQ75" s="1309"/>
      <c r="AR75" s="1309"/>
      <c r="AS75" s="1309"/>
      <c r="AT75" s="1309"/>
      <c r="AU75" s="1309"/>
      <c r="AV75" s="1309"/>
      <c r="AW75" s="1309"/>
      <c r="AX75" s="1309"/>
      <c r="AY75" s="1309"/>
      <c r="AZ75" s="1309"/>
      <c r="BA75" s="1309"/>
      <c r="BB75" s="1309" t="s">
        <v>602</v>
      </c>
      <c r="BC75" s="1309"/>
      <c r="BD75" s="1309"/>
      <c r="BE75" s="1309"/>
      <c r="BF75" s="1309"/>
      <c r="BG75" s="1309"/>
      <c r="BH75" s="1309"/>
      <c r="BI75" s="1309"/>
      <c r="BJ75" s="1309"/>
      <c r="BK75" s="1309"/>
      <c r="BL75" s="1309"/>
      <c r="BM75" s="1309"/>
      <c r="BN75" s="1309"/>
      <c r="BO75" s="1309"/>
      <c r="BP75" s="1306">
        <v>8.3000000000000007</v>
      </c>
      <c r="BQ75" s="1306"/>
      <c r="BR75" s="1306"/>
      <c r="BS75" s="1306"/>
      <c r="BT75" s="1306"/>
      <c r="BU75" s="1306"/>
      <c r="BV75" s="1306"/>
      <c r="BW75" s="1306"/>
      <c r="BX75" s="1306">
        <v>7.9</v>
      </c>
      <c r="BY75" s="1306"/>
      <c r="BZ75" s="1306"/>
      <c r="CA75" s="1306"/>
      <c r="CB75" s="1306"/>
      <c r="CC75" s="1306"/>
      <c r="CD75" s="1306"/>
      <c r="CE75" s="1306"/>
      <c r="CF75" s="1306">
        <v>7.7</v>
      </c>
      <c r="CG75" s="1306"/>
      <c r="CH75" s="1306"/>
      <c r="CI75" s="1306"/>
      <c r="CJ75" s="1306"/>
      <c r="CK75" s="1306"/>
      <c r="CL75" s="1306"/>
      <c r="CM75" s="1306"/>
      <c r="CN75" s="1306">
        <v>7.3</v>
      </c>
      <c r="CO75" s="1306"/>
      <c r="CP75" s="1306"/>
      <c r="CQ75" s="1306"/>
      <c r="CR75" s="1306"/>
      <c r="CS75" s="1306"/>
      <c r="CT75" s="1306"/>
      <c r="CU75" s="1306"/>
      <c r="CV75" s="1306">
        <v>7.7</v>
      </c>
      <c r="CW75" s="1306"/>
      <c r="CX75" s="1306"/>
      <c r="CY75" s="1306"/>
      <c r="CZ75" s="1306"/>
      <c r="DA75" s="1306"/>
      <c r="DB75" s="1306"/>
      <c r="DC75" s="1306"/>
    </row>
    <row r="76" spans="2:107" x14ac:dyDescent="0.15">
      <c r="B76" s="394"/>
      <c r="G76" s="1321"/>
      <c r="H76" s="1321"/>
      <c r="I76" s="1304"/>
      <c r="J76" s="1304"/>
      <c r="K76" s="1311"/>
      <c r="L76" s="1311"/>
      <c r="M76" s="1311"/>
      <c r="N76" s="1311"/>
      <c r="AM76" s="403"/>
      <c r="AN76" s="1309"/>
      <c r="AO76" s="1309"/>
      <c r="AP76" s="1309"/>
      <c r="AQ76" s="1309"/>
      <c r="AR76" s="1309"/>
      <c r="AS76" s="1309"/>
      <c r="AT76" s="1309"/>
      <c r="AU76" s="1309"/>
      <c r="AV76" s="1309"/>
      <c r="AW76" s="1309"/>
      <c r="AX76" s="1309"/>
      <c r="AY76" s="1309"/>
      <c r="AZ76" s="1309"/>
      <c r="BA76" s="1309"/>
      <c r="BB76" s="1309"/>
      <c r="BC76" s="1309"/>
      <c r="BD76" s="1309"/>
      <c r="BE76" s="1309"/>
      <c r="BF76" s="1309"/>
      <c r="BG76" s="1309"/>
      <c r="BH76" s="1309"/>
      <c r="BI76" s="1309"/>
      <c r="BJ76" s="1309"/>
      <c r="BK76" s="1309"/>
      <c r="BL76" s="1309"/>
      <c r="BM76" s="1309"/>
      <c r="BN76" s="1309"/>
      <c r="BO76" s="1309"/>
      <c r="BP76" s="1306"/>
      <c r="BQ76" s="1306"/>
      <c r="BR76" s="1306"/>
      <c r="BS76" s="1306"/>
      <c r="BT76" s="1306"/>
      <c r="BU76" s="1306"/>
      <c r="BV76" s="1306"/>
      <c r="BW76" s="1306"/>
      <c r="BX76" s="1306"/>
      <c r="BY76" s="1306"/>
      <c r="BZ76" s="1306"/>
      <c r="CA76" s="1306"/>
      <c r="CB76" s="1306"/>
      <c r="CC76" s="1306"/>
      <c r="CD76" s="1306"/>
      <c r="CE76" s="1306"/>
      <c r="CF76" s="1306"/>
      <c r="CG76" s="1306"/>
      <c r="CH76" s="1306"/>
      <c r="CI76" s="1306"/>
      <c r="CJ76" s="1306"/>
      <c r="CK76" s="1306"/>
      <c r="CL76" s="1306"/>
      <c r="CM76" s="1306"/>
      <c r="CN76" s="1306"/>
      <c r="CO76" s="1306"/>
      <c r="CP76" s="1306"/>
      <c r="CQ76" s="1306"/>
      <c r="CR76" s="1306"/>
      <c r="CS76" s="1306"/>
      <c r="CT76" s="1306"/>
      <c r="CU76" s="1306"/>
      <c r="CV76" s="1306"/>
      <c r="CW76" s="1306"/>
      <c r="CX76" s="1306"/>
      <c r="CY76" s="1306"/>
      <c r="CZ76" s="1306"/>
      <c r="DA76" s="1306"/>
      <c r="DB76" s="1306"/>
      <c r="DC76" s="1306"/>
    </row>
    <row r="77" spans="2:107" x14ac:dyDescent="0.15">
      <c r="B77" s="394"/>
      <c r="G77" s="1304"/>
      <c r="H77" s="1304"/>
      <c r="I77" s="1304"/>
      <c r="J77" s="1304"/>
      <c r="K77" s="1305"/>
      <c r="L77" s="1305"/>
      <c r="M77" s="1305"/>
      <c r="N77" s="1305"/>
      <c r="AN77" s="1310" t="s">
        <v>599</v>
      </c>
      <c r="AO77" s="1310"/>
      <c r="AP77" s="1310"/>
      <c r="AQ77" s="1310"/>
      <c r="AR77" s="1310"/>
      <c r="AS77" s="1310"/>
      <c r="AT77" s="1310"/>
      <c r="AU77" s="1310"/>
      <c r="AV77" s="1310"/>
      <c r="AW77" s="1310"/>
      <c r="AX77" s="1310"/>
      <c r="AY77" s="1310"/>
      <c r="AZ77" s="1310"/>
      <c r="BA77" s="1310"/>
      <c r="BB77" s="1309" t="s">
        <v>597</v>
      </c>
      <c r="BC77" s="1309"/>
      <c r="BD77" s="1309"/>
      <c r="BE77" s="1309"/>
      <c r="BF77" s="1309"/>
      <c r="BG77" s="1309"/>
      <c r="BH77" s="1309"/>
      <c r="BI77" s="1309"/>
      <c r="BJ77" s="1309"/>
      <c r="BK77" s="1309"/>
      <c r="BL77" s="1309"/>
      <c r="BM77" s="1309"/>
      <c r="BN77" s="1309"/>
      <c r="BO77" s="1309"/>
      <c r="BP77" s="1306">
        <v>54</v>
      </c>
      <c r="BQ77" s="1306"/>
      <c r="BR77" s="1306"/>
      <c r="BS77" s="1306"/>
      <c r="BT77" s="1306"/>
      <c r="BU77" s="1306"/>
      <c r="BV77" s="1306"/>
      <c r="BW77" s="1306"/>
      <c r="BX77" s="1306">
        <v>58.9</v>
      </c>
      <c r="BY77" s="1306"/>
      <c r="BZ77" s="1306"/>
      <c r="CA77" s="1306"/>
      <c r="CB77" s="1306"/>
      <c r="CC77" s="1306"/>
      <c r="CD77" s="1306"/>
      <c r="CE77" s="1306"/>
      <c r="CF77" s="1306">
        <v>51.4</v>
      </c>
      <c r="CG77" s="1306"/>
      <c r="CH77" s="1306"/>
      <c r="CI77" s="1306"/>
      <c r="CJ77" s="1306"/>
      <c r="CK77" s="1306"/>
      <c r="CL77" s="1306"/>
      <c r="CM77" s="1306"/>
      <c r="CN77" s="1306">
        <v>46.8</v>
      </c>
      <c r="CO77" s="1306"/>
      <c r="CP77" s="1306"/>
      <c r="CQ77" s="1306"/>
      <c r="CR77" s="1306"/>
      <c r="CS77" s="1306"/>
      <c r="CT77" s="1306"/>
      <c r="CU77" s="1306"/>
      <c r="CV77" s="1306">
        <v>48.4</v>
      </c>
      <c r="CW77" s="1306"/>
      <c r="CX77" s="1306"/>
      <c r="CY77" s="1306"/>
      <c r="CZ77" s="1306"/>
      <c r="DA77" s="1306"/>
      <c r="DB77" s="1306"/>
      <c r="DC77" s="1306"/>
    </row>
    <row r="78" spans="2:107" x14ac:dyDescent="0.15">
      <c r="B78" s="394"/>
      <c r="G78" s="1304"/>
      <c r="H78" s="1304"/>
      <c r="I78" s="1304"/>
      <c r="J78" s="1304"/>
      <c r="K78" s="1305"/>
      <c r="L78" s="1305"/>
      <c r="M78" s="1305"/>
      <c r="N78" s="1305"/>
      <c r="AN78" s="1310"/>
      <c r="AO78" s="1310"/>
      <c r="AP78" s="1310"/>
      <c r="AQ78" s="1310"/>
      <c r="AR78" s="1310"/>
      <c r="AS78" s="1310"/>
      <c r="AT78" s="1310"/>
      <c r="AU78" s="1310"/>
      <c r="AV78" s="1310"/>
      <c r="AW78" s="1310"/>
      <c r="AX78" s="1310"/>
      <c r="AY78" s="1310"/>
      <c r="AZ78" s="1310"/>
      <c r="BA78" s="1310"/>
      <c r="BB78" s="1309"/>
      <c r="BC78" s="1309"/>
      <c r="BD78" s="1309"/>
      <c r="BE78" s="1309"/>
      <c r="BF78" s="1309"/>
      <c r="BG78" s="1309"/>
      <c r="BH78" s="1309"/>
      <c r="BI78" s="1309"/>
      <c r="BJ78" s="1309"/>
      <c r="BK78" s="1309"/>
      <c r="BL78" s="1309"/>
      <c r="BM78" s="1309"/>
      <c r="BN78" s="1309"/>
      <c r="BO78" s="1309"/>
      <c r="BP78" s="1306"/>
      <c r="BQ78" s="1306"/>
      <c r="BR78" s="1306"/>
      <c r="BS78" s="1306"/>
      <c r="BT78" s="1306"/>
      <c r="BU78" s="1306"/>
      <c r="BV78" s="1306"/>
      <c r="BW78" s="1306"/>
      <c r="BX78" s="1306"/>
      <c r="BY78" s="1306"/>
      <c r="BZ78" s="1306"/>
      <c r="CA78" s="1306"/>
      <c r="CB78" s="1306"/>
      <c r="CC78" s="1306"/>
      <c r="CD78" s="1306"/>
      <c r="CE78" s="1306"/>
      <c r="CF78" s="1306"/>
      <c r="CG78" s="1306"/>
      <c r="CH78" s="1306"/>
      <c r="CI78" s="1306"/>
      <c r="CJ78" s="1306"/>
      <c r="CK78" s="1306"/>
      <c r="CL78" s="1306"/>
      <c r="CM78" s="1306"/>
      <c r="CN78" s="1306"/>
      <c r="CO78" s="1306"/>
      <c r="CP78" s="1306"/>
      <c r="CQ78" s="1306"/>
      <c r="CR78" s="1306"/>
      <c r="CS78" s="1306"/>
      <c r="CT78" s="1306"/>
      <c r="CU78" s="1306"/>
      <c r="CV78" s="1306"/>
      <c r="CW78" s="1306"/>
      <c r="CX78" s="1306"/>
      <c r="CY78" s="1306"/>
      <c r="CZ78" s="1306"/>
      <c r="DA78" s="1306"/>
      <c r="DB78" s="1306"/>
      <c r="DC78" s="1306"/>
    </row>
    <row r="79" spans="2:107" x14ac:dyDescent="0.15">
      <c r="B79" s="394"/>
      <c r="G79" s="1304"/>
      <c r="H79" s="1304"/>
      <c r="I79" s="1307"/>
      <c r="J79" s="1307"/>
      <c r="K79" s="1308"/>
      <c r="L79" s="1308"/>
      <c r="M79" s="1308"/>
      <c r="N79" s="1308"/>
      <c r="AN79" s="1310"/>
      <c r="AO79" s="1310"/>
      <c r="AP79" s="1310"/>
      <c r="AQ79" s="1310"/>
      <c r="AR79" s="1310"/>
      <c r="AS79" s="1310"/>
      <c r="AT79" s="1310"/>
      <c r="AU79" s="1310"/>
      <c r="AV79" s="1310"/>
      <c r="AW79" s="1310"/>
      <c r="AX79" s="1310"/>
      <c r="AY79" s="1310"/>
      <c r="AZ79" s="1310"/>
      <c r="BA79" s="1310"/>
      <c r="BB79" s="1309" t="s">
        <v>602</v>
      </c>
      <c r="BC79" s="1309"/>
      <c r="BD79" s="1309"/>
      <c r="BE79" s="1309"/>
      <c r="BF79" s="1309"/>
      <c r="BG79" s="1309"/>
      <c r="BH79" s="1309"/>
      <c r="BI79" s="1309"/>
      <c r="BJ79" s="1309"/>
      <c r="BK79" s="1309"/>
      <c r="BL79" s="1309"/>
      <c r="BM79" s="1309"/>
      <c r="BN79" s="1309"/>
      <c r="BO79" s="1309"/>
      <c r="BP79" s="1306">
        <v>11.5</v>
      </c>
      <c r="BQ79" s="1306"/>
      <c r="BR79" s="1306"/>
      <c r="BS79" s="1306"/>
      <c r="BT79" s="1306"/>
      <c r="BU79" s="1306"/>
      <c r="BV79" s="1306"/>
      <c r="BW79" s="1306"/>
      <c r="BX79" s="1306">
        <v>10.8</v>
      </c>
      <c r="BY79" s="1306"/>
      <c r="BZ79" s="1306"/>
      <c r="CA79" s="1306"/>
      <c r="CB79" s="1306"/>
      <c r="CC79" s="1306"/>
      <c r="CD79" s="1306"/>
      <c r="CE79" s="1306"/>
      <c r="CF79" s="1306">
        <v>10.199999999999999</v>
      </c>
      <c r="CG79" s="1306"/>
      <c r="CH79" s="1306"/>
      <c r="CI79" s="1306"/>
      <c r="CJ79" s="1306"/>
      <c r="CK79" s="1306"/>
      <c r="CL79" s="1306"/>
      <c r="CM79" s="1306"/>
      <c r="CN79" s="1306">
        <v>9.9</v>
      </c>
      <c r="CO79" s="1306"/>
      <c r="CP79" s="1306"/>
      <c r="CQ79" s="1306"/>
      <c r="CR79" s="1306"/>
      <c r="CS79" s="1306"/>
      <c r="CT79" s="1306"/>
      <c r="CU79" s="1306"/>
      <c r="CV79" s="1306">
        <v>9.9</v>
      </c>
      <c r="CW79" s="1306"/>
      <c r="CX79" s="1306"/>
      <c r="CY79" s="1306"/>
      <c r="CZ79" s="1306"/>
      <c r="DA79" s="1306"/>
      <c r="DB79" s="1306"/>
      <c r="DC79" s="1306"/>
    </row>
    <row r="80" spans="2:107" x14ac:dyDescent="0.15">
      <c r="B80" s="394"/>
      <c r="G80" s="1304"/>
      <c r="H80" s="1304"/>
      <c r="I80" s="1307"/>
      <c r="J80" s="1307"/>
      <c r="K80" s="1308"/>
      <c r="L80" s="1308"/>
      <c r="M80" s="1308"/>
      <c r="N80" s="1308"/>
      <c r="AN80" s="1310"/>
      <c r="AO80" s="1310"/>
      <c r="AP80" s="1310"/>
      <c r="AQ80" s="1310"/>
      <c r="AR80" s="1310"/>
      <c r="AS80" s="1310"/>
      <c r="AT80" s="1310"/>
      <c r="AU80" s="1310"/>
      <c r="AV80" s="1310"/>
      <c r="AW80" s="1310"/>
      <c r="AX80" s="1310"/>
      <c r="AY80" s="1310"/>
      <c r="AZ80" s="1310"/>
      <c r="BA80" s="1310"/>
      <c r="BB80" s="1309"/>
      <c r="BC80" s="1309"/>
      <c r="BD80" s="1309"/>
      <c r="BE80" s="1309"/>
      <c r="BF80" s="1309"/>
      <c r="BG80" s="1309"/>
      <c r="BH80" s="1309"/>
      <c r="BI80" s="1309"/>
      <c r="BJ80" s="1309"/>
      <c r="BK80" s="1309"/>
      <c r="BL80" s="1309"/>
      <c r="BM80" s="1309"/>
      <c r="BN80" s="1309"/>
      <c r="BO80" s="1309"/>
      <c r="BP80" s="1306"/>
      <c r="BQ80" s="1306"/>
      <c r="BR80" s="1306"/>
      <c r="BS80" s="1306"/>
      <c r="BT80" s="1306"/>
      <c r="BU80" s="1306"/>
      <c r="BV80" s="1306"/>
      <c r="BW80" s="1306"/>
      <c r="BX80" s="1306"/>
      <c r="BY80" s="1306"/>
      <c r="BZ80" s="1306"/>
      <c r="CA80" s="1306"/>
      <c r="CB80" s="1306"/>
      <c r="CC80" s="1306"/>
      <c r="CD80" s="1306"/>
      <c r="CE80" s="1306"/>
      <c r="CF80" s="1306"/>
      <c r="CG80" s="1306"/>
      <c r="CH80" s="1306"/>
      <c r="CI80" s="1306"/>
      <c r="CJ80" s="1306"/>
      <c r="CK80" s="1306"/>
      <c r="CL80" s="1306"/>
      <c r="CM80" s="1306"/>
      <c r="CN80" s="1306"/>
      <c r="CO80" s="1306"/>
      <c r="CP80" s="1306"/>
      <c r="CQ80" s="1306"/>
      <c r="CR80" s="1306"/>
      <c r="CS80" s="1306"/>
      <c r="CT80" s="1306"/>
      <c r="CU80" s="1306"/>
      <c r="CV80" s="1306"/>
      <c r="CW80" s="1306"/>
      <c r="CX80" s="1306"/>
      <c r="CY80" s="1306"/>
      <c r="CZ80" s="1306"/>
      <c r="DA80" s="1306"/>
      <c r="DB80" s="1306"/>
      <c r="DC80" s="1306"/>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p40bKNmWHHWHobc4SkTBMJVrYHP+tQVHgQBOO4Yb/zT+QAok6lYUvpido8it/FRIRb///DtoFEqU0Rj6P0n7hQ==" saltValue="no1CsVkhV96MANFex3xnMA=="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4"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603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52iTmW2k4bqLkAoDcR1PvtPUYnG3U6EkCr1OJrUfO3TUd+m1erkXmdhe8xl6AvYuwV4vMrytsAQVCC3EnagbLw==" saltValue="7TBk+lj3morWOzbvpCRv4Q==" spinCount="100000" sheet="1" objects="1" scenarios="1"/>
  <dataConsolidate/>
  <phoneticPr fontId="2"/>
  <printOptions horizontalCentered="1" verticalCentered="1"/>
  <pageMargins left="0" right="0" top="0.19685039370078741" bottom="0" header="0.39370078740157483" footer="0"/>
  <pageSetup paperSize="8" scale="53"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489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WS30X+1u3svTLmsMGXE7APs4vCW7GqsHVDCbvXe+zZM+RLqpY/AaRjZuG4VZMUIBGfiOrn1RZRyCh6QX7LgvfQ==" saltValue="6n1cwyNcMSvPGQW7jyVvmg==" spinCount="100000" sheet="1" objects="1" scenarios="1"/>
  <dataConsolidate/>
  <phoneticPr fontId="2"/>
  <printOptions horizontalCentered="1" verticalCentered="1"/>
  <pageMargins left="0" right="0" top="0.19685039370078741" bottom="0" header="0.39370078740157483" footer="0"/>
  <pageSetup paperSize="8" scale="53" orientation="landscape"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Normal="100"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51</v>
      </c>
      <c r="E2" s="154"/>
      <c r="F2" s="155" t="s">
        <v>540</v>
      </c>
      <c r="G2" s="156"/>
      <c r="H2" s="157"/>
    </row>
    <row r="3" spans="1:8" x14ac:dyDescent="0.15">
      <c r="A3" s="153" t="s">
        <v>533</v>
      </c>
      <c r="B3" s="158"/>
      <c r="C3" s="159"/>
      <c r="D3" s="160">
        <v>53872</v>
      </c>
      <c r="E3" s="161"/>
      <c r="F3" s="162">
        <v>132212</v>
      </c>
      <c r="G3" s="163"/>
      <c r="H3" s="164"/>
    </row>
    <row r="4" spans="1:8" x14ac:dyDescent="0.15">
      <c r="A4" s="165"/>
      <c r="B4" s="166"/>
      <c r="C4" s="167"/>
      <c r="D4" s="168">
        <v>28376</v>
      </c>
      <c r="E4" s="169"/>
      <c r="F4" s="170">
        <v>67114</v>
      </c>
      <c r="G4" s="171"/>
      <c r="H4" s="172"/>
    </row>
    <row r="5" spans="1:8" x14ac:dyDescent="0.15">
      <c r="A5" s="153" t="s">
        <v>535</v>
      </c>
      <c r="B5" s="158"/>
      <c r="C5" s="159"/>
      <c r="D5" s="160">
        <v>53110</v>
      </c>
      <c r="E5" s="161"/>
      <c r="F5" s="162">
        <v>93741</v>
      </c>
      <c r="G5" s="163"/>
      <c r="H5" s="164"/>
    </row>
    <row r="6" spans="1:8" x14ac:dyDescent="0.15">
      <c r="A6" s="165"/>
      <c r="B6" s="166"/>
      <c r="C6" s="167"/>
      <c r="D6" s="168">
        <v>42162</v>
      </c>
      <c r="E6" s="169"/>
      <c r="F6" s="170">
        <v>46285</v>
      </c>
      <c r="G6" s="171"/>
      <c r="H6" s="172"/>
    </row>
    <row r="7" spans="1:8" x14ac:dyDescent="0.15">
      <c r="A7" s="153" t="s">
        <v>536</v>
      </c>
      <c r="B7" s="158"/>
      <c r="C7" s="159"/>
      <c r="D7" s="160">
        <v>49097</v>
      </c>
      <c r="E7" s="161"/>
      <c r="F7" s="162">
        <v>107537</v>
      </c>
      <c r="G7" s="163"/>
      <c r="H7" s="164"/>
    </row>
    <row r="8" spans="1:8" x14ac:dyDescent="0.15">
      <c r="A8" s="165"/>
      <c r="B8" s="166"/>
      <c r="C8" s="167"/>
      <c r="D8" s="168">
        <v>37195</v>
      </c>
      <c r="E8" s="169"/>
      <c r="F8" s="170">
        <v>57923</v>
      </c>
      <c r="G8" s="171"/>
      <c r="H8" s="172"/>
    </row>
    <row r="9" spans="1:8" x14ac:dyDescent="0.15">
      <c r="A9" s="153" t="s">
        <v>537</v>
      </c>
      <c r="B9" s="158"/>
      <c r="C9" s="159"/>
      <c r="D9" s="160">
        <v>40313</v>
      </c>
      <c r="E9" s="161"/>
      <c r="F9" s="162">
        <v>113913</v>
      </c>
      <c r="G9" s="163"/>
      <c r="H9" s="164"/>
    </row>
    <row r="10" spans="1:8" x14ac:dyDescent="0.15">
      <c r="A10" s="165"/>
      <c r="B10" s="166"/>
      <c r="C10" s="167"/>
      <c r="D10" s="168">
        <v>31749</v>
      </c>
      <c r="E10" s="169"/>
      <c r="F10" s="170">
        <v>53160</v>
      </c>
      <c r="G10" s="171"/>
      <c r="H10" s="172"/>
    </row>
    <row r="11" spans="1:8" x14ac:dyDescent="0.15">
      <c r="A11" s="153" t="s">
        <v>538</v>
      </c>
      <c r="B11" s="158"/>
      <c r="C11" s="159"/>
      <c r="D11" s="160">
        <v>49467</v>
      </c>
      <c r="E11" s="161"/>
      <c r="F11" s="162">
        <v>115050</v>
      </c>
      <c r="G11" s="163"/>
      <c r="H11" s="164"/>
    </row>
    <row r="12" spans="1:8" x14ac:dyDescent="0.15">
      <c r="A12" s="165"/>
      <c r="B12" s="166"/>
      <c r="C12" s="173"/>
      <c r="D12" s="168">
        <v>30420</v>
      </c>
      <c r="E12" s="169"/>
      <c r="F12" s="170">
        <v>53792</v>
      </c>
      <c r="G12" s="171"/>
      <c r="H12" s="172"/>
    </row>
    <row r="13" spans="1:8" x14ac:dyDescent="0.15">
      <c r="A13" s="153"/>
      <c r="B13" s="158"/>
      <c r="C13" s="174"/>
      <c r="D13" s="175">
        <v>49172</v>
      </c>
      <c r="E13" s="176"/>
      <c r="F13" s="177">
        <v>112491</v>
      </c>
      <c r="G13" s="178"/>
      <c r="H13" s="164"/>
    </row>
    <row r="14" spans="1:8" x14ac:dyDescent="0.15">
      <c r="A14" s="165"/>
      <c r="B14" s="166"/>
      <c r="C14" s="167"/>
      <c r="D14" s="168">
        <v>33980</v>
      </c>
      <c r="E14" s="169"/>
      <c r="F14" s="170">
        <v>55655</v>
      </c>
      <c r="G14" s="171"/>
      <c r="H14" s="172"/>
    </row>
    <row r="17" spans="1:11" x14ac:dyDescent="0.15">
      <c r="A17" s="149" t="s">
        <v>52</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53</v>
      </c>
      <c r="B19" s="179">
        <f>ROUND(VALUE(SUBSTITUTE(実質収支比率等に係る経年分析!F$48,"▲","-")),2)</f>
        <v>6.99</v>
      </c>
      <c r="C19" s="179">
        <f>ROUND(VALUE(SUBSTITUTE(実質収支比率等に係る経年分析!G$48,"▲","-")),2)</f>
        <v>10.28</v>
      </c>
      <c r="D19" s="179">
        <f>ROUND(VALUE(SUBSTITUTE(実質収支比率等に係る経年分析!H$48,"▲","-")),2)</f>
        <v>9.3000000000000007</v>
      </c>
      <c r="E19" s="179">
        <f>ROUND(VALUE(SUBSTITUTE(実質収支比率等に係る経年分析!I$48,"▲","-")),2)</f>
        <v>11.52</v>
      </c>
      <c r="F19" s="179">
        <f>ROUND(VALUE(SUBSTITUTE(実質収支比率等に係る経年分析!J$48,"▲","-")),2)</f>
        <v>8.39</v>
      </c>
    </row>
    <row r="20" spans="1:11" x14ac:dyDescent="0.15">
      <c r="A20" s="179" t="s">
        <v>54</v>
      </c>
      <c r="B20" s="179">
        <f>ROUND(VALUE(SUBSTITUTE(実質収支比率等に係る経年分析!F$47,"▲","-")),2)</f>
        <v>14.69</v>
      </c>
      <c r="C20" s="179">
        <f>ROUND(VALUE(SUBSTITUTE(実質収支比率等に係る経年分析!G$47,"▲","-")),2)</f>
        <v>13.24</v>
      </c>
      <c r="D20" s="179">
        <f>ROUND(VALUE(SUBSTITUTE(実質収支比率等に係る経年分析!H$47,"▲","-")),2)</f>
        <v>8.75</v>
      </c>
      <c r="E20" s="179">
        <f>ROUND(VALUE(SUBSTITUTE(実質収支比率等に係る経年分析!I$47,"▲","-")),2)</f>
        <v>10.39</v>
      </c>
      <c r="F20" s="179">
        <f>ROUND(VALUE(SUBSTITUTE(実質収支比率等に係る経年分析!J$47,"▲","-")),2)</f>
        <v>13.85</v>
      </c>
    </row>
    <row r="21" spans="1:11" x14ac:dyDescent="0.15">
      <c r="A21" s="179" t="s">
        <v>55</v>
      </c>
      <c r="B21" s="179">
        <f>IF(ISNUMBER(VALUE(SUBSTITUTE(実質収支比率等に係る経年分析!F$49,"▲","-"))),ROUND(VALUE(SUBSTITUTE(実質収支比率等に係る経年分析!F$49,"▲","-")),2),NA())</f>
        <v>-2.85</v>
      </c>
      <c r="C21" s="179">
        <f>IF(ISNUMBER(VALUE(SUBSTITUTE(実質収支比率等に係る経年分析!G$49,"▲","-"))),ROUND(VALUE(SUBSTITUTE(実質収支比率等に係る経年分析!G$49,"▲","-")),2),NA())</f>
        <v>2.16</v>
      </c>
      <c r="D21" s="179">
        <f>IF(ISNUMBER(VALUE(SUBSTITUTE(実質収支比率等に係る経年分析!H$49,"▲","-"))),ROUND(VALUE(SUBSTITUTE(実質収支比率等に係る経年分析!H$49,"▲","-")),2),NA())</f>
        <v>-6</v>
      </c>
      <c r="E21" s="179">
        <f>IF(ISNUMBER(VALUE(SUBSTITUTE(実質収支比率等に係る経年分析!I$49,"▲","-"))),ROUND(VALUE(SUBSTITUTE(実質収支比率等に係る経年分析!I$49,"▲","-")),2),NA())</f>
        <v>5.05</v>
      </c>
      <c r="F21" s="179">
        <f>IF(ISNUMBER(VALUE(SUBSTITUTE(実質収支比率等に係る経年分析!J$49,"▲","-"))),ROUND(VALUE(SUBSTITUTE(実質収支比率等に係る経年分析!J$49,"▲","-")),2),NA())</f>
        <v>1.5</v>
      </c>
    </row>
    <row r="24" spans="1:11" x14ac:dyDescent="0.15">
      <c r="A24" s="149" t="s">
        <v>56</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57</v>
      </c>
      <c r="C26" s="180" t="s">
        <v>58</v>
      </c>
      <c r="D26" s="180" t="s">
        <v>57</v>
      </c>
      <c r="E26" s="180" t="s">
        <v>58</v>
      </c>
      <c r="F26" s="180" t="s">
        <v>57</v>
      </c>
      <c r="G26" s="180" t="s">
        <v>58</v>
      </c>
      <c r="H26" s="180" t="s">
        <v>57</v>
      </c>
      <c r="I26" s="180" t="s">
        <v>58</v>
      </c>
      <c r="J26" s="180" t="s">
        <v>57</v>
      </c>
      <c r="K26" s="180" t="s">
        <v>58</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同和地区住宅新築資金等貸付事業特別会計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x14ac:dyDescent="0.15">
      <c r="A30" s="180" t="str">
        <f>IF(連結実質赤字比率に係る赤字・黒字の構成分析!C$40="",NA(),連結実質赤字比率に係る赤字・黒字の構成分析!C$40)</f>
        <v>後期高齢者医療特別会計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0.12</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0.01</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0.34</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0.01</v>
      </c>
    </row>
    <row r="31" spans="1:11" x14ac:dyDescent="0.15">
      <c r="A31" s="180" t="str">
        <f>IF(連結実質赤字比率に係る赤字・黒字の構成分析!C$39="",NA(),連結実質赤字比率に係る赤字・黒字の構成分析!C$39)</f>
        <v>農業集落排水事業特別会計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0.01</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0.01</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0.01</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0.01</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0.01</v>
      </c>
    </row>
    <row r="32" spans="1:11" x14ac:dyDescent="0.15">
      <c r="A32" s="180" t="str">
        <f>IF(連結実質赤字比率に係る赤字・黒字の構成分析!C$38="",NA(),連結実質赤字比率に係る赤字・黒字の構成分析!C$38)</f>
        <v>下水道事業特別会計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0.01</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0.01</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0.01</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0.01</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0.17</v>
      </c>
    </row>
    <row r="33" spans="1:16" x14ac:dyDescent="0.15">
      <c r="A33" s="180" t="str">
        <f>IF(連結実質赤字比率に係る赤字・黒字の構成分析!C$37="",NA(),連結実質赤字比率に係る赤字・黒字の構成分析!C$37)</f>
        <v>介護保険特別会計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0.56999999999999995</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1.33</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1.28</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1.44</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2.4300000000000002</v>
      </c>
    </row>
    <row r="34" spans="1:16" x14ac:dyDescent="0.15">
      <c r="A34" s="180" t="str">
        <f>IF(連結実質赤字比率に係る赤字・黒字の構成分析!C$36="",NA(),連結実質赤字比率に係る赤字・黒字の構成分析!C$36)</f>
        <v>国民健康保険特別会計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0.52</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2.65</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4.21</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4.83</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2.54</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6.98</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10.28</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9.2899999999999991</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11.51</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8.3800000000000008</v>
      </c>
    </row>
    <row r="36" spans="1:16" x14ac:dyDescent="0.15">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21.77</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21.57</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22.96</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23.96</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25</v>
      </c>
    </row>
    <row r="39" spans="1:16" x14ac:dyDescent="0.15">
      <c r="A39" s="149" t="s">
        <v>59</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x14ac:dyDescent="0.15">
      <c r="A42" s="181" t="s">
        <v>62</v>
      </c>
      <c r="B42" s="181"/>
      <c r="C42" s="181"/>
      <c r="D42" s="181">
        <f>'実質公債費比率（分子）の構造'!K$52</f>
        <v>551</v>
      </c>
      <c r="E42" s="181"/>
      <c r="F42" s="181"/>
      <c r="G42" s="181">
        <f>'実質公債費比率（分子）の構造'!L$52</f>
        <v>507</v>
      </c>
      <c r="H42" s="181"/>
      <c r="I42" s="181"/>
      <c r="J42" s="181">
        <f>'実質公債費比率（分子）の構造'!M$52</f>
        <v>474</v>
      </c>
      <c r="K42" s="181"/>
      <c r="L42" s="181"/>
      <c r="M42" s="181">
        <f>'実質公債費比率（分子）の構造'!N$52</f>
        <v>461</v>
      </c>
      <c r="N42" s="181"/>
      <c r="O42" s="181"/>
      <c r="P42" s="181">
        <f>'実質公債費比率（分子）の構造'!O$52</f>
        <v>433</v>
      </c>
    </row>
    <row r="43" spans="1:16" x14ac:dyDescent="0.15">
      <c r="A43" s="181" t="s">
        <v>63</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64</v>
      </c>
      <c r="B44" s="181">
        <f>'実質公債費比率（分子）の構造'!K$50</f>
        <v>24</v>
      </c>
      <c r="C44" s="181"/>
      <c r="D44" s="181"/>
      <c r="E44" s="181">
        <f>'実質公債費比率（分子）の構造'!L$50</f>
        <v>24</v>
      </c>
      <c r="F44" s="181"/>
      <c r="G44" s="181"/>
      <c r="H44" s="181">
        <f>'実質公債費比率（分子）の構造'!M$50</f>
        <v>22</v>
      </c>
      <c r="I44" s="181"/>
      <c r="J44" s="181"/>
      <c r="K44" s="181">
        <f>'実質公債費比率（分子）の構造'!N$50</f>
        <v>9</v>
      </c>
      <c r="L44" s="181"/>
      <c r="M44" s="181"/>
      <c r="N44" s="181">
        <f>'実質公債費比率（分子）の構造'!O$50</f>
        <v>8</v>
      </c>
      <c r="O44" s="181"/>
      <c r="P44" s="181"/>
    </row>
    <row r="45" spans="1:16" x14ac:dyDescent="0.15">
      <c r="A45" s="181" t="s">
        <v>65</v>
      </c>
      <c r="B45" s="181">
        <f>'実質公債費比率（分子）の構造'!K$49</f>
        <v>10</v>
      </c>
      <c r="C45" s="181"/>
      <c r="D45" s="181"/>
      <c r="E45" s="181">
        <f>'実質公債費比率（分子）の構造'!L$49</f>
        <v>9</v>
      </c>
      <c r="F45" s="181"/>
      <c r="G45" s="181"/>
      <c r="H45" s="181">
        <f>'実質公債費比率（分子）の構造'!M$49</f>
        <v>5</v>
      </c>
      <c r="I45" s="181"/>
      <c r="J45" s="181"/>
      <c r="K45" s="181">
        <f>'実質公債費比率（分子）の構造'!N$49</f>
        <v>5</v>
      </c>
      <c r="L45" s="181"/>
      <c r="M45" s="181"/>
      <c r="N45" s="181">
        <f>'実質公債費比率（分子）の構造'!O$49</f>
        <v>15</v>
      </c>
      <c r="O45" s="181"/>
      <c r="P45" s="181"/>
    </row>
    <row r="46" spans="1:16" x14ac:dyDescent="0.15">
      <c r="A46" s="181" t="s">
        <v>66</v>
      </c>
      <c r="B46" s="181">
        <f>'実質公債費比率（分子）の構造'!K$48</f>
        <v>254</v>
      </c>
      <c r="C46" s="181"/>
      <c r="D46" s="181"/>
      <c r="E46" s="181">
        <f>'実質公債費比率（分子）の構造'!L$48</f>
        <v>241</v>
      </c>
      <c r="F46" s="181"/>
      <c r="G46" s="181"/>
      <c r="H46" s="181">
        <f>'実質公債費比率（分子）の構造'!M$48</f>
        <v>248</v>
      </c>
      <c r="I46" s="181"/>
      <c r="J46" s="181"/>
      <c r="K46" s="181">
        <f>'実質公債費比率（分子）の構造'!N$48</f>
        <v>226</v>
      </c>
      <c r="L46" s="181"/>
      <c r="M46" s="181"/>
      <c r="N46" s="181">
        <f>'実質公債費比率（分子）の構造'!O$48</f>
        <v>247</v>
      </c>
      <c r="O46" s="181"/>
      <c r="P46" s="181"/>
    </row>
    <row r="47" spans="1:16" x14ac:dyDescent="0.15">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69</v>
      </c>
      <c r="B49" s="181">
        <f>'実質公債費比率（分子）の構造'!K$45</f>
        <v>464</v>
      </c>
      <c r="C49" s="181"/>
      <c r="D49" s="181"/>
      <c r="E49" s="181">
        <f>'実質公債費比率（分子）の構造'!L$45</f>
        <v>429</v>
      </c>
      <c r="F49" s="181"/>
      <c r="G49" s="181"/>
      <c r="H49" s="181">
        <f>'実質公債費比率（分子）の構造'!M$45</f>
        <v>403</v>
      </c>
      <c r="I49" s="181"/>
      <c r="J49" s="181"/>
      <c r="K49" s="181">
        <f>'実質公債費比率（分子）の構造'!N$45</f>
        <v>390</v>
      </c>
      <c r="L49" s="181"/>
      <c r="M49" s="181"/>
      <c r="N49" s="181">
        <f>'実質公債費比率（分子）の構造'!O$45</f>
        <v>385</v>
      </c>
      <c r="O49" s="181"/>
      <c r="P49" s="181"/>
    </row>
    <row r="50" spans="1:16" x14ac:dyDescent="0.15">
      <c r="A50" s="181" t="s">
        <v>70</v>
      </c>
      <c r="B50" s="181" t="e">
        <f>NA()</f>
        <v>#N/A</v>
      </c>
      <c r="C50" s="181">
        <f>IF(ISNUMBER('実質公債費比率（分子）の構造'!K$53),'実質公債費比率（分子）の構造'!K$53,NA())</f>
        <v>201</v>
      </c>
      <c r="D50" s="181" t="e">
        <f>NA()</f>
        <v>#N/A</v>
      </c>
      <c r="E50" s="181" t="e">
        <f>NA()</f>
        <v>#N/A</v>
      </c>
      <c r="F50" s="181">
        <f>IF(ISNUMBER('実質公債費比率（分子）の構造'!L$53),'実質公債費比率（分子）の構造'!L$53,NA())</f>
        <v>196</v>
      </c>
      <c r="G50" s="181" t="e">
        <f>NA()</f>
        <v>#N/A</v>
      </c>
      <c r="H50" s="181" t="e">
        <f>NA()</f>
        <v>#N/A</v>
      </c>
      <c r="I50" s="181">
        <f>IF(ISNUMBER('実質公債費比率（分子）の構造'!M$53),'実質公債費比率（分子）の構造'!M$53,NA())</f>
        <v>204</v>
      </c>
      <c r="J50" s="181" t="e">
        <f>NA()</f>
        <v>#N/A</v>
      </c>
      <c r="K50" s="181" t="e">
        <f>NA()</f>
        <v>#N/A</v>
      </c>
      <c r="L50" s="181">
        <f>IF(ISNUMBER('実質公債費比率（分子）の構造'!N$53),'実質公債費比率（分子）の構造'!N$53,NA())</f>
        <v>169</v>
      </c>
      <c r="M50" s="181" t="e">
        <f>NA()</f>
        <v>#N/A</v>
      </c>
      <c r="N50" s="181" t="e">
        <f>NA()</f>
        <v>#N/A</v>
      </c>
      <c r="O50" s="181">
        <f>IF(ISNUMBER('実質公債費比率（分子）の構造'!O$53),'実質公債費比率（分子）の構造'!O$53,NA())</f>
        <v>222</v>
      </c>
      <c r="P50" s="181" t="e">
        <f>NA()</f>
        <v>#N/A</v>
      </c>
    </row>
    <row r="53" spans="1:16" x14ac:dyDescent="0.15">
      <c r="A53" s="149" t="s">
        <v>71</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15">
      <c r="A56" s="180" t="s">
        <v>42</v>
      </c>
      <c r="B56" s="180"/>
      <c r="C56" s="180"/>
      <c r="D56" s="180">
        <f>'将来負担比率（分子）の構造'!I$52</f>
        <v>4222</v>
      </c>
      <c r="E56" s="180"/>
      <c r="F56" s="180"/>
      <c r="G56" s="180">
        <f>'将来負担比率（分子）の構造'!J$52</f>
        <v>4060</v>
      </c>
      <c r="H56" s="180"/>
      <c r="I56" s="180"/>
      <c r="J56" s="180">
        <f>'将来負担比率（分子）の構造'!K$52</f>
        <v>3912</v>
      </c>
      <c r="K56" s="180"/>
      <c r="L56" s="180"/>
      <c r="M56" s="180">
        <f>'将来負担比率（分子）の構造'!L$52</f>
        <v>3791</v>
      </c>
      <c r="N56" s="180"/>
      <c r="O56" s="180"/>
      <c r="P56" s="180">
        <f>'将来負担比率（分子）の構造'!M$52</f>
        <v>3624</v>
      </c>
    </row>
    <row r="57" spans="1:16" x14ac:dyDescent="0.15">
      <c r="A57" s="180" t="s">
        <v>41</v>
      </c>
      <c r="B57" s="180"/>
      <c r="C57" s="180"/>
      <c r="D57" s="180">
        <f>'将来負担比率（分子）の構造'!I$51</f>
        <v>297</v>
      </c>
      <c r="E57" s="180"/>
      <c r="F57" s="180"/>
      <c r="G57" s="180">
        <f>'将来負担比率（分子）の構造'!J$51</f>
        <v>294</v>
      </c>
      <c r="H57" s="180"/>
      <c r="I57" s="180"/>
      <c r="J57" s="180">
        <f>'将来負担比率（分子）の構造'!K$51</f>
        <v>325</v>
      </c>
      <c r="K57" s="180"/>
      <c r="L57" s="180"/>
      <c r="M57" s="180">
        <f>'将来負担比率（分子）の構造'!L$51</f>
        <v>250</v>
      </c>
      <c r="N57" s="180"/>
      <c r="O57" s="180"/>
      <c r="P57" s="180">
        <f>'将来負担比率（分子）の構造'!M$51</f>
        <v>158</v>
      </c>
    </row>
    <row r="58" spans="1:16" x14ac:dyDescent="0.15">
      <c r="A58" s="180" t="s">
        <v>40</v>
      </c>
      <c r="B58" s="180"/>
      <c r="C58" s="180"/>
      <c r="D58" s="180">
        <f>'将来負担比率（分子）の構造'!I$50</f>
        <v>958</v>
      </c>
      <c r="E58" s="180"/>
      <c r="F58" s="180"/>
      <c r="G58" s="180">
        <f>'将来負担比率（分子）の構造'!J$50</f>
        <v>842</v>
      </c>
      <c r="H58" s="180"/>
      <c r="I58" s="180"/>
      <c r="J58" s="180">
        <f>'将来負担比率（分子）の構造'!K$50</f>
        <v>786</v>
      </c>
      <c r="K58" s="180"/>
      <c r="L58" s="180"/>
      <c r="M58" s="180">
        <f>'将来負担比率（分子）の構造'!L$50</f>
        <v>941</v>
      </c>
      <c r="N58" s="180"/>
      <c r="O58" s="180"/>
      <c r="P58" s="180">
        <f>'将来負担比率（分子）の構造'!M$50</f>
        <v>1266</v>
      </c>
    </row>
    <row r="59" spans="1:16" x14ac:dyDescent="0.15">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35</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34</v>
      </c>
      <c r="B62" s="180">
        <f>'将来負担比率（分子）の構造'!I$45</f>
        <v>834</v>
      </c>
      <c r="C62" s="180"/>
      <c r="D62" s="180"/>
      <c r="E62" s="180">
        <f>'将来負担比率（分子）の構造'!J$45</f>
        <v>752</v>
      </c>
      <c r="F62" s="180"/>
      <c r="G62" s="180"/>
      <c r="H62" s="180">
        <f>'将来負担比率（分子）の構造'!K$45</f>
        <v>765</v>
      </c>
      <c r="I62" s="180"/>
      <c r="J62" s="180"/>
      <c r="K62" s="180">
        <f>'将来負担比率（分子）の構造'!L$45</f>
        <v>743</v>
      </c>
      <c r="L62" s="180"/>
      <c r="M62" s="180"/>
      <c r="N62" s="180">
        <f>'将来負担比率（分子）の構造'!M$45</f>
        <v>655</v>
      </c>
      <c r="O62" s="180"/>
      <c r="P62" s="180"/>
    </row>
    <row r="63" spans="1:16" x14ac:dyDescent="0.15">
      <c r="A63" s="180" t="s">
        <v>33</v>
      </c>
      <c r="B63" s="180">
        <f>'将来負担比率（分子）の構造'!I$44</f>
        <v>85</v>
      </c>
      <c r="C63" s="180"/>
      <c r="D63" s="180"/>
      <c r="E63" s="180">
        <f>'将来負担比率（分子）の構造'!J$44</f>
        <v>119</v>
      </c>
      <c r="F63" s="180"/>
      <c r="G63" s="180"/>
      <c r="H63" s="180">
        <f>'将来負担比率（分子）の構造'!K$44</f>
        <v>196</v>
      </c>
      <c r="I63" s="180"/>
      <c r="J63" s="180"/>
      <c r="K63" s="180">
        <f>'将来負担比率（分子）の構造'!L$44</f>
        <v>179</v>
      </c>
      <c r="L63" s="180"/>
      <c r="M63" s="180"/>
      <c r="N63" s="180">
        <f>'将来負担比率（分子）の構造'!M$44</f>
        <v>159</v>
      </c>
      <c r="O63" s="180"/>
      <c r="P63" s="180"/>
    </row>
    <row r="64" spans="1:16" x14ac:dyDescent="0.15">
      <c r="A64" s="180" t="s">
        <v>32</v>
      </c>
      <c r="B64" s="180">
        <f>'将来負担比率（分子）の構造'!I$43</f>
        <v>2069</v>
      </c>
      <c r="C64" s="180"/>
      <c r="D64" s="180"/>
      <c r="E64" s="180">
        <f>'将来負担比率（分子）の構造'!J$43</f>
        <v>1890</v>
      </c>
      <c r="F64" s="180"/>
      <c r="G64" s="180"/>
      <c r="H64" s="180">
        <f>'将来負担比率（分子）の構造'!K$43</f>
        <v>1765</v>
      </c>
      <c r="I64" s="180"/>
      <c r="J64" s="180"/>
      <c r="K64" s="180">
        <f>'将来負担比率（分子）の構造'!L$43</f>
        <v>1540</v>
      </c>
      <c r="L64" s="180"/>
      <c r="M64" s="180"/>
      <c r="N64" s="180">
        <f>'将来負担比率（分子）の構造'!M$43</f>
        <v>1359</v>
      </c>
      <c r="O64" s="180"/>
      <c r="P64" s="180"/>
    </row>
    <row r="65" spans="1:16" x14ac:dyDescent="0.15">
      <c r="A65" s="180" t="s">
        <v>31</v>
      </c>
      <c r="B65" s="180">
        <f>'将来負担比率（分子）の構造'!I$42</f>
        <v>95</v>
      </c>
      <c r="C65" s="180"/>
      <c r="D65" s="180"/>
      <c r="E65" s="180">
        <f>'将来負担比率（分子）の構造'!J$42</f>
        <v>72</v>
      </c>
      <c r="F65" s="180"/>
      <c r="G65" s="180"/>
      <c r="H65" s="180">
        <f>'将来負担比率（分子）の構造'!K$42</f>
        <v>51</v>
      </c>
      <c r="I65" s="180"/>
      <c r="J65" s="180"/>
      <c r="K65" s="180">
        <f>'将来負担比率（分子）の構造'!L$42</f>
        <v>43</v>
      </c>
      <c r="L65" s="180"/>
      <c r="M65" s="180"/>
      <c r="N65" s="180">
        <f>'将来負担比率（分子）の構造'!M$42</f>
        <v>36</v>
      </c>
      <c r="O65" s="180"/>
      <c r="P65" s="180"/>
    </row>
    <row r="66" spans="1:16" x14ac:dyDescent="0.15">
      <c r="A66" s="180" t="s">
        <v>30</v>
      </c>
      <c r="B66" s="180">
        <f>'将来負担比率（分子）の構造'!I$41</f>
        <v>3296</v>
      </c>
      <c r="C66" s="180"/>
      <c r="D66" s="180"/>
      <c r="E66" s="180">
        <f>'将来負担比率（分子）の構造'!J$41</f>
        <v>3154</v>
      </c>
      <c r="F66" s="180"/>
      <c r="G66" s="180"/>
      <c r="H66" s="180">
        <f>'将来負担比率（分子）の構造'!K$41</f>
        <v>3000</v>
      </c>
      <c r="I66" s="180"/>
      <c r="J66" s="180"/>
      <c r="K66" s="180">
        <f>'将来負担比率（分子）の構造'!L$41</f>
        <v>2874</v>
      </c>
      <c r="L66" s="180"/>
      <c r="M66" s="180"/>
      <c r="N66" s="180">
        <f>'将来負担比率（分子）の構造'!M$41</f>
        <v>2749</v>
      </c>
      <c r="O66" s="180"/>
      <c r="P66" s="180"/>
    </row>
    <row r="67" spans="1:16" x14ac:dyDescent="0.15">
      <c r="A67" s="180" t="s">
        <v>74</v>
      </c>
      <c r="B67" s="180" t="e">
        <f>NA()</f>
        <v>#N/A</v>
      </c>
      <c r="C67" s="180">
        <f>IF(ISNUMBER('将来負担比率（分子）の構造'!I$53), IF('将来負担比率（分子）の構造'!I$53 &lt; 0, 0, '将来負担比率（分子）の構造'!I$53), NA())</f>
        <v>903</v>
      </c>
      <c r="D67" s="180" t="e">
        <f>NA()</f>
        <v>#N/A</v>
      </c>
      <c r="E67" s="180" t="e">
        <f>NA()</f>
        <v>#N/A</v>
      </c>
      <c r="F67" s="180">
        <f>IF(ISNUMBER('将来負担比率（分子）の構造'!J$53), IF('将来負担比率（分子）の構造'!J$53 &lt; 0, 0, '将来負担比率（分子）の構造'!J$53), NA())</f>
        <v>790</v>
      </c>
      <c r="G67" s="180" t="e">
        <f>NA()</f>
        <v>#N/A</v>
      </c>
      <c r="H67" s="180" t="e">
        <f>NA()</f>
        <v>#N/A</v>
      </c>
      <c r="I67" s="180">
        <f>IF(ISNUMBER('将来負担比率（分子）の構造'!K$53), IF('将来負担比率（分子）の構造'!K$53 &lt; 0, 0, '将来負担比率（分子）の構造'!K$53), NA())</f>
        <v>753</v>
      </c>
      <c r="J67" s="180" t="e">
        <f>NA()</f>
        <v>#N/A</v>
      </c>
      <c r="K67" s="180" t="e">
        <f>NA()</f>
        <v>#N/A</v>
      </c>
      <c r="L67" s="180">
        <f>IF(ISNUMBER('将来負担比率（分子）の構造'!L$53), IF('将来負担比率（分子）の構造'!L$53 &lt; 0, 0, '将来負担比率（分子）の構造'!L$53), NA())</f>
        <v>398</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75</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76</v>
      </c>
      <c r="B72" s="184">
        <f>基金残高に係る経年分析!F55</f>
        <v>262</v>
      </c>
      <c r="C72" s="184">
        <f>基金残高に係る経年分析!G55</f>
        <v>307</v>
      </c>
      <c r="D72" s="184">
        <f>基金残高に係る経年分析!H55</f>
        <v>411</v>
      </c>
    </row>
    <row r="73" spans="1:16" x14ac:dyDescent="0.15">
      <c r="A73" s="183" t="s">
        <v>77</v>
      </c>
      <c r="B73" s="184">
        <f>基金残高に係る経年分析!F56</f>
        <v>136</v>
      </c>
      <c r="C73" s="184">
        <f>基金残高に係る経年分析!G56</f>
        <v>93</v>
      </c>
      <c r="D73" s="184">
        <f>基金残高に係る経年分析!H56</f>
        <v>61</v>
      </c>
    </row>
    <row r="74" spans="1:16" x14ac:dyDescent="0.15">
      <c r="A74" s="183" t="s">
        <v>78</v>
      </c>
      <c r="B74" s="184">
        <f>基金残高に係る経年分析!F57</f>
        <v>173</v>
      </c>
      <c r="C74" s="184">
        <f>基金残高に係る経年分析!G57</f>
        <v>186</v>
      </c>
      <c r="D74" s="184">
        <f>基金残高に係る経年分析!H57</f>
        <v>290</v>
      </c>
    </row>
  </sheetData>
  <sheetProtection algorithmName="SHA-512" hashValue="had8c7XSEgXO9opTlv8NJyVctDIGoOZjyOJHur6bR7QSKyl8IREBeu6JwcAue/CpTPJA0/1/iQC92+t2D4jYAw==" saltValue="DDRJA+l32T3us/CQuqIz7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211</v>
      </c>
      <c r="DI1" s="794"/>
      <c r="DJ1" s="794"/>
      <c r="DK1" s="794"/>
      <c r="DL1" s="794"/>
      <c r="DM1" s="794"/>
      <c r="DN1" s="795"/>
      <c r="DO1" s="225"/>
      <c r="DP1" s="793" t="s">
        <v>212</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213</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214</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215</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216</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217</v>
      </c>
      <c r="S4" s="736"/>
      <c r="T4" s="736"/>
      <c r="U4" s="736"/>
      <c r="V4" s="736"/>
      <c r="W4" s="736"/>
      <c r="X4" s="736"/>
      <c r="Y4" s="737"/>
      <c r="Z4" s="735" t="s">
        <v>218</v>
      </c>
      <c r="AA4" s="736"/>
      <c r="AB4" s="736"/>
      <c r="AC4" s="737"/>
      <c r="AD4" s="735" t="s">
        <v>219</v>
      </c>
      <c r="AE4" s="736"/>
      <c r="AF4" s="736"/>
      <c r="AG4" s="736"/>
      <c r="AH4" s="736"/>
      <c r="AI4" s="736"/>
      <c r="AJ4" s="736"/>
      <c r="AK4" s="737"/>
      <c r="AL4" s="735" t="s">
        <v>218</v>
      </c>
      <c r="AM4" s="736"/>
      <c r="AN4" s="736"/>
      <c r="AO4" s="737"/>
      <c r="AP4" s="796" t="s">
        <v>220</v>
      </c>
      <c r="AQ4" s="796"/>
      <c r="AR4" s="796"/>
      <c r="AS4" s="796"/>
      <c r="AT4" s="796"/>
      <c r="AU4" s="796"/>
      <c r="AV4" s="796"/>
      <c r="AW4" s="796"/>
      <c r="AX4" s="796"/>
      <c r="AY4" s="796"/>
      <c r="AZ4" s="796"/>
      <c r="BA4" s="796"/>
      <c r="BB4" s="796"/>
      <c r="BC4" s="796"/>
      <c r="BD4" s="796"/>
      <c r="BE4" s="796"/>
      <c r="BF4" s="796"/>
      <c r="BG4" s="796" t="s">
        <v>221</v>
      </c>
      <c r="BH4" s="796"/>
      <c r="BI4" s="796"/>
      <c r="BJ4" s="796"/>
      <c r="BK4" s="796"/>
      <c r="BL4" s="796"/>
      <c r="BM4" s="796"/>
      <c r="BN4" s="796"/>
      <c r="BO4" s="796" t="s">
        <v>218</v>
      </c>
      <c r="BP4" s="796"/>
      <c r="BQ4" s="796"/>
      <c r="BR4" s="796"/>
      <c r="BS4" s="796" t="s">
        <v>222</v>
      </c>
      <c r="BT4" s="796"/>
      <c r="BU4" s="796"/>
      <c r="BV4" s="796"/>
      <c r="BW4" s="796"/>
      <c r="BX4" s="796"/>
      <c r="BY4" s="796"/>
      <c r="BZ4" s="796"/>
      <c r="CA4" s="796"/>
      <c r="CB4" s="796"/>
      <c r="CD4" s="778" t="s">
        <v>223</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224</v>
      </c>
      <c r="C5" s="761"/>
      <c r="D5" s="761"/>
      <c r="E5" s="761"/>
      <c r="F5" s="761"/>
      <c r="G5" s="761"/>
      <c r="H5" s="761"/>
      <c r="I5" s="761"/>
      <c r="J5" s="761"/>
      <c r="K5" s="761"/>
      <c r="L5" s="761"/>
      <c r="M5" s="761"/>
      <c r="N5" s="761"/>
      <c r="O5" s="761"/>
      <c r="P5" s="761"/>
      <c r="Q5" s="762"/>
      <c r="R5" s="726">
        <v>1136408</v>
      </c>
      <c r="S5" s="727"/>
      <c r="T5" s="727"/>
      <c r="U5" s="727"/>
      <c r="V5" s="727"/>
      <c r="W5" s="727"/>
      <c r="X5" s="727"/>
      <c r="Y5" s="773"/>
      <c r="Z5" s="791">
        <v>22.3</v>
      </c>
      <c r="AA5" s="791"/>
      <c r="AB5" s="791"/>
      <c r="AC5" s="791"/>
      <c r="AD5" s="792">
        <v>1136408</v>
      </c>
      <c r="AE5" s="792"/>
      <c r="AF5" s="792"/>
      <c r="AG5" s="792"/>
      <c r="AH5" s="792"/>
      <c r="AI5" s="792"/>
      <c r="AJ5" s="792"/>
      <c r="AK5" s="792"/>
      <c r="AL5" s="774">
        <v>39.799999999999997</v>
      </c>
      <c r="AM5" s="743"/>
      <c r="AN5" s="743"/>
      <c r="AO5" s="775"/>
      <c r="AP5" s="760" t="s">
        <v>225</v>
      </c>
      <c r="AQ5" s="761"/>
      <c r="AR5" s="761"/>
      <c r="AS5" s="761"/>
      <c r="AT5" s="761"/>
      <c r="AU5" s="761"/>
      <c r="AV5" s="761"/>
      <c r="AW5" s="761"/>
      <c r="AX5" s="761"/>
      <c r="AY5" s="761"/>
      <c r="AZ5" s="761"/>
      <c r="BA5" s="761"/>
      <c r="BB5" s="761"/>
      <c r="BC5" s="761"/>
      <c r="BD5" s="761"/>
      <c r="BE5" s="761"/>
      <c r="BF5" s="762"/>
      <c r="BG5" s="661">
        <v>1136021</v>
      </c>
      <c r="BH5" s="664"/>
      <c r="BI5" s="664"/>
      <c r="BJ5" s="664"/>
      <c r="BK5" s="664"/>
      <c r="BL5" s="664"/>
      <c r="BM5" s="664"/>
      <c r="BN5" s="665"/>
      <c r="BO5" s="723">
        <v>100</v>
      </c>
      <c r="BP5" s="723"/>
      <c r="BQ5" s="723"/>
      <c r="BR5" s="723"/>
      <c r="BS5" s="724" t="s">
        <v>126</v>
      </c>
      <c r="BT5" s="724"/>
      <c r="BU5" s="724"/>
      <c r="BV5" s="724"/>
      <c r="BW5" s="724"/>
      <c r="BX5" s="724"/>
      <c r="BY5" s="724"/>
      <c r="BZ5" s="724"/>
      <c r="CA5" s="724"/>
      <c r="CB5" s="765"/>
      <c r="CD5" s="778" t="s">
        <v>220</v>
      </c>
      <c r="CE5" s="779"/>
      <c r="CF5" s="779"/>
      <c r="CG5" s="779"/>
      <c r="CH5" s="779"/>
      <c r="CI5" s="779"/>
      <c r="CJ5" s="779"/>
      <c r="CK5" s="779"/>
      <c r="CL5" s="779"/>
      <c r="CM5" s="779"/>
      <c r="CN5" s="779"/>
      <c r="CO5" s="779"/>
      <c r="CP5" s="779"/>
      <c r="CQ5" s="780"/>
      <c r="CR5" s="778" t="s">
        <v>226</v>
      </c>
      <c r="CS5" s="779"/>
      <c r="CT5" s="779"/>
      <c r="CU5" s="779"/>
      <c r="CV5" s="779"/>
      <c r="CW5" s="779"/>
      <c r="CX5" s="779"/>
      <c r="CY5" s="780"/>
      <c r="CZ5" s="778" t="s">
        <v>218</v>
      </c>
      <c r="DA5" s="779"/>
      <c r="DB5" s="779"/>
      <c r="DC5" s="780"/>
      <c r="DD5" s="778" t="s">
        <v>227</v>
      </c>
      <c r="DE5" s="779"/>
      <c r="DF5" s="779"/>
      <c r="DG5" s="779"/>
      <c r="DH5" s="779"/>
      <c r="DI5" s="779"/>
      <c r="DJ5" s="779"/>
      <c r="DK5" s="779"/>
      <c r="DL5" s="779"/>
      <c r="DM5" s="779"/>
      <c r="DN5" s="779"/>
      <c r="DO5" s="779"/>
      <c r="DP5" s="780"/>
      <c r="DQ5" s="778" t="s">
        <v>228</v>
      </c>
      <c r="DR5" s="779"/>
      <c r="DS5" s="779"/>
      <c r="DT5" s="779"/>
      <c r="DU5" s="779"/>
      <c r="DV5" s="779"/>
      <c r="DW5" s="779"/>
      <c r="DX5" s="779"/>
      <c r="DY5" s="779"/>
      <c r="DZ5" s="779"/>
      <c r="EA5" s="779"/>
      <c r="EB5" s="779"/>
      <c r="EC5" s="780"/>
    </row>
    <row r="6" spans="2:143" ht="11.25" customHeight="1" x14ac:dyDescent="0.15">
      <c r="B6" s="658" t="s">
        <v>229</v>
      </c>
      <c r="C6" s="659"/>
      <c r="D6" s="659"/>
      <c r="E6" s="659"/>
      <c r="F6" s="659"/>
      <c r="G6" s="659"/>
      <c r="H6" s="659"/>
      <c r="I6" s="659"/>
      <c r="J6" s="659"/>
      <c r="K6" s="659"/>
      <c r="L6" s="659"/>
      <c r="M6" s="659"/>
      <c r="N6" s="659"/>
      <c r="O6" s="659"/>
      <c r="P6" s="659"/>
      <c r="Q6" s="660"/>
      <c r="R6" s="661">
        <v>50820</v>
      </c>
      <c r="S6" s="664"/>
      <c r="T6" s="664"/>
      <c r="U6" s="664"/>
      <c r="V6" s="664"/>
      <c r="W6" s="664"/>
      <c r="X6" s="664"/>
      <c r="Y6" s="665"/>
      <c r="Z6" s="723">
        <v>1</v>
      </c>
      <c r="AA6" s="723"/>
      <c r="AB6" s="723"/>
      <c r="AC6" s="723"/>
      <c r="AD6" s="724">
        <v>50820</v>
      </c>
      <c r="AE6" s="724"/>
      <c r="AF6" s="724"/>
      <c r="AG6" s="724"/>
      <c r="AH6" s="724"/>
      <c r="AI6" s="724"/>
      <c r="AJ6" s="724"/>
      <c r="AK6" s="724"/>
      <c r="AL6" s="666">
        <v>1.8</v>
      </c>
      <c r="AM6" s="667"/>
      <c r="AN6" s="667"/>
      <c r="AO6" s="725"/>
      <c r="AP6" s="658" t="s">
        <v>230</v>
      </c>
      <c r="AQ6" s="659"/>
      <c r="AR6" s="659"/>
      <c r="AS6" s="659"/>
      <c r="AT6" s="659"/>
      <c r="AU6" s="659"/>
      <c r="AV6" s="659"/>
      <c r="AW6" s="659"/>
      <c r="AX6" s="659"/>
      <c r="AY6" s="659"/>
      <c r="AZ6" s="659"/>
      <c r="BA6" s="659"/>
      <c r="BB6" s="659"/>
      <c r="BC6" s="659"/>
      <c r="BD6" s="659"/>
      <c r="BE6" s="659"/>
      <c r="BF6" s="660"/>
      <c r="BG6" s="661">
        <v>1136021</v>
      </c>
      <c r="BH6" s="664"/>
      <c r="BI6" s="664"/>
      <c r="BJ6" s="664"/>
      <c r="BK6" s="664"/>
      <c r="BL6" s="664"/>
      <c r="BM6" s="664"/>
      <c r="BN6" s="665"/>
      <c r="BO6" s="723">
        <v>100</v>
      </c>
      <c r="BP6" s="723"/>
      <c r="BQ6" s="723"/>
      <c r="BR6" s="723"/>
      <c r="BS6" s="724" t="s">
        <v>126</v>
      </c>
      <c r="BT6" s="724"/>
      <c r="BU6" s="724"/>
      <c r="BV6" s="724"/>
      <c r="BW6" s="724"/>
      <c r="BX6" s="724"/>
      <c r="BY6" s="724"/>
      <c r="BZ6" s="724"/>
      <c r="CA6" s="724"/>
      <c r="CB6" s="765"/>
      <c r="CD6" s="732" t="s">
        <v>231</v>
      </c>
      <c r="CE6" s="733"/>
      <c r="CF6" s="733"/>
      <c r="CG6" s="733"/>
      <c r="CH6" s="733"/>
      <c r="CI6" s="733"/>
      <c r="CJ6" s="733"/>
      <c r="CK6" s="733"/>
      <c r="CL6" s="733"/>
      <c r="CM6" s="733"/>
      <c r="CN6" s="733"/>
      <c r="CO6" s="733"/>
      <c r="CP6" s="733"/>
      <c r="CQ6" s="734"/>
      <c r="CR6" s="661">
        <v>70505</v>
      </c>
      <c r="CS6" s="664"/>
      <c r="CT6" s="664"/>
      <c r="CU6" s="664"/>
      <c r="CV6" s="664"/>
      <c r="CW6" s="664"/>
      <c r="CX6" s="664"/>
      <c r="CY6" s="665"/>
      <c r="CZ6" s="774">
        <v>1.5</v>
      </c>
      <c r="DA6" s="743"/>
      <c r="DB6" s="743"/>
      <c r="DC6" s="777"/>
      <c r="DD6" s="669" t="s">
        <v>126</v>
      </c>
      <c r="DE6" s="664"/>
      <c r="DF6" s="664"/>
      <c r="DG6" s="664"/>
      <c r="DH6" s="664"/>
      <c r="DI6" s="664"/>
      <c r="DJ6" s="664"/>
      <c r="DK6" s="664"/>
      <c r="DL6" s="664"/>
      <c r="DM6" s="664"/>
      <c r="DN6" s="664"/>
      <c r="DO6" s="664"/>
      <c r="DP6" s="665"/>
      <c r="DQ6" s="669">
        <v>70505</v>
      </c>
      <c r="DR6" s="664"/>
      <c r="DS6" s="664"/>
      <c r="DT6" s="664"/>
      <c r="DU6" s="664"/>
      <c r="DV6" s="664"/>
      <c r="DW6" s="664"/>
      <c r="DX6" s="664"/>
      <c r="DY6" s="664"/>
      <c r="DZ6" s="664"/>
      <c r="EA6" s="664"/>
      <c r="EB6" s="664"/>
      <c r="EC6" s="704"/>
    </row>
    <row r="7" spans="2:143" ht="11.25" customHeight="1" x14ac:dyDescent="0.15">
      <c r="B7" s="658" t="s">
        <v>232</v>
      </c>
      <c r="C7" s="659"/>
      <c r="D7" s="659"/>
      <c r="E7" s="659"/>
      <c r="F7" s="659"/>
      <c r="G7" s="659"/>
      <c r="H7" s="659"/>
      <c r="I7" s="659"/>
      <c r="J7" s="659"/>
      <c r="K7" s="659"/>
      <c r="L7" s="659"/>
      <c r="M7" s="659"/>
      <c r="N7" s="659"/>
      <c r="O7" s="659"/>
      <c r="P7" s="659"/>
      <c r="Q7" s="660"/>
      <c r="R7" s="661">
        <v>2530</v>
      </c>
      <c r="S7" s="664"/>
      <c r="T7" s="664"/>
      <c r="U7" s="664"/>
      <c r="V7" s="664"/>
      <c r="W7" s="664"/>
      <c r="X7" s="664"/>
      <c r="Y7" s="665"/>
      <c r="Z7" s="723">
        <v>0</v>
      </c>
      <c r="AA7" s="723"/>
      <c r="AB7" s="723"/>
      <c r="AC7" s="723"/>
      <c r="AD7" s="724">
        <v>2530</v>
      </c>
      <c r="AE7" s="724"/>
      <c r="AF7" s="724"/>
      <c r="AG7" s="724"/>
      <c r="AH7" s="724"/>
      <c r="AI7" s="724"/>
      <c r="AJ7" s="724"/>
      <c r="AK7" s="724"/>
      <c r="AL7" s="666">
        <v>0.1</v>
      </c>
      <c r="AM7" s="667"/>
      <c r="AN7" s="667"/>
      <c r="AO7" s="725"/>
      <c r="AP7" s="658" t="s">
        <v>233</v>
      </c>
      <c r="AQ7" s="659"/>
      <c r="AR7" s="659"/>
      <c r="AS7" s="659"/>
      <c r="AT7" s="659"/>
      <c r="AU7" s="659"/>
      <c r="AV7" s="659"/>
      <c r="AW7" s="659"/>
      <c r="AX7" s="659"/>
      <c r="AY7" s="659"/>
      <c r="AZ7" s="659"/>
      <c r="BA7" s="659"/>
      <c r="BB7" s="659"/>
      <c r="BC7" s="659"/>
      <c r="BD7" s="659"/>
      <c r="BE7" s="659"/>
      <c r="BF7" s="660"/>
      <c r="BG7" s="661">
        <v>538980</v>
      </c>
      <c r="BH7" s="664"/>
      <c r="BI7" s="664"/>
      <c r="BJ7" s="664"/>
      <c r="BK7" s="664"/>
      <c r="BL7" s="664"/>
      <c r="BM7" s="664"/>
      <c r="BN7" s="665"/>
      <c r="BO7" s="723">
        <v>47.4</v>
      </c>
      <c r="BP7" s="723"/>
      <c r="BQ7" s="723"/>
      <c r="BR7" s="723"/>
      <c r="BS7" s="724" t="s">
        <v>126</v>
      </c>
      <c r="BT7" s="724"/>
      <c r="BU7" s="724"/>
      <c r="BV7" s="724"/>
      <c r="BW7" s="724"/>
      <c r="BX7" s="724"/>
      <c r="BY7" s="724"/>
      <c r="BZ7" s="724"/>
      <c r="CA7" s="724"/>
      <c r="CB7" s="765"/>
      <c r="CD7" s="705" t="s">
        <v>234</v>
      </c>
      <c r="CE7" s="702"/>
      <c r="CF7" s="702"/>
      <c r="CG7" s="702"/>
      <c r="CH7" s="702"/>
      <c r="CI7" s="702"/>
      <c r="CJ7" s="702"/>
      <c r="CK7" s="702"/>
      <c r="CL7" s="702"/>
      <c r="CM7" s="702"/>
      <c r="CN7" s="702"/>
      <c r="CO7" s="702"/>
      <c r="CP7" s="702"/>
      <c r="CQ7" s="703"/>
      <c r="CR7" s="661">
        <v>1151742</v>
      </c>
      <c r="CS7" s="664"/>
      <c r="CT7" s="664"/>
      <c r="CU7" s="664"/>
      <c r="CV7" s="664"/>
      <c r="CW7" s="664"/>
      <c r="CX7" s="664"/>
      <c r="CY7" s="665"/>
      <c r="CZ7" s="723">
        <v>23.8</v>
      </c>
      <c r="DA7" s="723"/>
      <c r="DB7" s="723"/>
      <c r="DC7" s="723"/>
      <c r="DD7" s="669">
        <v>51084</v>
      </c>
      <c r="DE7" s="664"/>
      <c r="DF7" s="664"/>
      <c r="DG7" s="664"/>
      <c r="DH7" s="664"/>
      <c r="DI7" s="664"/>
      <c r="DJ7" s="664"/>
      <c r="DK7" s="664"/>
      <c r="DL7" s="664"/>
      <c r="DM7" s="664"/>
      <c r="DN7" s="664"/>
      <c r="DO7" s="664"/>
      <c r="DP7" s="665"/>
      <c r="DQ7" s="669">
        <v>779362</v>
      </c>
      <c r="DR7" s="664"/>
      <c r="DS7" s="664"/>
      <c r="DT7" s="664"/>
      <c r="DU7" s="664"/>
      <c r="DV7" s="664"/>
      <c r="DW7" s="664"/>
      <c r="DX7" s="664"/>
      <c r="DY7" s="664"/>
      <c r="DZ7" s="664"/>
      <c r="EA7" s="664"/>
      <c r="EB7" s="664"/>
      <c r="EC7" s="704"/>
    </row>
    <row r="8" spans="2:143" ht="11.25" customHeight="1" x14ac:dyDescent="0.15">
      <c r="B8" s="658" t="s">
        <v>235</v>
      </c>
      <c r="C8" s="659"/>
      <c r="D8" s="659"/>
      <c r="E8" s="659"/>
      <c r="F8" s="659"/>
      <c r="G8" s="659"/>
      <c r="H8" s="659"/>
      <c r="I8" s="659"/>
      <c r="J8" s="659"/>
      <c r="K8" s="659"/>
      <c r="L8" s="659"/>
      <c r="M8" s="659"/>
      <c r="N8" s="659"/>
      <c r="O8" s="659"/>
      <c r="P8" s="659"/>
      <c r="Q8" s="660"/>
      <c r="R8" s="661">
        <v>4304</v>
      </c>
      <c r="S8" s="664"/>
      <c r="T8" s="664"/>
      <c r="U8" s="664"/>
      <c r="V8" s="664"/>
      <c r="W8" s="664"/>
      <c r="X8" s="664"/>
      <c r="Y8" s="665"/>
      <c r="Z8" s="723">
        <v>0.1</v>
      </c>
      <c r="AA8" s="723"/>
      <c r="AB8" s="723"/>
      <c r="AC8" s="723"/>
      <c r="AD8" s="724">
        <v>4304</v>
      </c>
      <c r="AE8" s="724"/>
      <c r="AF8" s="724"/>
      <c r="AG8" s="724"/>
      <c r="AH8" s="724"/>
      <c r="AI8" s="724"/>
      <c r="AJ8" s="724"/>
      <c r="AK8" s="724"/>
      <c r="AL8" s="666">
        <v>0.2</v>
      </c>
      <c r="AM8" s="667"/>
      <c r="AN8" s="667"/>
      <c r="AO8" s="725"/>
      <c r="AP8" s="658" t="s">
        <v>236</v>
      </c>
      <c r="AQ8" s="659"/>
      <c r="AR8" s="659"/>
      <c r="AS8" s="659"/>
      <c r="AT8" s="659"/>
      <c r="AU8" s="659"/>
      <c r="AV8" s="659"/>
      <c r="AW8" s="659"/>
      <c r="AX8" s="659"/>
      <c r="AY8" s="659"/>
      <c r="AZ8" s="659"/>
      <c r="BA8" s="659"/>
      <c r="BB8" s="659"/>
      <c r="BC8" s="659"/>
      <c r="BD8" s="659"/>
      <c r="BE8" s="659"/>
      <c r="BF8" s="660"/>
      <c r="BG8" s="661">
        <v>19709</v>
      </c>
      <c r="BH8" s="664"/>
      <c r="BI8" s="664"/>
      <c r="BJ8" s="664"/>
      <c r="BK8" s="664"/>
      <c r="BL8" s="664"/>
      <c r="BM8" s="664"/>
      <c r="BN8" s="665"/>
      <c r="BO8" s="723">
        <v>1.7</v>
      </c>
      <c r="BP8" s="723"/>
      <c r="BQ8" s="723"/>
      <c r="BR8" s="723"/>
      <c r="BS8" s="669" t="s">
        <v>126</v>
      </c>
      <c r="BT8" s="664"/>
      <c r="BU8" s="664"/>
      <c r="BV8" s="664"/>
      <c r="BW8" s="664"/>
      <c r="BX8" s="664"/>
      <c r="BY8" s="664"/>
      <c r="BZ8" s="664"/>
      <c r="CA8" s="664"/>
      <c r="CB8" s="704"/>
      <c r="CD8" s="705" t="s">
        <v>237</v>
      </c>
      <c r="CE8" s="702"/>
      <c r="CF8" s="702"/>
      <c r="CG8" s="702"/>
      <c r="CH8" s="702"/>
      <c r="CI8" s="702"/>
      <c r="CJ8" s="702"/>
      <c r="CK8" s="702"/>
      <c r="CL8" s="702"/>
      <c r="CM8" s="702"/>
      <c r="CN8" s="702"/>
      <c r="CO8" s="702"/>
      <c r="CP8" s="702"/>
      <c r="CQ8" s="703"/>
      <c r="CR8" s="661">
        <v>1338260</v>
      </c>
      <c r="CS8" s="664"/>
      <c r="CT8" s="664"/>
      <c r="CU8" s="664"/>
      <c r="CV8" s="664"/>
      <c r="CW8" s="664"/>
      <c r="CX8" s="664"/>
      <c r="CY8" s="665"/>
      <c r="CZ8" s="723">
        <v>27.6</v>
      </c>
      <c r="DA8" s="723"/>
      <c r="DB8" s="723"/>
      <c r="DC8" s="723"/>
      <c r="DD8" s="669">
        <v>140818</v>
      </c>
      <c r="DE8" s="664"/>
      <c r="DF8" s="664"/>
      <c r="DG8" s="664"/>
      <c r="DH8" s="664"/>
      <c r="DI8" s="664"/>
      <c r="DJ8" s="664"/>
      <c r="DK8" s="664"/>
      <c r="DL8" s="664"/>
      <c r="DM8" s="664"/>
      <c r="DN8" s="664"/>
      <c r="DO8" s="664"/>
      <c r="DP8" s="665"/>
      <c r="DQ8" s="669">
        <v>770708</v>
      </c>
      <c r="DR8" s="664"/>
      <c r="DS8" s="664"/>
      <c r="DT8" s="664"/>
      <c r="DU8" s="664"/>
      <c r="DV8" s="664"/>
      <c r="DW8" s="664"/>
      <c r="DX8" s="664"/>
      <c r="DY8" s="664"/>
      <c r="DZ8" s="664"/>
      <c r="EA8" s="664"/>
      <c r="EB8" s="664"/>
      <c r="EC8" s="704"/>
    </row>
    <row r="9" spans="2:143" ht="11.25" customHeight="1" x14ac:dyDescent="0.15">
      <c r="B9" s="658" t="s">
        <v>238</v>
      </c>
      <c r="C9" s="659"/>
      <c r="D9" s="659"/>
      <c r="E9" s="659"/>
      <c r="F9" s="659"/>
      <c r="G9" s="659"/>
      <c r="H9" s="659"/>
      <c r="I9" s="659"/>
      <c r="J9" s="659"/>
      <c r="K9" s="659"/>
      <c r="L9" s="659"/>
      <c r="M9" s="659"/>
      <c r="N9" s="659"/>
      <c r="O9" s="659"/>
      <c r="P9" s="659"/>
      <c r="Q9" s="660"/>
      <c r="R9" s="661">
        <v>3622</v>
      </c>
      <c r="S9" s="664"/>
      <c r="T9" s="664"/>
      <c r="U9" s="664"/>
      <c r="V9" s="664"/>
      <c r="W9" s="664"/>
      <c r="X9" s="664"/>
      <c r="Y9" s="665"/>
      <c r="Z9" s="723">
        <v>0.1</v>
      </c>
      <c r="AA9" s="723"/>
      <c r="AB9" s="723"/>
      <c r="AC9" s="723"/>
      <c r="AD9" s="724">
        <v>3622</v>
      </c>
      <c r="AE9" s="724"/>
      <c r="AF9" s="724"/>
      <c r="AG9" s="724"/>
      <c r="AH9" s="724"/>
      <c r="AI9" s="724"/>
      <c r="AJ9" s="724"/>
      <c r="AK9" s="724"/>
      <c r="AL9" s="666">
        <v>0.1</v>
      </c>
      <c r="AM9" s="667"/>
      <c r="AN9" s="667"/>
      <c r="AO9" s="725"/>
      <c r="AP9" s="658" t="s">
        <v>239</v>
      </c>
      <c r="AQ9" s="659"/>
      <c r="AR9" s="659"/>
      <c r="AS9" s="659"/>
      <c r="AT9" s="659"/>
      <c r="AU9" s="659"/>
      <c r="AV9" s="659"/>
      <c r="AW9" s="659"/>
      <c r="AX9" s="659"/>
      <c r="AY9" s="659"/>
      <c r="AZ9" s="659"/>
      <c r="BA9" s="659"/>
      <c r="BB9" s="659"/>
      <c r="BC9" s="659"/>
      <c r="BD9" s="659"/>
      <c r="BE9" s="659"/>
      <c r="BF9" s="660"/>
      <c r="BG9" s="661">
        <v>482965</v>
      </c>
      <c r="BH9" s="664"/>
      <c r="BI9" s="664"/>
      <c r="BJ9" s="664"/>
      <c r="BK9" s="664"/>
      <c r="BL9" s="664"/>
      <c r="BM9" s="664"/>
      <c r="BN9" s="665"/>
      <c r="BO9" s="723">
        <v>42.5</v>
      </c>
      <c r="BP9" s="723"/>
      <c r="BQ9" s="723"/>
      <c r="BR9" s="723"/>
      <c r="BS9" s="669" t="s">
        <v>126</v>
      </c>
      <c r="BT9" s="664"/>
      <c r="BU9" s="664"/>
      <c r="BV9" s="664"/>
      <c r="BW9" s="664"/>
      <c r="BX9" s="664"/>
      <c r="BY9" s="664"/>
      <c r="BZ9" s="664"/>
      <c r="CA9" s="664"/>
      <c r="CB9" s="704"/>
      <c r="CD9" s="705" t="s">
        <v>240</v>
      </c>
      <c r="CE9" s="702"/>
      <c r="CF9" s="702"/>
      <c r="CG9" s="702"/>
      <c r="CH9" s="702"/>
      <c r="CI9" s="702"/>
      <c r="CJ9" s="702"/>
      <c r="CK9" s="702"/>
      <c r="CL9" s="702"/>
      <c r="CM9" s="702"/>
      <c r="CN9" s="702"/>
      <c r="CO9" s="702"/>
      <c r="CP9" s="702"/>
      <c r="CQ9" s="703"/>
      <c r="CR9" s="661">
        <v>173150</v>
      </c>
      <c r="CS9" s="664"/>
      <c r="CT9" s="664"/>
      <c r="CU9" s="664"/>
      <c r="CV9" s="664"/>
      <c r="CW9" s="664"/>
      <c r="CX9" s="664"/>
      <c r="CY9" s="665"/>
      <c r="CZ9" s="723">
        <v>3.6</v>
      </c>
      <c r="DA9" s="723"/>
      <c r="DB9" s="723"/>
      <c r="DC9" s="723"/>
      <c r="DD9" s="669">
        <v>767</v>
      </c>
      <c r="DE9" s="664"/>
      <c r="DF9" s="664"/>
      <c r="DG9" s="664"/>
      <c r="DH9" s="664"/>
      <c r="DI9" s="664"/>
      <c r="DJ9" s="664"/>
      <c r="DK9" s="664"/>
      <c r="DL9" s="664"/>
      <c r="DM9" s="664"/>
      <c r="DN9" s="664"/>
      <c r="DO9" s="664"/>
      <c r="DP9" s="665"/>
      <c r="DQ9" s="669">
        <v>168287</v>
      </c>
      <c r="DR9" s="664"/>
      <c r="DS9" s="664"/>
      <c r="DT9" s="664"/>
      <c r="DU9" s="664"/>
      <c r="DV9" s="664"/>
      <c r="DW9" s="664"/>
      <c r="DX9" s="664"/>
      <c r="DY9" s="664"/>
      <c r="DZ9" s="664"/>
      <c r="EA9" s="664"/>
      <c r="EB9" s="664"/>
      <c r="EC9" s="704"/>
    </row>
    <row r="10" spans="2:143" ht="11.25" customHeight="1" x14ac:dyDescent="0.15">
      <c r="B10" s="658" t="s">
        <v>241</v>
      </c>
      <c r="C10" s="659"/>
      <c r="D10" s="659"/>
      <c r="E10" s="659"/>
      <c r="F10" s="659"/>
      <c r="G10" s="659"/>
      <c r="H10" s="659"/>
      <c r="I10" s="659"/>
      <c r="J10" s="659"/>
      <c r="K10" s="659"/>
      <c r="L10" s="659"/>
      <c r="M10" s="659"/>
      <c r="N10" s="659"/>
      <c r="O10" s="659"/>
      <c r="P10" s="659"/>
      <c r="Q10" s="660"/>
      <c r="R10" s="661" t="s">
        <v>126</v>
      </c>
      <c r="S10" s="664"/>
      <c r="T10" s="664"/>
      <c r="U10" s="664"/>
      <c r="V10" s="664"/>
      <c r="W10" s="664"/>
      <c r="X10" s="664"/>
      <c r="Y10" s="665"/>
      <c r="Z10" s="723" t="s">
        <v>126</v>
      </c>
      <c r="AA10" s="723"/>
      <c r="AB10" s="723"/>
      <c r="AC10" s="723"/>
      <c r="AD10" s="724" t="s">
        <v>126</v>
      </c>
      <c r="AE10" s="724"/>
      <c r="AF10" s="724"/>
      <c r="AG10" s="724"/>
      <c r="AH10" s="724"/>
      <c r="AI10" s="724"/>
      <c r="AJ10" s="724"/>
      <c r="AK10" s="724"/>
      <c r="AL10" s="666" t="s">
        <v>126</v>
      </c>
      <c r="AM10" s="667"/>
      <c r="AN10" s="667"/>
      <c r="AO10" s="725"/>
      <c r="AP10" s="658" t="s">
        <v>242</v>
      </c>
      <c r="AQ10" s="659"/>
      <c r="AR10" s="659"/>
      <c r="AS10" s="659"/>
      <c r="AT10" s="659"/>
      <c r="AU10" s="659"/>
      <c r="AV10" s="659"/>
      <c r="AW10" s="659"/>
      <c r="AX10" s="659"/>
      <c r="AY10" s="659"/>
      <c r="AZ10" s="659"/>
      <c r="BA10" s="659"/>
      <c r="BB10" s="659"/>
      <c r="BC10" s="659"/>
      <c r="BD10" s="659"/>
      <c r="BE10" s="659"/>
      <c r="BF10" s="660"/>
      <c r="BG10" s="661">
        <v>19547</v>
      </c>
      <c r="BH10" s="664"/>
      <c r="BI10" s="664"/>
      <c r="BJ10" s="664"/>
      <c r="BK10" s="664"/>
      <c r="BL10" s="664"/>
      <c r="BM10" s="664"/>
      <c r="BN10" s="665"/>
      <c r="BO10" s="723">
        <v>1.7</v>
      </c>
      <c r="BP10" s="723"/>
      <c r="BQ10" s="723"/>
      <c r="BR10" s="723"/>
      <c r="BS10" s="669" t="s">
        <v>126</v>
      </c>
      <c r="BT10" s="664"/>
      <c r="BU10" s="664"/>
      <c r="BV10" s="664"/>
      <c r="BW10" s="664"/>
      <c r="BX10" s="664"/>
      <c r="BY10" s="664"/>
      <c r="BZ10" s="664"/>
      <c r="CA10" s="664"/>
      <c r="CB10" s="704"/>
      <c r="CD10" s="705" t="s">
        <v>243</v>
      </c>
      <c r="CE10" s="702"/>
      <c r="CF10" s="702"/>
      <c r="CG10" s="702"/>
      <c r="CH10" s="702"/>
      <c r="CI10" s="702"/>
      <c r="CJ10" s="702"/>
      <c r="CK10" s="702"/>
      <c r="CL10" s="702"/>
      <c r="CM10" s="702"/>
      <c r="CN10" s="702"/>
      <c r="CO10" s="702"/>
      <c r="CP10" s="702"/>
      <c r="CQ10" s="703"/>
      <c r="CR10" s="661">
        <v>34723</v>
      </c>
      <c r="CS10" s="664"/>
      <c r="CT10" s="664"/>
      <c r="CU10" s="664"/>
      <c r="CV10" s="664"/>
      <c r="CW10" s="664"/>
      <c r="CX10" s="664"/>
      <c r="CY10" s="665"/>
      <c r="CZ10" s="723">
        <v>0.7</v>
      </c>
      <c r="DA10" s="723"/>
      <c r="DB10" s="723"/>
      <c r="DC10" s="723"/>
      <c r="DD10" s="669" t="s">
        <v>126</v>
      </c>
      <c r="DE10" s="664"/>
      <c r="DF10" s="664"/>
      <c r="DG10" s="664"/>
      <c r="DH10" s="664"/>
      <c r="DI10" s="664"/>
      <c r="DJ10" s="664"/>
      <c r="DK10" s="664"/>
      <c r="DL10" s="664"/>
      <c r="DM10" s="664"/>
      <c r="DN10" s="664"/>
      <c r="DO10" s="664"/>
      <c r="DP10" s="665"/>
      <c r="DQ10" s="669">
        <v>1151</v>
      </c>
      <c r="DR10" s="664"/>
      <c r="DS10" s="664"/>
      <c r="DT10" s="664"/>
      <c r="DU10" s="664"/>
      <c r="DV10" s="664"/>
      <c r="DW10" s="664"/>
      <c r="DX10" s="664"/>
      <c r="DY10" s="664"/>
      <c r="DZ10" s="664"/>
      <c r="EA10" s="664"/>
      <c r="EB10" s="664"/>
      <c r="EC10" s="704"/>
    </row>
    <row r="11" spans="2:143" ht="11.25" customHeight="1" x14ac:dyDescent="0.15">
      <c r="B11" s="658" t="s">
        <v>244</v>
      </c>
      <c r="C11" s="659"/>
      <c r="D11" s="659"/>
      <c r="E11" s="659"/>
      <c r="F11" s="659"/>
      <c r="G11" s="659"/>
      <c r="H11" s="659"/>
      <c r="I11" s="659"/>
      <c r="J11" s="659"/>
      <c r="K11" s="659"/>
      <c r="L11" s="659"/>
      <c r="M11" s="659"/>
      <c r="N11" s="659"/>
      <c r="O11" s="659"/>
      <c r="P11" s="659"/>
      <c r="Q11" s="660"/>
      <c r="R11" s="661" t="s">
        <v>126</v>
      </c>
      <c r="S11" s="664"/>
      <c r="T11" s="664"/>
      <c r="U11" s="664"/>
      <c r="V11" s="664"/>
      <c r="W11" s="664"/>
      <c r="X11" s="664"/>
      <c r="Y11" s="665"/>
      <c r="Z11" s="723" t="s">
        <v>126</v>
      </c>
      <c r="AA11" s="723"/>
      <c r="AB11" s="723"/>
      <c r="AC11" s="723"/>
      <c r="AD11" s="724" t="s">
        <v>126</v>
      </c>
      <c r="AE11" s="724"/>
      <c r="AF11" s="724"/>
      <c r="AG11" s="724"/>
      <c r="AH11" s="724"/>
      <c r="AI11" s="724"/>
      <c r="AJ11" s="724"/>
      <c r="AK11" s="724"/>
      <c r="AL11" s="666" t="s">
        <v>126</v>
      </c>
      <c r="AM11" s="667"/>
      <c r="AN11" s="667"/>
      <c r="AO11" s="725"/>
      <c r="AP11" s="658" t="s">
        <v>245</v>
      </c>
      <c r="AQ11" s="659"/>
      <c r="AR11" s="659"/>
      <c r="AS11" s="659"/>
      <c r="AT11" s="659"/>
      <c r="AU11" s="659"/>
      <c r="AV11" s="659"/>
      <c r="AW11" s="659"/>
      <c r="AX11" s="659"/>
      <c r="AY11" s="659"/>
      <c r="AZ11" s="659"/>
      <c r="BA11" s="659"/>
      <c r="BB11" s="659"/>
      <c r="BC11" s="659"/>
      <c r="BD11" s="659"/>
      <c r="BE11" s="659"/>
      <c r="BF11" s="660"/>
      <c r="BG11" s="661">
        <v>16759</v>
      </c>
      <c r="BH11" s="664"/>
      <c r="BI11" s="664"/>
      <c r="BJ11" s="664"/>
      <c r="BK11" s="664"/>
      <c r="BL11" s="664"/>
      <c r="BM11" s="664"/>
      <c r="BN11" s="665"/>
      <c r="BO11" s="723">
        <v>1.5</v>
      </c>
      <c r="BP11" s="723"/>
      <c r="BQ11" s="723"/>
      <c r="BR11" s="723"/>
      <c r="BS11" s="669" t="s">
        <v>126</v>
      </c>
      <c r="BT11" s="664"/>
      <c r="BU11" s="664"/>
      <c r="BV11" s="664"/>
      <c r="BW11" s="664"/>
      <c r="BX11" s="664"/>
      <c r="BY11" s="664"/>
      <c r="BZ11" s="664"/>
      <c r="CA11" s="664"/>
      <c r="CB11" s="704"/>
      <c r="CD11" s="705" t="s">
        <v>246</v>
      </c>
      <c r="CE11" s="702"/>
      <c r="CF11" s="702"/>
      <c r="CG11" s="702"/>
      <c r="CH11" s="702"/>
      <c r="CI11" s="702"/>
      <c r="CJ11" s="702"/>
      <c r="CK11" s="702"/>
      <c r="CL11" s="702"/>
      <c r="CM11" s="702"/>
      <c r="CN11" s="702"/>
      <c r="CO11" s="702"/>
      <c r="CP11" s="702"/>
      <c r="CQ11" s="703"/>
      <c r="CR11" s="661">
        <v>250437</v>
      </c>
      <c r="CS11" s="664"/>
      <c r="CT11" s="664"/>
      <c r="CU11" s="664"/>
      <c r="CV11" s="664"/>
      <c r="CW11" s="664"/>
      <c r="CX11" s="664"/>
      <c r="CY11" s="665"/>
      <c r="CZ11" s="723">
        <v>5.2</v>
      </c>
      <c r="DA11" s="723"/>
      <c r="DB11" s="723"/>
      <c r="DC11" s="723"/>
      <c r="DD11" s="669">
        <v>39884</v>
      </c>
      <c r="DE11" s="664"/>
      <c r="DF11" s="664"/>
      <c r="DG11" s="664"/>
      <c r="DH11" s="664"/>
      <c r="DI11" s="664"/>
      <c r="DJ11" s="664"/>
      <c r="DK11" s="664"/>
      <c r="DL11" s="664"/>
      <c r="DM11" s="664"/>
      <c r="DN11" s="664"/>
      <c r="DO11" s="664"/>
      <c r="DP11" s="665"/>
      <c r="DQ11" s="669">
        <v>161051</v>
      </c>
      <c r="DR11" s="664"/>
      <c r="DS11" s="664"/>
      <c r="DT11" s="664"/>
      <c r="DU11" s="664"/>
      <c r="DV11" s="664"/>
      <c r="DW11" s="664"/>
      <c r="DX11" s="664"/>
      <c r="DY11" s="664"/>
      <c r="DZ11" s="664"/>
      <c r="EA11" s="664"/>
      <c r="EB11" s="664"/>
      <c r="EC11" s="704"/>
    </row>
    <row r="12" spans="2:143" ht="11.25" customHeight="1" x14ac:dyDescent="0.15">
      <c r="B12" s="658" t="s">
        <v>247</v>
      </c>
      <c r="C12" s="659"/>
      <c r="D12" s="659"/>
      <c r="E12" s="659"/>
      <c r="F12" s="659"/>
      <c r="G12" s="659"/>
      <c r="H12" s="659"/>
      <c r="I12" s="659"/>
      <c r="J12" s="659"/>
      <c r="K12" s="659"/>
      <c r="L12" s="659"/>
      <c r="M12" s="659"/>
      <c r="N12" s="659"/>
      <c r="O12" s="659"/>
      <c r="P12" s="659"/>
      <c r="Q12" s="660"/>
      <c r="R12" s="661">
        <v>196486</v>
      </c>
      <c r="S12" s="664"/>
      <c r="T12" s="664"/>
      <c r="U12" s="664"/>
      <c r="V12" s="664"/>
      <c r="W12" s="664"/>
      <c r="X12" s="664"/>
      <c r="Y12" s="665"/>
      <c r="Z12" s="723">
        <v>3.9</v>
      </c>
      <c r="AA12" s="723"/>
      <c r="AB12" s="723"/>
      <c r="AC12" s="723"/>
      <c r="AD12" s="724">
        <v>196486</v>
      </c>
      <c r="AE12" s="724"/>
      <c r="AF12" s="724"/>
      <c r="AG12" s="724"/>
      <c r="AH12" s="724"/>
      <c r="AI12" s="724"/>
      <c r="AJ12" s="724"/>
      <c r="AK12" s="724"/>
      <c r="AL12" s="666">
        <v>6.9</v>
      </c>
      <c r="AM12" s="667"/>
      <c r="AN12" s="667"/>
      <c r="AO12" s="725"/>
      <c r="AP12" s="658" t="s">
        <v>248</v>
      </c>
      <c r="AQ12" s="659"/>
      <c r="AR12" s="659"/>
      <c r="AS12" s="659"/>
      <c r="AT12" s="659"/>
      <c r="AU12" s="659"/>
      <c r="AV12" s="659"/>
      <c r="AW12" s="659"/>
      <c r="AX12" s="659"/>
      <c r="AY12" s="659"/>
      <c r="AZ12" s="659"/>
      <c r="BA12" s="659"/>
      <c r="BB12" s="659"/>
      <c r="BC12" s="659"/>
      <c r="BD12" s="659"/>
      <c r="BE12" s="659"/>
      <c r="BF12" s="660"/>
      <c r="BG12" s="661">
        <v>504687</v>
      </c>
      <c r="BH12" s="664"/>
      <c r="BI12" s="664"/>
      <c r="BJ12" s="664"/>
      <c r="BK12" s="664"/>
      <c r="BL12" s="664"/>
      <c r="BM12" s="664"/>
      <c r="BN12" s="665"/>
      <c r="BO12" s="723">
        <v>44.4</v>
      </c>
      <c r="BP12" s="723"/>
      <c r="BQ12" s="723"/>
      <c r="BR12" s="723"/>
      <c r="BS12" s="669" t="s">
        <v>249</v>
      </c>
      <c r="BT12" s="664"/>
      <c r="BU12" s="664"/>
      <c r="BV12" s="664"/>
      <c r="BW12" s="664"/>
      <c r="BX12" s="664"/>
      <c r="BY12" s="664"/>
      <c r="BZ12" s="664"/>
      <c r="CA12" s="664"/>
      <c r="CB12" s="704"/>
      <c r="CD12" s="705" t="s">
        <v>250</v>
      </c>
      <c r="CE12" s="702"/>
      <c r="CF12" s="702"/>
      <c r="CG12" s="702"/>
      <c r="CH12" s="702"/>
      <c r="CI12" s="702"/>
      <c r="CJ12" s="702"/>
      <c r="CK12" s="702"/>
      <c r="CL12" s="702"/>
      <c r="CM12" s="702"/>
      <c r="CN12" s="702"/>
      <c r="CO12" s="702"/>
      <c r="CP12" s="702"/>
      <c r="CQ12" s="703"/>
      <c r="CR12" s="661">
        <v>84812</v>
      </c>
      <c r="CS12" s="664"/>
      <c r="CT12" s="664"/>
      <c r="CU12" s="664"/>
      <c r="CV12" s="664"/>
      <c r="CW12" s="664"/>
      <c r="CX12" s="664"/>
      <c r="CY12" s="665"/>
      <c r="CZ12" s="723">
        <v>1.8</v>
      </c>
      <c r="DA12" s="723"/>
      <c r="DB12" s="723"/>
      <c r="DC12" s="723"/>
      <c r="DD12" s="669">
        <v>25621</v>
      </c>
      <c r="DE12" s="664"/>
      <c r="DF12" s="664"/>
      <c r="DG12" s="664"/>
      <c r="DH12" s="664"/>
      <c r="DI12" s="664"/>
      <c r="DJ12" s="664"/>
      <c r="DK12" s="664"/>
      <c r="DL12" s="664"/>
      <c r="DM12" s="664"/>
      <c r="DN12" s="664"/>
      <c r="DO12" s="664"/>
      <c r="DP12" s="665"/>
      <c r="DQ12" s="669">
        <v>53572</v>
      </c>
      <c r="DR12" s="664"/>
      <c r="DS12" s="664"/>
      <c r="DT12" s="664"/>
      <c r="DU12" s="664"/>
      <c r="DV12" s="664"/>
      <c r="DW12" s="664"/>
      <c r="DX12" s="664"/>
      <c r="DY12" s="664"/>
      <c r="DZ12" s="664"/>
      <c r="EA12" s="664"/>
      <c r="EB12" s="664"/>
      <c r="EC12" s="704"/>
    </row>
    <row r="13" spans="2:143" ht="11.25" customHeight="1" x14ac:dyDescent="0.15">
      <c r="B13" s="658" t="s">
        <v>251</v>
      </c>
      <c r="C13" s="659"/>
      <c r="D13" s="659"/>
      <c r="E13" s="659"/>
      <c r="F13" s="659"/>
      <c r="G13" s="659"/>
      <c r="H13" s="659"/>
      <c r="I13" s="659"/>
      <c r="J13" s="659"/>
      <c r="K13" s="659"/>
      <c r="L13" s="659"/>
      <c r="M13" s="659"/>
      <c r="N13" s="659"/>
      <c r="O13" s="659"/>
      <c r="P13" s="659"/>
      <c r="Q13" s="660"/>
      <c r="R13" s="661" t="s">
        <v>126</v>
      </c>
      <c r="S13" s="664"/>
      <c r="T13" s="664"/>
      <c r="U13" s="664"/>
      <c r="V13" s="664"/>
      <c r="W13" s="664"/>
      <c r="X13" s="664"/>
      <c r="Y13" s="665"/>
      <c r="Z13" s="723" t="s">
        <v>249</v>
      </c>
      <c r="AA13" s="723"/>
      <c r="AB13" s="723"/>
      <c r="AC13" s="723"/>
      <c r="AD13" s="724" t="s">
        <v>126</v>
      </c>
      <c r="AE13" s="724"/>
      <c r="AF13" s="724"/>
      <c r="AG13" s="724"/>
      <c r="AH13" s="724"/>
      <c r="AI13" s="724"/>
      <c r="AJ13" s="724"/>
      <c r="AK13" s="724"/>
      <c r="AL13" s="666" t="s">
        <v>126</v>
      </c>
      <c r="AM13" s="667"/>
      <c r="AN13" s="667"/>
      <c r="AO13" s="725"/>
      <c r="AP13" s="658" t="s">
        <v>252</v>
      </c>
      <c r="AQ13" s="659"/>
      <c r="AR13" s="659"/>
      <c r="AS13" s="659"/>
      <c r="AT13" s="659"/>
      <c r="AU13" s="659"/>
      <c r="AV13" s="659"/>
      <c r="AW13" s="659"/>
      <c r="AX13" s="659"/>
      <c r="AY13" s="659"/>
      <c r="AZ13" s="659"/>
      <c r="BA13" s="659"/>
      <c r="BB13" s="659"/>
      <c r="BC13" s="659"/>
      <c r="BD13" s="659"/>
      <c r="BE13" s="659"/>
      <c r="BF13" s="660"/>
      <c r="BG13" s="661">
        <v>504415</v>
      </c>
      <c r="BH13" s="664"/>
      <c r="BI13" s="664"/>
      <c r="BJ13" s="664"/>
      <c r="BK13" s="664"/>
      <c r="BL13" s="664"/>
      <c r="BM13" s="664"/>
      <c r="BN13" s="665"/>
      <c r="BO13" s="723">
        <v>44.4</v>
      </c>
      <c r="BP13" s="723"/>
      <c r="BQ13" s="723"/>
      <c r="BR13" s="723"/>
      <c r="BS13" s="669" t="s">
        <v>249</v>
      </c>
      <c r="BT13" s="664"/>
      <c r="BU13" s="664"/>
      <c r="BV13" s="664"/>
      <c r="BW13" s="664"/>
      <c r="BX13" s="664"/>
      <c r="BY13" s="664"/>
      <c r="BZ13" s="664"/>
      <c r="CA13" s="664"/>
      <c r="CB13" s="704"/>
      <c r="CD13" s="705" t="s">
        <v>253</v>
      </c>
      <c r="CE13" s="702"/>
      <c r="CF13" s="702"/>
      <c r="CG13" s="702"/>
      <c r="CH13" s="702"/>
      <c r="CI13" s="702"/>
      <c r="CJ13" s="702"/>
      <c r="CK13" s="702"/>
      <c r="CL13" s="702"/>
      <c r="CM13" s="702"/>
      <c r="CN13" s="702"/>
      <c r="CO13" s="702"/>
      <c r="CP13" s="702"/>
      <c r="CQ13" s="703"/>
      <c r="CR13" s="661">
        <v>643611</v>
      </c>
      <c r="CS13" s="664"/>
      <c r="CT13" s="664"/>
      <c r="CU13" s="664"/>
      <c r="CV13" s="664"/>
      <c r="CW13" s="664"/>
      <c r="CX13" s="664"/>
      <c r="CY13" s="665"/>
      <c r="CZ13" s="723">
        <v>13.3</v>
      </c>
      <c r="DA13" s="723"/>
      <c r="DB13" s="723"/>
      <c r="DC13" s="723"/>
      <c r="DD13" s="669">
        <v>236415</v>
      </c>
      <c r="DE13" s="664"/>
      <c r="DF13" s="664"/>
      <c r="DG13" s="664"/>
      <c r="DH13" s="664"/>
      <c r="DI13" s="664"/>
      <c r="DJ13" s="664"/>
      <c r="DK13" s="664"/>
      <c r="DL13" s="664"/>
      <c r="DM13" s="664"/>
      <c r="DN13" s="664"/>
      <c r="DO13" s="664"/>
      <c r="DP13" s="665"/>
      <c r="DQ13" s="669">
        <v>537013</v>
      </c>
      <c r="DR13" s="664"/>
      <c r="DS13" s="664"/>
      <c r="DT13" s="664"/>
      <c r="DU13" s="664"/>
      <c r="DV13" s="664"/>
      <c r="DW13" s="664"/>
      <c r="DX13" s="664"/>
      <c r="DY13" s="664"/>
      <c r="DZ13" s="664"/>
      <c r="EA13" s="664"/>
      <c r="EB13" s="664"/>
      <c r="EC13" s="704"/>
    </row>
    <row r="14" spans="2:143" ht="11.25" customHeight="1" x14ac:dyDescent="0.15">
      <c r="B14" s="658" t="s">
        <v>254</v>
      </c>
      <c r="C14" s="659"/>
      <c r="D14" s="659"/>
      <c r="E14" s="659"/>
      <c r="F14" s="659"/>
      <c r="G14" s="659"/>
      <c r="H14" s="659"/>
      <c r="I14" s="659"/>
      <c r="J14" s="659"/>
      <c r="K14" s="659"/>
      <c r="L14" s="659"/>
      <c r="M14" s="659"/>
      <c r="N14" s="659"/>
      <c r="O14" s="659"/>
      <c r="P14" s="659"/>
      <c r="Q14" s="660"/>
      <c r="R14" s="661" t="s">
        <v>126</v>
      </c>
      <c r="S14" s="664"/>
      <c r="T14" s="664"/>
      <c r="U14" s="664"/>
      <c r="V14" s="664"/>
      <c r="W14" s="664"/>
      <c r="X14" s="664"/>
      <c r="Y14" s="665"/>
      <c r="Z14" s="723" t="s">
        <v>249</v>
      </c>
      <c r="AA14" s="723"/>
      <c r="AB14" s="723"/>
      <c r="AC14" s="723"/>
      <c r="AD14" s="724" t="s">
        <v>172</v>
      </c>
      <c r="AE14" s="724"/>
      <c r="AF14" s="724"/>
      <c r="AG14" s="724"/>
      <c r="AH14" s="724"/>
      <c r="AI14" s="724"/>
      <c r="AJ14" s="724"/>
      <c r="AK14" s="724"/>
      <c r="AL14" s="666" t="s">
        <v>172</v>
      </c>
      <c r="AM14" s="667"/>
      <c r="AN14" s="667"/>
      <c r="AO14" s="725"/>
      <c r="AP14" s="658" t="s">
        <v>255</v>
      </c>
      <c r="AQ14" s="659"/>
      <c r="AR14" s="659"/>
      <c r="AS14" s="659"/>
      <c r="AT14" s="659"/>
      <c r="AU14" s="659"/>
      <c r="AV14" s="659"/>
      <c r="AW14" s="659"/>
      <c r="AX14" s="659"/>
      <c r="AY14" s="659"/>
      <c r="AZ14" s="659"/>
      <c r="BA14" s="659"/>
      <c r="BB14" s="659"/>
      <c r="BC14" s="659"/>
      <c r="BD14" s="659"/>
      <c r="BE14" s="659"/>
      <c r="BF14" s="660"/>
      <c r="BG14" s="661">
        <v>39809</v>
      </c>
      <c r="BH14" s="664"/>
      <c r="BI14" s="664"/>
      <c r="BJ14" s="664"/>
      <c r="BK14" s="664"/>
      <c r="BL14" s="664"/>
      <c r="BM14" s="664"/>
      <c r="BN14" s="665"/>
      <c r="BO14" s="723">
        <v>3.5</v>
      </c>
      <c r="BP14" s="723"/>
      <c r="BQ14" s="723"/>
      <c r="BR14" s="723"/>
      <c r="BS14" s="669" t="s">
        <v>126</v>
      </c>
      <c r="BT14" s="664"/>
      <c r="BU14" s="664"/>
      <c r="BV14" s="664"/>
      <c r="BW14" s="664"/>
      <c r="BX14" s="664"/>
      <c r="BY14" s="664"/>
      <c r="BZ14" s="664"/>
      <c r="CA14" s="664"/>
      <c r="CB14" s="704"/>
      <c r="CD14" s="705" t="s">
        <v>256</v>
      </c>
      <c r="CE14" s="702"/>
      <c r="CF14" s="702"/>
      <c r="CG14" s="702"/>
      <c r="CH14" s="702"/>
      <c r="CI14" s="702"/>
      <c r="CJ14" s="702"/>
      <c r="CK14" s="702"/>
      <c r="CL14" s="702"/>
      <c r="CM14" s="702"/>
      <c r="CN14" s="702"/>
      <c r="CO14" s="702"/>
      <c r="CP14" s="702"/>
      <c r="CQ14" s="703"/>
      <c r="CR14" s="661">
        <v>235786</v>
      </c>
      <c r="CS14" s="664"/>
      <c r="CT14" s="664"/>
      <c r="CU14" s="664"/>
      <c r="CV14" s="664"/>
      <c r="CW14" s="664"/>
      <c r="CX14" s="664"/>
      <c r="CY14" s="665"/>
      <c r="CZ14" s="723">
        <v>4.9000000000000004</v>
      </c>
      <c r="DA14" s="723"/>
      <c r="DB14" s="723"/>
      <c r="DC14" s="723"/>
      <c r="DD14" s="669">
        <v>40177</v>
      </c>
      <c r="DE14" s="664"/>
      <c r="DF14" s="664"/>
      <c r="DG14" s="664"/>
      <c r="DH14" s="664"/>
      <c r="DI14" s="664"/>
      <c r="DJ14" s="664"/>
      <c r="DK14" s="664"/>
      <c r="DL14" s="664"/>
      <c r="DM14" s="664"/>
      <c r="DN14" s="664"/>
      <c r="DO14" s="664"/>
      <c r="DP14" s="665"/>
      <c r="DQ14" s="669">
        <v>213787</v>
      </c>
      <c r="DR14" s="664"/>
      <c r="DS14" s="664"/>
      <c r="DT14" s="664"/>
      <c r="DU14" s="664"/>
      <c r="DV14" s="664"/>
      <c r="DW14" s="664"/>
      <c r="DX14" s="664"/>
      <c r="DY14" s="664"/>
      <c r="DZ14" s="664"/>
      <c r="EA14" s="664"/>
      <c r="EB14" s="664"/>
      <c r="EC14" s="704"/>
    </row>
    <row r="15" spans="2:143" ht="11.25" customHeight="1" x14ac:dyDescent="0.15">
      <c r="B15" s="658" t="s">
        <v>257</v>
      </c>
      <c r="C15" s="659"/>
      <c r="D15" s="659"/>
      <c r="E15" s="659"/>
      <c r="F15" s="659"/>
      <c r="G15" s="659"/>
      <c r="H15" s="659"/>
      <c r="I15" s="659"/>
      <c r="J15" s="659"/>
      <c r="K15" s="659"/>
      <c r="L15" s="659"/>
      <c r="M15" s="659"/>
      <c r="N15" s="659"/>
      <c r="O15" s="659"/>
      <c r="P15" s="659"/>
      <c r="Q15" s="660"/>
      <c r="R15" s="661">
        <v>12007</v>
      </c>
      <c r="S15" s="664"/>
      <c r="T15" s="664"/>
      <c r="U15" s="664"/>
      <c r="V15" s="664"/>
      <c r="W15" s="664"/>
      <c r="X15" s="664"/>
      <c r="Y15" s="665"/>
      <c r="Z15" s="723">
        <v>0.2</v>
      </c>
      <c r="AA15" s="723"/>
      <c r="AB15" s="723"/>
      <c r="AC15" s="723"/>
      <c r="AD15" s="724">
        <v>12007</v>
      </c>
      <c r="AE15" s="724"/>
      <c r="AF15" s="724"/>
      <c r="AG15" s="724"/>
      <c r="AH15" s="724"/>
      <c r="AI15" s="724"/>
      <c r="AJ15" s="724"/>
      <c r="AK15" s="724"/>
      <c r="AL15" s="666">
        <v>0.4</v>
      </c>
      <c r="AM15" s="667"/>
      <c r="AN15" s="667"/>
      <c r="AO15" s="725"/>
      <c r="AP15" s="658" t="s">
        <v>258</v>
      </c>
      <c r="AQ15" s="659"/>
      <c r="AR15" s="659"/>
      <c r="AS15" s="659"/>
      <c r="AT15" s="659"/>
      <c r="AU15" s="659"/>
      <c r="AV15" s="659"/>
      <c r="AW15" s="659"/>
      <c r="AX15" s="659"/>
      <c r="AY15" s="659"/>
      <c r="AZ15" s="659"/>
      <c r="BA15" s="659"/>
      <c r="BB15" s="659"/>
      <c r="BC15" s="659"/>
      <c r="BD15" s="659"/>
      <c r="BE15" s="659"/>
      <c r="BF15" s="660"/>
      <c r="BG15" s="661">
        <v>52545</v>
      </c>
      <c r="BH15" s="664"/>
      <c r="BI15" s="664"/>
      <c r="BJ15" s="664"/>
      <c r="BK15" s="664"/>
      <c r="BL15" s="664"/>
      <c r="BM15" s="664"/>
      <c r="BN15" s="665"/>
      <c r="BO15" s="723">
        <v>4.5999999999999996</v>
      </c>
      <c r="BP15" s="723"/>
      <c r="BQ15" s="723"/>
      <c r="BR15" s="723"/>
      <c r="BS15" s="669" t="s">
        <v>126</v>
      </c>
      <c r="BT15" s="664"/>
      <c r="BU15" s="664"/>
      <c r="BV15" s="664"/>
      <c r="BW15" s="664"/>
      <c r="BX15" s="664"/>
      <c r="BY15" s="664"/>
      <c r="BZ15" s="664"/>
      <c r="CA15" s="664"/>
      <c r="CB15" s="704"/>
      <c r="CD15" s="705" t="s">
        <v>259</v>
      </c>
      <c r="CE15" s="702"/>
      <c r="CF15" s="702"/>
      <c r="CG15" s="702"/>
      <c r="CH15" s="702"/>
      <c r="CI15" s="702"/>
      <c r="CJ15" s="702"/>
      <c r="CK15" s="702"/>
      <c r="CL15" s="702"/>
      <c r="CM15" s="702"/>
      <c r="CN15" s="702"/>
      <c r="CO15" s="702"/>
      <c r="CP15" s="702"/>
      <c r="CQ15" s="703"/>
      <c r="CR15" s="661">
        <v>472513</v>
      </c>
      <c r="CS15" s="664"/>
      <c r="CT15" s="664"/>
      <c r="CU15" s="664"/>
      <c r="CV15" s="664"/>
      <c r="CW15" s="664"/>
      <c r="CX15" s="664"/>
      <c r="CY15" s="665"/>
      <c r="CZ15" s="723">
        <v>9.8000000000000007</v>
      </c>
      <c r="DA15" s="723"/>
      <c r="DB15" s="723"/>
      <c r="DC15" s="723"/>
      <c r="DD15" s="669">
        <v>9623</v>
      </c>
      <c r="DE15" s="664"/>
      <c r="DF15" s="664"/>
      <c r="DG15" s="664"/>
      <c r="DH15" s="664"/>
      <c r="DI15" s="664"/>
      <c r="DJ15" s="664"/>
      <c r="DK15" s="664"/>
      <c r="DL15" s="664"/>
      <c r="DM15" s="664"/>
      <c r="DN15" s="664"/>
      <c r="DO15" s="664"/>
      <c r="DP15" s="665"/>
      <c r="DQ15" s="669">
        <v>398940</v>
      </c>
      <c r="DR15" s="664"/>
      <c r="DS15" s="664"/>
      <c r="DT15" s="664"/>
      <c r="DU15" s="664"/>
      <c r="DV15" s="664"/>
      <c r="DW15" s="664"/>
      <c r="DX15" s="664"/>
      <c r="DY15" s="664"/>
      <c r="DZ15" s="664"/>
      <c r="EA15" s="664"/>
      <c r="EB15" s="664"/>
      <c r="EC15" s="704"/>
    </row>
    <row r="16" spans="2:143" ht="11.25" customHeight="1" x14ac:dyDescent="0.15">
      <c r="B16" s="658" t="s">
        <v>260</v>
      </c>
      <c r="C16" s="659"/>
      <c r="D16" s="659"/>
      <c r="E16" s="659"/>
      <c r="F16" s="659"/>
      <c r="G16" s="659"/>
      <c r="H16" s="659"/>
      <c r="I16" s="659"/>
      <c r="J16" s="659"/>
      <c r="K16" s="659"/>
      <c r="L16" s="659"/>
      <c r="M16" s="659"/>
      <c r="N16" s="659"/>
      <c r="O16" s="659"/>
      <c r="P16" s="659"/>
      <c r="Q16" s="660"/>
      <c r="R16" s="661" t="s">
        <v>126</v>
      </c>
      <c r="S16" s="664"/>
      <c r="T16" s="664"/>
      <c r="U16" s="664"/>
      <c r="V16" s="664"/>
      <c r="W16" s="664"/>
      <c r="X16" s="664"/>
      <c r="Y16" s="665"/>
      <c r="Z16" s="723" t="s">
        <v>126</v>
      </c>
      <c r="AA16" s="723"/>
      <c r="AB16" s="723"/>
      <c r="AC16" s="723"/>
      <c r="AD16" s="724" t="s">
        <v>126</v>
      </c>
      <c r="AE16" s="724"/>
      <c r="AF16" s="724"/>
      <c r="AG16" s="724"/>
      <c r="AH16" s="724"/>
      <c r="AI16" s="724"/>
      <c r="AJ16" s="724"/>
      <c r="AK16" s="724"/>
      <c r="AL16" s="666" t="s">
        <v>249</v>
      </c>
      <c r="AM16" s="667"/>
      <c r="AN16" s="667"/>
      <c r="AO16" s="725"/>
      <c r="AP16" s="658" t="s">
        <v>261</v>
      </c>
      <c r="AQ16" s="659"/>
      <c r="AR16" s="659"/>
      <c r="AS16" s="659"/>
      <c r="AT16" s="659"/>
      <c r="AU16" s="659"/>
      <c r="AV16" s="659"/>
      <c r="AW16" s="659"/>
      <c r="AX16" s="659"/>
      <c r="AY16" s="659"/>
      <c r="AZ16" s="659"/>
      <c r="BA16" s="659"/>
      <c r="BB16" s="659"/>
      <c r="BC16" s="659"/>
      <c r="BD16" s="659"/>
      <c r="BE16" s="659"/>
      <c r="BF16" s="660"/>
      <c r="BG16" s="661" t="s">
        <v>249</v>
      </c>
      <c r="BH16" s="664"/>
      <c r="BI16" s="664"/>
      <c r="BJ16" s="664"/>
      <c r="BK16" s="664"/>
      <c r="BL16" s="664"/>
      <c r="BM16" s="664"/>
      <c r="BN16" s="665"/>
      <c r="BO16" s="723" t="s">
        <v>126</v>
      </c>
      <c r="BP16" s="723"/>
      <c r="BQ16" s="723"/>
      <c r="BR16" s="723"/>
      <c r="BS16" s="669" t="s">
        <v>126</v>
      </c>
      <c r="BT16" s="664"/>
      <c r="BU16" s="664"/>
      <c r="BV16" s="664"/>
      <c r="BW16" s="664"/>
      <c r="BX16" s="664"/>
      <c r="BY16" s="664"/>
      <c r="BZ16" s="664"/>
      <c r="CA16" s="664"/>
      <c r="CB16" s="704"/>
      <c r="CD16" s="705" t="s">
        <v>262</v>
      </c>
      <c r="CE16" s="702"/>
      <c r="CF16" s="702"/>
      <c r="CG16" s="702"/>
      <c r="CH16" s="702"/>
      <c r="CI16" s="702"/>
      <c r="CJ16" s="702"/>
      <c r="CK16" s="702"/>
      <c r="CL16" s="702"/>
      <c r="CM16" s="702"/>
      <c r="CN16" s="702"/>
      <c r="CO16" s="702"/>
      <c r="CP16" s="702"/>
      <c r="CQ16" s="703"/>
      <c r="CR16" s="661" t="s">
        <v>126</v>
      </c>
      <c r="CS16" s="664"/>
      <c r="CT16" s="664"/>
      <c r="CU16" s="664"/>
      <c r="CV16" s="664"/>
      <c r="CW16" s="664"/>
      <c r="CX16" s="664"/>
      <c r="CY16" s="665"/>
      <c r="CZ16" s="723" t="s">
        <v>126</v>
      </c>
      <c r="DA16" s="723"/>
      <c r="DB16" s="723"/>
      <c r="DC16" s="723"/>
      <c r="DD16" s="669" t="s">
        <v>126</v>
      </c>
      <c r="DE16" s="664"/>
      <c r="DF16" s="664"/>
      <c r="DG16" s="664"/>
      <c r="DH16" s="664"/>
      <c r="DI16" s="664"/>
      <c r="DJ16" s="664"/>
      <c r="DK16" s="664"/>
      <c r="DL16" s="664"/>
      <c r="DM16" s="664"/>
      <c r="DN16" s="664"/>
      <c r="DO16" s="664"/>
      <c r="DP16" s="665"/>
      <c r="DQ16" s="669" t="s">
        <v>126</v>
      </c>
      <c r="DR16" s="664"/>
      <c r="DS16" s="664"/>
      <c r="DT16" s="664"/>
      <c r="DU16" s="664"/>
      <c r="DV16" s="664"/>
      <c r="DW16" s="664"/>
      <c r="DX16" s="664"/>
      <c r="DY16" s="664"/>
      <c r="DZ16" s="664"/>
      <c r="EA16" s="664"/>
      <c r="EB16" s="664"/>
      <c r="EC16" s="704"/>
    </row>
    <row r="17" spans="2:133" ht="11.25" customHeight="1" x14ac:dyDescent="0.15">
      <c r="B17" s="658" t="s">
        <v>263</v>
      </c>
      <c r="C17" s="659"/>
      <c r="D17" s="659"/>
      <c r="E17" s="659"/>
      <c r="F17" s="659"/>
      <c r="G17" s="659"/>
      <c r="H17" s="659"/>
      <c r="I17" s="659"/>
      <c r="J17" s="659"/>
      <c r="K17" s="659"/>
      <c r="L17" s="659"/>
      <c r="M17" s="659"/>
      <c r="N17" s="659"/>
      <c r="O17" s="659"/>
      <c r="P17" s="659"/>
      <c r="Q17" s="660"/>
      <c r="R17" s="661">
        <v>6319</v>
      </c>
      <c r="S17" s="664"/>
      <c r="T17" s="664"/>
      <c r="U17" s="664"/>
      <c r="V17" s="664"/>
      <c r="W17" s="664"/>
      <c r="X17" s="664"/>
      <c r="Y17" s="665"/>
      <c r="Z17" s="723">
        <v>0.1</v>
      </c>
      <c r="AA17" s="723"/>
      <c r="AB17" s="723"/>
      <c r="AC17" s="723"/>
      <c r="AD17" s="724">
        <v>6319</v>
      </c>
      <c r="AE17" s="724"/>
      <c r="AF17" s="724"/>
      <c r="AG17" s="724"/>
      <c r="AH17" s="724"/>
      <c r="AI17" s="724"/>
      <c r="AJ17" s="724"/>
      <c r="AK17" s="724"/>
      <c r="AL17" s="666">
        <v>0.2</v>
      </c>
      <c r="AM17" s="667"/>
      <c r="AN17" s="667"/>
      <c r="AO17" s="725"/>
      <c r="AP17" s="658" t="s">
        <v>264</v>
      </c>
      <c r="AQ17" s="659"/>
      <c r="AR17" s="659"/>
      <c r="AS17" s="659"/>
      <c r="AT17" s="659"/>
      <c r="AU17" s="659"/>
      <c r="AV17" s="659"/>
      <c r="AW17" s="659"/>
      <c r="AX17" s="659"/>
      <c r="AY17" s="659"/>
      <c r="AZ17" s="659"/>
      <c r="BA17" s="659"/>
      <c r="BB17" s="659"/>
      <c r="BC17" s="659"/>
      <c r="BD17" s="659"/>
      <c r="BE17" s="659"/>
      <c r="BF17" s="660"/>
      <c r="BG17" s="661" t="s">
        <v>249</v>
      </c>
      <c r="BH17" s="664"/>
      <c r="BI17" s="664"/>
      <c r="BJ17" s="664"/>
      <c r="BK17" s="664"/>
      <c r="BL17" s="664"/>
      <c r="BM17" s="664"/>
      <c r="BN17" s="665"/>
      <c r="BO17" s="723" t="s">
        <v>126</v>
      </c>
      <c r="BP17" s="723"/>
      <c r="BQ17" s="723"/>
      <c r="BR17" s="723"/>
      <c r="BS17" s="669" t="s">
        <v>249</v>
      </c>
      <c r="BT17" s="664"/>
      <c r="BU17" s="664"/>
      <c r="BV17" s="664"/>
      <c r="BW17" s="664"/>
      <c r="BX17" s="664"/>
      <c r="BY17" s="664"/>
      <c r="BZ17" s="664"/>
      <c r="CA17" s="664"/>
      <c r="CB17" s="704"/>
      <c r="CD17" s="705" t="s">
        <v>265</v>
      </c>
      <c r="CE17" s="702"/>
      <c r="CF17" s="702"/>
      <c r="CG17" s="702"/>
      <c r="CH17" s="702"/>
      <c r="CI17" s="702"/>
      <c r="CJ17" s="702"/>
      <c r="CK17" s="702"/>
      <c r="CL17" s="702"/>
      <c r="CM17" s="702"/>
      <c r="CN17" s="702"/>
      <c r="CO17" s="702"/>
      <c r="CP17" s="702"/>
      <c r="CQ17" s="703"/>
      <c r="CR17" s="661">
        <v>384532</v>
      </c>
      <c r="CS17" s="664"/>
      <c r="CT17" s="664"/>
      <c r="CU17" s="664"/>
      <c r="CV17" s="664"/>
      <c r="CW17" s="664"/>
      <c r="CX17" s="664"/>
      <c r="CY17" s="665"/>
      <c r="CZ17" s="723">
        <v>7.9</v>
      </c>
      <c r="DA17" s="723"/>
      <c r="DB17" s="723"/>
      <c r="DC17" s="723"/>
      <c r="DD17" s="669" t="s">
        <v>126</v>
      </c>
      <c r="DE17" s="664"/>
      <c r="DF17" s="664"/>
      <c r="DG17" s="664"/>
      <c r="DH17" s="664"/>
      <c r="DI17" s="664"/>
      <c r="DJ17" s="664"/>
      <c r="DK17" s="664"/>
      <c r="DL17" s="664"/>
      <c r="DM17" s="664"/>
      <c r="DN17" s="664"/>
      <c r="DO17" s="664"/>
      <c r="DP17" s="665"/>
      <c r="DQ17" s="669">
        <v>342597</v>
      </c>
      <c r="DR17" s="664"/>
      <c r="DS17" s="664"/>
      <c r="DT17" s="664"/>
      <c r="DU17" s="664"/>
      <c r="DV17" s="664"/>
      <c r="DW17" s="664"/>
      <c r="DX17" s="664"/>
      <c r="DY17" s="664"/>
      <c r="DZ17" s="664"/>
      <c r="EA17" s="664"/>
      <c r="EB17" s="664"/>
      <c r="EC17" s="704"/>
    </row>
    <row r="18" spans="2:133" ht="11.25" customHeight="1" x14ac:dyDescent="0.15">
      <c r="B18" s="658" t="s">
        <v>266</v>
      </c>
      <c r="C18" s="659"/>
      <c r="D18" s="659"/>
      <c r="E18" s="659"/>
      <c r="F18" s="659"/>
      <c r="G18" s="659"/>
      <c r="H18" s="659"/>
      <c r="I18" s="659"/>
      <c r="J18" s="659"/>
      <c r="K18" s="659"/>
      <c r="L18" s="659"/>
      <c r="M18" s="659"/>
      <c r="N18" s="659"/>
      <c r="O18" s="659"/>
      <c r="P18" s="659"/>
      <c r="Q18" s="660"/>
      <c r="R18" s="661">
        <v>1519990</v>
      </c>
      <c r="S18" s="664"/>
      <c r="T18" s="664"/>
      <c r="U18" s="664"/>
      <c r="V18" s="664"/>
      <c r="W18" s="664"/>
      <c r="X18" s="664"/>
      <c r="Y18" s="665"/>
      <c r="Z18" s="723">
        <v>29.8</v>
      </c>
      <c r="AA18" s="723"/>
      <c r="AB18" s="723"/>
      <c r="AC18" s="723"/>
      <c r="AD18" s="724">
        <v>1416752</v>
      </c>
      <c r="AE18" s="724"/>
      <c r="AF18" s="724"/>
      <c r="AG18" s="724"/>
      <c r="AH18" s="724"/>
      <c r="AI18" s="724"/>
      <c r="AJ18" s="724"/>
      <c r="AK18" s="724"/>
      <c r="AL18" s="666">
        <v>49.6</v>
      </c>
      <c r="AM18" s="667"/>
      <c r="AN18" s="667"/>
      <c r="AO18" s="725"/>
      <c r="AP18" s="658" t="s">
        <v>267</v>
      </c>
      <c r="AQ18" s="659"/>
      <c r="AR18" s="659"/>
      <c r="AS18" s="659"/>
      <c r="AT18" s="659"/>
      <c r="AU18" s="659"/>
      <c r="AV18" s="659"/>
      <c r="AW18" s="659"/>
      <c r="AX18" s="659"/>
      <c r="AY18" s="659"/>
      <c r="AZ18" s="659"/>
      <c r="BA18" s="659"/>
      <c r="BB18" s="659"/>
      <c r="BC18" s="659"/>
      <c r="BD18" s="659"/>
      <c r="BE18" s="659"/>
      <c r="BF18" s="660"/>
      <c r="BG18" s="661" t="s">
        <v>249</v>
      </c>
      <c r="BH18" s="664"/>
      <c r="BI18" s="664"/>
      <c r="BJ18" s="664"/>
      <c r="BK18" s="664"/>
      <c r="BL18" s="664"/>
      <c r="BM18" s="664"/>
      <c r="BN18" s="665"/>
      <c r="BO18" s="723" t="s">
        <v>126</v>
      </c>
      <c r="BP18" s="723"/>
      <c r="BQ18" s="723"/>
      <c r="BR18" s="723"/>
      <c r="BS18" s="669" t="s">
        <v>126</v>
      </c>
      <c r="BT18" s="664"/>
      <c r="BU18" s="664"/>
      <c r="BV18" s="664"/>
      <c r="BW18" s="664"/>
      <c r="BX18" s="664"/>
      <c r="BY18" s="664"/>
      <c r="BZ18" s="664"/>
      <c r="CA18" s="664"/>
      <c r="CB18" s="704"/>
      <c r="CD18" s="705" t="s">
        <v>268</v>
      </c>
      <c r="CE18" s="702"/>
      <c r="CF18" s="702"/>
      <c r="CG18" s="702"/>
      <c r="CH18" s="702"/>
      <c r="CI18" s="702"/>
      <c r="CJ18" s="702"/>
      <c r="CK18" s="702"/>
      <c r="CL18" s="702"/>
      <c r="CM18" s="702"/>
      <c r="CN18" s="702"/>
      <c r="CO18" s="702"/>
      <c r="CP18" s="702"/>
      <c r="CQ18" s="703"/>
      <c r="CR18" s="661" t="s">
        <v>126</v>
      </c>
      <c r="CS18" s="664"/>
      <c r="CT18" s="664"/>
      <c r="CU18" s="664"/>
      <c r="CV18" s="664"/>
      <c r="CW18" s="664"/>
      <c r="CX18" s="664"/>
      <c r="CY18" s="665"/>
      <c r="CZ18" s="723" t="s">
        <v>126</v>
      </c>
      <c r="DA18" s="723"/>
      <c r="DB18" s="723"/>
      <c r="DC18" s="723"/>
      <c r="DD18" s="669" t="s">
        <v>126</v>
      </c>
      <c r="DE18" s="664"/>
      <c r="DF18" s="664"/>
      <c r="DG18" s="664"/>
      <c r="DH18" s="664"/>
      <c r="DI18" s="664"/>
      <c r="DJ18" s="664"/>
      <c r="DK18" s="664"/>
      <c r="DL18" s="664"/>
      <c r="DM18" s="664"/>
      <c r="DN18" s="664"/>
      <c r="DO18" s="664"/>
      <c r="DP18" s="665"/>
      <c r="DQ18" s="669" t="s">
        <v>249</v>
      </c>
      <c r="DR18" s="664"/>
      <c r="DS18" s="664"/>
      <c r="DT18" s="664"/>
      <c r="DU18" s="664"/>
      <c r="DV18" s="664"/>
      <c r="DW18" s="664"/>
      <c r="DX18" s="664"/>
      <c r="DY18" s="664"/>
      <c r="DZ18" s="664"/>
      <c r="EA18" s="664"/>
      <c r="EB18" s="664"/>
      <c r="EC18" s="704"/>
    </row>
    <row r="19" spans="2:133" ht="11.25" customHeight="1" x14ac:dyDescent="0.15">
      <c r="B19" s="658" t="s">
        <v>269</v>
      </c>
      <c r="C19" s="659"/>
      <c r="D19" s="659"/>
      <c r="E19" s="659"/>
      <c r="F19" s="659"/>
      <c r="G19" s="659"/>
      <c r="H19" s="659"/>
      <c r="I19" s="659"/>
      <c r="J19" s="659"/>
      <c r="K19" s="659"/>
      <c r="L19" s="659"/>
      <c r="M19" s="659"/>
      <c r="N19" s="659"/>
      <c r="O19" s="659"/>
      <c r="P19" s="659"/>
      <c r="Q19" s="660"/>
      <c r="R19" s="661">
        <v>1416752</v>
      </c>
      <c r="S19" s="664"/>
      <c r="T19" s="664"/>
      <c r="U19" s="664"/>
      <c r="V19" s="664"/>
      <c r="W19" s="664"/>
      <c r="X19" s="664"/>
      <c r="Y19" s="665"/>
      <c r="Z19" s="723">
        <v>27.8</v>
      </c>
      <c r="AA19" s="723"/>
      <c r="AB19" s="723"/>
      <c r="AC19" s="723"/>
      <c r="AD19" s="724">
        <v>1416752</v>
      </c>
      <c r="AE19" s="724"/>
      <c r="AF19" s="724"/>
      <c r="AG19" s="724"/>
      <c r="AH19" s="724"/>
      <c r="AI19" s="724"/>
      <c r="AJ19" s="724"/>
      <c r="AK19" s="724"/>
      <c r="AL19" s="666">
        <v>49.6</v>
      </c>
      <c r="AM19" s="667"/>
      <c r="AN19" s="667"/>
      <c r="AO19" s="725"/>
      <c r="AP19" s="658" t="s">
        <v>270</v>
      </c>
      <c r="AQ19" s="659"/>
      <c r="AR19" s="659"/>
      <c r="AS19" s="659"/>
      <c r="AT19" s="659"/>
      <c r="AU19" s="659"/>
      <c r="AV19" s="659"/>
      <c r="AW19" s="659"/>
      <c r="AX19" s="659"/>
      <c r="AY19" s="659"/>
      <c r="AZ19" s="659"/>
      <c r="BA19" s="659"/>
      <c r="BB19" s="659"/>
      <c r="BC19" s="659"/>
      <c r="BD19" s="659"/>
      <c r="BE19" s="659"/>
      <c r="BF19" s="660"/>
      <c r="BG19" s="661">
        <v>387</v>
      </c>
      <c r="BH19" s="664"/>
      <c r="BI19" s="664"/>
      <c r="BJ19" s="664"/>
      <c r="BK19" s="664"/>
      <c r="BL19" s="664"/>
      <c r="BM19" s="664"/>
      <c r="BN19" s="665"/>
      <c r="BO19" s="723">
        <v>0</v>
      </c>
      <c r="BP19" s="723"/>
      <c r="BQ19" s="723"/>
      <c r="BR19" s="723"/>
      <c r="BS19" s="669" t="s">
        <v>172</v>
      </c>
      <c r="BT19" s="664"/>
      <c r="BU19" s="664"/>
      <c r="BV19" s="664"/>
      <c r="BW19" s="664"/>
      <c r="BX19" s="664"/>
      <c r="BY19" s="664"/>
      <c r="BZ19" s="664"/>
      <c r="CA19" s="664"/>
      <c r="CB19" s="704"/>
      <c r="CD19" s="705" t="s">
        <v>271</v>
      </c>
      <c r="CE19" s="702"/>
      <c r="CF19" s="702"/>
      <c r="CG19" s="702"/>
      <c r="CH19" s="702"/>
      <c r="CI19" s="702"/>
      <c r="CJ19" s="702"/>
      <c r="CK19" s="702"/>
      <c r="CL19" s="702"/>
      <c r="CM19" s="702"/>
      <c r="CN19" s="702"/>
      <c r="CO19" s="702"/>
      <c r="CP19" s="702"/>
      <c r="CQ19" s="703"/>
      <c r="CR19" s="661" t="s">
        <v>249</v>
      </c>
      <c r="CS19" s="664"/>
      <c r="CT19" s="664"/>
      <c r="CU19" s="664"/>
      <c r="CV19" s="664"/>
      <c r="CW19" s="664"/>
      <c r="CX19" s="664"/>
      <c r="CY19" s="665"/>
      <c r="CZ19" s="723" t="s">
        <v>126</v>
      </c>
      <c r="DA19" s="723"/>
      <c r="DB19" s="723"/>
      <c r="DC19" s="723"/>
      <c r="DD19" s="669" t="s">
        <v>126</v>
      </c>
      <c r="DE19" s="664"/>
      <c r="DF19" s="664"/>
      <c r="DG19" s="664"/>
      <c r="DH19" s="664"/>
      <c r="DI19" s="664"/>
      <c r="DJ19" s="664"/>
      <c r="DK19" s="664"/>
      <c r="DL19" s="664"/>
      <c r="DM19" s="664"/>
      <c r="DN19" s="664"/>
      <c r="DO19" s="664"/>
      <c r="DP19" s="665"/>
      <c r="DQ19" s="669" t="s">
        <v>126</v>
      </c>
      <c r="DR19" s="664"/>
      <c r="DS19" s="664"/>
      <c r="DT19" s="664"/>
      <c r="DU19" s="664"/>
      <c r="DV19" s="664"/>
      <c r="DW19" s="664"/>
      <c r="DX19" s="664"/>
      <c r="DY19" s="664"/>
      <c r="DZ19" s="664"/>
      <c r="EA19" s="664"/>
      <c r="EB19" s="664"/>
      <c r="EC19" s="704"/>
    </row>
    <row r="20" spans="2:133" ht="11.25" customHeight="1" x14ac:dyDescent="0.15">
      <c r="B20" s="658" t="s">
        <v>272</v>
      </c>
      <c r="C20" s="659"/>
      <c r="D20" s="659"/>
      <c r="E20" s="659"/>
      <c r="F20" s="659"/>
      <c r="G20" s="659"/>
      <c r="H20" s="659"/>
      <c r="I20" s="659"/>
      <c r="J20" s="659"/>
      <c r="K20" s="659"/>
      <c r="L20" s="659"/>
      <c r="M20" s="659"/>
      <c r="N20" s="659"/>
      <c r="O20" s="659"/>
      <c r="P20" s="659"/>
      <c r="Q20" s="660"/>
      <c r="R20" s="661">
        <v>103238</v>
      </c>
      <c r="S20" s="664"/>
      <c r="T20" s="664"/>
      <c r="U20" s="664"/>
      <c r="V20" s="664"/>
      <c r="W20" s="664"/>
      <c r="X20" s="664"/>
      <c r="Y20" s="665"/>
      <c r="Z20" s="723">
        <v>2</v>
      </c>
      <c r="AA20" s="723"/>
      <c r="AB20" s="723"/>
      <c r="AC20" s="723"/>
      <c r="AD20" s="724" t="s">
        <v>126</v>
      </c>
      <c r="AE20" s="724"/>
      <c r="AF20" s="724"/>
      <c r="AG20" s="724"/>
      <c r="AH20" s="724"/>
      <c r="AI20" s="724"/>
      <c r="AJ20" s="724"/>
      <c r="AK20" s="724"/>
      <c r="AL20" s="666" t="s">
        <v>126</v>
      </c>
      <c r="AM20" s="667"/>
      <c r="AN20" s="667"/>
      <c r="AO20" s="725"/>
      <c r="AP20" s="658" t="s">
        <v>273</v>
      </c>
      <c r="AQ20" s="659"/>
      <c r="AR20" s="659"/>
      <c r="AS20" s="659"/>
      <c r="AT20" s="659"/>
      <c r="AU20" s="659"/>
      <c r="AV20" s="659"/>
      <c r="AW20" s="659"/>
      <c r="AX20" s="659"/>
      <c r="AY20" s="659"/>
      <c r="AZ20" s="659"/>
      <c r="BA20" s="659"/>
      <c r="BB20" s="659"/>
      <c r="BC20" s="659"/>
      <c r="BD20" s="659"/>
      <c r="BE20" s="659"/>
      <c r="BF20" s="660"/>
      <c r="BG20" s="661">
        <v>387</v>
      </c>
      <c r="BH20" s="664"/>
      <c r="BI20" s="664"/>
      <c r="BJ20" s="664"/>
      <c r="BK20" s="664"/>
      <c r="BL20" s="664"/>
      <c r="BM20" s="664"/>
      <c r="BN20" s="665"/>
      <c r="BO20" s="723">
        <v>0</v>
      </c>
      <c r="BP20" s="723"/>
      <c r="BQ20" s="723"/>
      <c r="BR20" s="723"/>
      <c r="BS20" s="669" t="s">
        <v>126</v>
      </c>
      <c r="BT20" s="664"/>
      <c r="BU20" s="664"/>
      <c r="BV20" s="664"/>
      <c r="BW20" s="664"/>
      <c r="BX20" s="664"/>
      <c r="BY20" s="664"/>
      <c r="BZ20" s="664"/>
      <c r="CA20" s="664"/>
      <c r="CB20" s="704"/>
      <c r="CD20" s="705" t="s">
        <v>274</v>
      </c>
      <c r="CE20" s="702"/>
      <c r="CF20" s="702"/>
      <c r="CG20" s="702"/>
      <c r="CH20" s="702"/>
      <c r="CI20" s="702"/>
      <c r="CJ20" s="702"/>
      <c r="CK20" s="702"/>
      <c r="CL20" s="702"/>
      <c r="CM20" s="702"/>
      <c r="CN20" s="702"/>
      <c r="CO20" s="702"/>
      <c r="CP20" s="702"/>
      <c r="CQ20" s="703"/>
      <c r="CR20" s="661">
        <v>4840071</v>
      </c>
      <c r="CS20" s="664"/>
      <c r="CT20" s="664"/>
      <c r="CU20" s="664"/>
      <c r="CV20" s="664"/>
      <c r="CW20" s="664"/>
      <c r="CX20" s="664"/>
      <c r="CY20" s="665"/>
      <c r="CZ20" s="723">
        <v>100</v>
      </c>
      <c r="DA20" s="723"/>
      <c r="DB20" s="723"/>
      <c r="DC20" s="723"/>
      <c r="DD20" s="669">
        <v>544389</v>
      </c>
      <c r="DE20" s="664"/>
      <c r="DF20" s="664"/>
      <c r="DG20" s="664"/>
      <c r="DH20" s="664"/>
      <c r="DI20" s="664"/>
      <c r="DJ20" s="664"/>
      <c r="DK20" s="664"/>
      <c r="DL20" s="664"/>
      <c r="DM20" s="664"/>
      <c r="DN20" s="664"/>
      <c r="DO20" s="664"/>
      <c r="DP20" s="665"/>
      <c r="DQ20" s="669">
        <v>3496973</v>
      </c>
      <c r="DR20" s="664"/>
      <c r="DS20" s="664"/>
      <c r="DT20" s="664"/>
      <c r="DU20" s="664"/>
      <c r="DV20" s="664"/>
      <c r="DW20" s="664"/>
      <c r="DX20" s="664"/>
      <c r="DY20" s="664"/>
      <c r="DZ20" s="664"/>
      <c r="EA20" s="664"/>
      <c r="EB20" s="664"/>
      <c r="EC20" s="704"/>
    </row>
    <row r="21" spans="2:133" ht="11.25" customHeight="1" x14ac:dyDescent="0.15">
      <c r="B21" s="658" t="s">
        <v>275</v>
      </c>
      <c r="C21" s="659"/>
      <c r="D21" s="659"/>
      <c r="E21" s="659"/>
      <c r="F21" s="659"/>
      <c r="G21" s="659"/>
      <c r="H21" s="659"/>
      <c r="I21" s="659"/>
      <c r="J21" s="659"/>
      <c r="K21" s="659"/>
      <c r="L21" s="659"/>
      <c r="M21" s="659"/>
      <c r="N21" s="659"/>
      <c r="O21" s="659"/>
      <c r="P21" s="659"/>
      <c r="Q21" s="660"/>
      <c r="R21" s="661" t="s">
        <v>126</v>
      </c>
      <c r="S21" s="664"/>
      <c r="T21" s="664"/>
      <c r="U21" s="664"/>
      <c r="V21" s="664"/>
      <c r="W21" s="664"/>
      <c r="X21" s="664"/>
      <c r="Y21" s="665"/>
      <c r="Z21" s="723" t="s">
        <v>126</v>
      </c>
      <c r="AA21" s="723"/>
      <c r="AB21" s="723"/>
      <c r="AC21" s="723"/>
      <c r="AD21" s="724" t="s">
        <v>249</v>
      </c>
      <c r="AE21" s="724"/>
      <c r="AF21" s="724"/>
      <c r="AG21" s="724"/>
      <c r="AH21" s="724"/>
      <c r="AI21" s="724"/>
      <c r="AJ21" s="724"/>
      <c r="AK21" s="724"/>
      <c r="AL21" s="666" t="s">
        <v>126</v>
      </c>
      <c r="AM21" s="667"/>
      <c r="AN21" s="667"/>
      <c r="AO21" s="725"/>
      <c r="AP21" s="769" t="s">
        <v>276</v>
      </c>
      <c r="AQ21" s="776"/>
      <c r="AR21" s="776"/>
      <c r="AS21" s="776"/>
      <c r="AT21" s="776"/>
      <c r="AU21" s="776"/>
      <c r="AV21" s="776"/>
      <c r="AW21" s="776"/>
      <c r="AX21" s="776"/>
      <c r="AY21" s="776"/>
      <c r="AZ21" s="776"/>
      <c r="BA21" s="776"/>
      <c r="BB21" s="776"/>
      <c r="BC21" s="776"/>
      <c r="BD21" s="776"/>
      <c r="BE21" s="776"/>
      <c r="BF21" s="771"/>
      <c r="BG21" s="661">
        <v>387</v>
      </c>
      <c r="BH21" s="664"/>
      <c r="BI21" s="664"/>
      <c r="BJ21" s="664"/>
      <c r="BK21" s="664"/>
      <c r="BL21" s="664"/>
      <c r="BM21" s="664"/>
      <c r="BN21" s="665"/>
      <c r="BO21" s="723">
        <v>0</v>
      </c>
      <c r="BP21" s="723"/>
      <c r="BQ21" s="723"/>
      <c r="BR21" s="723"/>
      <c r="BS21" s="669" t="s">
        <v>126</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277</v>
      </c>
      <c r="C22" s="659"/>
      <c r="D22" s="659"/>
      <c r="E22" s="659"/>
      <c r="F22" s="659"/>
      <c r="G22" s="659"/>
      <c r="H22" s="659"/>
      <c r="I22" s="659"/>
      <c r="J22" s="659"/>
      <c r="K22" s="659"/>
      <c r="L22" s="659"/>
      <c r="M22" s="659"/>
      <c r="N22" s="659"/>
      <c r="O22" s="659"/>
      <c r="P22" s="659"/>
      <c r="Q22" s="660"/>
      <c r="R22" s="661">
        <v>2932486</v>
      </c>
      <c r="S22" s="664"/>
      <c r="T22" s="664"/>
      <c r="U22" s="664"/>
      <c r="V22" s="664"/>
      <c r="W22" s="664"/>
      <c r="X22" s="664"/>
      <c r="Y22" s="665"/>
      <c r="Z22" s="723">
        <v>57.5</v>
      </c>
      <c r="AA22" s="723"/>
      <c r="AB22" s="723"/>
      <c r="AC22" s="723"/>
      <c r="AD22" s="724">
        <v>2829248</v>
      </c>
      <c r="AE22" s="724"/>
      <c r="AF22" s="724"/>
      <c r="AG22" s="724"/>
      <c r="AH22" s="724"/>
      <c r="AI22" s="724"/>
      <c r="AJ22" s="724"/>
      <c r="AK22" s="724"/>
      <c r="AL22" s="666">
        <v>99.1</v>
      </c>
      <c r="AM22" s="667"/>
      <c r="AN22" s="667"/>
      <c r="AO22" s="725"/>
      <c r="AP22" s="769" t="s">
        <v>278</v>
      </c>
      <c r="AQ22" s="776"/>
      <c r="AR22" s="776"/>
      <c r="AS22" s="776"/>
      <c r="AT22" s="776"/>
      <c r="AU22" s="776"/>
      <c r="AV22" s="776"/>
      <c r="AW22" s="776"/>
      <c r="AX22" s="776"/>
      <c r="AY22" s="776"/>
      <c r="AZ22" s="776"/>
      <c r="BA22" s="776"/>
      <c r="BB22" s="776"/>
      <c r="BC22" s="776"/>
      <c r="BD22" s="776"/>
      <c r="BE22" s="776"/>
      <c r="BF22" s="771"/>
      <c r="BG22" s="661" t="s">
        <v>126</v>
      </c>
      <c r="BH22" s="664"/>
      <c r="BI22" s="664"/>
      <c r="BJ22" s="664"/>
      <c r="BK22" s="664"/>
      <c r="BL22" s="664"/>
      <c r="BM22" s="664"/>
      <c r="BN22" s="665"/>
      <c r="BO22" s="723" t="s">
        <v>249</v>
      </c>
      <c r="BP22" s="723"/>
      <c r="BQ22" s="723"/>
      <c r="BR22" s="723"/>
      <c r="BS22" s="669" t="s">
        <v>126</v>
      </c>
      <c r="BT22" s="664"/>
      <c r="BU22" s="664"/>
      <c r="BV22" s="664"/>
      <c r="BW22" s="664"/>
      <c r="BX22" s="664"/>
      <c r="BY22" s="664"/>
      <c r="BZ22" s="664"/>
      <c r="CA22" s="664"/>
      <c r="CB22" s="704"/>
      <c r="CD22" s="778" t="s">
        <v>279</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280</v>
      </c>
      <c r="C23" s="659"/>
      <c r="D23" s="659"/>
      <c r="E23" s="659"/>
      <c r="F23" s="659"/>
      <c r="G23" s="659"/>
      <c r="H23" s="659"/>
      <c r="I23" s="659"/>
      <c r="J23" s="659"/>
      <c r="K23" s="659"/>
      <c r="L23" s="659"/>
      <c r="M23" s="659"/>
      <c r="N23" s="659"/>
      <c r="O23" s="659"/>
      <c r="P23" s="659"/>
      <c r="Q23" s="660"/>
      <c r="R23" s="661">
        <v>1209</v>
      </c>
      <c r="S23" s="664"/>
      <c r="T23" s="664"/>
      <c r="U23" s="664"/>
      <c r="V23" s="664"/>
      <c r="W23" s="664"/>
      <c r="X23" s="664"/>
      <c r="Y23" s="665"/>
      <c r="Z23" s="723">
        <v>0</v>
      </c>
      <c r="AA23" s="723"/>
      <c r="AB23" s="723"/>
      <c r="AC23" s="723"/>
      <c r="AD23" s="724">
        <v>1209</v>
      </c>
      <c r="AE23" s="724"/>
      <c r="AF23" s="724"/>
      <c r="AG23" s="724"/>
      <c r="AH23" s="724"/>
      <c r="AI23" s="724"/>
      <c r="AJ23" s="724"/>
      <c r="AK23" s="724"/>
      <c r="AL23" s="666">
        <v>0</v>
      </c>
      <c r="AM23" s="667"/>
      <c r="AN23" s="667"/>
      <c r="AO23" s="725"/>
      <c r="AP23" s="769" t="s">
        <v>281</v>
      </c>
      <c r="AQ23" s="776"/>
      <c r="AR23" s="776"/>
      <c r="AS23" s="776"/>
      <c r="AT23" s="776"/>
      <c r="AU23" s="776"/>
      <c r="AV23" s="776"/>
      <c r="AW23" s="776"/>
      <c r="AX23" s="776"/>
      <c r="AY23" s="776"/>
      <c r="AZ23" s="776"/>
      <c r="BA23" s="776"/>
      <c r="BB23" s="776"/>
      <c r="BC23" s="776"/>
      <c r="BD23" s="776"/>
      <c r="BE23" s="776"/>
      <c r="BF23" s="771"/>
      <c r="BG23" s="661" t="s">
        <v>126</v>
      </c>
      <c r="BH23" s="664"/>
      <c r="BI23" s="664"/>
      <c r="BJ23" s="664"/>
      <c r="BK23" s="664"/>
      <c r="BL23" s="664"/>
      <c r="BM23" s="664"/>
      <c r="BN23" s="665"/>
      <c r="BO23" s="723" t="s">
        <v>249</v>
      </c>
      <c r="BP23" s="723"/>
      <c r="BQ23" s="723"/>
      <c r="BR23" s="723"/>
      <c r="BS23" s="669" t="s">
        <v>126</v>
      </c>
      <c r="BT23" s="664"/>
      <c r="BU23" s="664"/>
      <c r="BV23" s="664"/>
      <c r="BW23" s="664"/>
      <c r="BX23" s="664"/>
      <c r="BY23" s="664"/>
      <c r="BZ23" s="664"/>
      <c r="CA23" s="664"/>
      <c r="CB23" s="704"/>
      <c r="CD23" s="778" t="s">
        <v>220</v>
      </c>
      <c r="CE23" s="779"/>
      <c r="CF23" s="779"/>
      <c r="CG23" s="779"/>
      <c r="CH23" s="779"/>
      <c r="CI23" s="779"/>
      <c r="CJ23" s="779"/>
      <c r="CK23" s="779"/>
      <c r="CL23" s="779"/>
      <c r="CM23" s="779"/>
      <c r="CN23" s="779"/>
      <c r="CO23" s="779"/>
      <c r="CP23" s="779"/>
      <c r="CQ23" s="780"/>
      <c r="CR23" s="778" t="s">
        <v>282</v>
      </c>
      <c r="CS23" s="779"/>
      <c r="CT23" s="779"/>
      <c r="CU23" s="779"/>
      <c r="CV23" s="779"/>
      <c r="CW23" s="779"/>
      <c r="CX23" s="779"/>
      <c r="CY23" s="780"/>
      <c r="CZ23" s="778" t="s">
        <v>283</v>
      </c>
      <c r="DA23" s="779"/>
      <c r="DB23" s="779"/>
      <c r="DC23" s="780"/>
      <c r="DD23" s="778" t="s">
        <v>284</v>
      </c>
      <c r="DE23" s="779"/>
      <c r="DF23" s="779"/>
      <c r="DG23" s="779"/>
      <c r="DH23" s="779"/>
      <c r="DI23" s="779"/>
      <c r="DJ23" s="779"/>
      <c r="DK23" s="780"/>
      <c r="DL23" s="787" t="s">
        <v>285</v>
      </c>
      <c r="DM23" s="788"/>
      <c r="DN23" s="788"/>
      <c r="DO23" s="788"/>
      <c r="DP23" s="788"/>
      <c r="DQ23" s="788"/>
      <c r="DR23" s="788"/>
      <c r="DS23" s="788"/>
      <c r="DT23" s="788"/>
      <c r="DU23" s="788"/>
      <c r="DV23" s="789"/>
      <c r="DW23" s="778" t="s">
        <v>286</v>
      </c>
      <c r="DX23" s="779"/>
      <c r="DY23" s="779"/>
      <c r="DZ23" s="779"/>
      <c r="EA23" s="779"/>
      <c r="EB23" s="779"/>
      <c r="EC23" s="780"/>
    </row>
    <row r="24" spans="2:133" ht="11.25" customHeight="1" x14ac:dyDescent="0.15">
      <c r="B24" s="658" t="s">
        <v>287</v>
      </c>
      <c r="C24" s="659"/>
      <c r="D24" s="659"/>
      <c r="E24" s="659"/>
      <c r="F24" s="659"/>
      <c r="G24" s="659"/>
      <c r="H24" s="659"/>
      <c r="I24" s="659"/>
      <c r="J24" s="659"/>
      <c r="K24" s="659"/>
      <c r="L24" s="659"/>
      <c r="M24" s="659"/>
      <c r="N24" s="659"/>
      <c r="O24" s="659"/>
      <c r="P24" s="659"/>
      <c r="Q24" s="660"/>
      <c r="R24" s="661">
        <v>13201</v>
      </c>
      <c r="S24" s="664"/>
      <c r="T24" s="664"/>
      <c r="U24" s="664"/>
      <c r="V24" s="664"/>
      <c r="W24" s="664"/>
      <c r="X24" s="664"/>
      <c r="Y24" s="665"/>
      <c r="Z24" s="723">
        <v>0.3</v>
      </c>
      <c r="AA24" s="723"/>
      <c r="AB24" s="723"/>
      <c r="AC24" s="723"/>
      <c r="AD24" s="724" t="s">
        <v>126</v>
      </c>
      <c r="AE24" s="724"/>
      <c r="AF24" s="724"/>
      <c r="AG24" s="724"/>
      <c r="AH24" s="724"/>
      <c r="AI24" s="724"/>
      <c r="AJ24" s="724"/>
      <c r="AK24" s="724"/>
      <c r="AL24" s="666" t="s">
        <v>126</v>
      </c>
      <c r="AM24" s="667"/>
      <c r="AN24" s="667"/>
      <c r="AO24" s="725"/>
      <c r="AP24" s="769" t="s">
        <v>288</v>
      </c>
      <c r="AQ24" s="776"/>
      <c r="AR24" s="776"/>
      <c r="AS24" s="776"/>
      <c r="AT24" s="776"/>
      <c r="AU24" s="776"/>
      <c r="AV24" s="776"/>
      <c r="AW24" s="776"/>
      <c r="AX24" s="776"/>
      <c r="AY24" s="776"/>
      <c r="AZ24" s="776"/>
      <c r="BA24" s="776"/>
      <c r="BB24" s="776"/>
      <c r="BC24" s="776"/>
      <c r="BD24" s="776"/>
      <c r="BE24" s="776"/>
      <c r="BF24" s="771"/>
      <c r="BG24" s="661" t="s">
        <v>126</v>
      </c>
      <c r="BH24" s="664"/>
      <c r="BI24" s="664"/>
      <c r="BJ24" s="664"/>
      <c r="BK24" s="664"/>
      <c r="BL24" s="664"/>
      <c r="BM24" s="664"/>
      <c r="BN24" s="665"/>
      <c r="BO24" s="723" t="s">
        <v>126</v>
      </c>
      <c r="BP24" s="723"/>
      <c r="BQ24" s="723"/>
      <c r="BR24" s="723"/>
      <c r="BS24" s="669" t="s">
        <v>126</v>
      </c>
      <c r="BT24" s="664"/>
      <c r="BU24" s="664"/>
      <c r="BV24" s="664"/>
      <c r="BW24" s="664"/>
      <c r="BX24" s="664"/>
      <c r="BY24" s="664"/>
      <c r="BZ24" s="664"/>
      <c r="CA24" s="664"/>
      <c r="CB24" s="704"/>
      <c r="CD24" s="732" t="s">
        <v>289</v>
      </c>
      <c r="CE24" s="733"/>
      <c r="CF24" s="733"/>
      <c r="CG24" s="733"/>
      <c r="CH24" s="733"/>
      <c r="CI24" s="733"/>
      <c r="CJ24" s="733"/>
      <c r="CK24" s="733"/>
      <c r="CL24" s="733"/>
      <c r="CM24" s="733"/>
      <c r="CN24" s="733"/>
      <c r="CO24" s="733"/>
      <c r="CP24" s="733"/>
      <c r="CQ24" s="734"/>
      <c r="CR24" s="726">
        <v>1701069</v>
      </c>
      <c r="CS24" s="727"/>
      <c r="CT24" s="727"/>
      <c r="CU24" s="727"/>
      <c r="CV24" s="727"/>
      <c r="CW24" s="727"/>
      <c r="CX24" s="727"/>
      <c r="CY24" s="773"/>
      <c r="CZ24" s="774">
        <v>35.1</v>
      </c>
      <c r="DA24" s="743"/>
      <c r="DB24" s="743"/>
      <c r="DC24" s="777"/>
      <c r="DD24" s="772">
        <v>1244890</v>
      </c>
      <c r="DE24" s="727"/>
      <c r="DF24" s="727"/>
      <c r="DG24" s="727"/>
      <c r="DH24" s="727"/>
      <c r="DI24" s="727"/>
      <c r="DJ24" s="727"/>
      <c r="DK24" s="773"/>
      <c r="DL24" s="772">
        <v>1194112</v>
      </c>
      <c r="DM24" s="727"/>
      <c r="DN24" s="727"/>
      <c r="DO24" s="727"/>
      <c r="DP24" s="727"/>
      <c r="DQ24" s="727"/>
      <c r="DR24" s="727"/>
      <c r="DS24" s="727"/>
      <c r="DT24" s="727"/>
      <c r="DU24" s="727"/>
      <c r="DV24" s="773"/>
      <c r="DW24" s="774">
        <v>39.799999999999997</v>
      </c>
      <c r="DX24" s="743"/>
      <c r="DY24" s="743"/>
      <c r="DZ24" s="743"/>
      <c r="EA24" s="743"/>
      <c r="EB24" s="743"/>
      <c r="EC24" s="775"/>
    </row>
    <row r="25" spans="2:133" ht="11.25" customHeight="1" x14ac:dyDescent="0.15">
      <c r="B25" s="658" t="s">
        <v>290</v>
      </c>
      <c r="C25" s="659"/>
      <c r="D25" s="659"/>
      <c r="E25" s="659"/>
      <c r="F25" s="659"/>
      <c r="G25" s="659"/>
      <c r="H25" s="659"/>
      <c r="I25" s="659"/>
      <c r="J25" s="659"/>
      <c r="K25" s="659"/>
      <c r="L25" s="659"/>
      <c r="M25" s="659"/>
      <c r="N25" s="659"/>
      <c r="O25" s="659"/>
      <c r="P25" s="659"/>
      <c r="Q25" s="660"/>
      <c r="R25" s="661">
        <v>145956</v>
      </c>
      <c r="S25" s="664"/>
      <c r="T25" s="664"/>
      <c r="U25" s="664"/>
      <c r="V25" s="664"/>
      <c r="W25" s="664"/>
      <c r="X25" s="664"/>
      <c r="Y25" s="665"/>
      <c r="Z25" s="723">
        <v>2.9</v>
      </c>
      <c r="AA25" s="723"/>
      <c r="AB25" s="723"/>
      <c r="AC25" s="723"/>
      <c r="AD25" s="724">
        <v>4178</v>
      </c>
      <c r="AE25" s="724"/>
      <c r="AF25" s="724"/>
      <c r="AG25" s="724"/>
      <c r="AH25" s="724"/>
      <c r="AI25" s="724"/>
      <c r="AJ25" s="724"/>
      <c r="AK25" s="724"/>
      <c r="AL25" s="666">
        <v>0.1</v>
      </c>
      <c r="AM25" s="667"/>
      <c r="AN25" s="667"/>
      <c r="AO25" s="725"/>
      <c r="AP25" s="769" t="s">
        <v>291</v>
      </c>
      <c r="AQ25" s="776"/>
      <c r="AR25" s="776"/>
      <c r="AS25" s="776"/>
      <c r="AT25" s="776"/>
      <c r="AU25" s="776"/>
      <c r="AV25" s="776"/>
      <c r="AW25" s="776"/>
      <c r="AX25" s="776"/>
      <c r="AY25" s="776"/>
      <c r="AZ25" s="776"/>
      <c r="BA25" s="776"/>
      <c r="BB25" s="776"/>
      <c r="BC25" s="776"/>
      <c r="BD25" s="776"/>
      <c r="BE25" s="776"/>
      <c r="BF25" s="771"/>
      <c r="BG25" s="661" t="s">
        <v>126</v>
      </c>
      <c r="BH25" s="664"/>
      <c r="BI25" s="664"/>
      <c r="BJ25" s="664"/>
      <c r="BK25" s="664"/>
      <c r="BL25" s="664"/>
      <c r="BM25" s="664"/>
      <c r="BN25" s="665"/>
      <c r="BO25" s="723" t="s">
        <v>126</v>
      </c>
      <c r="BP25" s="723"/>
      <c r="BQ25" s="723"/>
      <c r="BR25" s="723"/>
      <c r="BS25" s="669" t="s">
        <v>126</v>
      </c>
      <c r="BT25" s="664"/>
      <c r="BU25" s="664"/>
      <c r="BV25" s="664"/>
      <c r="BW25" s="664"/>
      <c r="BX25" s="664"/>
      <c r="BY25" s="664"/>
      <c r="BZ25" s="664"/>
      <c r="CA25" s="664"/>
      <c r="CB25" s="704"/>
      <c r="CD25" s="705" t="s">
        <v>292</v>
      </c>
      <c r="CE25" s="702"/>
      <c r="CF25" s="702"/>
      <c r="CG25" s="702"/>
      <c r="CH25" s="702"/>
      <c r="CI25" s="702"/>
      <c r="CJ25" s="702"/>
      <c r="CK25" s="702"/>
      <c r="CL25" s="702"/>
      <c r="CM25" s="702"/>
      <c r="CN25" s="702"/>
      <c r="CO25" s="702"/>
      <c r="CP25" s="702"/>
      <c r="CQ25" s="703"/>
      <c r="CR25" s="661">
        <v>763424</v>
      </c>
      <c r="CS25" s="662"/>
      <c r="CT25" s="662"/>
      <c r="CU25" s="662"/>
      <c r="CV25" s="662"/>
      <c r="CW25" s="662"/>
      <c r="CX25" s="662"/>
      <c r="CY25" s="663"/>
      <c r="CZ25" s="666">
        <v>15.8</v>
      </c>
      <c r="DA25" s="695"/>
      <c r="DB25" s="695"/>
      <c r="DC25" s="696"/>
      <c r="DD25" s="669">
        <v>693036</v>
      </c>
      <c r="DE25" s="662"/>
      <c r="DF25" s="662"/>
      <c r="DG25" s="662"/>
      <c r="DH25" s="662"/>
      <c r="DI25" s="662"/>
      <c r="DJ25" s="662"/>
      <c r="DK25" s="663"/>
      <c r="DL25" s="669">
        <v>674887</v>
      </c>
      <c r="DM25" s="662"/>
      <c r="DN25" s="662"/>
      <c r="DO25" s="662"/>
      <c r="DP25" s="662"/>
      <c r="DQ25" s="662"/>
      <c r="DR25" s="662"/>
      <c r="DS25" s="662"/>
      <c r="DT25" s="662"/>
      <c r="DU25" s="662"/>
      <c r="DV25" s="663"/>
      <c r="DW25" s="666">
        <v>22.5</v>
      </c>
      <c r="DX25" s="695"/>
      <c r="DY25" s="695"/>
      <c r="DZ25" s="695"/>
      <c r="EA25" s="695"/>
      <c r="EB25" s="695"/>
      <c r="EC25" s="697"/>
    </row>
    <row r="26" spans="2:133" ht="11.25" customHeight="1" x14ac:dyDescent="0.15">
      <c r="B26" s="658" t="s">
        <v>293</v>
      </c>
      <c r="C26" s="659"/>
      <c r="D26" s="659"/>
      <c r="E26" s="659"/>
      <c r="F26" s="659"/>
      <c r="G26" s="659"/>
      <c r="H26" s="659"/>
      <c r="I26" s="659"/>
      <c r="J26" s="659"/>
      <c r="K26" s="659"/>
      <c r="L26" s="659"/>
      <c r="M26" s="659"/>
      <c r="N26" s="659"/>
      <c r="O26" s="659"/>
      <c r="P26" s="659"/>
      <c r="Q26" s="660"/>
      <c r="R26" s="661">
        <v>5410</v>
      </c>
      <c r="S26" s="664"/>
      <c r="T26" s="664"/>
      <c r="U26" s="664"/>
      <c r="V26" s="664"/>
      <c r="W26" s="664"/>
      <c r="X26" s="664"/>
      <c r="Y26" s="665"/>
      <c r="Z26" s="723">
        <v>0.1</v>
      </c>
      <c r="AA26" s="723"/>
      <c r="AB26" s="723"/>
      <c r="AC26" s="723"/>
      <c r="AD26" s="724" t="s">
        <v>126</v>
      </c>
      <c r="AE26" s="724"/>
      <c r="AF26" s="724"/>
      <c r="AG26" s="724"/>
      <c r="AH26" s="724"/>
      <c r="AI26" s="724"/>
      <c r="AJ26" s="724"/>
      <c r="AK26" s="724"/>
      <c r="AL26" s="666" t="s">
        <v>126</v>
      </c>
      <c r="AM26" s="667"/>
      <c r="AN26" s="667"/>
      <c r="AO26" s="725"/>
      <c r="AP26" s="769" t="s">
        <v>294</v>
      </c>
      <c r="AQ26" s="770"/>
      <c r="AR26" s="770"/>
      <c r="AS26" s="770"/>
      <c r="AT26" s="770"/>
      <c r="AU26" s="770"/>
      <c r="AV26" s="770"/>
      <c r="AW26" s="770"/>
      <c r="AX26" s="770"/>
      <c r="AY26" s="770"/>
      <c r="AZ26" s="770"/>
      <c r="BA26" s="770"/>
      <c r="BB26" s="770"/>
      <c r="BC26" s="770"/>
      <c r="BD26" s="770"/>
      <c r="BE26" s="770"/>
      <c r="BF26" s="771"/>
      <c r="BG26" s="661" t="s">
        <v>126</v>
      </c>
      <c r="BH26" s="664"/>
      <c r="BI26" s="664"/>
      <c r="BJ26" s="664"/>
      <c r="BK26" s="664"/>
      <c r="BL26" s="664"/>
      <c r="BM26" s="664"/>
      <c r="BN26" s="665"/>
      <c r="BO26" s="723" t="s">
        <v>249</v>
      </c>
      <c r="BP26" s="723"/>
      <c r="BQ26" s="723"/>
      <c r="BR26" s="723"/>
      <c r="BS26" s="669" t="s">
        <v>126</v>
      </c>
      <c r="BT26" s="664"/>
      <c r="BU26" s="664"/>
      <c r="BV26" s="664"/>
      <c r="BW26" s="664"/>
      <c r="BX26" s="664"/>
      <c r="BY26" s="664"/>
      <c r="BZ26" s="664"/>
      <c r="CA26" s="664"/>
      <c r="CB26" s="704"/>
      <c r="CD26" s="705" t="s">
        <v>295</v>
      </c>
      <c r="CE26" s="702"/>
      <c r="CF26" s="702"/>
      <c r="CG26" s="702"/>
      <c r="CH26" s="702"/>
      <c r="CI26" s="702"/>
      <c r="CJ26" s="702"/>
      <c r="CK26" s="702"/>
      <c r="CL26" s="702"/>
      <c r="CM26" s="702"/>
      <c r="CN26" s="702"/>
      <c r="CO26" s="702"/>
      <c r="CP26" s="702"/>
      <c r="CQ26" s="703"/>
      <c r="CR26" s="661">
        <v>474737</v>
      </c>
      <c r="CS26" s="664"/>
      <c r="CT26" s="664"/>
      <c r="CU26" s="664"/>
      <c r="CV26" s="664"/>
      <c r="CW26" s="664"/>
      <c r="CX26" s="664"/>
      <c r="CY26" s="665"/>
      <c r="CZ26" s="666">
        <v>9.8000000000000007</v>
      </c>
      <c r="DA26" s="695"/>
      <c r="DB26" s="695"/>
      <c r="DC26" s="696"/>
      <c r="DD26" s="669">
        <v>409464</v>
      </c>
      <c r="DE26" s="664"/>
      <c r="DF26" s="664"/>
      <c r="DG26" s="664"/>
      <c r="DH26" s="664"/>
      <c r="DI26" s="664"/>
      <c r="DJ26" s="664"/>
      <c r="DK26" s="665"/>
      <c r="DL26" s="669" t="s">
        <v>126</v>
      </c>
      <c r="DM26" s="664"/>
      <c r="DN26" s="664"/>
      <c r="DO26" s="664"/>
      <c r="DP26" s="664"/>
      <c r="DQ26" s="664"/>
      <c r="DR26" s="664"/>
      <c r="DS26" s="664"/>
      <c r="DT26" s="664"/>
      <c r="DU26" s="664"/>
      <c r="DV26" s="665"/>
      <c r="DW26" s="666" t="s">
        <v>126</v>
      </c>
      <c r="DX26" s="695"/>
      <c r="DY26" s="695"/>
      <c r="DZ26" s="695"/>
      <c r="EA26" s="695"/>
      <c r="EB26" s="695"/>
      <c r="EC26" s="697"/>
    </row>
    <row r="27" spans="2:133" ht="11.25" customHeight="1" x14ac:dyDescent="0.15">
      <c r="B27" s="658" t="s">
        <v>296</v>
      </c>
      <c r="C27" s="659"/>
      <c r="D27" s="659"/>
      <c r="E27" s="659"/>
      <c r="F27" s="659"/>
      <c r="G27" s="659"/>
      <c r="H27" s="659"/>
      <c r="I27" s="659"/>
      <c r="J27" s="659"/>
      <c r="K27" s="659"/>
      <c r="L27" s="659"/>
      <c r="M27" s="659"/>
      <c r="N27" s="659"/>
      <c r="O27" s="659"/>
      <c r="P27" s="659"/>
      <c r="Q27" s="660"/>
      <c r="R27" s="661">
        <v>321234</v>
      </c>
      <c r="S27" s="664"/>
      <c r="T27" s="664"/>
      <c r="U27" s="664"/>
      <c r="V27" s="664"/>
      <c r="W27" s="664"/>
      <c r="X27" s="664"/>
      <c r="Y27" s="665"/>
      <c r="Z27" s="723">
        <v>6.3</v>
      </c>
      <c r="AA27" s="723"/>
      <c r="AB27" s="723"/>
      <c r="AC27" s="723"/>
      <c r="AD27" s="724" t="s">
        <v>126</v>
      </c>
      <c r="AE27" s="724"/>
      <c r="AF27" s="724"/>
      <c r="AG27" s="724"/>
      <c r="AH27" s="724"/>
      <c r="AI27" s="724"/>
      <c r="AJ27" s="724"/>
      <c r="AK27" s="724"/>
      <c r="AL27" s="666" t="s">
        <v>249</v>
      </c>
      <c r="AM27" s="667"/>
      <c r="AN27" s="667"/>
      <c r="AO27" s="725"/>
      <c r="AP27" s="658" t="s">
        <v>297</v>
      </c>
      <c r="AQ27" s="659"/>
      <c r="AR27" s="659"/>
      <c r="AS27" s="659"/>
      <c r="AT27" s="659"/>
      <c r="AU27" s="659"/>
      <c r="AV27" s="659"/>
      <c r="AW27" s="659"/>
      <c r="AX27" s="659"/>
      <c r="AY27" s="659"/>
      <c r="AZ27" s="659"/>
      <c r="BA27" s="659"/>
      <c r="BB27" s="659"/>
      <c r="BC27" s="659"/>
      <c r="BD27" s="659"/>
      <c r="BE27" s="659"/>
      <c r="BF27" s="660"/>
      <c r="BG27" s="661">
        <v>1136408</v>
      </c>
      <c r="BH27" s="664"/>
      <c r="BI27" s="664"/>
      <c r="BJ27" s="664"/>
      <c r="BK27" s="664"/>
      <c r="BL27" s="664"/>
      <c r="BM27" s="664"/>
      <c r="BN27" s="665"/>
      <c r="BO27" s="723">
        <v>100</v>
      </c>
      <c r="BP27" s="723"/>
      <c r="BQ27" s="723"/>
      <c r="BR27" s="723"/>
      <c r="BS27" s="669" t="s">
        <v>126</v>
      </c>
      <c r="BT27" s="664"/>
      <c r="BU27" s="664"/>
      <c r="BV27" s="664"/>
      <c r="BW27" s="664"/>
      <c r="BX27" s="664"/>
      <c r="BY27" s="664"/>
      <c r="BZ27" s="664"/>
      <c r="CA27" s="664"/>
      <c r="CB27" s="704"/>
      <c r="CD27" s="705" t="s">
        <v>298</v>
      </c>
      <c r="CE27" s="702"/>
      <c r="CF27" s="702"/>
      <c r="CG27" s="702"/>
      <c r="CH27" s="702"/>
      <c r="CI27" s="702"/>
      <c r="CJ27" s="702"/>
      <c r="CK27" s="702"/>
      <c r="CL27" s="702"/>
      <c r="CM27" s="702"/>
      <c r="CN27" s="702"/>
      <c r="CO27" s="702"/>
      <c r="CP27" s="702"/>
      <c r="CQ27" s="703"/>
      <c r="CR27" s="661">
        <v>553119</v>
      </c>
      <c r="CS27" s="662"/>
      <c r="CT27" s="662"/>
      <c r="CU27" s="662"/>
      <c r="CV27" s="662"/>
      <c r="CW27" s="662"/>
      <c r="CX27" s="662"/>
      <c r="CY27" s="663"/>
      <c r="CZ27" s="666">
        <v>11.4</v>
      </c>
      <c r="DA27" s="695"/>
      <c r="DB27" s="695"/>
      <c r="DC27" s="696"/>
      <c r="DD27" s="669">
        <v>209263</v>
      </c>
      <c r="DE27" s="662"/>
      <c r="DF27" s="662"/>
      <c r="DG27" s="662"/>
      <c r="DH27" s="662"/>
      <c r="DI27" s="662"/>
      <c r="DJ27" s="662"/>
      <c r="DK27" s="663"/>
      <c r="DL27" s="669">
        <v>209263</v>
      </c>
      <c r="DM27" s="662"/>
      <c r="DN27" s="662"/>
      <c r="DO27" s="662"/>
      <c r="DP27" s="662"/>
      <c r="DQ27" s="662"/>
      <c r="DR27" s="662"/>
      <c r="DS27" s="662"/>
      <c r="DT27" s="662"/>
      <c r="DU27" s="662"/>
      <c r="DV27" s="663"/>
      <c r="DW27" s="666">
        <v>7</v>
      </c>
      <c r="DX27" s="695"/>
      <c r="DY27" s="695"/>
      <c r="DZ27" s="695"/>
      <c r="EA27" s="695"/>
      <c r="EB27" s="695"/>
      <c r="EC27" s="697"/>
    </row>
    <row r="28" spans="2:133" ht="11.25" customHeight="1" x14ac:dyDescent="0.15">
      <c r="B28" s="766" t="s">
        <v>299</v>
      </c>
      <c r="C28" s="767"/>
      <c r="D28" s="767"/>
      <c r="E28" s="767"/>
      <c r="F28" s="767"/>
      <c r="G28" s="767"/>
      <c r="H28" s="767"/>
      <c r="I28" s="767"/>
      <c r="J28" s="767"/>
      <c r="K28" s="767"/>
      <c r="L28" s="767"/>
      <c r="M28" s="767"/>
      <c r="N28" s="767"/>
      <c r="O28" s="767"/>
      <c r="P28" s="767"/>
      <c r="Q28" s="768"/>
      <c r="R28" s="661" t="s">
        <v>126</v>
      </c>
      <c r="S28" s="664"/>
      <c r="T28" s="664"/>
      <c r="U28" s="664"/>
      <c r="V28" s="664"/>
      <c r="W28" s="664"/>
      <c r="X28" s="664"/>
      <c r="Y28" s="665"/>
      <c r="Z28" s="723" t="s">
        <v>126</v>
      </c>
      <c r="AA28" s="723"/>
      <c r="AB28" s="723"/>
      <c r="AC28" s="723"/>
      <c r="AD28" s="724" t="s">
        <v>249</v>
      </c>
      <c r="AE28" s="724"/>
      <c r="AF28" s="724"/>
      <c r="AG28" s="724"/>
      <c r="AH28" s="724"/>
      <c r="AI28" s="724"/>
      <c r="AJ28" s="724"/>
      <c r="AK28" s="724"/>
      <c r="AL28" s="666" t="s">
        <v>126</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300</v>
      </c>
      <c r="CE28" s="702"/>
      <c r="CF28" s="702"/>
      <c r="CG28" s="702"/>
      <c r="CH28" s="702"/>
      <c r="CI28" s="702"/>
      <c r="CJ28" s="702"/>
      <c r="CK28" s="702"/>
      <c r="CL28" s="702"/>
      <c r="CM28" s="702"/>
      <c r="CN28" s="702"/>
      <c r="CO28" s="702"/>
      <c r="CP28" s="702"/>
      <c r="CQ28" s="703"/>
      <c r="CR28" s="661">
        <v>384526</v>
      </c>
      <c r="CS28" s="664"/>
      <c r="CT28" s="664"/>
      <c r="CU28" s="664"/>
      <c r="CV28" s="664"/>
      <c r="CW28" s="664"/>
      <c r="CX28" s="664"/>
      <c r="CY28" s="665"/>
      <c r="CZ28" s="666">
        <v>7.9</v>
      </c>
      <c r="DA28" s="695"/>
      <c r="DB28" s="695"/>
      <c r="DC28" s="696"/>
      <c r="DD28" s="669">
        <v>342591</v>
      </c>
      <c r="DE28" s="664"/>
      <c r="DF28" s="664"/>
      <c r="DG28" s="664"/>
      <c r="DH28" s="664"/>
      <c r="DI28" s="664"/>
      <c r="DJ28" s="664"/>
      <c r="DK28" s="665"/>
      <c r="DL28" s="669">
        <v>309962</v>
      </c>
      <c r="DM28" s="664"/>
      <c r="DN28" s="664"/>
      <c r="DO28" s="664"/>
      <c r="DP28" s="664"/>
      <c r="DQ28" s="664"/>
      <c r="DR28" s="664"/>
      <c r="DS28" s="664"/>
      <c r="DT28" s="664"/>
      <c r="DU28" s="664"/>
      <c r="DV28" s="665"/>
      <c r="DW28" s="666">
        <v>10.3</v>
      </c>
      <c r="DX28" s="695"/>
      <c r="DY28" s="695"/>
      <c r="DZ28" s="695"/>
      <c r="EA28" s="695"/>
      <c r="EB28" s="695"/>
      <c r="EC28" s="697"/>
    </row>
    <row r="29" spans="2:133" ht="11.25" customHeight="1" x14ac:dyDescent="0.15">
      <c r="B29" s="658" t="s">
        <v>301</v>
      </c>
      <c r="C29" s="659"/>
      <c r="D29" s="659"/>
      <c r="E29" s="659"/>
      <c r="F29" s="659"/>
      <c r="G29" s="659"/>
      <c r="H29" s="659"/>
      <c r="I29" s="659"/>
      <c r="J29" s="659"/>
      <c r="K29" s="659"/>
      <c r="L29" s="659"/>
      <c r="M29" s="659"/>
      <c r="N29" s="659"/>
      <c r="O29" s="659"/>
      <c r="P29" s="659"/>
      <c r="Q29" s="660"/>
      <c r="R29" s="661">
        <v>276455</v>
      </c>
      <c r="S29" s="664"/>
      <c r="T29" s="664"/>
      <c r="U29" s="664"/>
      <c r="V29" s="664"/>
      <c r="W29" s="664"/>
      <c r="X29" s="664"/>
      <c r="Y29" s="665"/>
      <c r="Z29" s="723">
        <v>5.4</v>
      </c>
      <c r="AA29" s="723"/>
      <c r="AB29" s="723"/>
      <c r="AC29" s="723"/>
      <c r="AD29" s="724" t="s">
        <v>126</v>
      </c>
      <c r="AE29" s="724"/>
      <c r="AF29" s="724"/>
      <c r="AG29" s="724"/>
      <c r="AH29" s="724"/>
      <c r="AI29" s="724"/>
      <c r="AJ29" s="724"/>
      <c r="AK29" s="724"/>
      <c r="AL29" s="666" t="s">
        <v>126</v>
      </c>
      <c r="AM29" s="667"/>
      <c r="AN29" s="667"/>
      <c r="AO29" s="725"/>
      <c r="AP29" s="735" t="s">
        <v>220</v>
      </c>
      <c r="AQ29" s="736"/>
      <c r="AR29" s="736"/>
      <c r="AS29" s="736"/>
      <c r="AT29" s="736"/>
      <c r="AU29" s="736"/>
      <c r="AV29" s="736"/>
      <c r="AW29" s="736"/>
      <c r="AX29" s="736"/>
      <c r="AY29" s="736"/>
      <c r="AZ29" s="736"/>
      <c r="BA29" s="736"/>
      <c r="BB29" s="736"/>
      <c r="BC29" s="736"/>
      <c r="BD29" s="736"/>
      <c r="BE29" s="736"/>
      <c r="BF29" s="737"/>
      <c r="BG29" s="735" t="s">
        <v>302</v>
      </c>
      <c r="BH29" s="763"/>
      <c r="BI29" s="763"/>
      <c r="BJ29" s="763"/>
      <c r="BK29" s="763"/>
      <c r="BL29" s="763"/>
      <c r="BM29" s="763"/>
      <c r="BN29" s="763"/>
      <c r="BO29" s="763"/>
      <c r="BP29" s="763"/>
      <c r="BQ29" s="764"/>
      <c r="BR29" s="735" t="s">
        <v>303</v>
      </c>
      <c r="BS29" s="763"/>
      <c r="BT29" s="763"/>
      <c r="BU29" s="763"/>
      <c r="BV29" s="763"/>
      <c r="BW29" s="763"/>
      <c r="BX29" s="763"/>
      <c r="BY29" s="763"/>
      <c r="BZ29" s="763"/>
      <c r="CA29" s="763"/>
      <c r="CB29" s="764"/>
      <c r="CD29" s="745" t="s">
        <v>304</v>
      </c>
      <c r="CE29" s="746"/>
      <c r="CF29" s="705" t="s">
        <v>305</v>
      </c>
      <c r="CG29" s="702"/>
      <c r="CH29" s="702"/>
      <c r="CI29" s="702"/>
      <c r="CJ29" s="702"/>
      <c r="CK29" s="702"/>
      <c r="CL29" s="702"/>
      <c r="CM29" s="702"/>
      <c r="CN29" s="702"/>
      <c r="CO29" s="702"/>
      <c r="CP29" s="702"/>
      <c r="CQ29" s="703"/>
      <c r="CR29" s="661">
        <v>384526</v>
      </c>
      <c r="CS29" s="662"/>
      <c r="CT29" s="662"/>
      <c r="CU29" s="662"/>
      <c r="CV29" s="662"/>
      <c r="CW29" s="662"/>
      <c r="CX29" s="662"/>
      <c r="CY29" s="663"/>
      <c r="CZ29" s="666">
        <v>7.9</v>
      </c>
      <c r="DA29" s="695"/>
      <c r="DB29" s="695"/>
      <c r="DC29" s="696"/>
      <c r="DD29" s="669">
        <v>342591</v>
      </c>
      <c r="DE29" s="662"/>
      <c r="DF29" s="662"/>
      <c r="DG29" s="662"/>
      <c r="DH29" s="662"/>
      <c r="DI29" s="662"/>
      <c r="DJ29" s="662"/>
      <c r="DK29" s="663"/>
      <c r="DL29" s="669">
        <v>309962</v>
      </c>
      <c r="DM29" s="662"/>
      <c r="DN29" s="662"/>
      <c r="DO29" s="662"/>
      <c r="DP29" s="662"/>
      <c r="DQ29" s="662"/>
      <c r="DR29" s="662"/>
      <c r="DS29" s="662"/>
      <c r="DT29" s="662"/>
      <c r="DU29" s="662"/>
      <c r="DV29" s="663"/>
      <c r="DW29" s="666">
        <v>10.3</v>
      </c>
      <c r="DX29" s="695"/>
      <c r="DY29" s="695"/>
      <c r="DZ29" s="695"/>
      <c r="EA29" s="695"/>
      <c r="EB29" s="695"/>
      <c r="EC29" s="697"/>
    </row>
    <row r="30" spans="2:133" ht="11.25" customHeight="1" x14ac:dyDescent="0.15">
      <c r="B30" s="658" t="s">
        <v>306</v>
      </c>
      <c r="C30" s="659"/>
      <c r="D30" s="659"/>
      <c r="E30" s="659"/>
      <c r="F30" s="659"/>
      <c r="G30" s="659"/>
      <c r="H30" s="659"/>
      <c r="I30" s="659"/>
      <c r="J30" s="659"/>
      <c r="K30" s="659"/>
      <c r="L30" s="659"/>
      <c r="M30" s="659"/>
      <c r="N30" s="659"/>
      <c r="O30" s="659"/>
      <c r="P30" s="659"/>
      <c r="Q30" s="660"/>
      <c r="R30" s="661">
        <v>6293</v>
      </c>
      <c r="S30" s="664"/>
      <c r="T30" s="664"/>
      <c r="U30" s="664"/>
      <c r="V30" s="664"/>
      <c r="W30" s="664"/>
      <c r="X30" s="664"/>
      <c r="Y30" s="665"/>
      <c r="Z30" s="723">
        <v>0.1</v>
      </c>
      <c r="AA30" s="723"/>
      <c r="AB30" s="723"/>
      <c r="AC30" s="723"/>
      <c r="AD30" s="724">
        <v>5027</v>
      </c>
      <c r="AE30" s="724"/>
      <c r="AF30" s="724"/>
      <c r="AG30" s="724"/>
      <c r="AH30" s="724"/>
      <c r="AI30" s="724"/>
      <c r="AJ30" s="724"/>
      <c r="AK30" s="724"/>
      <c r="AL30" s="666">
        <v>0.2</v>
      </c>
      <c r="AM30" s="667"/>
      <c r="AN30" s="667"/>
      <c r="AO30" s="725"/>
      <c r="AP30" s="751" t="s">
        <v>307</v>
      </c>
      <c r="AQ30" s="752"/>
      <c r="AR30" s="752"/>
      <c r="AS30" s="752"/>
      <c r="AT30" s="757" t="s">
        <v>308</v>
      </c>
      <c r="AU30" s="230"/>
      <c r="AV30" s="230"/>
      <c r="AW30" s="230"/>
      <c r="AX30" s="760" t="s">
        <v>186</v>
      </c>
      <c r="AY30" s="761"/>
      <c r="AZ30" s="761"/>
      <c r="BA30" s="761"/>
      <c r="BB30" s="761"/>
      <c r="BC30" s="761"/>
      <c r="BD30" s="761"/>
      <c r="BE30" s="761"/>
      <c r="BF30" s="762"/>
      <c r="BG30" s="741">
        <v>99.1</v>
      </c>
      <c r="BH30" s="742"/>
      <c r="BI30" s="742"/>
      <c r="BJ30" s="742"/>
      <c r="BK30" s="742"/>
      <c r="BL30" s="742"/>
      <c r="BM30" s="743">
        <v>97</v>
      </c>
      <c r="BN30" s="742"/>
      <c r="BO30" s="742"/>
      <c r="BP30" s="742"/>
      <c r="BQ30" s="744"/>
      <c r="BR30" s="741">
        <v>99.1</v>
      </c>
      <c r="BS30" s="742"/>
      <c r="BT30" s="742"/>
      <c r="BU30" s="742"/>
      <c r="BV30" s="742"/>
      <c r="BW30" s="742"/>
      <c r="BX30" s="743">
        <v>97.1</v>
      </c>
      <c r="BY30" s="742"/>
      <c r="BZ30" s="742"/>
      <c r="CA30" s="742"/>
      <c r="CB30" s="744"/>
      <c r="CD30" s="747"/>
      <c r="CE30" s="748"/>
      <c r="CF30" s="705" t="s">
        <v>309</v>
      </c>
      <c r="CG30" s="702"/>
      <c r="CH30" s="702"/>
      <c r="CI30" s="702"/>
      <c r="CJ30" s="702"/>
      <c r="CK30" s="702"/>
      <c r="CL30" s="702"/>
      <c r="CM30" s="702"/>
      <c r="CN30" s="702"/>
      <c r="CO30" s="702"/>
      <c r="CP30" s="702"/>
      <c r="CQ30" s="703"/>
      <c r="CR30" s="661">
        <v>368937</v>
      </c>
      <c r="CS30" s="664"/>
      <c r="CT30" s="664"/>
      <c r="CU30" s="664"/>
      <c r="CV30" s="664"/>
      <c r="CW30" s="664"/>
      <c r="CX30" s="664"/>
      <c r="CY30" s="665"/>
      <c r="CZ30" s="666">
        <v>7.6</v>
      </c>
      <c r="DA30" s="695"/>
      <c r="DB30" s="695"/>
      <c r="DC30" s="696"/>
      <c r="DD30" s="669">
        <v>327710</v>
      </c>
      <c r="DE30" s="664"/>
      <c r="DF30" s="664"/>
      <c r="DG30" s="664"/>
      <c r="DH30" s="664"/>
      <c r="DI30" s="664"/>
      <c r="DJ30" s="664"/>
      <c r="DK30" s="665"/>
      <c r="DL30" s="669">
        <v>295860</v>
      </c>
      <c r="DM30" s="664"/>
      <c r="DN30" s="664"/>
      <c r="DO30" s="664"/>
      <c r="DP30" s="664"/>
      <c r="DQ30" s="664"/>
      <c r="DR30" s="664"/>
      <c r="DS30" s="664"/>
      <c r="DT30" s="664"/>
      <c r="DU30" s="664"/>
      <c r="DV30" s="665"/>
      <c r="DW30" s="666">
        <v>9.9</v>
      </c>
      <c r="DX30" s="695"/>
      <c r="DY30" s="695"/>
      <c r="DZ30" s="695"/>
      <c r="EA30" s="695"/>
      <c r="EB30" s="695"/>
      <c r="EC30" s="697"/>
    </row>
    <row r="31" spans="2:133" ht="11.25" customHeight="1" x14ac:dyDescent="0.15">
      <c r="B31" s="658" t="s">
        <v>310</v>
      </c>
      <c r="C31" s="659"/>
      <c r="D31" s="659"/>
      <c r="E31" s="659"/>
      <c r="F31" s="659"/>
      <c r="G31" s="659"/>
      <c r="H31" s="659"/>
      <c r="I31" s="659"/>
      <c r="J31" s="659"/>
      <c r="K31" s="659"/>
      <c r="L31" s="659"/>
      <c r="M31" s="659"/>
      <c r="N31" s="659"/>
      <c r="O31" s="659"/>
      <c r="P31" s="659"/>
      <c r="Q31" s="660"/>
      <c r="R31" s="661">
        <v>305074</v>
      </c>
      <c r="S31" s="664"/>
      <c r="T31" s="664"/>
      <c r="U31" s="664"/>
      <c r="V31" s="664"/>
      <c r="W31" s="664"/>
      <c r="X31" s="664"/>
      <c r="Y31" s="665"/>
      <c r="Z31" s="723">
        <v>6</v>
      </c>
      <c r="AA31" s="723"/>
      <c r="AB31" s="723"/>
      <c r="AC31" s="723"/>
      <c r="AD31" s="724" t="s">
        <v>249</v>
      </c>
      <c r="AE31" s="724"/>
      <c r="AF31" s="724"/>
      <c r="AG31" s="724"/>
      <c r="AH31" s="724"/>
      <c r="AI31" s="724"/>
      <c r="AJ31" s="724"/>
      <c r="AK31" s="724"/>
      <c r="AL31" s="666" t="s">
        <v>126</v>
      </c>
      <c r="AM31" s="667"/>
      <c r="AN31" s="667"/>
      <c r="AO31" s="725"/>
      <c r="AP31" s="753"/>
      <c r="AQ31" s="754"/>
      <c r="AR31" s="754"/>
      <c r="AS31" s="754"/>
      <c r="AT31" s="758"/>
      <c r="AU31" s="229" t="s">
        <v>311</v>
      </c>
      <c r="AV31" s="229"/>
      <c r="AW31" s="229"/>
      <c r="AX31" s="658" t="s">
        <v>312</v>
      </c>
      <c r="AY31" s="659"/>
      <c r="AZ31" s="659"/>
      <c r="BA31" s="659"/>
      <c r="BB31" s="659"/>
      <c r="BC31" s="659"/>
      <c r="BD31" s="659"/>
      <c r="BE31" s="659"/>
      <c r="BF31" s="660"/>
      <c r="BG31" s="739">
        <v>99.5</v>
      </c>
      <c r="BH31" s="662"/>
      <c r="BI31" s="662"/>
      <c r="BJ31" s="662"/>
      <c r="BK31" s="662"/>
      <c r="BL31" s="662"/>
      <c r="BM31" s="667">
        <v>97.1</v>
      </c>
      <c r="BN31" s="740"/>
      <c r="BO31" s="740"/>
      <c r="BP31" s="740"/>
      <c r="BQ31" s="701"/>
      <c r="BR31" s="739">
        <v>99.1</v>
      </c>
      <c r="BS31" s="662"/>
      <c r="BT31" s="662"/>
      <c r="BU31" s="662"/>
      <c r="BV31" s="662"/>
      <c r="BW31" s="662"/>
      <c r="BX31" s="667">
        <v>96.9</v>
      </c>
      <c r="BY31" s="740"/>
      <c r="BZ31" s="740"/>
      <c r="CA31" s="740"/>
      <c r="CB31" s="701"/>
      <c r="CD31" s="747"/>
      <c r="CE31" s="748"/>
      <c r="CF31" s="705" t="s">
        <v>313</v>
      </c>
      <c r="CG31" s="702"/>
      <c r="CH31" s="702"/>
      <c r="CI31" s="702"/>
      <c r="CJ31" s="702"/>
      <c r="CK31" s="702"/>
      <c r="CL31" s="702"/>
      <c r="CM31" s="702"/>
      <c r="CN31" s="702"/>
      <c r="CO31" s="702"/>
      <c r="CP31" s="702"/>
      <c r="CQ31" s="703"/>
      <c r="CR31" s="661">
        <v>15589</v>
      </c>
      <c r="CS31" s="662"/>
      <c r="CT31" s="662"/>
      <c r="CU31" s="662"/>
      <c r="CV31" s="662"/>
      <c r="CW31" s="662"/>
      <c r="CX31" s="662"/>
      <c r="CY31" s="663"/>
      <c r="CZ31" s="666">
        <v>0.3</v>
      </c>
      <c r="DA31" s="695"/>
      <c r="DB31" s="695"/>
      <c r="DC31" s="696"/>
      <c r="DD31" s="669">
        <v>14881</v>
      </c>
      <c r="DE31" s="662"/>
      <c r="DF31" s="662"/>
      <c r="DG31" s="662"/>
      <c r="DH31" s="662"/>
      <c r="DI31" s="662"/>
      <c r="DJ31" s="662"/>
      <c r="DK31" s="663"/>
      <c r="DL31" s="669">
        <v>14102</v>
      </c>
      <c r="DM31" s="662"/>
      <c r="DN31" s="662"/>
      <c r="DO31" s="662"/>
      <c r="DP31" s="662"/>
      <c r="DQ31" s="662"/>
      <c r="DR31" s="662"/>
      <c r="DS31" s="662"/>
      <c r="DT31" s="662"/>
      <c r="DU31" s="662"/>
      <c r="DV31" s="663"/>
      <c r="DW31" s="666">
        <v>0.5</v>
      </c>
      <c r="DX31" s="695"/>
      <c r="DY31" s="695"/>
      <c r="DZ31" s="695"/>
      <c r="EA31" s="695"/>
      <c r="EB31" s="695"/>
      <c r="EC31" s="697"/>
    </row>
    <row r="32" spans="2:133" ht="11.25" customHeight="1" x14ac:dyDescent="0.15">
      <c r="B32" s="658" t="s">
        <v>314</v>
      </c>
      <c r="C32" s="659"/>
      <c r="D32" s="659"/>
      <c r="E32" s="659"/>
      <c r="F32" s="659"/>
      <c r="G32" s="659"/>
      <c r="H32" s="659"/>
      <c r="I32" s="659"/>
      <c r="J32" s="659"/>
      <c r="K32" s="659"/>
      <c r="L32" s="659"/>
      <c r="M32" s="659"/>
      <c r="N32" s="659"/>
      <c r="O32" s="659"/>
      <c r="P32" s="659"/>
      <c r="Q32" s="660"/>
      <c r="R32" s="661">
        <v>241958</v>
      </c>
      <c r="S32" s="664"/>
      <c r="T32" s="664"/>
      <c r="U32" s="664"/>
      <c r="V32" s="664"/>
      <c r="W32" s="664"/>
      <c r="X32" s="664"/>
      <c r="Y32" s="665"/>
      <c r="Z32" s="723">
        <v>4.7</v>
      </c>
      <c r="AA32" s="723"/>
      <c r="AB32" s="723"/>
      <c r="AC32" s="723"/>
      <c r="AD32" s="724" t="s">
        <v>126</v>
      </c>
      <c r="AE32" s="724"/>
      <c r="AF32" s="724"/>
      <c r="AG32" s="724"/>
      <c r="AH32" s="724"/>
      <c r="AI32" s="724"/>
      <c r="AJ32" s="724"/>
      <c r="AK32" s="724"/>
      <c r="AL32" s="666" t="s">
        <v>126</v>
      </c>
      <c r="AM32" s="667"/>
      <c r="AN32" s="667"/>
      <c r="AO32" s="725"/>
      <c r="AP32" s="755"/>
      <c r="AQ32" s="756"/>
      <c r="AR32" s="756"/>
      <c r="AS32" s="756"/>
      <c r="AT32" s="759"/>
      <c r="AU32" s="231"/>
      <c r="AV32" s="231"/>
      <c r="AW32" s="231"/>
      <c r="AX32" s="673" t="s">
        <v>315</v>
      </c>
      <c r="AY32" s="674"/>
      <c r="AZ32" s="674"/>
      <c r="BA32" s="674"/>
      <c r="BB32" s="674"/>
      <c r="BC32" s="674"/>
      <c r="BD32" s="674"/>
      <c r="BE32" s="674"/>
      <c r="BF32" s="675"/>
      <c r="BG32" s="738">
        <v>98.7</v>
      </c>
      <c r="BH32" s="677"/>
      <c r="BI32" s="677"/>
      <c r="BJ32" s="677"/>
      <c r="BK32" s="677"/>
      <c r="BL32" s="677"/>
      <c r="BM32" s="721">
        <v>96.5</v>
      </c>
      <c r="BN32" s="677"/>
      <c r="BO32" s="677"/>
      <c r="BP32" s="677"/>
      <c r="BQ32" s="714"/>
      <c r="BR32" s="738">
        <v>99</v>
      </c>
      <c r="BS32" s="677"/>
      <c r="BT32" s="677"/>
      <c r="BU32" s="677"/>
      <c r="BV32" s="677"/>
      <c r="BW32" s="677"/>
      <c r="BX32" s="721">
        <v>97.1</v>
      </c>
      <c r="BY32" s="677"/>
      <c r="BZ32" s="677"/>
      <c r="CA32" s="677"/>
      <c r="CB32" s="714"/>
      <c r="CD32" s="749"/>
      <c r="CE32" s="750"/>
      <c r="CF32" s="705" t="s">
        <v>316</v>
      </c>
      <c r="CG32" s="702"/>
      <c r="CH32" s="702"/>
      <c r="CI32" s="702"/>
      <c r="CJ32" s="702"/>
      <c r="CK32" s="702"/>
      <c r="CL32" s="702"/>
      <c r="CM32" s="702"/>
      <c r="CN32" s="702"/>
      <c r="CO32" s="702"/>
      <c r="CP32" s="702"/>
      <c r="CQ32" s="703"/>
      <c r="CR32" s="661" t="s">
        <v>249</v>
      </c>
      <c r="CS32" s="664"/>
      <c r="CT32" s="664"/>
      <c r="CU32" s="664"/>
      <c r="CV32" s="664"/>
      <c r="CW32" s="664"/>
      <c r="CX32" s="664"/>
      <c r="CY32" s="665"/>
      <c r="CZ32" s="666" t="s">
        <v>126</v>
      </c>
      <c r="DA32" s="695"/>
      <c r="DB32" s="695"/>
      <c r="DC32" s="696"/>
      <c r="DD32" s="669" t="s">
        <v>126</v>
      </c>
      <c r="DE32" s="664"/>
      <c r="DF32" s="664"/>
      <c r="DG32" s="664"/>
      <c r="DH32" s="664"/>
      <c r="DI32" s="664"/>
      <c r="DJ32" s="664"/>
      <c r="DK32" s="665"/>
      <c r="DL32" s="669" t="s">
        <v>126</v>
      </c>
      <c r="DM32" s="664"/>
      <c r="DN32" s="664"/>
      <c r="DO32" s="664"/>
      <c r="DP32" s="664"/>
      <c r="DQ32" s="664"/>
      <c r="DR32" s="664"/>
      <c r="DS32" s="664"/>
      <c r="DT32" s="664"/>
      <c r="DU32" s="664"/>
      <c r="DV32" s="665"/>
      <c r="DW32" s="666" t="s">
        <v>126</v>
      </c>
      <c r="DX32" s="695"/>
      <c r="DY32" s="695"/>
      <c r="DZ32" s="695"/>
      <c r="EA32" s="695"/>
      <c r="EB32" s="695"/>
      <c r="EC32" s="697"/>
    </row>
    <row r="33" spans="2:133" ht="11.25" customHeight="1" x14ac:dyDescent="0.15">
      <c r="B33" s="658" t="s">
        <v>317</v>
      </c>
      <c r="C33" s="659"/>
      <c r="D33" s="659"/>
      <c r="E33" s="659"/>
      <c r="F33" s="659"/>
      <c r="G33" s="659"/>
      <c r="H33" s="659"/>
      <c r="I33" s="659"/>
      <c r="J33" s="659"/>
      <c r="K33" s="659"/>
      <c r="L33" s="659"/>
      <c r="M33" s="659"/>
      <c r="N33" s="659"/>
      <c r="O33" s="659"/>
      <c r="P33" s="659"/>
      <c r="Q33" s="660"/>
      <c r="R33" s="661">
        <v>430663</v>
      </c>
      <c r="S33" s="664"/>
      <c r="T33" s="664"/>
      <c r="U33" s="664"/>
      <c r="V33" s="664"/>
      <c r="W33" s="664"/>
      <c r="X33" s="664"/>
      <c r="Y33" s="665"/>
      <c r="Z33" s="723">
        <v>8.4</v>
      </c>
      <c r="AA33" s="723"/>
      <c r="AB33" s="723"/>
      <c r="AC33" s="723"/>
      <c r="AD33" s="724" t="s">
        <v>126</v>
      </c>
      <c r="AE33" s="724"/>
      <c r="AF33" s="724"/>
      <c r="AG33" s="724"/>
      <c r="AH33" s="724"/>
      <c r="AI33" s="724"/>
      <c r="AJ33" s="724"/>
      <c r="AK33" s="724"/>
      <c r="AL33" s="666" t="s">
        <v>126</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318</v>
      </c>
      <c r="CE33" s="702"/>
      <c r="CF33" s="702"/>
      <c r="CG33" s="702"/>
      <c r="CH33" s="702"/>
      <c r="CI33" s="702"/>
      <c r="CJ33" s="702"/>
      <c r="CK33" s="702"/>
      <c r="CL33" s="702"/>
      <c r="CM33" s="702"/>
      <c r="CN33" s="702"/>
      <c r="CO33" s="702"/>
      <c r="CP33" s="702"/>
      <c r="CQ33" s="703"/>
      <c r="CR33" s="661">
        <v>2594613</v>
      </c>
      <c r="CS33" s="662"/>
      <c r="CT33" s="662"/>
      <c r="CU33" s="662"/>
      <c r="CV33" s="662"/>
      <c r="CW33" s="662"/>
      <c r="CX33" s="662"/>
      <c r="CY33" s="663"/>
      <c r="CZ33" s="666">
        <v>53.6</v>
      </c>
      <c r="DA33" s="695"/>
      <c r="DB33" s="695"/>
      <c r="DC33" s="696"/>
      <c r="DD33" s="669">
        <v>1938834</v>
      </c>
      <c r="DE33" s="662"/>
      <c r="DF33" s="662"/>
      <c r="DG33" s="662"/>
      <c r="DH33" s="662"/>
      <c r="DI33" s="662"/>
      <c r="DJ33" s="662"/>
      <c r="DK33" s="663"/>
      <c r="DL33" s="669">
        <v>1479249</v>
      </c>
      <c r="DM33" s="662"/>
      <c r="DN33" s="662"/>
      <c r="DO33" s="662"/>
      <c r="DP33" s="662"/>
      <c r="DQ33" s="662"/>
      <c r="DR33" s="662"/>
      <c r="DS33" s="662"/>
      <c r="DT33" s="662"/>
      <c r="DU33" s="662"/>
      <c r="DV33" s="663"/>
      <c r="DW33" s="666">
        <v>49.3</v>
      </c>
      <c r="DX33" s="695"/>
      <c r="DY33" s="695"/>
      <c r="DZ33" s="695"/>
      <c r="EA33" s="695"/>
      <c r="EB33" s="695"/>
      <c r="EC33" s="697"/>
    </row>
    <row r="34" spans="2:133" ht="11.25" customHeight="1" x14ac:dyDescent="0.15">
      <c r="B34" s="658" t="s">
        <v>319</v>
      </c>
      <c r="C34" s="659"/>
      <c r="D34" s="659"/>
      <c r="E34" s="659"/>
      <c r="F34" s="659"/>
      <c r="G34" s="659"/>
      <c r="H34" s="659"/>
      <c r="I34" s="659"/>
      <c r="J34" s="659"/>
      <c r="K34" s="659"/>
      <c r="L34" s="659"/>
      <c r="M34" s="659"/>
      <c r="N34" s="659"/>
      <c r="O34" s="659"/>
      <c r="P34" s="659"/>
      <c r="Q34" s="660"/>
      <c r="R34" s="661">
        <v>175053</v>
      </c>
      <c r="S34" s="664"/>
      <c r="T34" s="664"/>
      <c r="U34" s="664"/>
      <c r="V34" s="664"/>
      <c r="W34" s="664"/>
      <c r="X34" s="664"/>
      <c r="Y34" s="665"/>
      <c r="Z34" s="723">
        <v>3.4</v>
      </c>
      <c r="AA34" s="723"/>
      <c r="AB34" s="723"/>
      <c r="AC34" s="723"/>
      <c r="AD34" s="724">
        <v>14168</v>
      </c>
      <c r="AE34" s="724"/>
      <c r="AF34" s="724"/>
      <c r="AG34" s="724"/>
      <c r="AH34" s="724"/>
      <c r="AI34" s="724"/>
      <c r="AJ34" s="724"/>
      <c r="AK34" s="724"/>
      <c r="AL34" s="666">
        <v>0.5</v>
      </c>
      <c r="AM34" s="667"/>
      <c r="AN34" s="667"/>
      <c r="AO34" s="725"/>
      <c r="AP34" s="234"/>
      <c r="AQ34" s="735" t="s">
        <v>320</v>
      </c>
      <c r="AR34" s="736"/>
      <c r="AS34" s="736"/>
      <c r="AT34" s="736"/>
      <c r="AU34" s="736"/>
      <c r="AV34" s="736"/>
      <c r="AW34" s="736"/>
      <c r="AX34" s="736"/>
      <c r="AY34" s="736"/>
      <c r="AZ34" s="736"/>
      <c r="BA34" s="736"/>
      <c r="BB34" s="736"/>
      <c r="BC34" s="736"/>
      <c r="BD34" s="736"/>
      <c r="BE34" s="736"/>
      <c r="BF34" s="737"/>
      <c r="BG34" s="735" t="s">
        <v>321</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322</v>
      </c>
      <c r="CE34" s="702"/>
      <c r="CF34" s="702"/>
      <c r="CG34" s="702"/>
      <c r="CH34" s="702"/>
      <c r="CI34" s="702"/>
      <c r="CJ34" s="702"/>
      <c r="CK34" s="702"/>
      <c r="CL34" s="702"/>
      <c r="CM34" s="702"/>
      <c r="CN34" s="702"/>
      <c r="CO34" s="702"/>
      <c r="CP34" s="702"/>
      <c r="CQ34" s="703"/>
      <c r="CR34" s="661">
        <v>947369</v>
      </c>
      <c r="CS34" s="664"/>
      <c r="CT34" s="664"/>
      <c r="CU34" s="664"/>
      <c r="CV34" s="664"/>
      <c r="CW34" s="664"/>
      <c r="CX34" s="664"/>
      <c r="CY34" s="665"/>
      <c r="CZ34" s="666">
        <v>19.600000000000001</v>
      </c>
      <c r="DA34" s="695"/>
      <c r="DB34" s="695"/>
      <c r="DC34" s="696"/>
      <c r="DD34" s="669">
        <v>639411</v>
      </c>
      <c r="DE34" s="664"/>
      <c r="DF34" s="664"/>
      <c r="DG34" s="664"/>
      <c r="DH34" s="664"/>
      <c r="DI34" s="664"/>
      <c r="DJ34" s="664"/>
      <c r="DK34" s="665"/>
      <c r="DL34" s="669">
        <v>556711</v>
      </c>
      <c r="DM34" s="664"/>
      <c r="DN34" s="664"/>
      <c r="DO34" s="664"/>
      <c r="DP34" s="664"/>
      <c r="DQ34" s="664"/>
      <c r="DR34" s="664"/>
      <c r="DS34" s="664"/>
      <c r="DT34" s="664"/>
      <c r="DU34" s="664"/>
      <c r="DV34" s="665"/>
      <c r="DW34" s="666">
        <v>18.600000000000001</v>
      </c>
      <c r="DX34" s="695"/>
      <c r="DY34" s="695"/>
      <c r="DZ34" s="695"/>
      <c r="EA34" s="695"/>
      <c r="EB34" s="695"/>
      <c r="EC34" s="697"/>
    </row>
    <row r="35" spans="2:133" ht="11.25" customHeight="1" x14ac:dyDescent="0.15">
      <c r="B35" s="658" t="s">
        <v>323</v>
      </c>
      <c r="C35" s="659"/>
      <c r="D35" s="659"/>
      <c r="E35" s="659"/>
      <c r="F35" s="659"/>
      <c r="G35" s="659"/>
      <c r="H35" s="659"/>
      <c r="I35" s="659"/>
      <c r="J35" s="659"/>
      <c r="K35" s="659"/>
      <c r="L35" s="659"/>
      <c r="M35" s="659"/>
      <c r="N35" s="659"/>
      <c r="O35" s="659"/>
      <c r="P35" s="659"/>
      <c r="Q35" s="660"/>
      <c r="R35" s="661">
        <v>243500</v>
      </c>
      <c r="S35" s="664"/>
      <c r="T35" s="664"/>
      <c r="U35" s="664"/>
      <c r="V35" s="664"/>
      <c r="W35" s="664"/>
      <c r="X35" s="664"/>
      <c r="Y35" s="665"/>
      <c r="Z35" s="723">
        <v>4.8</v>
      </c>
      <c r="AA35" s="723"/>
      <c r="AB35" s="723"/>
      <c r="AC35" s="723"/>
      <c r="AD35" s="724" t="s">
        <v>249</v>
      </c>
      <c r="AE35" s="724"/>
      <c r="AF35" s="724"/>
      <c r="AG35" s="724"/>
      <c r="AH35" s="724"/>
      <c r="AI35" s="724"/>
      <c r="AJ35" s="724"/>
      <c r="AK35" s="724"/>
      <c r="AL35" s="666" t="s">
        <v>249</v>
      </c>
      <c r="AM35" s="667"/>
      <c r="AN35" s="667"/>
      <c r="AO35" s="725"/>
      <c r="AP35" s="234"/>
      <c r="AQ35" s="729" t="s">
        <v>324</v>
      </c>
      <c r="AR35" s="730"/>
      <c r="AS35" s="730"/>
      <c r="AT35" s="730"/>
      <c r="AU35" s="730"/>
      <c r="AV35" s="730"/>
      <c r="AW35" s="730"/>
      <c r="AX35" s="730"/>
      <c r="AY35" s="731"/>
      <c r="AZ35" s="726">
        <v>650387</v>
      </c>
      <c r="BA35" s="727"/>
      <c r="BB35" s="727"/>
      <c r="BC35" s="727"/>
      <c r="BD35" s="727"/>
      <c r="BE35" s="727"/>
      <c r="BF35" s="728"/>
      <c r="BG35" s="732" t="s">
        <v>325</v>
      </c>
      <c r="BH35" s="733"/>
      <c r="BI35" s="733"/>
      <c r="BJ35" s="733"/>
      <c r="BK35" s="733"/>
      <c r="BL35" s="733"/>
      <c r="BM35" s="733"/>
      <c r="BN35" s="733"/>
      <c r="BO35" s="733"/>
      <c r="BP35" s="733"/>
      <c r="BQ35" s="733"/>
      <c r="BR35" s="733"/>
      <c r="BS35" s="733"/>
      <c r="BT35" s="733"/>
      <c r="BU35" s="734"/>
      <c r="BV35" s="726">
        <v>75587</v>
      </c>
      <c r="BW35" s="727"/>
      <c r="BX35" s="727"/>
      <c r="BY35" s="727"/>
      <c r="BZ35" s="727"/>
      <c r="CA35" s="727"/>
      <c r="CB35" s="728"/>
      <c r="CD35" s="705" t="s">
        <v>326</v>
      </c>
      <c r="CE35" s="702"/>
      <c r="CF35" s="702"/>
      <c r="CG35" s="702"/>
      <c r="CH35" s="702"/>
      <c r="CI35" s="702"/>
      <c r="CJ35" s="702"/>
      <c r="CK35" s="702"/>
      <c r="CL35" s="702"/>
      <c r="CM35" s="702"/>
      <c r="CN35" s="702"/>
      <c r="CO35" s="702"/>
      <c r="CP35" s="702"/>
      <c r="CQ35" s="703"/>
      <c r="CR35" s="661">
        <v>79399</v>
      </c>
      <c r="CS35" s="662"/>
      <c r="CT35" s="662"/>
      <c r="CU35" s="662"/>
      <c r="CV35" s="662"/>
      <c r="CW35" s="662"/>
      <c r="CX35" s="662"/>
      <c r="CY35" s="663"/>
      <c r="CZ35" s="666">
        <v>1.6</v>
      </c>
      <c r="DA35" s="695"/>
      <c r="DB35" s="695"/>
      <c r="DC35" s="696"/>
      <c r="DD35" s="669">
        <v>68257</v>
      </c>
      <c r="DE35" s="662"/>
      <c r="DF35" s="662"/>
      <c r="DG35" s="662"/>
      <c r="DH35" s="662"/>
      <c r="DI35" s="662"/>
      <c r="DJ35" s="662"/>
      <c r="DK35" s="663"/>
      <c r="DL35" s="669">
        <v>38414</v>
      </c>
      <c r="DM35" s="662"/>
      <c r="DN35" s="662"/>
      <c r="DO35" s="662"/>
      <c r="DP35" s="662"/>
      <c r="DQ35" s="662"/>
      <c r="DR35" s="662"/>
      <c r="DS35" s="662"/>
      <c r="DT35" s="662"/>
      <c r="DU35" s="662"/>
      <c r="DV35" s="663"/>
      <c r="DW35" s="666">
        <v>1.3</v>
      </c>
      <c r="DX35" s="695"/>
      <c r="DY35" s="695"/>
      <c r="DZ35" s="695"/>
      <c r="EA35" s="695"/>
      <c r="EB35" s="695"/>
      <c r="EC35" s="697"/>
    </row>
    <row r="36" spans="2:133" ht="11.25" customHeight="1" x14ac:dyDescent="0.15">
      <c r="B36" s="658" t="s">
        <v>327</v>
      </c>
      <c r="C36" s="659"/>
      <c r="D36" s="659"/>
      <c r="E36" s="659"/>
      <c r="F36" s="659"/>
      <c r="G36" s="659"/>
      <c r="H36" s="659"/>
      <c r="I36" s="659"/>
      <c r="J36" s="659"/>
      <c r="K36" s="659"/>
      <c r="L36" s="659"/>
      <c r="M36" s="659"/>
      <c r="N36" s="659"/>
      <c r="O36" s="659"/>
      <c r="P36" s="659"/>
      <c r="Q36" s="660"/>
      <c r="R36" s="661" t="s">
        <v>249</v>
      </c>
      <c r="S36" s="664"/>
      <c r="T36" s="664"/>
      <c r="U36" s="664"/>
      <c r="V36" s="664"/>
      <c r="W36" s="664"/>
      <c r="X36" s="664"/>
      <c r="Y36" s="665"/>
      <c r="Z36" s="723" t="s">
        <v>126</v>
      </c>
      <c r="AA36" s="723"/>
      <c r="AB36" s="723"/>
      <c r="AC36" s="723"/>
      <c r="AD36" s="724" t="s">
        <v>126</v>
      </c>
      <c r="AE36" s="724"/>
      <c r="AF36" s="724"/>
      <c r="AG36" s="724"/>
      <c r="AH36" s="724"/>
      <c r="AI36" s="724"/>
      <c r="AJ36" s="724"/>
      <c r="AK36" s="724"/>
      <c r="AL36" s="666" t="s">
        <v>126</v>
      </c>
      <c r="AM36" s="667"/>
      <c r="AN36" s="667"/>
      <c r="AO36" s="725"/>
      <c r="AQ36" s="698" t="s">
        <v>328</v>
      </c>
      <c r="AR36" s="699"/>
      <c r="AS36" s="699"/>
      <c r="AT36" s="699"/>
      <c r="AU36" s="699"/>
      <c r="AV36" s="699"/>
      <c r="AW36" s="699"/>
      <c r="AX36" s="699"/>
      <c r="AY36" s="700"/>
      <c r="AZ36" s="661">
        <v>280900</v>
      </c>
      <c r="BA36" s="664"/>
      <c r="BB36" s="664"/>
      <c r="BC36" s="664"/>
      <c r="BD36" s="662"/>
      <c r="BE36" s="662"/>
      <c r="BF36" s="701"/>
      <c r="BG36" s="705" t="s">
        <v>329</v>
      </c>
      <c r="BH36" s="702"/>
      <c r="BI36" s="702"/>
      <c r="BJ36" s="702"/>
      <c r="BK36" s="702"/>
      <c r="BL36" s="702"/>
      <c r="BM36" s="702"/>
      <c r="BN36" s="702"/>
      <c r="BO36" s="702"/>
      <c r="BP36" s="702"/>
      <c r="BQ36" s="702"/>
      <c r="BR36" s="702"/>
      <c r="BS36" s="702"/>
      <c r="BT36" s="702"/>
      <c r="BU36" s="703"/>
      <c r="BV36" s="661">
        <v>71886</v>
      </c>
      <c r="BW36" s="664"/>
      <c r="BX36" s="664"/>
      <c r="BY36" s="664"/>
      <c r="BZ36" s="664"/>
      <c r="CA36" s="664"/>
      <c r="CB36" s="704"/>
      <c r="CD36" s="705" t="s">
        <v>330</v>
      </c>
      <c r="CE36" s="702"/>
      <c r="CF36" s="702"/>
      <c r="CG36" s="702"/>
      <c r="CH36" s="702"/>
      <c r="CI36" s="702"/>
      <c r="CJ36" s="702"/>
      <c r="CK36" s="702"/>
      <c r="CL36" s="702"/>
      <c r="CM36" s="702"/>
      <c r="CN36" s="702"/>
      <c r="CO36" s="702"/>
      <c r="CP36" s="702"/>
      <c r="CQ36" s="703"/>
      <c r="CR36" s="661">
        <v>471080</v>
      </c>
      <c r="CS36" s="664"/>
      <c r="CT36" s="664"/>
      <c r="CU36" s="664"/>
      <c r="CV36" s="664"/>
      <c r="CW36" s="664"/>
      <c r="CX36" s="664"/>
      <c r="CY36" s="665"/>
      <c r="CZ36" s="666">
        <v>9.6999999999999993</v>
      </c>
      <c r="DA36" s="695"/>
      <c r="DB36" s="695"/>
      <c r="DC36" s="696"/>
      <c r="DD36" s="669">
        <v>407926</v>
      </c>
      <c r="DE36" s="664"/>
      <c r="DF36" s="664"/>
      <c r="DG36" s="664"/>
      <c r="DH36" s="664"/>
      <c r="DI36" s="664"/>
      <c r="DJ36" s="664"/>
      <c r="DK36" s="665"/>
      <c r="DL36" s="669">
        <v>372291</v>
      </c>
      <c r="DM36" s="664"/>
      <c r="DN36" s="664"/>
      <c r="DO36" s="664"/>
      <c r="DP36" s="664"/>
      <c r="DQ36" s="664"/>
      <c r="DR36" s="664"/>
      <c r="DS36" s="664"/>
      <c r="DT36" s="664"/>
      <c r="DU36" s="664"/>
      <c r="DV36" s="665"/>
      <c r="DW36" s="666">
        <v>12.4</v>
      </c>
      <c r="DX36" s="695"/>
      <c r="DY36" s="695"/>
      <c r="DZ36" s="695"/>
      <c r="EA36" s="695"/>
      <c r="EB36" s="695"/>
      <c r="EC36" s="697"/>
    </row>
    <row r="37" spans="2:133" ht="11.25" customHeight="1" x14ac:dyDescent="0.15">
      <c r="B37" s="658" t="s">
        <v>331</v>
      </c>
      <c r="C37" s="659"/>
      <c r="D37" s="659"/>
      <c r="E37" s="659"/>
      <c r="F37" s="659"/>
      <c r="G37" s="659"/>
      <c r="H37" s="659"/>
      <c r="I37" s="659"/>
      <c r="J37" s="659"/>
      <c r="K37" s="659"/>
      <c r="L37" s="659"/>
      <c r="M37" s="659"/>
      <c r="N37" s="659"/>
      <c r="O37" s="659"/>
      <c r="P37" s="659"/>
      <c r="Q37" s="660"/>
      <c r="R37" s="661">
        <v>145000</v>
      </c>
      <c r="S37" s="664"/>
      <c r="T37" s="664"/>
      <c r="U37" s="664"/>
      <c r="V37" s="664"/>
      <c r="W37" s="664"/>
      <c r="X37" s="664"/>
      <c r="Y37" s="665"/>
      <c r="Z37" s="723">
        <v>2.8</v>
      </c>
      <c r="AA37" s="723"/>
      <c r="AB37" s="723"/>
      <c r="AC37" s="723"/>
      <c r="AD37" s="724" t="s">
        <v>126</v>
      </c>
      <c r="AE37" s="724"/>
      <c r="AF37" s="724"/>
      <c r="AG37" s="724"/>
      <c r="AH37" s="724"/>
      <c r="AI37" s="724"/>
      <c r="AJ37" s="724"/>
      <c r="AK37" s="724"/>
      <c r="AL37" s="666" t="s">
        <v>126</v>
      </c>
      <c r="AM37" s="667"/>
      <c r="AN37" s="667"/>
      <c r="AO37" s="725"/>
      <c r="AQ37" s="698" t="s">
        <v>332</v>
      </c>
      <c r="AR37" s="699"/>
      <c r="AS37" s="699"/>
      <c r="AT37" s="699"/>
      <c r="AU37" s="699"/>
      <c r="AV37" s="699"/>
      <c r="AW37" s="699"/>
      <c r="AX37" s="699"/>
      <c r="AY37" s="700"/>
      <c r="AZ37" s="661">
        <v>634</v>
      </c>
      <c r="BA37" s="664"/>
      <c r="BB37" s="664"/>
      <c r="BC37" s="664"/>
      <c r="BD37" s="662"/>
      <c r="BE37" s="662"/>
      <c r="BF37" s="701"/>
      <c r="BG37" s="705" t="s">
        <v>333</v>
      </c>
      <c r="BH37" s="702"/>
      <c r="BI37" s="702"/>
      <c r="BJ37" s="702"/>
      <c r="BK37" s="702"/>
      <c r="BL37" s="702"/>
      <c r="BM37" s="702"/>
      <c r="BN37" s="702"/>
      <c r="BO37" s="702"/>
      <c r="BP37" s="702"/>
      <c r="BQ37" s="702"/>
      <c r="BR37" s="702"/>
      <c r="BS37" s="702"/>
      <c r="BT37" s="702"/>
      <c r="BU37" s="703"/>
      <c r="BV37" s="661">
        <v>1579</v>
      </c>
      <c r="BW37" s="664"/>
      <c r="BX37" s="664"/>
      <c r="BY37" s="664"/>
      <c r="BZ37" s="664"/>
      <c r="CA37" s="664"/>
      <c r="CB37" s="704"/>
      <c r="CD37" s="705" t="s">
        <v>334</v>
      </c>
      <c r="CE37" s="702"/>
      <c r="CF37" s="702"/>
      <c r="CG37" s="702"/>
      <c r="CH37" s="702"/>
      <c r="CI37" s="702"/>
      <c r="CJ37" s="702"/>
      <c r="CK37" s="702"/>
      <c r="CL37" s="702"/>
      <c r="CM37" s="702"/>
      <c r="CN37" s="702"/>
      <c r="CO37" s="702"/>
      <c r="CP37" s="702"/>
      <c r="CQ37" s="703"/>
      <c r="CR37" s="661">
        <v>94184</v>
      </c>
      <c r="CS37" s="662"/>
      <c r="CT37" s="662"/>
      <c r="CU37" s="662"/>
      <c r="CV37" s="662"/>
      <c r="CW37" s="662"/>
      <c r="CX37" s="662"/>
      <c r="CY37" s="663"/>
      <c r="CZ37" s="666">
        <v>1.9</v>
      </c>
      <c r="DA37" s="695"/>
      <c r="DB37" s="695"/>
      <c r="DC37" s="696"/>
      <c r="DD37" s="669">
        <v>93591</v>
      </c>
      <c r="DE37" s="662"/>
      <c r="DF37" s="662"/>
      <c r="DG37" s="662"/>
      <c r="DH37" s="662"/>
      <c r="DI37" s="662"/>
      <c r="DJ37" s="662"/>
      <c r="DK37" s="663"/>
      <c r="DL37" s="669">
        <v>93177</v>
      </c>
      <c r="DM37" s="662"/>
      <c r="DN37" s="662"/>
      <c r="DO37" s="662"/>
      <c r="DP37" s="662"/>
      <c r="DQ37" s="662"/>
      <c r="DR37" s="662"/>
      <c r="DS37" s="662"/>
      <c r="DT37" s="662"/>
      <c r="DU37" s="662"/>
      <c r="DV37" s="663"/>
      <c r="DW37" s="666">
        <v>3.1</v>
      </c>
      <c r="DX37" s="695"/>
      <c r="DY37" s="695"/>
      <c r="DZ37" s="695"/>
      <c r="EA37" s="695"/>
      <c r="EB37" s="695"/>
      <c r="EC37" s="697"/>
    </row>
    <row r="38" spans="2:133" ht="11.25" customHeight="1" x14ac:dyDescent="0.15">
      <c r="B38" s="673" t="s">
        <v>335</v>
      </c>
      <c r="C38" s="674"/>
      <c r="D38" s="674"/>
      <c r="E38" s="674"/>
      <c r="F38" s="674"/>
      <c r="G38" s="674"/>
      <c r="H38" s="674"/>
      <c r="I38" s="674"/>
      <c r="J38" s="674"/>
      <c r="K38" s="674"/>
      <c r="L38" s="674"/>
      <c r="M38" s="674"/>
      <c r="N38" s="674"/>
      <c r="O38" s="674"/>
      <c r="P38" s="674"/>
      <c r="Q38" s="675"/>
      <c r="R38" s="676">
        <v>5098492</v>
      </c>
      <c r="S38" s="713"/>
      <c r="T38" s="713"/>
      <c r="U38" s="713"/>
      <c r="V38" s="713"/>
      <c r="W38" s="713"/>
      <c r="X38" s="713"/>
      <c r="Y38" s="718"/>
      <c r="Z38" s="719">
        <v>100</v>
      </c>
      <c r="AA38" s="719"/>
      <c r="AB38" s="719"/>
      <c r="AC38" s="719"/>
      <c r="AD38" s="720">
        <v>2853830</v>
      </c>
      <c r="AE38" s="720"/>
      <c r="AF38" s="720"/>
      <c r="AG38" s="720"/>
      <c r="AH38" s="720"/>
      <c r="AI38" s="720"/>
      <c r="AJ38" s="720"/>
      <c r="AK38" s="720"/>
      <c r="AL38" s="679">
        <v>100</v>
      </c>
      <c r="AM38" s="721"/>
      <c r="AN38" s="721"/>
      <c r="AO38" s="722"/>
      <c r="AQ38" s="698" t="s">
        <v>336</v>
      </c>
      <c r="AR38" s="699"/>
      <c r="AS38" s="699"/>
      <c r="AT38" s="699"/>
      <c r="AU38" s="699"/>
      <c r="AV38" s="699"/>
      <c r="AW38" s="699"/>
      <c r="AX38" s="699"/>
      <c r="AY38" s="700"/>
      <c r="AZ38" s="661" t="s">
        <v>126</v>
      </c>
      <c r="BA38" s="664"/>
      <c r="BB38" s="664"/>
      <c r="BC38" s="664"/>
      <c r="BD38" s="662"/>
      <c r="BE38" s="662"/>
      <c r="BF38" s="701"/>
      <c r="BG38" s="705" t="s">
        <v>337</v>
      </c>
      <c r="BH38" s="702"/>
      <c r="BI38" s="702"/>
      <c r="BJ38" s="702"/>
      <c r="BK38" s="702"/>
      <c r="BL38" s="702"/>
      <c r="BM38" s="702"/>
      <c r="BN38" s="702"/>
      <c r="BO38" s="702"/>
      <c r="BP38" s="702"/>
      <c r="BQ38" s="702"/>
      <c r="BR38" s="702"/>
      <c r="BS38" s="702"/>
      <c r="BT38" s="702"/>
      <c r="BU38" s="703"/>
      <c r="BV38" s="661">
        <v>2765</v>
      </c>
      <c r="BW38" s="664"/>
      <c r="BX38" s="664"/>
      <c r="BY38" s="664"/>
      <c r="BZ38" s="664"/>
      <c r="CA38" s="664"/>
      <c r="CB38" s="704"/>
      <c r="CD38" s="705" t="s">
        <v>338</v>
      </c>
      <c r="CE38" s="702"/>
      <c r="CF38" s="702"/>
      <c r="CG38" s="702"/>
      <c r="CH38" s="702"/>
      <c r="CI38" s="702"/>
      <c r="CJ38" s="702"/>
      <c r="CK38" s="702"/>
      <c r="CL38" s="702"/>
      <c r="CM38" s="702"/>
      <c r="CN38" s="702"/>
      <c r="CO38" s="702"/>
      <c r="CP38" s="702"/>
      <c r="CQ38" s="703"/>
      <c r="CR38" s="661">
        <v>649753</v>
      </c>
      <c r="CS38" s="664"/>
      <c r="CT38" s="664"/>
      <c r="CU38" s="664"/>
      <c r="CV38" s="664"/>
      <c r="CW38" s="664"/>
      <c r="CX38" s="664"/>
      <c r="CY38" s="665"/>
      <c r="CZ38" s="666">
        <v>13.4</v>
      </c>
      <c r="DA38" s="695"/>
      <c r="DB38" s="695"/>
      <c r="DC38" s="696"/>
      <c r="DD38" s="669">
        <v>580071</v>
      </c>
      <c r="DE38" s="664"/>
      <c r="DF38" s="664"/>
      <c r="DG38" s="664"/>
      <c r="DH38" s="664"/>
      <c r="DI38" s="664"/>
      <c r="DJ38" s="664"/>
      <c r="DK38" s="665"/>
      <c r="DL38" s="669">
        <v>511833</v>
      </c>
      <c r="DM38" s="664"/>
      <c r="DN38" s="664"/>
      <c r="DO38" s="664"/>
      <c r="DP38" s="664"/>
      <c r="DQ38" s="664"/>
      <c r="DR38" s="664"/>
      <c r="DS38" s="664"/>
      <c r="DT38" s="664"/>
      <c r="DU38" s="664"/>
      <c r="DV38" s="665"/>
      <c r="DW38" s="666">
        <v>17.100000000000001</v>
      </c>
      <c r="DX38" s="695"/>
      <c r="DY38" s="695"/>
      <c r="DZ38" s="695"/>
      <c r="EA38" s="695"/>
      <c r="EB38" s="695"/>
      <c r="EC38" s="697"/>
    </row>
    <row r="39" spans="2:133" ht="11.25" customHeight="1" x14ac:dyDescent="0.15">
      <c r="AQ39" s="698" t="s">
        <v>339</v>
      </c>
      <c r="AR39" s="699"/>
      <c r="AS39" s="699"/>
      <c r="AT39" s="699"/>
      <c r="AU39" s="699"/>
      <c r="AV39" s="699"/>
      <c r="AW39" s="699"/>
      <c r="AX39" s="699"/>
      <c r="AY39" s="700"/>
      <c r="AZ39" s="661" t="s">
        <v>249</v>
      </c>
      <c r="BA39" s="664"/>
      <c r="BB39" s="664"/>
      <c r="BC39" s="664"/>
      <c r="BD39" s="662"/>
      <c r="BE39" s="662"/>
      <c r="BF39" s="701"/>
      <c r="BG39" s="706" t="s">
        <v>340</v>
      </c>
      <c r="BH39" s="707"/>
      <c r="BI39" s="707"/>
      <c r="BJ39" s="707"/>
      <c r="BK39" s="707"/>
      <c r="BL39" s="235"/>
      <c r="BM39" s="702" t="s">
        <v>341</v>
      </c>
      <c r="BN39" s="702"/>
      <c r="BO39" s="702"/>
      <c r="BP39" s="702"/>
      <c r="BQ39" s="702"/>
      <c r="BR39" s="702"/>
      <c r="BS39" s="702"/>
      <c r="BT39" s="702"/>
      <c r="BU39" s="703"/>
      <c r="BV39" s="661">
        <v>122</v>
      </c>
      <c r="BW39" s="664"/>
      <c r="BX39" s="664"/>
      <c r="BY39" s="664"/>
      <c r="BZ39" s="664"/>
      <c r="CA39" s="664"/>
      <c r="CB39" s="704"/>
      <c r="CD39" s="705" t="s">
        <v>342</v>
      </c>
      <c r="CE39" s="702"/>
      <c r="CF39" s="702"/>
      <c r="CG39" s="702"/>
      <c r="CH39" s="702"/>
      <c r="CI39" s="702"/>
      <c r="CJ39" s="702"/>
      <c r="CK39" s="702"/>
      <c r="CL39" s="702"/>
      <c r="CM39" s="702"/>
      <c r="CN39" s="702"/>
      <c r="CO39" s="702"/>
      <c r="CP39" s="702"/>
      <c r="CQ39" s="703"/>
      <c r="CR39" s="661">
        <v>405272</v>
      </c>
      <c r="CS39" s="662"/>
      <c r="CT39" s="662"/>
      <c r="CU39" s="662"/>
      <c r="CV39" s="662"/>
      <c r="CW39" s="662"/>
      <c r="CX39" s="662"/>
      <c r="CY39" s="663"/>
      <c r="CZ39" s="666">
        <v>8.4</v>
      </c>
      <c r="DA39" s="695"/>
      <c r="DB39" s="695"/>
      <c r="DC39" s="696"/>
      <c r="DD39" s="669">
        <v>241969</v>
      </c>
      <c r="DE39" s="662"/>
      <c r="DF39" s="662"/>
      <c r="DG39" s="662"/>
      <c r="DH39" s="662"/>
      <c r="DI39" s="662"/>
      <c r="DJ39" s="662"/>
      <c r="DK39" s="663"/>
      <c r="DL39" s="669" t="s">
        <v>249</v>
      </c>
      <c r="DM39" s="662"/>
      <c r="DN39" s="662"/>
      <c r="DO39" s="662"/>
      <c r="DP39" s="662"/>
      <c r="DQ39" s="662"/>
      <c r="DR39" s="662"/>
      <c r="DS39" s="662"/>
      <c r="DT39" s="662"/>
      <c r="DU39" s="662"/>
      <c r="DV39" s="663"/>
      <c r="DW39" s="666" t="s">
        <v>126</v>
      </c>
      <c r="DX39" s="695"/>
      <c r="DY39" s="695"/>
      <c r="DZ39" s="695"/>
      <c r="EA39" s="695"/>
      <c r="EB39" s="695"/>
      <c r="EC39" s="697"/>
    </row>
    <row r="40" spans="2:133" ht="11.25" customHeight="1" x14ac:dyDescent="0.15">
      <c r="AQ40" s="698" t="s">
        <v>343</v>
      </c>
      <c r="AR40" s="699"/>
      <c r="AS40" s="699"/>
      <c r="AT40" s="699"/>
      <c r="AU40" s="699"/>
      <c r="AV40" s="699"/>
      <c r="AW40" s="699"/>
      <c r="AX40" s="699"/>
      <c r="AY40" s="700"/>
      <c r="AZ40" s="661">
        <v>93423</v>
      </c>
      <c r="BA40" s="664"/>
      <c r="BB40" s="664"/>
      <c r="BC40" s="664"/>
      <c r="BD40" s="662"/>
      <c r="BE40" s="662"/>
      <c r="BF40" s="701"/>
      <c r="BG40" s="706"/>
      <c r="BH40" s="707"/>
      <c r="BI40" s="707"/>
      <c r="BJ40" s="707"/>
      <c r="BK40" s="707"/>
      <c r="BL40" s="235"/>
      <c r="BM40" s="702" t="s">
        <v>344</v>
      </c>
      <c r="BN40" s="702"/>
      <c r="BO40" s="702"/>
      <c r="BP40" s="702"/>
      <c r="BQ40" s="702"/>
      <c r="BR40" s="702"/>
      <c r="BS40" s="702"/>
      <c r="BT40" s="702"/>
      <c r="BU40" s="703"/>
      <c r="BV40" s="661" t="s">
        <v>249</v>
      </c>
      <c r="BW40" s="664"/>
      <c r="BX40" s="664"/>
      <c r="BY40" s="664"/>
      <c r="BZ40" s="664"/>
      <c r="CA40" s="664"/>
      <c r="CB40" s="704"/>
      <c r="CD40" s="705" t="s">
        <v>345</v>
      </c>
      <c r="CE40" s="702"/>
      <c r="CF40" s="702"/>
      <c r="CG40" s="702"/>
      <c r="CH40" s="702"/>
      <c r="CI40" s="702"/>
      <c r="CJ40" s="702"/>
      <c r="CK40" s="702"/>
      <c r="CL40" s="702"/>
      <c r="CM40" s="702"/>
      <c r="CN40" s="702"/>
      <c r="CO40" s="702"/>
      <c r="CP40" s="702"/>
      <c r="CQ40" s="703"/>
      <c r="CR40" s="661">
        <v>41740</v>
      </c>
      <c r="CS40" s="664"/>
      <c r="CT40" s="664"/>
      <c r="CU40" s="664"/>
      <c r="CV40" s="664"/>
      <c r="CW40" s="664"/>
      <c r="CX40" s="664"/>
      <c r="CY40" s="665"/>
      <c r="CZ40" s="666">
        <v>0.9</v>
      </c>
      <c r="DA40" s="695"/>
      <c r="DB40" s="695"/>
      <c r="DC40" s="696"/>
      <c r="DD40" s="669">
        <v>1200</v>
      </c>
      <c r="DE40" s="664"/>
      <c r="DF40" s="664"/>
      <c r="DG40" s="664"/>
      <c r="DH40" s="664"/>
      <c r="DI40" s="664"/>
      <c r="DJ40" s="664"/>
      <c r="DK40" s="665"/>
      <c r="DL40" s="669" t="s">
        <v>126</v>
      </c>
      <c r="DM40" s="664"/>
      <c r="DN40" s="664"/>
      <c r="DO40" s="664"/>
      <c r="DP40" s="664"/>
      <c r="DQ40" s="664"/>
      <c r="DR40" s="664"/>
      <c r="DS40" s="664"/>
      <c r="DT40" s="664"/>
      <c r="DU40" s="664"/>
      <c r="DV40" s="665"/>
      <c r="DW40" s="666" t="s">
        <v>249</v>
      </c>
      <c r="DX40" s="695"/>
      <c r="DY40" s="695"/>
      <c r="DZ40" s="695"/>
      <c r="EA40" s="695"/>
      <c r="EB40" s="695"/>
      <c r="EC40" s="697"/>
    </row>
    <row r="41" spans="2:133" ht="11.25" customHeight="1" x14ac:dyDescent="0.15">
      <c r="AQ41" s="710" t="s">
        <v>346</v>
      </c>
      <c r="AR41" s="711"/>
      <c r="AS41" s="711"/>
      <c r="AT41" s="711"/>
      <c r="AU41" s="711"/>
      <c r="AV41" s="711"/>
      <c r="AW41" s="711"/>
      <c r="AX41" s="711"/>
      <c r="AY41" s="712"/>
      <c r="AZ41" s="676">
        <v>275430</v>
      </c>
      <c r="BA41" s="713"/>
      <c r="BB41" s="713"/>
      <c r="BC41" s="713"/>
      <c r="BD41" s="677"/>
      <c r="BE41" s="677"/>
      <c r="BF41" s="714"/>
      <c r="BG41" s="708"/>
      <c r="BH41" s="709"/>
      <c r="BI41" s="709"/>
      <c r="BJ41" s="709"/>
      <c r="BK41" s="709"/>
      <c r="BL41" s="236"/>
      <c r="BM41" s="715" t="s">
        <v>347</v>
      </c>
      <c r="BN41" s="715"/>
      <c r="BO41" s="715"/>
      <c r="BP41" s="715"/>
      <c r="BQ41" s="715"/>
      <c r="BR41" s="715"/>
      <c r="BS41" s="715"/>
      <c r="BT41" s="715"/>
      <c r="BU41" s="716"/>
      <c r="BV41" s="676">
        <v>278</v>
      </c>
      <c r="BW41" s="713"/>
      <c r="BX41" s="713"/>
      <c r="BY41" s="713"/>
      <c r="BZ41" s="713"/>
      <c r="CA41" s="713"/>
      <c r="CB41" s="717"/>
      <c r="CD41" s="705" t="s">
        <v>348</v>
      </c>
      <c r="CE41" s="702"/>
      <c r="CF41" s="702"/>
      <c r="CG41" s="702"/>
      <c r="CH41" s="702"/>
      <c r="CI41" s="702"/>
      <c r="CJ41" s="702"/>
      <c r="CK41" s="702"/>
      <c r="CL41" s="702"/>
      <c r="CM41" s="702"/>
      <c r="CN41" s="702"/>
      <c r="CO41" s="702"/>
      <c r="CP41" s="702"/>
      <c r="CQ41" s="703"/>
      <c r="CR41" s="661" t="s">
        <v>126</v>
      </c>
      <c r="CS41" s="662"/>
      <c r="CT41" s="662"/>
      <c r="CU41" s="662"/>
      <c r="CV41" s="662"/>
      <c r="CW41" s="662"/>
      <c r="CX41" s="662"/>
      <c r="CY41" s="663"/>
      <c r="CZ41" s="666" t="s">
        <v>249</v>
      </c>
      <c r="DA41" s="695"/>
      <c r="DB41" s="695"/>
      <c r="DC41" s="696"/>
      <c r="DD41" s="669" t="s">
        <v>249</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349</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350</v>
      </c>
      <c r="CE42" s="659"/>
      <c r="CF42" s="659"/>
      <c r="CG42" s="659"/>
      <c r="CH42" s="659"/>
      <c r="CI42" s="659"/>
      <c r="CJ42" s="659"/>
      <c r="CK42" s="659"/>
      <c r="CL42" s="659"/>
      <c r="CM42" s="659"/>
      <c r="CN42" s="659"/>
      <c r="CO42" s="659"/>
      <c r="CP42" s="659"/>
      <c r="CQ42" s="660"/>
      <c r="CR42" s="661">
        <v>544389</v>
      </c>
      <c r="CS42" s="664"/>
      <c r="CT42" s="664"/>
      <c r="CU42" s="664"/>
      <c r="CV42" s="664"/>
      <c r="CW42" s="664"/>
      <c r="CX42" s="664"/>
      <c r="CY42" s="665"/>
      <c r="CZ42" s="666">
        <v>11.2</v>
      </c>
      <c r="DA42" s="667"/>
      <c r="DB42" s="667"/>
      <c r="DC42" s="668"/>
      <c r="DD42" s="669">
        <v>313249</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351</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352</v>
      </c>
      <c r="CE43" s="659"/>
      <c r="CF43" s="659"/>
      <c r="CG43" s="659"/>
      <c r="CH43" s="659"/>
      <c r="CI43" s="659"/>
      <c r="CJ43" s="659"/>
      <c r="CK43" s="659"/>
      <c r="CL43" s="659"/>
      <c r="CM43" s="659"/>
      <c r="CN43" s="659"/>
      <c r="CO43" s="659"/>
      <c r="CP43" s="659"/>
      <c r="CQ43" s="660"/>
      <c r="CR43" s="661" t="s">
        <v>249</v>
      </c>
      <c r="CS43" s="662"/>
      <c r="CT43" s="662"/>
      <c r="CU43" s="662"/>
      <c r="CV43" s="662"/>
      <c r="CW43" s="662"/>
      <c r="CX43" s="662"/>
      <c r="CY43" s="663"/>
      <c r="CZ43" s="666" t="s">
        <v>126</v>
      </c>
      <c r="DA43" s="695"/>
      <c r="DB43" s="695"/>
      <c r="DC43" s="696"/>
      <c r="DD43" s="669" t="s">
        <v>126</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353</v>
      </c>
      <c r="CD44" s="689" t="s">
        <v>304</v>
      </c>
      <c r="CE44" s="690"/>
      <c r="CF44" s="658" t="s">
        <v>354</v>
      </c>
      <c r="CG44" s="659"/>
      <c r="CH44" s="659"/>
      <c r="CI44" s="659"/>
      <c r="CJ44" s="659"/>
      <c r="CK44" s="659"/>
      <c r="CL44" s="659"/>
      <c r="CM44" s="659"/>
      <c r="CN44" s="659"/>
      <c r="CO44" s="659"/>
      <c r="CP44" s="659"/>
      <c r="CQ44" s="660"/>
      <c r="CR44" s="661">
        <v>544389</v>
      </c>
      <c r="CS44" s="664"/>
      <c r="CT44" s="664"/>
      <c r="CU44" s="664"/>
      <c r="CV44" s="664"/>
      <c r="CW44" s="664"/>
      <c r="CX44" s="664"/>
      <c r="CY44" s="665"/>
      <c r="CZ44" s="666">
        <v>11.2</v>
      </c>
      <c r="DA44" s="667"/>
      <c r="DB44" s="667"/>
      <c r="DC44" s="668"/>
      <c r="DD44" s="669">
        <v>313249</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355</v>
      </c>
      <c r="CG45" s="659"/>
      <c r="CH45" s="659"/>
      <c r="CI45" s="659"/>
      <c r="CJ45" s="659"/>
      <c r="CK45" s="659"/>
      <c r="CL45" s="659"/>
      <c r="CM45" s="659"/>
      <c r="CN45" s="659"/>
      <c r="CO45" s="659"/>
      <c r="CP45" s="659"/>
      <c r="CQ45" s="660"/>
      <c r="CR45" s="661">
        <v>178352</v>
      </c>
      <c r="CS45" s="662"/>
      <c r="CT45" s="662"/>
      <c r="CU45" s="662"/>
      <c r="CV45" s="662"/>
      <c r="CW45" s="662"/>
      <c r="CX45" s="662"/>
      <c r="CY45" s="663"/>
      <c r="CZ45" s="666">
        <v>3.7</v>
      </c>
      <c r="DA45" s="695"/>
      <c r="DB45" s="695"/>
      <c r="DC45" s="696"/>
      <c r="DD45" s="669">
        <v>80528</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356</v>
      </c>
      <c r="CG46" s="659"/>
      <c r="CH46" s="659"/>
      <c r="CI46" s="659"/>
      <c r="CJ46" s="659"/>
      <c r="CK46" s="659"/>
      <c r="CL46" s="659"/>
      <c r="CM46" s="659"/>
      <c r="CN46" s="659"/>
      <c r="CO46" s="659"/>
      <c r="CP46" s="659"/>
      <c r="CQ46" s="660"/>
      <c r="CR46" s="661">
        <v>334772</v>
      </c>
      <c r="CS46" s="664"/>
      <c r="CT46" s="664"/>
      <c r="CU46" s="664"/>
      <c r="CV46" s="664"/>
      <c r="CW46" s="664"/>
      <c r="CX46" s="664"/>
      <c r="CY46" s="665"/>
      <c r="CZ46" s="666">
        <v>6.9</v>
      </c>
      <c r="DA46" s="667"/>
      <c r="DB46" s="667"/>
      <c r="DC46" s="668"/>
      <c r="DD46" s="669">
        <v>217752</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357</v>
      </c>
      <c r="CG47" s="659"/>
      <c r="CH47" s="659"/>
      <c r="CI47" s="659"/>
      <c r="CJ47" s="659"/>
      <c r="CK47" s="659"/>
      <c r="CL47" s="659"/>
      <c r="CM47" s="659"/>
      <c r="CN47" s="659"/>
      <c r="CO47" s="659"/>
      <c r="CP47" s="659"/>
      <c r="CQ47" s="660"/>
      <c r="CR47" s="661" t="s">
        <v>126</v>
      </c>
      <c r="CS47" s="662"/>
      <c r="CT47" s="662"/>
      <c r="CU47" s="662"/>
      <c r="CV47" s="662"/>
      <c r="CW47" s="662"/>
      <c r="CX47" s="662"/>
      <c r="CY47" s="663"/>
      <c r="CZ47" s="666" t="s">
        <v>126</v>
      </c>
      <c r="DA47" s="695"/>
      <c r="DB47" s="695"/>
      <c r="DC47" s="696"/>
      <c r="DD47" s="669" t="s">
        <v>126</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358</v>
      </c>
      <c r="CG48" s="659"/>
      <c r="CH48" s="659"/>
      <c r="CI48" s="659"/>
      <c r="CJ48" s="659"/>
      <c r="CK48" s="659"/>
      <c r="CL48" s="659"/>
      <c r="CM48" s="659"/>
      <c r="CN48" s="659"/>
      <c r="CO48" s="659"/>
      <c r="CP48" s="659"/>
      <c r="CQ48" s="660"/>
      <c r="CR48" s="661" t="s">
        <v>126</v>
      </c>
      <c r="CS48" s="664"/>
      <c r="CT48" s="664"/>
      <c r="CU48" s="664"/>
      <c r="CV48" s="664"/>
      <c r="CW48" s="664"/>
      <c r="CX48" s="664"/>
      <c r="CY48" s="665"/>
      <c r="CZ48" s="666" t="s">
        <v>126</v>
      </c>
      <c r="DA48" s="667"/>
      <c r="DB48" s="667"/>
      <c r="DC48" s="668"/>
      <c r="DD48" s="669" t="s">
        <v>249</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359</v>
      </c>
      <c r="CE49" s="674"/>
      <c r="CF49" s="674"/>
      <c r="CG49" s="674"/>
      <c r="CH49" s="674"/>
      <c r="CI49" s="674"/>
      <c r="CJ49" s="674"/>
      <c r="CK49" s="674"/>
      <c r="CL49" s="674"/>
      <c r="CM49" s="674"/>
      <c r="CN49" s="674"/>
      <c r="CO49" s="674"/>
      <c r="CP49" s="674"/>
      <c r="CQ49" s="675"/>
      <c r="CR49" s="676">
        <v>4840071</v>
      </c>
      <c r="CS49" s="677"/>
      <c r="CT49" s="677"/>
      <c r="CU49" s="677"/>
      <c r="CV49" s="677"/>
      <c r="CW49" s="677"/>
      <c r="CX49" s="677"/>
      <c r="CY49" s="678"/>
      <c r="CZ49" s="679">
        <v>100</v>
      </c>
      <c r="DA49" s="680"/>
      <c r="DB49" s="680"/>
      <c r="DC49" s="681"/>
      <c r="DD49" s="682">
        <v>3496973</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D2yUxa9wYlBfCmTY2DxF9Pk7DQ2SZ4rJR76kagAnJ26+bEsHbBCvaqVIPaiyryb8igjZTrtwbFwCG76N/55nA==" saltValue="4u2R8O16NiSkscZExWNKp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360</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8" t="s">
        <v>361</v>
      </c>
      <c r="DK2" s="1199"/>
      <c r="DL2" s="1199"/>
      <c r="DM2" s="1199"/>
      <c r="DN2" s="1199"/>
      <c r="DO2" s="1200"/>
      <c r="DP2" s="249"/>
      <c r="DQ2" s="1198" t="s">
        <v>362</v>
      </c>
      <c r="DR2" s="1199"/>
      <c r="DS2" s="1199"/>
      <c r="DT2" s="1199"/>
      <c r="DU2" s="1199"/>
      <c r="DV2" s="1199"/>
      <c r="DW2" s="1199"/>
      <c r="DX2" s="1199"/>
      <c r="DY2" s="1199"/>
      <c r="DZ2" s="1200"/>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1" t="s">
        <v>363</v>
      </c>
      <c r="B4" s="1151"/>
      <c r="C4" s="1151"/>
      <c r="D4" s="1151"/>
      <c r="E4" s="1151"/>
      <c r="F4" s="1151"/>
      <c r="G4" s="1151"/>
      <c r="H4" s="1151"/>
      <c r="I4" s="1151"/>
      <c r="J4" s="1151"/>
      <c r="K4" s="1151"/>
      <c r="L4" s="1151"/>
      <c r="M4" s="1151"/>
      <c r="N4" s="1151"/>
      <c r="O4" s="1151"/>
      <c r="P4" s="1151"/>
      <c r="Q4" s="1151"/>
      <c r="R4" s="1151"/>
      <c r="S4" s="1151"/>
      <c r="T4" s="1151"/>
      <c r="U4" s="1151"/>
      <c r="V4" s="1151"/>
      <c r="W4" s="1151"/>
      <c r="X4" s="1151"/>
      <c r="Y4" s="1151"/>
      <c r="Z4" s="1151"/>
      <c r="AA4" s="1151"/>
      <c r="AB4" s="1151"/>
      <c r="AC4" s="1151"/>
      <c r="AD4" s="1151"/>
      <c r="AE4" s="1151"/>
      <c r="AF4" s="1151"/>
      <c r="AG4" s="1151"/>
      <c r="AH4" s="1151"/>
      <c r="AI4" s="1151"/>
      <c r="AJ4" s="1151"/>
      <c r="AK4" s="1151"/>
      <c r="AL4" s="1151"/>
      <c r="AM4" s="1151"/>
      <c r="AN4" s="1151"/>
      <c r="AO4" s="1151"/>
      <c r="AP4" s="1151"/>
      <c r="AQ4" s="1151"/>
      <c r="AR4" s="1151"/>
      <c r="AS4" s="1151"/>
      <c r="AT4" s="1151"/>
      <c r="AU4" s="1151"/>
      <c r="AV4" s="1151"/>
      <c r="AW4" s="1151"/>
      <c r="AX4" s="1151"/>
      <c r="AY4" s="1151"/>
      <c r="AZ4" s="252"/>
      <c r="BA4" s="252"/>
      <c r="BB4" s="252"/>
      <c r="BC4" s="252"/>
      <c r="BD4" s="252"/>
      <c r="BE4" s="253"/>
      <c r="BF4" s="253"/>
      <c r="BG4" s="253"/>
      <c r="BH4" s="253"/>
      <c r="BI4" s="253"/>
      <c r="BJ4" s="253"/>
      <c r="BK4" s="253"/>
      <c r="BL4" s="253"/>
      <c r="BM4" s="253"/>
      <c r="BN4" s="253"/>
      <c r="BO4" s="253"/>
      <c r="BP4" s="253"/>
      <c r="BQ4" s="252" t="s">
        <v>364</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4" t="s">
        <v>365</v>
      </c>
      <c r="B5" s="1085"/>
      <c r="C5" s="1085"/>
      <c r="D5" s="1085"/>
      <c r="E5" s="1085"/>
      <c r="F5" s="1085"/>
      <c r="G5" s="1085"/>
      <c r="H5" s="1085"/>
      <c r="I5" s="1085"/>
      <c r="J5" s="1085"/>
      <c r="K5" s="1085"/>
      <c r="L5" s="1085"/>
      <c r="M5" s="1085"/>
      <c r="N5" s="1085"/>
      <c r="O5" s="1085"/>
      <c r="P5" s="1086"/>
      <c r="Q5" s="1090" t="s">
        <v>366</v>
      </c>
      <c r="R5" s="1091"/>
      <c r="S5" s="1091"/>
      <c r="T5" s="1091"/>
      <c r="U5" s="1092"/>
      <c r="V5" s="1090" t="s">
        <v>367</v>
      </c>
      <c r="W5" s="1091"/>
      <c r="X5" s="1091"/>
      <c r="Y5" s="1091"/>
      <c r="Z5" s="1092"/>
      <c r="AA5" s="1090" t="s">
        <v>368</v>
      </c>
      <c r="AB5" s="1091"/>
      <c r="AC5" s="1091"/>
      <c r="AD5" s="1091"/>
      <c r="AE5" s="1091"/>
      <c r="AF5" s="1201" t="s">
        <v>369</v>
      </c>
      <c r="AG5" s="1091"/>
      <c r="AH5" s="1091"/>
      <c r="AI5" s="1091"/>
      <c r="AJ5" s="1106"/>
      <c r="AK5" s="1091" t="s">
        <v>370</v>
      </c>
      <c r="AL5" s="1091"/>
      <c r="AM5" s="1091"/>
      <c r="AN5" s="1091"/>
      <c r="AO5" s="1092"/>
      <c r="AP5" s="1090" t="s">
        <v>371</v>
      </c>
      <c r="AQ5" s="1091"/>
      <c r="AR5" s="1091"/>
      <c r="AS5" s="1091"/>
      <c r="AT5" s="1092"/>
      <c r="AU5" s="1090" t="s">
        <v>372</v>
      </c>
      <c r="AV5" s="1091"/>
      <c r="AW5" s="1091"/>
      <c r="AX5" s="1091"/>
      <c r="AY5" s="1106"/>
      <c r="AZ5" s="256"/>
      <c r="BA5" s="256"/>
      <c r="BB5" s="256"/>
      <c r="BC5" s="256"/>
      <c r="BD5" s="256"/>
      <c r="BE5" s="257"/>
      <c r="BF5" s="257"/>
      <c r="BG5" s="257"/>
      <c r="BH5" s="257"/>
      <c r="BI5" s="257"/>
      <c r="BJ5" s="257"/>
      <c r="BK5" s="257"/>
      <c r="BL5" s="257"/>
      <c r="BM5" s="257"/>
      <c r="BN5" s="257"/>
      <c r="BO5" s="257"/>
      <c r="BP5" s="257"/>
      <c r="BQ5" s="1084" t="s">
        <v>373</v>
      </c>
      <c r="BR5" s="1085"/>
      <c r="BS5" s="1085"/>
      <c r="BT5" s="1085"/>
      <c r="BU5" s="1085"/>
      <c r="BV5" s="1085"/>
      <c r="BW5" s="1085"/>
      <c r="BX5" s="1085"/>
      <c r="BY5" s="1085"/>
      <c r="BZ5" s="1085"/>
      <c r="CA5" s="1085"/>
      <c r="CB5" s="1085"/>
      <c r="CC5" s="1085"/>
      <c r="CD5" s="1085"/>
      <c r="CE5" s="1085"/>
      <c r="CF5" s="1085"/>
      <c r="CG5" s="1086"/>
      <c r="CH5" s="1090" t="s">
        <v>374</v>
      </c>
      <c r="CI5" s="1091"/>
      <c r="CJ5" s="1091"/>
      <c r="CK5" s="1091"/>
      <c r="CL5" s="1092"/>
      <c r="CM5" s="1090" t="s">
        <v>375</v>
      </c>
      <c r="CN5" s="1091"/>
      <c r="CO5" s="1091"/>
      <c r="CP5" s="1091"/>
      <c r="CQ5" s="1092"/>
      <c r="CR5" s="1090" t="s">
        <v>376</v>
      </c>
      <c r="CS5" s="1091"/>
      <c r="CT5" s="1091"/>
      <c r="CU5" s="1091"/>
      <c r="CV5" s="1092"/>
      <c r="CW5" s="1090" t="s">
        <v>377</v>
      </c>
      <c r="CX5" s="1091"/>
      <c r="CY5" s="1091"/>
      <c r="CZ5" s="1091"/>
      <c r="DA5" s="1092"/>
      <c r="DB5" s="1090" t="s">
        <v>378</v>
      </c>
      <c r="DC5" s="1091"/>
      <c r="DD5" s="1091"/>
      <c r="DE5" s="1091"/>
      <c r="DF5" s="1092"/>
      <c r="DG5" s="1186" t="s">
        <v>379</v>
      </c>
      <c r="DH5" s="1187"/>
      <c r="DI5" s="1187"/>
      <c r="DJ5" s="1187"/>
      <c r="DK5" s="1188"/>
      <c r="DL5" s="1186" t="s">
        <v>380</v>
      </c>
      <c r="DM5" s="1187"/>
      <c r="DN5" s="1187"/>
      <c r="DO5" s="1187"/>
      <c r="DP5" s="1188"/>
      <c r="DQ5" s="1090" t="s">
        <v>381</v>
      </c>
      <c r="DR5" s="1091"/>
      <c r="DS5" s="1091"/>
      <c r="DT5" s="1091"/>
      <c r="DU5" s="1092"/>
      <c r="DV5" s="1090" t="s">
        <v>372</v>
      </c>
      <c r="DW5" s="1091"/>
      <c r="DX5" s="1091"/>
      <c r="DY5" s="1091"/>
      <c r="DZ5" s="1106"/>
      <c r="EA5" s="254"/>
    </row>
    <row r="6" spans="1:131" s="255" customFormat="1" ht="26.25" customHeight="1" thickBot="1" x14ac:dyDescent="0.2">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2"/>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89"/>
      <c r="DH6" s="1190"/>
      <c r="DI6" s="1190"/>
      <c r="DJ6" s="1190"/>
      <c r="DK6" s="1191"/>
      <c r="DL6" s="1189"/>
      <c r="DM6" s="1190"/>
      <c r="DN6" s="1190"/>
      <c r="DO6" s="1190"/>
      <c r="DP6" s="1191"/>
      <c r="DQ6" s="1093"/>
      <c r="DR6" s="1094"/>
      <c r="DS6" s="1094"/>
      <c r="DT6" s="1094"/>
      <c r="DU6" s="1095"/>
      <c r="DV6" s="1093"/>
      <c r="DW6" s="1094"/>
      <c r="DX6" s="1094"/>
      <c r="DY6" s="1094"/>
      <c r="DZ6" s="1107"/>
      <c r="EA6" s="254"/>
    </row>
    <row r="7" spans="1:131" s="255" customFormat="1" ht="26.25" customHeight="1" thickTop="1" x14ac:dyDescent="0.15">
      <c r="A7" s="258">
        <v>1</v>
      </c>
      <c r="B7" s="1138" t="s">
        <v>382</v>
      </c>
      <c r="C7" s="1139"/>
      <c r="D7" s="1139"/>
      <c r="E7" s="1139"/>
      <c r="F7" s="1139"/>
      <c r="G7" s="1139"/>
      <c r="H7" s="1139"/>
      <c r="I7" s="1139"/>
      <c r="J7" s="1139"/>
      <c r="K7" s="1139"/>
      <c r="L7" s="1139"/>
      <c r="M7" s="1139"/>
      <c r="N7" s="1139"/>
      <c r="O7" s="1139"/>
      <c r="P7" s="1140"/>
      <c r="Q7" s="1192">
        <v>5127</v>
      </c>
      <c r="R7" s="1193"/>
      <c r="S7" s="1193"/>
      <c r="T7" s="1193"/>
      <c r="U7" s="1193"/>
      <c r="V7" s="1193">
        <v>4869</v>
      </c>
      <c r="W7" s="1193"/>
      <c r="X7" s="1193"/>
      <c r="Y7" s="1193"/>
      <c r="Z7" s="1193"/>
      <c r="AA7" s="1193">
        <v>249</v>
      </c>
      <c r="AB7" s="1193"/>
      <c r="AC7" s="1193"/>
      <c r="AD7" s="1193"/>
      <c r="AE7" s="1194"/>
      <c r="AF7" s="1195">
        <v>249</v>
      </c>
      <c r="AG7" s="1196"/>
      <c r="AH7" s="1196"/>
      <c r="AI7" s="1196"/>
      <c r="AJ7" s="1197"/>
      <c r="AK7" s="1179">
        <v>241</v>
      </c>
      <c r="AL7" s="1180"/>
      <c r="AM7" s="1180"/>
      <c r="AN7" s="1180"/>
      <c r="AO7" s="1180"/>
      <c r="AP7" s="1180">
        <v>2749</v>
      </c>
      <c r="AQ7" s="1180"/>
      <c r="AR7" s="1180"/>
      <c r="AS7" s="1180"/>
      <c r="AT7" s="1180"/>
      <c r="AU7" s="1181"/>
      <c r="AV7" s="1181"/>
      <c r="AW7" s="1181"/>
      <c r="AX7" s="1181"/>
      <c r="AY7" s="1182"/>
      <c r="AZ7" s="252"/>
      <c r="BA7" s="252"/>
      <c r="BB7" s="252"/>
      <c r="BC7" s="252"/>
      <c r="BD7" s="252"/>
      <c r="BE7" s="253"/>
      <c r="BF7" s="253"/>
      <c r="BG7" s="253"/>
      <c r="BH7" s="253"/>
      <c r="BI7" s="253"/>
      <c r="BJ7" s="253"/>
      <c r="BK7" s="253"/>
      <c r="BL7" s="253"/>
      <c r="BM7" s="253"/>
      <c r="BN7" s="253"/>
      <c r="BO7" s="253"/>
      <c r="BP7" s="253"/>
      <c r="BQ7" s="259">
        <v>1</v>
      </c>
      <c r="BR7" s="260"/>
      <c r="BS7" s="1183" t="s">
        <v>565</v>
      </c>
      <c r="BT7" s="1184"/>
      <c r="BU7" s="1184"/>
      <c r="BV7" s="1184"/>
      <c r="BW7" s="1184"/>
      <c r="BX7" s="1184"/>
      <c r="BY7" s="1184"/>
      <c r="BZ7" s="1184"/>
      <c r="CA7" s="1184"/>
      <c r="CB7" s="1184"/>
      <c r="CC7" s="1184"/>
      <c r="CD7" s="1184"/>
      <c r="CE7" s="1184"/>
      <c r="CF7" s="1184"/>
      <c r="CG7" s="1185"/>
      <c r="CH7" s="1176">
        <v>0</v>
      </c>
      <c r="CI7" s="1177"/>
      <c r="CJ7" s="1177"/>
      <c r="CK7" s="1177"/>
      <c r="CL7" s="1178"/>
      <c r="CM7" s="1176">
        <v>45</v>
      </c>
      <c r="CN7" s="1177"/>
      <c r="CO7" s="1177"/>
      <c r="CP7" s="1177"/>
      <c r="CQ7" s="1178"/>
      <c r="CR7" s="1176">
        <v>3</v>
      </c>
      <c r="CS7" s="1177"/>
      <c r="CT7" s="1177"/>
      <c r="CU7" s="1177"/>
      <c r="CV7" s="1178"/>
      <c r="CW7" s="1176">
        <v>0</v>
      </c>
      <c r="CX7" s="1177"/>
      <c r="CY7" s="1177"/>
      <c r="CZ7" s="1177"/>
      <c r="DA7" s="1178"/>
      <c r="DB7" s="1176">
        <v>67</v>
      </c>
      <c r="DC7" s="1177"/>
      <c r="DD7" s="1177"/>
      <c r="DE7" s="1177"/>
      <c r="DF7" s="1178"/>
      <c r="DG7" s="1176"/>
      <c r="DH7" s="1177"/>
      <c r="DI7" s="1177"/>
      <c r="DJ7" s="1177"/>
      <c r="DK7" s="1178"/>
      <c r="DL7" s="1176"/>
      <c r="DM7" s="1177"/>
      <c r="DN7" s="1177"/>
      <c r="DO7" s="1177"/>
      <c r="DP7" s="1178"/>
      <c r="DQ7" s="1176"/>
      <c r="DR7" s="1177"/>
      <c r="DS7" s="1177"/>
      <c r="DT7" s="1177"/>
      <c r="DU7" s="1178"/>
      <c r="DV7" s="1203"/>
      <c r="DW7" s="1204"/>
      <c r="DX7" s="1204"/>
      <c r="DY7" s="1204"/>
      <c r="DZ7" s="1205"/>
      <c r="EA7" s="254"/>
    </row>
    <row r="8" spans="1:131" s="255" customFormat="1" ht="26.25" customHeight="1" x14ac:dyDescent="0.15">
      <c r="A8" s="261">
        <v>2</v>
      </c>
      <c r="B8" s="1126" t="s">
        <v>383</v>
      </c>
      <c r="C8" s="1127"/>
      <c r="D8" s="1127"/>
      <c r="E8" s="1127"/>
      <c r="F8" s="1127"/>
      <c r="G8" s="1127"/>
      <c r="H8" s="1127"/>
      <c r="I8" s="1127"/>
      <c r="J8" s="1127"/>
      <c r="K8" s="1127"/>
      <c r="L8" s="1127"/>
      <c r="M8" s="1127"/>
      <c r="N8" s="1127"/>
      <c r="O8" s="1127"/>
      <c r="P8" s="1128"/>
      <c r="Q8" s="1132">
        <v>2</v>
      </c>
      <c r="R8" s="1133"/>
      <c r="S8" s="1133"/>
      <c r="T8" s="1133"/>
      <c r="U8" s="1133"/>
      <c r="V8" s="1133">
        <v>2</v>
      </c>
      <c r="W8" s="1133"/>
      <c r="X8" s="1133"/>
      <c r="Y8" s="1133"/>
      <c r="Z8" s="1133"/>
      <c r="AA8" s="1133">
        <v>0</v>
      </c>
      <c r="AB8" s="1133"/>
      <c r="AC8" s="1133"/>
      <c r="AD8" s="1133"/>
      <c r="AE8" s="1134"/>
      <c r="AF8" s="1108" t="s">
        <v>126</v>
      </c>
      <c r="AG8" s="1109"/>
      <c r="AH8" s="1109"/>
      <c r="AI8" s="1109"/>
      <c r="AJ8" s="1110"/>
      <c r="AK8" s="1174">
        <v>2</v>
      </c>
      <c r="AL8" s="1175"/>
      <c r="AM8" s="1175"/>
      <c r="AN8" s="1175"/>
      <c r="AO8" s="1175"/>
      <c r="AP8" s="1175">
        <v>0</v>
      </c>
      <c r="AQ8" s="1175"/>
      <c r="AR8" s="1175"/>
      <c r="AS8" s="1175"/>
      <c r="AT8" s="1175"/>
      <c r="AU8" s="1172"/>
      <c r="AV8" s="1172"/>
      <c r="AW8" s="1172"/>
      <c r="AX8" s="1172"/>
      <c r="AY8" s="1173"/>
      <c r="AZ8" s="252"/>
      <c r="BA8" s="252"/>
      <c r="BB8" s="252"/>
      <c r="BC8" s="252"/>
      <c r="BD8" s="252"/>
      <c r="BE8" s="253"/>
      <c r="BF8" s="253"/>
      <c r="BG8" s="253"/>
      <c r="BH8" s="253"/>
      <c r="BI8" s="253"/>
      <c r="BJ8" s="253"/>
      <c r="BK8" s="253"/>
      <c r="BL8" s="253"/>
      <c r="BM8" s="253"/>
      <c r="BN8" s="253"/>
      <c r="BO8" s="253"/>
      <c r="BP8" s="253"/>
      <c r="BQ8" s="262">
        <v>2</v>
      </c>
      <c r="BR8" s="263"/>
      <c r="BS8" s="1103" t="s">
        <v>566</v>
      </c>
      <c r="BT8" s="1104"/>
      <c r="BU8" s="1104"/>
      <c r="BV8" s="1104"/>
      <c r="BW8" s="1104"/>
      <c r="BX8" s="1104"/>
      <c r="BY8" s="1104"/>
      <c r="BZ8" s="1104"/>
      <c r="CA8" s="1104"/>
      <c r="CB8" s="1104"/>
      <c r="CC8" s="1104"/>
      <c r="CD8" s="1104"/>
      <c r="CE8" s="1104"/>
      <c r="CF8" s="1104"/>
      <c r="CG8" s="1105"/>
      <c r="CH8" s="1078">
        <v>12</v>
      </c>
      <c r="CI8" s="1079"/>
      <c r="CJ8" s="1079"/>
      <c r="CK8" s="1079"/>
      <c r="CL8" s="1080"/>
      <c r="CM8" s="1078">
        <v>37</v>
      </c>
      <c r="CN8" s="1079"/>
      <c r="CO8" s="1079"/>
      <c r="CP8" s="1079"/>
      <c r="CQ8" s="1080"/>
      <c r="CR8" s="1078">
        <v>30</v>
      </c>
      <c r="CS8" s="1079"/>
      <c r="CT8" s="1079"/>
      <c r="CU8" s="1079"/>
      <c r="CV8" s="1080"/>
      <c r="CW8" s="1078">
        <v>0</v>
      </c>
      <c r="CX8" s="1079"/>
      <c r="CY8" s="1079"/>
      <c r="CZ8" s="1079"/>
      <c r="DA8" s="1080"/>
      <c r="DB8" s="1078">
        <v>0</v>
      </c>
      <c r="DC8" s="1079"/>
      <c r="DD8" s="1079"/>
      <c r="DE8" s="1079"/>
      <c r="DF8" s="1080"/>
      <c r="DG8" s="1078"/>
      <c r="DH8" s="1079"/>
      <c r="DI8" s="1079"/>
      <c r="DJ8" s="1079"/>
      <c r="DK8" s="1080"/>
      <c r="DL8" s="1078"/>
      <c r="DM8" s="1079"/>
      <c r="DN8" s="1079"/>
      <c r="DO8" s="1079"/>
      <c r="DP8" s="1080"/>
      <c r="DQ8" s="1078"/>
      <c r="DR8" s="1079"/>
      <c r="DS8" s="1079"/>
      <c r="DT8" s="1079"/>
      <c r="DU8" s="1080"/>
      <c r="DV8" s="1081"/>
      <c r="DW8" s="1082"/>
      <c r="DX8" s="1082"/>
      <c r="DY8" s="1082"/>
      <c r="DZ8" s="1083"/>
      <c r="EA8" s="254"/>
    </row>
    <row r="9" spans="1:131" s="255" customFormat="1" ht="26.25" customHeight="1" x14ac:dyDescent="0.15">
      <c r="A9" s="261">
        <v>3</v>
      </c>
      <c r="B9" s="1126"/>
      <c r="C9" s="1127"/>
      <c r="D9" s="1127"/>
      <c r="E9" s="1127"/>
      <c r="F9" s="1127"/>
      <c r="G9" s="1127"/>
      <c r="H9" s="1127"/>
      <c r="I9" s="1127"/>
      <c r="J9" s="1127"/>
      <c r="K9" s="1127"/>
      <c r="L9" s="1127"/>
      <c r="M9" s="1127"/>
      <c r="N9" s="1127"/>
      <c r="O9" s="1127"/>
      <c r="P9" s="1128"/>
      <c r="Q9" s="1132"/>
      <c r="R9" s="1133"/>
      <c r="S9" s="1133"/>
      <c r="T9" s="1133"/>
      <c r="U9" s="1133"/>
      <c r="V9" s="1133"/>
      <c r="W9" s="1133"/>
      <c r="X9" s="1133"/>
      <c r="Y9" s="1133"/>
      <c r="Z9" s="1133"/>
      <c r="AA9" s="1133"/>
      <c r="AB9" s="1133"/>
      <c r="AC9" s="1133"/>
      <c r="AD9" s="1133"/>
      <c r="AE9" s="1134"/>
      <c r="AF9" s="1108"/>
      <c r="AG9" s="1109"/>
      <c r="AH9" s="1109"/>
      <c r="AI9" s="1109"/>
      <c r="AJ9" s="1110"/>
      <c r="AK9" s="1174"/>
      <c r="AL9" s="1175"/>
      <c r="AM9" s="1175"/>
      <c r="AN9" s="1175"/>
      <c r="AO9" s="1175"/>
      <c r="AP9" s="1175"/>
      <c r="AQ9" s="1175"/>
      <c r="AR9" s="1175"/>
      <c r="AS9" s="1175"/>
      <c r="AT9" s="1175"/>
      <c r="AU9" s="1172"/>
      <c r="AV9" s="1172"/>
      <c r="AW9" s="1172"/>
      <c r="AX9" s="1172"/>
      <c r="AY9" s="1173"/>
      <c r="AZ9" s="252"/>
      <c r="BA9" s="252"/>
      <c r="BB9" s="252"/>
      <c r="BC9" s="252"/>
      <c r="BD9" s="252"/>
      <c r="BE9" s="253"/>
      <c r="BF9" s="253"/>
      <c r="BG9" s="253"/>
      <c r="BH9" s="253"/>
      <c r="BI9" s="253"/>
      <c r="BJ9" s="253"/>
      <c r="BK9" s="253"/>
      <c r="BL9" s="253"/>
      <c r="BM9" s="253"/>
      <c r="BN9" s="253"/>
      <c r="BO9" s="253"/>
      <c r="BP9" s="253"/>
      <c r="BQ9" s="262">
        <v>3</v>
      </c>
      <c r="BR9" s="263"/>
      <c r="BS9" s="1103"/>
      <c r="BT9" s="1104"/>
      <c r="BU9" s="1104"/>
      <c r="BV9" s="1104"/>
      <c r="BW9" s="1104"/>
      <c r="BX9" s="1104"/>
      <c r="BY9" s="1104"/>
      <c r="BZ9" s="1104"/>
      <c r="CA9" s="1104"/>
      <c r="CB9" s="1104"/>
      <c r="CC9" s="1104"/>
      <c r="CD9" s="1104"/>
      <c r="CE9" s="1104"/>
      <c r="CF9" s="1104"/>
      <c r="CG9" s="1105"/>
      <c r="CH9" s="1078"/>
      <c r="CI9" s="1079"/>
      <c r="CJ9" s="1079"/>
      <c r="CK9" s="1079"/>
      <c r="CL9" s="1080"/>
      <c r="CM9" s="1078"/>
      <c r="CN9" s="1079"/>
      <c r="CO9" s="1079"/>
      <c r="CP9" s="1079"/>
      <c r="CQ9" s="1080"/>
      <c r="CR9" s="1078"/>
      <c r="CS9" s="1079"/>
      <c r="CT9" s="1079"/>
      <c r="CU9" s="1079"/>
      <c r="CV9" s="1080"/>
      <c r="CW9" s="1078"/>
      <c r="CX9" s="1079"/>
      <c r="CY9" s="1079"/>
      <c r="CZ9" s="1079"/>
      <c r="DA9" s="1080"/>
      <c r="DB9" s="1078"/>
      <c r="DC9" s="1079"/>
      <c r="DD9" s="1079"/>
      <c r="DE9" s="1079"/>
      <c r="DF9" s="1080"/>
      <c r="DG9" s="1078"/>
      <c r="DH9" s="1079"/>
      <c r="DI9" s="1079"/>
      <c r="DJ9" s="1079"/>
      <c r="DK9" s="1080"/>
      <c r="DL9" s="1078"/>
      <c r="DM9" s="1079"/>
      <c r="DN9" s="1079"/>
      <c r="DO9" s="1079"/>
      <c r="DP9" s="1080"/>
      <c r="DQ9" s="1078"/>
      <c r="DR9" s="1079"/>
      <c r="DS9" s="1079"/>
      <c r="DT9" s="1079"/>
      <c r="DU9" s="1080"/>
      <c r="DV9" s="1081"/>
      <c r="DW9" s="1082"/>
      <c r="DX9" s="1082"/>
      <c r="DY9" s="1082"/>
      <c r="DZ9" s="1083"/>
      <c r="EA9" s="254"/>
    </row>
    <row r="10" spans="1:131" s="255" customFormat="1" ht="26.25" customHeight="1" x14ac:dyDescent="0.15">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4"/>
      <c r="AL10" s="1175"/>
      <c r="AM10" s="1175"/>
      <c r="AN10" s="1175"/>
      <c r="AO10" s="1175"/>
      <c r="AP10" s="1175"/>
      <c r="AQ10" s="1175"/>
      <c r="AR10" s="1175"/>
      <c r="AS10" s="1175"/>
      <c r="AT10" s="1175"/>
      <c r="AU10" s="1172"/>
      <c r="AV10" s="1172"/>
      <c r="AW10" s="1172"/>
      <c r="AX10" s="1172"/>
      <c r="AY10" s="1173"/>
      <c r="AZ10" s="252"/>
      <c r="BA10" s="252"/>
      <c r="BB10" s="252"/>
      <c r="BC10" s="252"/>
      <c r="BD10" s="252"/>
      <c r="BE10" s="253"/>
      <c r="BF10" s="253"/>
      <c r="BG10" s="253"/>
      <c r="BH10" s="253"/>
      <c r="BI10" s="253"/>
      <c r="BJ10" s="253"/>
      <c r="BK10" s="253"/>
      <c r="BL10" s="253"/>
      <c r="BM10" s="253"/>
      <c r="BN10" s="253"/>
      <c r="BO10" s="253"/>
      <c r="BP10" s="253"/>
      <c r="BQ10" s="262">
        <v>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x14ac:dyDescent="0.15">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4"/>
      <c r="AL11" s="1175"/>
      <c r="AM11" s="1175"/>
      <c r="AN11" s="1175"/>
      <c r="AO11" s="1175"/>
      <c r="AP11" s="1175"/>
      <c r="AQ11" s="1175"/>
      <c r="AR11" s="1175"/>
      <c r="AS11" s="1175"/>
      <c r="AT11" s="1175"/>
      <c r="AU11" s="1172"/>
      <c r="AV11" s="1172"/>
      <c r="AW11" s="1172"/>
      <c r="AX11" s="1172"/>
      <c r="AY11" s="1173"/>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x14ac:dyDescent="0.15">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4"/>
      <c r="AL12" s="1175"/>
      <c r="AM12" s="1175"/>
      <c r="AN12" s="1175"/>
      <c r="AO12" s="1175"/>
      <c r="AP12" s="1175"/>
      <c r="AQ12" s="1175"/>
      <c r="AR12" s="1175"/>
      <c r="AS12" s="1175"/>
      <c r="AT12" s="1175"/>
      <c r="AU12" s="1172"/>
      <c r="AV12" s="1172"/>
      <c r="AW12" s="1172"/>
      <c r="AX12" s="1172"/>
      <c r="AY12" s="1173"/>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x14ac:dyDescent="0.15">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4"/>
      <c r="AL13" s="1175"/>
      <c r="AM13" s="1175"/>
      <c r="AN13" s="1175"/>
      <c r="AO13" s="1175"/>
      <c r="AP13" s="1175"/>
      <c r="AQ13" s="1175"/>
      <c r="AR13" s="1175"/>
      <c r="AS13" s="1175"/>
      <c r="AT13" s="1175"/>
      <c r="AU13" s="1172"/>
      <c r="AV13" s="1172"/>
      <c r="AW13" s="1172"/>
      <c r="AX13" s="1172"/>
      <c r="AY13" s="1173"/>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x14ac:dyDescent="0.15">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4"/>
      <c r="AL14" s="1175"/>
      <c r="AM14" s="1175"/>
      <c r="AN14" s="1175"/>
      <c r="AO14" s="1175"/>
      <c r="AP14" s="1175"/>
      <c r="AQ14" s="1175"/>
      <c r="AR14" s="1175"/>
      <c r="AS14" s="1175"/>
      <c r="AT14" s="1175"/>
      <c r="AU14" s="1172"/>
      <c r="AV14" s="1172"/>
      <c r="AW14" s="1172"/>
      <c r="AX14" s="1172"/>
      <c r="AY14" s="1173"/>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15">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4"/>
      <c r="AL15" s="1175"/>
      <c r="AM15" s="1175"/>
      <c r="AN15" s="1175"/>
      <c r="AO15" s="1175"/>
      <c r="AP15" s="1175"/>
      <c r="AQ15" s="1175"/>
      <c r="AR15" s="1175"/>
      <c r="AS15" s="1175"/>
      <c r="AT15" s="1175"/>
      <c r="AU15" s="1172"/>
      <c r="AV15" s="1172"/>
      <c r="AW15" s="1172"/>
      <c r="AX15" s="1172"/>
      <c r="AY15" s="1173"/>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15">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4"/>
      <c r="AL16" s="1175"/>
      <c r="AM16" s="1175"/>
      <c r="AN16" s="1175"/>
      <c r="AO16" s="1175"/>
      <c r="AP16" s="1175"/>
      <c r="AQ16" s="1175"/>
      <c r="AR16" s="1175"/>
      <c r="AS16" s="1175"/>
      <c r="AT16" s="1175"/>
      <c r="AU16" s="1172"/>
      <c r="AV16" s="1172"/>
      <c r="AW16" s="1172"/>
      <c r="AX16" s="1172"/>
      <c r="AY16" s="1173"/>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15">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4"/>
      <c r="AL17" s="1175"/>
      <c r="AM17" s="1175"/>
      <c r="AN17" s="1175"/>
      <c r="AO17" s="1175"/>
      <c r="AP17" s="1175"/>
      <c r="AQ17" s="1175"/>
      <c r="AR17" s="1175"/>
      <c r="AS17" s="1175"/>
      <c r="AT17" s="1175"/>
      <c r="AU17" s="1172"/>
      <c r="AV17" s="1172"/>
      <c r="AW17" s="1172"/>
      <c r="AX17" s="1172"/>
      <c r="AY17" s="1173"/>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15">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4"/>
      <c r="AL18" s="1175"/>
      <c r="AM18" s="1175"/>
      <c r="AN18" s="1175"/>
      <c r="AO18" s="1175"/>
      <c r="AP18" s="1175"/>
      <c r="AQ18" s="1175"/>
      <c r="AR18" s="1175"/>
      <c r="AS18" s="1175"/>
      <c r="AT18" s="1175"/>
      <c r="AU18" s="1172"/>
      <c r="AV18" s="1172"/>
      <c r="AW18" s="1172"/>
      <c r="AX18" s="1172"/>
      <c r="AY18" s="1173"/>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15">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4"/>
      <c r="AL19" s="1175"/>
      <c r="AM19" s="1175"/>
      <c r="AN19" s="1175"/>
      <c r="AO19" s="1175"/>
      <c r="AP19" s="1175"/>
      <c r="AQ19" s="1175"/>
      <c r="AR19" s="1175"/>
      <c r="AS19" s="1175"/>
      <c r="AT19" s="1175"/>
      <c r="AU19" s="1172"/>
      <c r="AV19" s="1172"/>
      <c r="AW19" s="1172"/>
      <c r="AX19" s="1172"/>
      <c r="AY19" s="1173"/>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15">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4"/>
      <c r="AL20" s="1175"/>
      <c r="AM20" s="1175"/>
      <c r="AN20" s="1175"/>
      <c r="AO20" s="1175"/>
      <c r="AP20" s="1175"/>
      <c r="AQ20" s="1175"/>
      <c r="AR20" s="1175"/>
      <c r="AS20" s="1175"/>
      <c r="AT20" s="1175"/>
      <c r="AU20" s="1172"/>
      <c r="AV20" s="1172"/>
      <c r="AW20" s="1172"/>
      <c r="AX20" s="1172"/>
      <c r="AY20" s="1173"/>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4"/>
      <c r="AL21" s="1175"/>
      <c r="AM21" s="1175"/>
      <c r="AN21" s="1175"/>
      <c r="AO21" s="1175"/>
      <c r="AP21" s="1175"/>
      <c r="AQ21" s="1175"/>
      <c r="AR21" s="1175"/>
      <c r="AS21" s="1175"/>
      <c r="AT21" s="1175"/>
      <c r="AU21" s="1172"/>
      <c r="AV21" s="1172"/>
      <c r="AW21" s="1172"/>
      <c r="AX21" s="1172"/>
      <c r="AY21" s="1173"/>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15">
      <c r="A22" s="261">
        <v>16</v>
      </c>
      <c r="B22" s="1126"/>
      <c r="C22" s="1127"/>
      <c r="D22" s="1127"/>
      <c r="E22" s="1127"/>
      <c r="F22" s="1127"/>
      <c r="G22" s="1127"/>
      <c r="H22" s="1127"/>
      <c r="I22" s="1127"/>
      <c r="J22" s="1127"/>
      <c r="K22" s="1127"/>
      <c r="L22" s="1127"/>
      <c r="M22" s="1127"/>
      <c r="N22" s="1127"/>
      <c r="O22" s="1127"/>
      <c r="P22" s="1128"/>
      <c r="Q22" s="1169"/>
      <c r="R22" s="1170"/>
      <c r="S22" s="1170"/>
      <c r="T22" s="1170"/>
      <c r="U22" s="1170"/>
      <c r="V22" s="1170"/>
      <c r="W22" s="1170"/>
      <c r="X22" s="1170"/>
      <c r="Y22" s="1170"/>
      <c r="Z22" s="1170"/>
      <c r="AA22" s="1170"/>
      <c r="AB22" s="1170"/>
      <c r="AC22" s="1170"/>
      <c r="AD22" s="1170"/>
      <c r="AE22" s="1171"/>
      <c r="AF22" s="1108"/>
      <c r="AG22" s="1109"/>
      <c r="AH22" s="1109"/>
      <c r="AI22" s="1109"/>
      <c r="AJ22" s="1110"/>
      <c r="AK22" s="1165"/>
      <c r="AL22" s="1166"/>
      <c r="AM22" s="1166"/>
      <c r="AN22" s="1166"/>
      <c r="AO22" s="1166"/>
      <c r="AP22" s="1166"/>
      <c r="AQ22" s="1166"/>
      <c r="AR22" s="1166"/>
      <c r="AS22" s="1166"/>
      <c r="AT22" s="1166"/>
      <c r="AU22" s="1167"/>
      <c r="AV22" s="1167"/>
      <c r="AW22" s="1167"/>
      <c r="AX22" s="1167"/>
      <c r="AY22" s="1168"/>
      <c r="AZ22" s="1124" t="s">
        <v>384</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
      <c r="A23" s="264" t="s">
        <v>385</v>
      </c>
      <c r="B23" s="1033" t="s">
        <v>386</v>
      </c>
      <c r="C23" s="1034"/>
      <c r="D23" s="1034"/>
      <c r="E23" s="1034"/>
      <c r="F23" s="1034"/>
      <c r="G23" s="1034"/>
      <c r="H23" s="1034"/>
      <c r="I23" s="1034"/>
      <c r="J23" s="1034"/>
      <c r="K23" s="1034"/>
      <c r="L23" s="1034"/>
      <c r="M23" s="1034"/>
      <c r="N23" s="1034"/>
      <c r="O23" s="1034"/>
      <c r="P23" s="1035"/>
      <c r="Q23" s="1156">
        <v>5098</v>
      </c>
      <c r="R23" s="1157"/>
      <c r="S23" s="1157"/>
      <c r="T23" s="1157"/>
      <c r="U23" s="1157"/>
      <c r="V23" s="1157">
        <v>4840</v>
      </c>
      <c r="W23" s="1157"/>
      <c r="X23" s="1157"/>
      <c r="Y23" s="1157"/>
      <c r="Z23" s="1157"/>
      <c r="AA23" s="1157">
        <v>258</v>
      </c>
      <c r="AB23" s="1157"/>
      <c r="AC23" s="1157"/>
      <c r="AD23" s="1157"/>
      <c r="AE23" s="1158"/>
      <c r="AF23" s="1159">
        <v>249</v>
      </c>
      <c r="AG23" s="1157"/>
      <c r="AH23" s="1157"/>
      <c r="AI23" s="1157"/>
      <c r="AJ23" s="1160"/>
      <c r="AK23" s="1161"/>
      <c r="AL23" s="1162"/>
      <c r="AM23" s="1162"/>
      <c r="AN23" s="1162"/>
      <c r="AO23" s="1162"/>
      <c r="AP23" s="1157">
        <v>2749</v>
      </c>
      <c r="AQ23" s="1157"/>
      <c r="AR23" s="1157"/>
      <c r="AS23" s="1157"/>
      <c r="AT23" s="1157"/>
      <c r="AU23" s="1163"/>
      <c r="AV23" s="1163"/>
      <c r="AW23" s="1163"/>
      <c r="AX23" s="1163"/>
      <c r="AY23" s="1164"/>
      <c r="AZ23" s="1153" t="s">
        <v>126</v>
      </c>
      <c r="BA23" s="1154"/>
      <c r="BB23" s="1154"/>
      <c r="BC23" s="1154"/>
      <c r="BD23" s="1155"/>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15">
      <c r="A24" s="1152" t="s">
        <v>387</v>
      </c>
      <c r="B24" s="1152"/>
      <c r="C24" s="1152"/>
      <c r="D24" s="1152"/>
      <c r="E24" s="1152"/>
      <c r="F24" s="1152"/>
      <c r="G24" s="1152"/>
      <c r="H24" s="1152"/>
      <c r="I24" s="1152"/>
      <c r="J24" s="1152"/>
      <c r="K24" s="1152"/>
      <c r="L24" s="1152"/>
      <c r="M24" s="1152"/>
      <c r="N24" s="1152"/>
      <c r="O24" s="1152"/>
      <c r="P24" s="1152"/>
      <c r="Q24" s="1152"/>
      <c r="R24" s="1152"/>
      <c r="S24" s="1152"/>
      <c r="T24" s="1152"/>
      <c r="U24" s="1152"/>
      <c r="V24" s="1152"/>
      <c r="W24" s="1152"/>
      <c r="X24" s="1152"/>
      <c r="Y24" s="1152"/>
      <c r="Z24" s="1152"/>
      <c r="AA24" s="1152"/>
      <c r="AB24" s="1152"/>
      <c r="AC24" s="1152"/>
      <c r="AD24" s="1152"/>
      <c r="AE24" s="1152"/>
      <c r="AF24" s="1152"/>
      <c r="AG24" s="1152"/>
      <c r="AH24" s="1152"/>
      <c r="AI24" s="1152"/>
      <c r="AJ24" s="1152"/>
      <c r="AK24" s="1152"/>
      <c r="AL24" s="1152"/>
      <c r="AM24" s="1152"/>
      <c r="AN24" s="1152"/>
      <c r="AO24" s="1152"/>
      <c r="AP24" s="1152"/>
      <c r="AQ24" s="1152"/>
      <c r="AR24" s="1152"/>
      <c r="AS24" s="1152"/>
      <c r="AT24" s="1152"/>
      <c r="AU24" s="1152"/>
      <c r="AV24" s="1152"/>
      <c r="AW24" s="1152"/>
      <c r="AX24" s="1152"/>
      <c r="AY24" s="1152"/>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
      <c r="A25" s="1151" t="s">
        <v>388</v>
      </c>
      <c r="B25" s="1151"/>
      <c r="C25" s="1151"/>
      <c r="D25" s="1151"/>
      <c r="E25" s="1151"/>
      <c r="F25" s="1151"/>
      <c r="G25" s="1151"/>
      <c r="H25" s="1151"/>
      <c r="I25" s="1151"/>
      <c r="J25" s="1151"/>
      <c r="K25" s="1151"/>
      <c r="L25" s="1151"/>
      <c r="M25" s="1151"/>
      <c r="N25" s="1151"/>
      <c r="O25" s="1151"/>
      <c r="P25" s="1151"/>
      <c r="Q25" s="1151"/>
      <c r="R25" s="1151"/>
      <c r="S25" s="1151"/>
      <c r="T25" s="1151"/>
      <c r="U25" s="1151"/>
      <c r="V25" s="1151"/>
      <c r="W25" s="1151"/>
      <c r="X25" s="1151"/>
      <c r="Y25" s="1151"/>
      <c r="Z25" s="1151"/>
      <c r="AA25" s="1151"/>
      <c r="AB25" s="1151"/>
      <c r="AC25" s="1151"/>
      <c r="AD25" s="1151"/>
      <c r="AE25" s="1151"/>
      <c r="AF25" s="1151"/>
      <c r="AG25" s="1151"/>
      <c r="AH25" s="1151"/>
      <c r="AI25" s="1151"/>
      <c r="AJ25" s="1151"/>
      <c r="AK25" s="1151"/>
      <c r="AL25" s="1151"/>
      <c r="AM25" s="1151"/>
      <c r="AN25" s="1151"/>
      <c r="AO25" s="1151"/>
      <c r="AP25" s="1151"/>
      <c r="AQ25" s="1151"/>
      <c r="AR25" s="1151"/>
      <c r="AS25" s="1151"/>
      <c r="AT25" s="1151"/>
      <c r="AU25" s="1151"/>
      <c r="AV25" s="1151"/>
      <c r="AW25" s="1151"/>
      <c r="AX25" s="1151"/>
      <c r="AY25" s="1151"/>
      <c r="AZ25" s="1151"/>
      <c r="BA25" s="1151"/>
      <c r="BB25" s="1151"/>
      <c r="BC25" s="1151"/>
      <c r="BD25" s="1151"/>
      <c r="BE25" s="1151"/>
      <c r="BF25" s="1151"/>
      <c r="BG25" s="1151"/>
      <c r="BH25" s="1151"/>
      <c r="BI25" s="1151"/>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15">
      <c r="A26" s="1084" t="s">
        <v>365</v>
      </c>
      <c r="B26" s="1085"/>
      <c r="C26" s="1085"/>
      <c r="D26" s="1085"/>
      <c r="E26" s="1085"/>
      <c r="F26" s="1085"/>
      <c r="G26" s="1085"/>
      <c r="H26" s="1085"/>
      <c r="I26" s="1085"/>
      <c r="J26" s="1085"/>
      <c r="K26" s="1085"/>
      <c r="L26" s="1085"/>
      <c r="M26" s="1085"/>
      <c r="N26" s="1085"/>
      <c r="O26" s="1085"/>
      <c r="P26" s="1086"/>
      <c r="Q26" s="1090" t="s">
        <v>389</v>
      </c>
      <c r="R26" s="1091"/>
      <c r="S26" s="1091"/>
      <c r="T26" s="1091"/>
      <c r="U26" s="1092"/>
      <c r="V26" s="1090" t="s">
        <v>390</v>
      </c>
      <c r="W26" s="1091"/>
      <c r="X26" s="1091"/>
      <c r="Y26" s="1091"/>
      <c r="Z26" s="1092"/>
      <c r="AA26" s="1090" t="s">
        <v>391</v>
      </c>
      <c r="AB26" s="1091"/>
      <c r="AC26" s="1091"/>
      <c r="AD26" s="1091"/>
      <c r="AE26" s="1091"/>
      <c r="AF26" s="1147" t="s">
        <v>392</v>
      </c>
      <c r="AG26" s="1097"/>
      <c r="AH26" s="1097"/>
      <c r="AI26" s="1097"/>
      <c r="AJ26" s="1148"/>
      <c r="AK26" s="1091" t="s">
        <v>393</v>
      </c>
      <c r="AL26" s="1091"/>
      <c r="AM26" s="1091"/>
      <c r="AN26" s="1091"/>
      <c r="AO26" s="1092"/>
      <c r="AP26" s="1090" t="s">
        <v>394</v>
      </c>
      <c r="AQ26" s="1091"/>
      <c r="AR26" s="1091"/>
      <c r="AS26" s="1091"/>
      <c r="AT26" s="1092"/>
      <c r="AU26" s="1090" t="s">
        <v>395</v>
      </c>
      <c r="AV26" s="1091"/>
      <c r="AW26" s="1091"/>
      <c r="AX26" s="1091"/>
      <c r="AY26" s="1092"/>
      <c r="AZ26" s="1090" t="s">
        <v>396</v>
      </c>
      <c r="BA26" s="1091"/>
      <c r="BB26" s="1091"/>
      <c r="BC26" s="1091"/>
      <c r="BD26" s="1092"/>
      <c r="BE26" s="1090" t="s">
        <v>372</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49"/>
      <c r="AG27" s="1100"/>
      <c r="AH27" s="1100"/>
      <c r="AI27" s="1100"/>
      <c r="AJ27" s="1150"/>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15">
      <c r="A28" s="266">
        <v>1</v>
      </c>
      <c r="B28" s="1138" t="s">
        <v>397</v>
      </c>
      <c r="C28" s="1139"/>
      <c r="D28" s="1139"/>
      <c r="E28" s="1139"/>
      <c r="F28" s="1139"/>
      <c r="G28" s="1139"/>
      <c r="H28" s="1139"/>
      <c r="I28" s="1139"/>
      <c r="J28" s="1139"/>
      <c r="K28" s="1139"/>
      <c r="L28" s="1139"/>
      <c r="M28" s="1139"/>
      <c r="N28" s="1139"/>
      <c r="O28" s="1139"/>
      <c r="P28" s="1140"/>
      <c r="Q28" s="1141">
        <v>1343</v>
      </c>
      <c r="R28" s="1142"/>
      <c r="S28" s="1142"/>
      <c r="T28" s="1142"/>
      <c r="U28" s="1142"/>
      <c r="V28" s="1142">
        <v>1267</v>
      </c>
      <c r="W28" s="1142"/>
      <c r="X28" s="1142"/>
      <c r="Y28" s="1142"/>
      <c r="Z28" s="1142"/>
      <c r="AA28" s="1142">
        <v>76</v>
      </c>
      <c r="AB28" s="1142"/>
      <c r="AC28" s="1142"/>
      <c r="AD28" s="1142"/>
      <c r="AE28" s="1143"/>
      <c r="AF28" s="1144">
        <v>76</v>
      </c>
      <c r="AG28" s="1142"/>
      <c r="AH28" s="1142"/>
      <c r="AI28" s="1142"/>
      <c r="AJ28" s="1145"/>
      <c r="AK28" s="1146">
        <v>87</v>
      </c>
      <c r="AL28" s="1135"/>
      <c r="AM28" s="1135"/>
      <c r="AN28" s="1135"/>
      <c r="AO28" s="1135"/>
      <c r="AP28" s="1135">
        <v>0</v>
      </c>
      <c r="AQ28" s="1135"/>
      <c r="AR28" s="1135"/>
      <c r="AS28" s="1135"/>
      <c r="AT28" s="1135"/>
      <c r="AU28" s="1135">
        <v>0</v>
      </c>
      <c r="AV28" s="1135"/>
      <c r="AW28" s="1135"/>
      <c r="AX28" s="1135"/>
      <c r="AY28" s="1135"/>
      <c r="AZ28" s="1060" t="s">
        <v>590</v>
      </c>
      <c r="BA28" s="1060"/>
      <c r="BB28" s="1060"/>
      <c r="BC28" s="1060"/>
      <c r="BD28" s="1060"/>
      <c r="BE28" s="1136"/>
      <c r="BF28" s="1136"/>
      <c r="BG28" s="1136"/>
      <c r="BH28" s="1136"/>
      <c r="BI28" s="1137"/>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15">
      <c r="A29" s="266">
        <v>2</v>
      </c>
      <c r="B29" s="1126" t="s">
        <v>398</v>
      </c>
      <c r="C29" s="1127"/>
      <c r="D29" s="1127"/>
      <c r="E29" s="1127"/>
      <c r="F29" s="1127"/>
      <c r="G29" s="1127"/>
      <c r="H29" s="1127"/>
      <c r="I29" s="1127"/>
      <c r="J29" s="1127"/>
      <c r="K29" s="1127"/>
      <c r="L29" s="1127"/>
      <c r="M29" s="1127"/>
      <c r="N29" s="1127"/>
      <c r="O29" s="1127"/>
      <c r="P29" s="1128"/>
      <c r="Q29" s="1132">
        <v>976</v>
      </c>
      <c r="R29" s="1133"/>
      <c r="S29" s="1133"/>
      <c r="T29" s="1133"/>
      <c r="U29" s="1133"/>
      <c r="V29" s="1133">
        <v>904</v>
      </c>
      <c r="W29" s="1133"/>
      <c r="X29" s="1133"/>
      <c r="Y29" s="1133"/>
      <c r="Z29" s="1133"/>
      <c r="AA29" s="1133">
        <v>72</v>
      </c>
      <c r="AB29" s="1133"/>
      <c r="AC29" s="1133"/>
      <c r="AD29" s="1133"/>
      <c r="AE29" s="1134"/>
      <c r="AF29" s="1108">
        <v>72</v>
      </c>
      <c r="AG29" s="1109"/>
      <c r="AH29" s="1109"/>
      <c r="AI29" s="1109"/>
      <c r="AJ29" s="1110"/>
      <c r="AK29" s="1069">
        <v>135</v>
      </c>
      <c r="AL29" s="1060"/>
      <c r="AM29" s="1060"/>
      <c r="AN29" s="1060"/>
      <c r="AO29" s="1060"/>
      <c r="AP29" s="1060">
        <v>0</v>
      </c>
      <c r="AQ29" s="1060"/>
      <c r="AR29" s="1060"/>
      <c r="AS29" s="1060"/>
      <c r="AT29" s="1060"/>
      <c r="AU29" s="1060">
        <v>0</v>
      </c>
      <c r="AV29" s="1060"/>
      <c r="AW29" s="1060"/>
      <c r="AX29" s="1060"/>
      <c r="AY29" s="1060"/>
      <c r="AZ29" s="1060" t="s">
        <v>590</v>
      </c>
      <c r="BA29" s="1060"/>
      <c r="BB29" s="1060"/>
      <c r="BC29" s="1060"/>
      <c r="BD29" s="1060"/>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15">
      <c r="A30" s="266">
        <v>3</v>
      </c>
      <c r="B30" s="1126" t="s">
        <v>399</v>
      </c>
      <c r="C30" s="1127"/>
      <c r="D30" s="1127"/>
      <c r="E30" s="1127"/>
      <c r="F30" s="1127"/>
      <c r="G30" s="1127"/>
      <c r="H30" s="1127"/>
      <c r="I30" s="1127"/>
      <c r="J30" s="1127"/>
      <c r="K30" s="1127"/>
      <c r="L30" s="1127"/>
      <c r="M30" s="1127"/>
      <c r="N30" s="1127"/>
      <c r="O30" s="1127"/>
      <c r="P30" s="1128"/>
      <c r="Q30" s="1132">
        <v>150</v>
      </c>
      <c r="R30" s="1133"/>
      <c r="S30" s="1133"/>
      <c r="T30" s="1133"/>
      <c r="U30" s="1133"/>
      <c r="V30" s="1133">
        <v>150</v>
      </c>
      <c r="W30" s="1133"/>
      <c r="X30" s="1133"/>
      <c r="Y30" s="1133"/>
      <c r="Z30" s="1133"/>
      <c r="AA30" s="1133">
        <v>0</v>
      </c>
      <c r="AB30" s="1133"/>
      <c r="AC30" s="1133"/>
      <c r="AD30" s="1133"/>
      <c r="AE30" s="1134"/>
      <c r="AF30" s="1108">
        <v>0</v>
      </c>
      <c r="AG30" s="1109"/>
      <c r="AH30" s="1109"/>
      <c r="AI30" s="1109"/>
      <c r="AJ30" s="1110"/>
      <c r="AK30" s="1069">
        <v>33</v>
      </c>
      <c r="AL30" s="1060"/>
      <c r="AM30" s="1060"/>
      <c r="AN30" s="1060"/>
      <c r="AO30" s="1060"/>
      <c r="AP30" s="1060">
        <v>0</v>
      </c>
      <c r="AQ30" s="1060"/>
      <c r="AR30" s="1060"/>
      <c r="AS30" s="1060"/>
      <c r="AT30" s="1060"/>
      <c r="AU30" s="1060">
        <v>0</v>
      </c>
      <c r="AV30" s="1060"/>
      <c r="AW30" s="1060"/>
      <c r="AX30" s="1060"/>
      <c r="AY30" s="1060"/>
      <c r="AZ30" s="1060" t="s">
        <v>590</v>
      </c>
      <c r="BA30" s="1060"/>
      <c r="BB30" s="1060"/>
      <c r="BC30" s="1060"/>
      <c r="BD30" s="1060"/>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15">
      <c r="A31" s="266">
        <v>4</v>
      </c>
      <c r="B31" s="1126" t="s">
        <v>400</v>
      </c>
      <c r="C31" s="1127"/>
      <c r="D31" s="1127"/>
      <c r="E31" s="1127"/>
      <c r="F31" s="1127"/>
      <c r="G31" s="1127"/>
      <c r="H31" s="1127"/>
      <c r="I31" s="1127"/>
      <c r="J31" s="1127"/>
      <c r="K31" s="1127"/>
      <c r="L31" s="1127"/>
      <c r="M31" s="1127"/>
      <c r="N31" s="1127"/>
      <c r="O31" s="1127"/>
      <c r="P31" s="1128"/>
      <c r="Q31" s="1132">
        <v>204</v>
      </c>
      <c r="R31" s="1133"/>
      <c r="S31" s="1133"/>
      <c r="T31" s="1133"/>
      <c r="U31" s="1133"/>
      <c r="V31" s="1133">
        <v>145</v>
      </c>
      <c r="W31" s="1133"/>
      <c r="X31" s="1133"/>
      <c r="Y31" s="1133"/>
      <c r="Z31" s="1133"/>
      <c r="AA31" s="1133">
        <v>60</v>
      </c>
      <c r="AB31" s="1133"/>
      <c r="AC31" s="1133"/>
      <c r="AD31" s="1133"/>
      <c r="AE31" s="1134"/>
      <c r="AF31" s="1108">
        <v>743</v>
      </c>
      <c r="AG31" s="1109"/>
      <c r="AH31" s="1109"/>
      <c r="AI31" s="1109"/>
      <c r="AJ31" s="1110"/>
      <c r="AK31" s="1069">
        <v>0</v>
      </c>
      <c r="AL31" s="1060"/>
      <c r="AM31" s="1060"/>
      <c r="AN31" s="1060"/>
      <c r="AO31" s="1060"/>
      <c r="AP31" s="1060">
        <v>262</v>
      </c>
      <c r="AQ31" s="1060"/>
      <c r="AR31" s="1060"/>
      <c r="AS31" s="1060"/>
      <c r="AT31" s="1060"/>
      <c r="AU31" s="1060">
        <v>0</v>
      </c>
      <c r="AV31" s="1060"/>
      <c r="AW31" s="1060"/>
      <c r="AX31" s="1060"/>
      <c r="AY31" s="1060"/>
      <c r="AZ31" s="1060" t="s">
        <v>589</v>
      </c>
      <c r="BA31" s="1060"/>
      <c r="BB31" s="1060"/>
      <c r="BC31" s="1060"/>
      <c r="BD31" s="1060"/>
      <c r="BE31" s="1121" t="s">
        <v>401</v>
      </c>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15">
      <c r="A32" s="266">
        <v>5</v>
      </c>
      <c r="B32" s="1126" t="s">
        <v>402</v>
      </c>
      <c r="C32" s="1127"/>
      <c r="D32" s="1127"/>
      <c r="E32" s="1127"/>
      <c r="F32" s="1127"/>
      <c r="G32" s="1127"/>
      <c r="H32" s="1127"/>
      <c r="I32" s="1127"/>
      <c r="J32" s="1127"/>
      <c r="K32" s="1127"/>
      <c r="L32" s="1127"/>
      <c r="M32" s="1127"/>
      <c r="N32" s="1127"/>
      <c r="O32" s="1127"/>
      <c r="P32" s="1128"/>
      <c r="Q32" s="1132">
        <v>498</v>
      </c>
      <c r="R32" s="1133"/>
      <c r="S32" s="1133"/>
      <c r="T32" s="1133"/>
      <c r="U32" s="1133"/>
      <c r="V32" s="1133">
        <v>493</v>
      </c>
      <c r="W32" s="1133"/>
      <c r="X32" s="1133"/>
      <c r="Y32" s="1133"/>
      <c r="Z32" s="1133"/>
      <c r="AA32" s="1133">
        <v>5</v>
      </c>
      <c r="AB32" s="1133"/>
      <c r="AC32" s="1133"/>
      <c r="AD32" s="1133"/>
      <c r="AE32" s="1134"/>
      <c r="AF32" s="1108">
        <v>5</v>
      </c>
      <c r="AG32" s="1109"/>
      <c r="AH32" s="1109"/>
      <c r="AI32" s="1109"/>
      <c r="AJ32" s="1110"/>
      <c r="AK32" s="1069">
        <v>266</v>
      </c>
      <c r="AL32" s="1060"/>
      <c r="AM32" s="1060"/>
      <c r="AN32" s="1060"/>
      <c r="AO32" s="1060"/>
      <c r="AP32" s="1060">
        <v>1724</v>
      </c>
      <c r="AQ32" s="1060"/>
      <c r="AR32" s="1060"/>
      <c r="AS32" s="1060"/>
      <c r="AT32" s="1060"/>
      <c r="AU32" s="1060">
        <v>1206</v>
      </c>
      <c r="AV32" s="1060"/>
      <c r="AW32" s="1060"/>
      <c r="AX32" s="1060"/>
      <c r="AY32" s="1060"/>
      <c r="AZ32" s="1060" t="s">
        <v>590</v>
      </c>
      <c r="BA32" s="1060"/>
      <c r="BB32" s="1060"/>
      <c r="BC32" s="1060"/>
      <c r="BD32" s="1060"/>
      <c r="BE32" s="1121" t="s">
        <v>403</v>
      </c>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15">
      <c r="A33" s="266">
        <v>6</v>
      </c>
      <c r="B33" s="1126" t="s">
        <v>404</v>
      </c>
      <c r="C33" s="1127"/>
      <c r="D33" s="1127"/>
      <c r="E33" s="1127"/>
      <c r="F33" s="1127"/>
      <c r="G33" s="1127"/>
      <c r="H33" s="1127"/>
      <c r="I33" s="1127"/>
      <c r="J33" s="1127"/>
      <c r="K33" s="1127"/>
      <c r="L33" s="1127"/>
      <c r="M33" s="1127"/>
      <c r="N33" s="1127"/>
      <c r="O33" s="1127"/>
      <c r="P33" s="1128"/>
      <c r="Q33" s="1132">
        <v>49</v>
      </c>
      <c r="R33" s="1133"/>
      <c r="S33" s="1133"/>
      <c r="T33" s="1133"/>
      <c r="U33" s="1133"/>
      <c r="V33" s="1133">
        <v>49</v>
      </c>
      <c r="W33" s="1133"/>
      <c r="X33" s="1133"/>
      <c r="Y33" s="1133"/>
      <c r="Z33" s="1133"/>
      <c r="AA33" s="1133">
        <v>0</v>
      </c>
      <c r="AB33" s="1133"/>
      <c r="AC33" s="1133"/>
      <c r="AD33" s="1133"/>
      <c r="AE33" s="1134"/>
      <c r="AF33" s="1108">
        <v>0</v>
      </c>
      <c r="AG33" s="1109"/>
      <c r="AH33" s="1109"/>
      <c r="AI33" s="1109"/>
      <c r="AJ33" s="1110"/>
      <c r="AK33" s="1069">
        <v>15</v>
      </c>
      <c r="AL33" s="1060"/>
      <c r="AM33" s="1060"/>
      <c r="AN33" s="1060"/>
      <c r="AO33" s="1060"/>
      <c r="AP33" s="1060">
        <v>224</v>
      </c>
      <c r="AQ33" s="1060"/>
      <c r="AR33" s="1060"/>
      <c r="AS33" s="1060"/>
      <c r="AT33" s="1060"/>
      <c r="AU33" s="1060">
        <v>201</v>
      </c>
      <c r="AV33" s="1060"/>
      <c r="AW33" s="1060"/>
      <c r="AX33" s="1060"/>
      <c r="AY33" s="1060"/>
      <c r="AZ33" s="1060" t="s">
        <v>589</v>
      </c>
      <c r="BA33" s="1060"/>
      <c r="BB33" s="1060"/>
      <c r="BC33" s="1060"/>
      <c r="BD33" s="1060"/>
      <c r="BE33" s="1121" t="s">
        <v>405</v>
      </c>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15">
      <c r="A34" s="266">
        <v>7</v>
      </c>
      <c r="B34" s="1126"/>
      <c r="C34" s="1127"/>
      <c r="D34" s="1127"/>
      <c r="E34" s="1127"/>
      <c r="F34" s="1127"/>
      <c r="G34" s="1127"/>
      <c r="H34" s="1127"/>
      <c r="I34" s="1127"/>
      <c r="J34" s="1127"/>
      <c r="K34" s="1127"/>
      <c r="L34" s="1127"/>
      <c r="M34" s="1127"/>
      <c r="N34" s="1127"/>
      <c r="O34" s="1127"/>
      <c r="P34" s="1128"/>
      <c r="Q34" s="1132"/>
      <c r="R34" s="1133"/>
      <c r="S34" s="1133"/>
      <c r="T34" s="1133"/>
      <c r="U34" s="1133"/>
      <c r="V34" s="1133"/>
      <c r="W34" s="1133"/>
      <c r="X34" s="1133"/>
      <c r="Y34" s="1133"/>
      <c r="Z34" s="1133"/>
      <c r="AA34" s="1133"/>
      <c r="AB34" s="1133"/>
      <c r="AC34" s="1133"/>
      <c r="AD34" s="1133"/>
      <c r="AE34" s="1134"/>
      <c r="AF34" s="1108"/>
      <c r="AG34" s="1109"/>
      <c r="AH34" s="1109"/>
      <c r="AI34" s="1109"/>
      <c r="AJ34" s="1110"/>
      <c r="AK34" s="1069"/>
      <c r="AL34" s="1060"/>
      <c r="AM34" s="1060"/>
      <c r="AN34" s="1060"/>
      <c r="AO34" s="1060"/>
      <c r="AP34" s="1060"/>
      <c r="AQ34" s="1060"/>
      <c r="AR34" s="1060"/>
      <c r="AS34" s="1060"/>
      <c r="AT34" s="1060"/>
      <c r="AU34" s="1060"/>
      <c r="AV34" s="1060"/>
      <c r="AW34" s="1060"/>
      <c r="AX34" s="1060"/>
      <c r="AY34" s="1060"/>
      <c r="AZ34" s="1131"/>
      <c r="BA34" s="1131"/>
      <c r="BB34" s="1131"/>
      <c r="BC34" s="1131"/>
      <c r="BD34" s="1131"/>
      <c r="BE34" s="1121"/>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15">
      <c r="A35" s="266">
        <v>8</v>
      </c>
      <c r="B35" s="1126"/>
      <c r="C35" s="1127"/>
      <c r="D35" s="1127"/>
      <c r="E35" s="1127"/>
      <c r="F35" s="1127"/>
      <c r="G35" s="1127"/>
      <c r="H35" s="1127"/>
      <c r="I35" s="1127"/>
      <c r="J35" s="1127"/>
      <c r="K35" s="1127"/>
      <c r="L35" s="1127"/>
      <c r="M35" s="1127"/>
      <c r="N35" s="1127"/>
      <c r="O35" s="1127"/>
      <c r="P35" s="1128"/>
      <c r="Q35" s="1132"/>
      <c r="R35" s="1133"/>
      <c r="S35" s="1133"/>
      <c r="T35" s="1133"/>
      <c r="U35" s="1133"/>
      <c r="V35" s="1133"/>
      <c r="W35" s="1133"/>
      <c r="X35" s="1133"/>
      <c r="Y35" s="1133"/>
      <c r="Z35" s="1133"/>
      <c r="AA35" s="1133"/>
      <c r="AB35" s="1133"/>
      <c r="AC35" s="1133"/>
      <c r="AD35" s="1133"/>
      <c r="AE35" s="1134"/>
      <c r="AF35" s="1108"/>
      <c r="AG35" s="1109"/>
      <c r="AH35" s="1109"/>
      <c r="AI35" s="1109"/>
      <c r="AJ35" s="1110"/>
      <c r="AK35" s="1069"/>
      <c r="AL35" s="1060"/>
      <c r="AM35" s="1060"/>
      <c r="AN35" s="1060"/>
      <c r="AO35" s="1060"/>
      <c r="AP35" s="1060"/>
      <c r="AQ35" s="1060"/>
      <c r="AR35" s="1060"/>
      <c r="AS35" s="1060"/>
      <c r="AT35" s="1060"/>
      <c r="AU35" s="1060"/>
      <c r="AV35" s="1060"/>
      <c r="AW35" s="1060"/>
      <c r="AX35" s="1060"/>
      <c r="AY35" s="1060"/>
      <c r="AZ35" s="1131"/>
      <c r="BA35" s="1131"/>
      <c r="BB35" s="1131"/>
      <c r="BC35" s="1131"/>
      <c r="BD35" s="1131"/>
      <c r="BE35" s="1121"/>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15">
      <c r="A36" s="266">
        <v>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08"/>
      <c r="AG36" s="1109"/>
      <c r="AH36" s="1109"/>
      <c r="AI36" s="1109"/>
      <c r="AJ36" s="1110"/>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21"/>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15">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15">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15">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15">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15">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15">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15">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15">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15">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15">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15">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15">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15">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15">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15">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15">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15">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15">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15">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15">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15">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15">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15">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15">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15">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406</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
      <c r="A63" s="264" t="s">
        <v>385</v>
      </c>
      <c r="B63" s="1033" t="s">
        <v>407</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896</v>
      </c>
      <c r="AG63" s="1048"/>
      <c r="AH63" s="1048"/>
      <c r="AI63" s="1048"/>
      <c r="AJ63" s="1119"/>
      <c r="AK63" s="1120"/>
      <c r="AL63" s="1052"/>
      <c r="AM63" s="1052"/>
      <c r="AN63" s="1052"/>
      <c r="AO63" s="1052"/>
      <c r="AP63" s="1048">
        <v>2210</v>
      </c>
      <c r="AQ63" s="1048"/>
      <c r="AR63" s="1048"/>
      <c r="AS63" s="1048"/>
      <c r="AT63" s="1048"/>
      <c r="AU63" s="1048">
        <v>1407</v>
      </c>
      <c r="AV63" s="1048"/>
      <c r="AW63" s="1048"/>
      <c r="AX63" s="1048"/>
      <c r="AY63" s="1048"/>
      <c r="AZ63" s="1114"/>
      <c r="BA63" s="1114"/>
      <c r="BB63" s="1114"/>
      <c r="BC63" s="1114"/>
      <c r="BD63" s="1114"/>
      <c r="BE63" s="1049"/>
      <c r="BF63" s="1049"/>
      <c r="BG63" s="1049"/>
      <c r="BH63" s="1049"/>
      <c r="BI63" s="1050"/>
      <c r="BJ63" s="1115" t="s">
        <v>126</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
      <c r="A65" s="252" t="s">
        <v>408</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15">
      <c r="A66" s="1084" t="s">
        <v>409</v>
      </c>
      <c r="B66" s="1085"/>
      <c r="C66" s="1085"/>
      <c r="D66" s="1085"/>
      <c r="E66" s="1085"/>
      <c r="F66" s="1085"/>
      <c r="G66" s="1085"/>
      <c r="H66" s="1085"/>
      <c r="I66" s="1085"/>
      <c r="J66" s="1085"/>
      <c r="K66" s="1085"/>
      <c r="L66" s="1085"/>
      <c r="M66" s="1085"/>
      <c r="N66" s="1085"/>
      <c r="O66" s="1085"/>
      <c r="P66" s="1086"/>
      <c r="Q66" s="1090" t="s">
        <v>389</v>
      </c>
      <c r="R66" s="1091"/>
      <c r="S66" s="1091"/>
      <c r="T66" s="1091"/>
      <c r="U66" s="1092"/>
      <c r="V66" s="1090" t="s">
        <v>410</v>
      </c>
      <c r="W66" s="1091"/>
      <c r="X66" s="1091"/>
      <c r="Y66" s="1091"/>
      <c r="Z66" s="1092"/>
      <c r="AA66" s="1090" t="s">
        <v>391</v>
      </c>
      <c r="AB66" s="1091"/>
      <c r="AC66" s="1091"/>
      <c r="AD66" s="1091"/>
      <c r="AE66" s="1092"/>
      <c r="AF66" s="1096" t="s">
        <v>392</v>
      </c>
      <c r="AG66" s="1097"/>
      <c r="AH66" s="1097"/>
      <c r="AI66" s="1097"/>
      <c r="AJ66" s="1098"/>
      <c r="AK66" s="1090" t="s">
        <v>393</v>
      </c>
      <c r="AL66" s="1085"/>
      <c r="AM66" s="1085"/>
      <c r="AN66" s="1085"/>
      <c r="AO66" s="1086"/>
      <c r="AP66" s="1090" t="s">
        <v>394</v>
      </c>
      <c r="AQ66" s="1091"/>
      <c r="AR66" s="1091"/>
      <c r="AS66" s="1091"/>
      <c r="AT66" s="1092"/>
      <c r="AU66" s="1090" t="s">
        <v>411</v>
      </c>
      <c r="AV66" s="1091"/>
      <c r="AW66" s="1091"/>
      <c r="AX66" s="1091"/>
      <c r="AY66" s="1092"/>
      <c r="AZ66" s="1090" t="s">
        <v>372</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74" t="s">
        <v>572</v>
      </c>
      <c r="C68" s="1075"/>
      <c r="D68" s="1075"/>
      <c r="E68" s="1075"/>
      <c r="F68" s="1075"/>
      <c r="G68" s="1075"/>
      <c r="H68" s="1075"/>
      <c r="I68" s="1075"/>
      <c r="J68" s="1075"/>
      <c r="K68" s="1075"/>
      <c r="L68" s="1075"/>
      <c r="M68" s="1075"/>
      <c r="N68" s="1075"/>
      <c r="O68" s="1075"/>
      <c r="P68" s="1076"/>
      <c r="Q68" s="1077"/>
      <c r="R68" s="1071"/>
      <c r="S68" s="1071"/>
      <c r="T68" s="1071"/>
      <c r="U68" s="1071"/>
      <c r="V68" s="1071"/>
      <c r="W68" s="1071"/>
      <c r="X68" s="1071"/>
      <c r="Y68" s="1071"/>
      <c r="Z68" s="1071"/>
      <c r="AA68" s="1071"/>
      <c r="AB68" s="1071"/>
      <c r="AC68" s="1071"/>
      <c r="AD68" s="1071"/>
      <c r="AE68" s="1071"/>
      <c r="AF68" s="1071"/>
      <c r="AG68" s="1071"/>
      <c r="AH68" s="1071"/>
      <c r="AI68" s="1071"/>
      <c r="AJ68" s="1071"/>
      <c r="AK68" s="1071"/>
      <c r="AL68" s="1071"/>
      <c r="AM68" s="1071"/>
      <c r="AN68" s="1071"/>
      <c r="AO68" s="1071"/>
      <c r="AP68" s="1071"/>
      <c r="AQ68" s="1071"/>
      <c r="AR68" s="1071"/>
      <c r="AS68" s="1071"/>
      <c r="AT68" s="1071"/>
      <c r="AU68" s="1071"/>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3" t="s">
        <v>573</v>
      </c>
      <c r="C69" s="1064"/>
      <c r="D69" s="1064"/>
      <c r="E69" s="1064"/>
      <c r="F69" s="1064"/>
      <c r="G69" s="1064"/>
      <c r="H69" s="1064"/>
      <c r="I69" s="1064"/>
      <c r="J69" s="1064"/>
      <c r="K69" s="1064"/>
      <c r="L69" s="1064"/>
      <c r="M69" s="1064"/>
      <c r="N69" s="1064"/>
      <c r="O69" s="1064"/>
      <c r="P69" s="1065"/>
      <c r="Q69" s="1066">
        <v>566</v>
      </c>
      <c r="R69" s="1060"/>
      <c r="S69" s="1060"/>
      <c r="T69" s="1060"/>
      <c r="U69" s="1060"/>
      <c r="V69" s="1060">
        <v>490</v>
      </c>
      <c r="W69" s="1060"/>
      <c r="X69" s="1060"/>
      <c r="Y69" s="1060"/>
      <c r="Z69" s="1060"/>
      <c r="AA69" s="1060">
        <v>76</v>
      </c>
      <c r="AB69" s="1060"/>
      <c r="AC69" s="1060"/>
      <c r="AD69" s="1060"/>
      <c r="AE69" s="1060"/>
      <c r="AF69" s="1060">
        <v>75</v>
      </c>
      <c r="AG69" s="1060"/>
      <c r="AH69" s="1060"/>
      <c r="AI69" s="1060"/>
      <c r="AJ69" s="1060"/>
      <c r="AK69" s="1060" t="s">
        <v>501</v>
      </c>
      <c r="AL69" s="1060"/>
      <c r="AM69" s="1060"/>
      <c r="AN69" s="1060"/>
      <c r="AO69" s="1060"/>
      <c r="AP69" s="1060" t="s">
        <v>589</v>
      </c>
      <c r="AQ69" s="1060"/>
      <c r="AR69" s="1060"/>
      <c r="AS69" s="1060"/>
      <c r="AT69" s="1060"/>
      <c r="AU69" s="1060" t="s">
        <v>588</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3" t="s">
        <v>574</v>
      </c>
      <c r="C70" s="1064"/>
      <c r="D70" s="1064"/>
      <c r="E70" s="1064"/>
      <c r="F70" s="1064"/>
      <c r="G70" s="1064"/>
      <c r="H70" s="1064"/>
      <c r="I70" s="1064"/>
      <c r="J70" s="1064"/>
      <c r="K70" s="1064"/>
      <c r="L70" s="1064"/>
      <c r="M70" s="1064"/>
      <c r="N70" s="1064"/>
      <c r="O70" s="1064"/>
      <c r="P70" s="1065"/>
      <c r="Q70" s="1066">
        <v>507</v>
      </c>
      <c r="R70" s="1060"/>
      <c r="S70" s="1060"/>
      <c r="T70" s="1060"/>
      <c r="U70" s="1060"/>
      <c r="V70" s="1060">
        <v>500</v>
      </c>
      <c r="W70" s="1060"/>
      <c r="X70" s="1060"/>
      <c r="Y70" s="1060"/>
      <c r="Z70" s="1060"/>
      <c r="AA70" s="1060">
        <v>7</v>
      </c>
      <c r="AB70" s="1060"/>
      <c r="AC70" s="1060"/>
      <c r="AD70" s="1060"/>
      <c r="AE70" s="1060"/>
      <c r="AF70" s="1060">
        <v>45</v>
      </c>
      <c r="AG70" s="1060"/>
      <c r="AH70" s="1060"/>
      <c r="AI70" s="1060"/>
      <c r="AJ70" s="1060"/>
      <c r="AK70" s="1060" t="s">
        <v>501</v>
      </c>
      <c r="AL70" s="1060"/>
      <c r="AM70" s="1060"/>
      <c r="AN70" s="1060"/>
      <c r="AO70" s="1060"/>
      <c r="AP70" s="1060" t="s">
        <v>589</v>
      </c>
      <c r="AQ70" s="1060"/>
      <c r="AR70" s="1060"/>
      <c r="AS70" s="1060"/>
      <c r="AT70" s="1060"/>
      <c r="AU70" s="1060" t="s">
        <v>588</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3" t="s">
        <v>575</v>
      </c>
      <c r="C71" s="1064"/>
      <c r="D71" s="1064"/>
      <c r="E71" s="1064"/>
      <c r="F71" s="1064"/>
      <c r="G71" s="1064"/>
      <c r="H71" s="1064"/>
      <c r="I71" s="1064"/>
      <c r="J71" s="1064"/>
      <c r="K71" s="1064"/>
      <c r="L71" s="1064"/>
      <c r="M71" s="1064"/>
      <c r="N71" s="1064"/>
      <c r="O71" s="1064"/>
      <c r="P71" s="1065"/>
      <c r="Q71" s="1066">
        <v>13</v>
      </c>
      <c r="R71" s="1060"/>
      <c r="S71" s="1060"/>
      <c r="T71" s="1060"/>
      <c r="U71" s="1060"/>
      <c r="V71" s="1060">
        <v>6</v>
      </c>
      <c r="W71" s="1060"/>
      <c r="X71" s="1060"/>
      <c r="Y71" s="1060"/>
      <c r="Z71" s="1060"/>
      <c r="AA71" s="1060">
        <v>7</v>
      </c>
      <c r="AB71" s="1060"/>
      <c r="AC71" s="1060"/>
      <c r="AD71" s="1060"/>
      <c r="AE71" s="1060"/>
      <c r="AF71" s="1060">
        <v>6</v>
      </c>
      <c r="AG71" s="1060"/>
      <c r="AH71" s="1060"/>
      <c r="AI71" s="1060"/>
      <c r="AJ71" s="1060"/>
      <c r="AK71" s="1060" t="s">
        <v>501</v>
      </c>
      <c r="AL71" s="1060"/>
      <c r="AM71" s="1060"/>
      <c r="AN71" s="1060"/>
      <c r="AO71" s="1060"/>
      <c r="AP71" s="1060" t="s">
        <v>590</v>
      </c>
      <c r="AQ71" s="1060"/>
      <c r="AR71" s="1060"/>
      <c r="AS71" s="1060"/>
      <c r="AT71" s="1060"/>
      <c r="AU71" s="1060" t="s">
        <v>588</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3" t="s">
        <v>576</v>
      </c>
      <c r="C72" s="1064"/>
      <c r="D72" s="1064"/>
      <c r="E72" s="1064"/>
      <c r="F72" s="1064"/>
      <c r="G72" s="1064"/>
      <c r="H72" s="1064"/>
      <c r="I72" s="1064"/>
      <c r="J72" s="1064"/>
      <c r="K72" s="1064"/>
      <c r="L72" s="1064"/>
      <c r="M72" s="1064"/>
      <c r="N72" s="1064"/>
      <c r="O72" s="1064"/>
      <c r="P72" s="1065"/>
      <c r="Q72" s="1066">
        <v>12325</v>
      </c>
      <c r="R72" s="1060"/>
      <c r="S72" s="1060"/>
      <c r="T72" s="1060"/>
      <c r="U72" s="1060"/>
      <c r="V72" s="1060">
        <v>11969</v>
      </c>
      <c r="W72" s="1060"/>
      <c r="X72" s="1060"/>
      <c r="Y72" s="1060"/>
      <c r="Z72" s="1060"/>
      <c r="AA72" s="1060">
        <v>356</v>
      </c>
      <c r="AB72" s="1060"/>
      <c r="AC72" s="1060"/>
      <c r="AD72" s="1060"/>
      <c r="AE72" s="1060"/>
      <c r="AF72" s="1060">
        <v>356</v>
      </c>
      <c r="AG72" s="1060"/>
      <c r="AH72" s="1060"/>
      <c r="AI72" s="1060"/>
      <c r="AJ72" s="1060"/>
      <c r="AK72" s="1060" t="s">
        <v>501</v>
      </c>
      <c r="AL72" s="1060"/>
      <c r="AM72" s="1060"/>
      <c r="AN72" s="1060"/>
      <c r="AO72" s="1060"/>
      <c r="AP72" s="1060">
        <v>15056</v>
      </c>
      <c r="AQ72" s="1060"/>
      <c r="AR72" s="1060"/>
      <c r="AS72" s="1060"/>
      <c r="AT72" s="1060"/>
      <c r="AU72" s="1060" t="s">
        <v>588</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3" t="s">
        <v>577</v>
      </c>
      <c r="C73" s="1064"/>
      <c r="D73" s="1064"/>
      <c r="E73" s="1064"/>
      <c r="F73" s="1064"/>
      <c r="G73" s="1064"/>
      <c r="H73" s="1064"/>
      <c r="I73" s="1064"/>
      <c r="J73" s="1064"/>
      <c r="K73" s="1064"/>
      <c r="L73" s="1064"/>
      <c r="M73" s="1064"/>
      <c r="N73" s="1064"/>
      <c r="O73" s="1064"/>
      <c r="P73" s="1065"/>
      <c r="Q73" s="1066"/>
      <c r="R73" s="1060"/>
      <c r="S73" s="1060"/>
      <c r="T73" s="1060"/>
      <c r="U73" s="1060"/>
      <c r="V73" s="1060"/>
      <c r="W73" s="1060"/>
      <c r="X73" s="1060"/>
      <c r="Y73" s="1060"/>
      <c r="Z73" s="1060"/>
      <c r="AA73" s="1060"/>
      <c r="AB73" s="1060"/>
      <c r="AC73" s="1060"/>
      <c r="AD73" s="1060"/>
      <c r="AE73" s="1060"/>
      <c r="AF73" s="1060"/>
      <c r="AG73" s="1060"/>
      <c r="AH73" s="1060"/>
      <c r="AI73" s="1060"/>
      <c r="AJ73" s="1060"/>
      <c r="AK73" s="1060"/>
      <c r="AL73" s="1060"/>
      <c r="AM73" s="1060"/>
      <c r="AN73" s="1060"/>
      <c r="AO73" s="1060"/>
      <c r="AP73" s="1060"/>
      <c r="AQ73" s="1060"/>
      <c r="AR73" s="1060"/>
      <c r="AS73" s="1060"/>
      <c r="AT73" s="1060"/>
      <c r="AU73" s="1060"/>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3" t="s">
        <v>573</v>
      </c>
      <c r="C74" s="1064"/>
      <c r="D74" s="1064"/>
      <c r="E74" s="1064"/>
      <c r="F74" s="1064"/>
      <c r="G74" s="1064"/>
      <c r="H74" s="1064"/>
      <c r="I74" s="1064"/>
      <c r="J74" s="1064"/>
      <c r="K74" s="1064"/>
      <c r="L74" s="1064"/>
      <c r="M74" s="1064"/>
      <c r="N74" s="1064"/>
      <c r="O74" s="1064"/>
      <c r="P74" s="1065"/>
      <c r="Q74" s="1066">
        <v>1268</v>
      </c>
      <c r="R74" s="1060"/>
      <c r="S74" s="1060"/>
      <c r="T74" s="1060"/>
      <c r="U74" s="1060"/>
      <c r="V74" s="1060">
        <v>1133</v>
      </c>
      <c r="W74" s="1060"/>
      <c r="X74" s="1060"/>
      <c r="Y74" s="1060"/>
      <c r="Z74" s="1060"/>
      <c r="AA74" s="1060">
        <v>135</v>
      </c>
      <c r="AB74" s="1060"/>
      <c r="AC74" s="1060"/>
      <c r="AD74" s="1060"/>
      <c r="AE74" s="1060"/>
      <c r="AF74" s="1060">
        <v>135</v>
      </c>
      <c r="AG74" s="1060"/>
      <c r="AH74" s="1060"/>
      <c r="AI74" s="1060"/>
      <c r="AJ74" s="1060"/>
      <c r="AK74" s="1060">
        <v>0</v>
      </c>
      <c r="AL74" s="1060"/>
      <c r="AM74" s="1060"/>
      <c r="AN74" s="1060"/>
      <c r="AO74" s="1060"/>
      <c r="AP74" s="1060" t="s">
        <v>588</v>
      </c>
      <c r="AQ74" s="1060"/>
      <c r="AR74" s="1060"/>
      <c r="AS74" s="1060"/>
      <c r="AT74" s="1060"/>
      <c r="AU74" s="1060" t="s">
        <v>588</v>
      </c>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t="s">
        <v>578</v>
      </c>
      <c r="C75" s="1064"/>
      <c r="D75" s="1064"/>
      <c r="E75" s="1064"/>
      <c r="F75" s="1064"/>
      <c r="G75" s="1064"/>
      <c r="H75" s="1064"/>
      <c r="I75" s="1064"/>
      <c r="J75" s="1064"/>
      <c r="K75" s="1064"/>
      <c r="L75" s="1064"/>
      <c r="M75" s="1064"/>
      <c r="N75" s="1064"/>
      <c r="O75" s="1064"/>
      <c r="P75" s="1065"/>
      <c r="Q75" s="1070">
        <v>285242</v>
      </c>
      <c r="R75" s="1068"/>
      <c r="S75" s="1068"/>
      <c r="T75" s="1068"/>
      <c r="U75" s="1069"/>
      <c r="V75" s="1067">
        <v>271656</v>
      </c>
      <c r="W75" s="1068"/>
      <c r="X75" s="1068"/>
      <c r="Y75" s="1068"/>
      <c r="Z75" s="1069"/>
      <c r="AA75" s="1067">
        <v>13586</v>
      </c>
      <c r="AB75" s="1068"/>
      <c r="AC75" s="1068"/>
      <c r="AD75" s="1068"/>
      <c r="AE75" s="1069"/>
      <c r="AF75" s="1067">
        <v>13586</v>
      </c>
      <c r="AG75" s="1068"/>
      <c r="AH75" s="1068"/>
      <c r="AI75" s="1068"/>
      <c r="AJ75" s="1069"/>
      <c r="AK75" s="1067">
        <v>983</v>
      </c>
      <c r="AL75" s="1068"/>
      <c r="AM75" s="1068"/>
      <c r="AN75" s="1068"/>
      <c r="AO75" s="1069"/>
      <c r="AP75" s="1060" t="s">
        <v>588</v>
      </c>
      <c r="AQ75" s="1060"/>
      <c r="AR75" s="1060"/>
      <c r="AS75" s="1060"/>
      <c r="AT75" s="1060"/>
      <c r="AU75" s="1060" t="s">
        <v>588</v>
      </c>
      <c r="AV75" s="1060"/>
      <c r="AW75" s="1060"/>
      <c r="AX75" s="1060"/>
      <c r="AY75" s="1060"/>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3" t="s">
        <v>587</v>
      </c>
      <c r="C76" s="1064"/>
      <c r="D76" s="1064"/>
      <c r="E76" s="1064"/>
      <c r="F76" s="1064"/>
      <c r="G76" s="1064"/>
      <c r="H76" s="1064"/>
      <c r="I76" s="1064"/>
      <c r="J76" s="1064"/>
      <c r="K76" s="1064"/>
      <c r="L76" s="1064"/>
      <c r="M76" s="1064"/>
      <c r="N76" s="1064"/>
      <c r="O76" s="1064"/>
      <c r="P76" s="1065"/>
      <c r="Q76" s="1070"/>
      <c r="R76" s="1068"/>
      <c r="S76" s="1068"/>
      <c r="T76" s="1068"/>
      <c r="U76" s="1069"/>
      <c r="V76" s="1067"/>
      <c r="W76" s="1068"/>
      <c r="X76" s="1068"/>
      <c r="Y76" s="1068"/>
      <c r="Z76" s="1069"/>
      <c r="AA76" s="1067"/>
      <c r="AB76" s="1068"/>
      <c r="AC76" s="1068"/>
      <c r="AD76" s="1068"/>
      <c r="AE76" s="1069"/>
      <c r="AF76" s="1067"/>
      <c r="AG76" s="1068"/>
      <c r="AH76" s="1068"/>
      <c r="AI76" s="1068"/>
      <c r="AJ76" s="1069"/>
      <c r="AK76" s="1067"/>
      <c r="AL76" s="1068"/>
      <c r="AM76" s="1068"/>
      <c r="AN76" s="1068"/>
      <c r="AO76" s="1069"/>
      <c r="AP76" s="1067"/>
      <c r="AQ76" s="1068"/>
      <c r="AR76" s="1068"/>
      <c r="AS76" s="1068"/>
      <c r="AT76" s="1069"/>
      <c r="AU76" s="1067"/>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t="s">
        <v>579</v>
      </c>
      <c r="C77" s="1064"/>
      <c r="D77" s="1064"/>
      <c r="E77" s="1064"/>
      <c r="F77" s="1064"/>
      <c r="G77" s="1064"/>
      <c r="H77" s="1064"/>
      <c r="I77" s="1064"/>
      <c r="J77" s="1064"/>
      <c r="K77" s="1064"/>
      <c r="L77" s="1064"/>
      <c r="M77" s="1064"/>
      <c r="N77" s="1064"/>
      <c r="O77" s="1064"/>
      <c r="P77" s="1065"/>
      <c r="Q77" s="1070">
        <v>6381</v>
      </c>
      <c r="R77" s="1068"/>
      <c r="S77" s="1068"/>
      <c r="T77" s="1068"/>
      <c r="U77" s="1069"/>
      <c r="V77" s="1067">
        <v>6104</v>
      </c>
      <c r="W77" s="1068"/>
      <c r="X77" s="1068"/>
      <c r="Y77" s="1068"/>
      <c r="Z77" s="1069"/>
      <c r="AA77" s="1067">
        <v>277</v>
      </c>
      <c r="AB77" s="1068"/>
      <c r="AC77" s="1068"/>
      <c r="AD77" s="1068"/>
      <c r="AE77" s="1069"/>
      <c r="AF77" s="1067">
        <v>277</v>
      </c>
      <c r="AG77" s="1068"/>
      <c r="AH77" s="1068"/>
      <c r="AI77" s="1068"/>
      <c r="AJ77" s="1069"/>
      <c r="AK77" s="1067">
        <v>80</v>
      </c>
      <c r="AL77" s="1068"/>
      <c r="AM77" s="1068"/>
      <c r="AN77" s="1068"/>
      <c r="AO77" s="1069"/>
      <c r="AP77" s="1060" t="s">
        <v>588</v>
      </c>
      <c r="AQ77" s="1060"/>
      <c r="AR77" s="1060"/>
      <c r="AS77" s="1060"/>
      <c r="AT77" s="1060"/>
      <c r="AU77" s="1060" t="s">
        <v>588</v>
      </c>
      <c r="AV77" s="1060"/>
      <c r="AW77" s="1060"/>
      <c r="AX77" s="1060"/>
      <c r="AY77" s="1060"/>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3" t="s">
        <v>580</v>
      </c>
      <c r="C78" s="1064"/>
      <c r="D78" s="1064"/>
      <c r="E78" s="1064"/>
      <c r="F78" s="1064"/>
      <c r="G78" s="1064"/>
      <c r="H78" s="1064"/>
      <c r="I78" s="1064"/>
      <c r="J78" s="1064"/>
      <c r="K78" s="1064"/>
      <c r="L78" s="1064"/>
      <c r="M78" s="1064"/>
      <c r="N78" s="1064"/>
      <c r="O78" s="1064"/>
      <c r="P78" s="1065"/>
      <c r="Q78" s="1066">
        <v>36</v>
      </c>
      <c r="R78" s="1060"/>
      <c r="S78" s="1060"/>
      <c r="T78" s="1060"/>
      <c r="U78" s="1060"/>
      <c r="V78" s="1060">
        <v>33</v>
      </c>
      <c r="W78" s="1060"/>
      <c r="X78" s="1060"/>
      <c r="Y78" s="1060"/>
      <c r="Z78" s="1060"/>
      <c r="AA78" s="1060">
        <v>3</v>
      </c>
      <c r="AB78" s="1060"/>
      <c r="AC78" s="1060"/>
      <c r="AD78" s="1060"/>
      <c r="AE78" s="1060"/>
      <c r="AF78" s="1060">
        <v>3</v>
      </c>
      <c r="AG78" s="1060"/>
      <c r="AH78" s="1060"/>
      <c r="AI78" s="1060"/>
      <c r="AJ78" s="1060"/>
      <c r="AK78" s="1060">
        <v>29</v>
      </c>
      <c r="AL78" s="1060"/>
      <c r="AM78" s="1060"/>
      <c r="AN78" s="1060"/>
      <c r="AO78" s="1060"/>
      <c r="AP78" s="1060" t="s">
        <v>588</v>
      </c>
      <c r="AQ78" s="1060"/>
      <c r="AR78" s="1060"/>
      <c r="AS78" s="1060"/>
      <c r="AT78" s="1060"/>
      <c r="AU78" s="1060" t="s">
        <v>588</v>
      </c>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t="s">
        <v>581</v>
      </c>
      <c r="C79" s="1064"/>
      <c r="D79" s="1064"/>
      <c r="E79" s="1064"/>
      <c r="F79" s="1064"/>
      <c r="G79" s="1064"/>
      <c r="H79" s="1064"/>
      <c r="I79" s="1064"/>
      <c r="J79" s="1064"/>
      <c r="K79" s="1064"/>
      <c r="L79" s="1064"/>
      <c r="M79" s="1064"/>
      <c r="N79" s="1064"/>
      <c r="O79" s="1064"/>
      <c r="P79" s="1065"/>
      <c r="Q79" s="1066">
        <v>2</v>
      </c>
      <c r="R79" s="1060"/>
      <c r="S79" s="1060"/>
      <c r="T79" s="1060"/>
      <c r="U79" s="1060"/>
      <c r="V79" s="1060">
        <v>2</v>
      </c>
      <c r="W79" s="1060"/>
      <c r="X79" s="1060"/>
      <c r="Y79" s="1060"/>
      <c r="Z79" s="1060"/>
      <c r="AA79" s="1060">
        <v>0</v>
      </c>
      <c r="AB79" s="1060"/>
      <c r="AC79" s="1060"/>
      <c r="AD79" s="1060"/>
      <c r="AE79" s="1060"/>
      <c r="AF79" s="1060">
        <v>0</v>
      </c>
      <c r="AG79" s="1060"/>
      <c r="AH79" s="1060"/>
      <c r="AI79" s="1060"/>
      <c r="AJ79" s="1060"/>
      <c r="AK79" s="1060" t="s">
        <v>588</v>
      </c>
      <c r="AL79" s="1060"/>
      <c r="AM79" s="1060"/>
      <c r="AN79" s="1060"/>
      <c r="AO79" s="1060"/>
      <c r="AP79" s="1060" t="s">
        <v>588</v>
      </c>
      <c r="AQ79" s="1060"/>
      <c r="AR79" s="1060"/>
      <c r="AS79" s="1060"/>
      <c r="AT79" s="1060"/>
      <c r="AU79" s="1060" t="s">
        <v>588</v>
      </c>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t="s">
        <v>582</v>
      </c>
      <c r="C80" s="1064"/>
      <c r="D80" s="1064"/>
      <c r="E80" s="1064"/>
      <c r="F80" s="1064"/>
      <c r="G80" s="1064"/>
      <c r="H80" s="1064"/>
      <c r="I80" s="1064"/>
      <c r="J80" s="1064"/>
      <c r="K80" s="1064"/>
      <c r="L80" s="1064"/>
      <c r="M80" s="1064"/>
      <c r="N80" s="1064"/>
      <c r="O80" s="1064"/>
      <c r="P80" s="1065"/>
      <c r="Q80" s="1066">
        <v>69</v>
      </c>
      <c r="R80" s="1060"/>
      <c r="S80" s="1060"/>
      <c r="T80" s="1060"/>
      <c r="U80" s="1060"/>
      <c r="V80" s="1060">
        <v>49</v>
      </c>
      <c r="W80" s="1060"/>
      <c r="X80" s="1060"/>
      <c r="Y80" s="1060"/>
      <c r="Z80" s="1060"/>
      <c r="AA80" s="1060">
        <v>20</v>
      </c>
      <c r="AB80" s="1060"/>
      <c r="AC80" s="1060"/>
      <c r="AD80" s="1060"/>
      <c r="AE80" s="1060"/>
      <c r="AF80" s="1060">
        <v>16</v>
      </c>
      <c r="AG80" s="1060"/>
      <c r="AH80" s="1060"/>
      <c r="AI80" s="1060"/>
      <c r="AJ80" s="1060"/>
      <c r="AK80" s="1060">
        <v>0</v>
      </c>
      <c r="AL80" s="1060"/>
      <c r="AM80" s="1060"/>
      <c r="AN80" s="1060"/>
      <c r="AO80" s="1060"/>
      <c r="AP80" s="1060" t="s">
        <v>501</v>
      </c>
      <c r="AQ80" s="1060"/>
      <c r="AR80" s="1060"/>
      <c r="AS80" s="1060"/>
      <c r="AT80" s="1060"/>
      <c r="AU80" s="1060" t="s">
        <v>501</v>
      </c>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t="s">
        <v>583</v>
      </c>
      <c r="C81" s="1064"/>
      <c r="D81" s="1064"/>
      <c r="E81" s="1064"/>
      <c r="F81" s="1064"/>
      <c r="G81" s="1064"/>
      <c r="H81" s="1064"/>
      <c r="I81" s="1064"/>
      <c r="J81" s="1064"/>
      <c r="K81" s="1064"/>
      <c r="L81" s="1064"/>
      <c r="M81" s="1064"/>
      <c r="N81" s="1064"/>
      <c r="O81" s="1064"/>
      <c r="P81" s="1065"/>
      <c r="Q81" s="1066">
        <v>245</v>
      </c>
      <c r="R81" s="1060"/>
      <c r="S81" s="1060"/>
      <c r="T81" s="1060"/>
      <c r="U81" s="1060"/>
      <c r="V81" s="1060">
        <v>230</v>
      </c>
      <c r="W81" s="1060"/>
      <c r="X81" s="1060"/>
      <c r="Y81" s="1060"/>
      <c r="Z81" s="1060"/>
      <c r="AA81" s="1060">
        <v>15</v>
      </c>
      <c r="AB81" s="1060"/>
      <c r="AC81" s="1060"/>
      <c r="AD81" s="1060"/>
      <c r="AE81" s="1060"/>
      <c r="AF81" s="1060">
        <v>15</v>
      </c>
      <c r="AG81" s="1060"/>
      <c r="AH81" s="1060"/>
      <c r="AI81" s="1060"/>
      <c r="AJ81" s="1060"/>
      <c r="AK81" s="1060" t="s">
        <v>501</v>
      </c>
      <c r="AL81" s="1060"/>
      <c r="AM81" s="1060"/>
      <c r="AN81" s="1060"/>
      <c r="AO81" s="1060"/>
      <c r="AP81" s="1060">
        <v>45</v>
      </c>
      <c r="AQ81" s="1060"/>
      <c r="AR81" s="1060"/>
      <c r="AS81" s="1060"/>
      <c r="AT81" s="1060"/>
      <c r="AU81" s="1067">
        <v>4</v>
      </c>
      <c r="AV81" s="1068"/>
      <c r="AW81" s="1068"/>
      <c r="AX81" s="1068"/>
      <c r="AY81" s="1069"/>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t="s">
        <v>585</v>
      </c>
      <c r="C82" s="1064"/>
      <c r="D82" s="1064"/>
      <c r="E82" s="1064"/>
      <c r="F82" s="1064"/>
      <c r="G82" s="1064"/>
      <c r="H82" s="1064"/>
      <c r="I82" s="1064"/>
      <c r="J82" s="1064"/>
      <c r="K82" s="1064"/>
      <c r="L82" s="1064"/>
      <c r="M82" s="1064"/>
      <c r="N82" s="1064"/>
      <c r="O82" s="1064"/>
      <c r="P82" s="1065"/>
      <c r="Q82" s="1070"/>
      <c r="R82" s="1068"/>
      <c r="S82" s="1068"/>
      <c r="T82" s="1068"/>
      <c r="U82" s="1069"/>
      <c r="V82" s="1067"/>
      <c r="W82" s="1068"/>
      <c r="X82" s="1068"/>
      <c r="Y82" s="1068"/>
      <c r="Z82" s="1069"/>
      <c r="AA82" s="1067"/>
      <c r="AB82" s="1068"/>
      <c r="AC82" s="1068"/>
      <c r="AD82" s="1068"/>
      <c r="AE82" s="1069"/>
      <c r="AF82" s="1067"/>
      <c r="AG82" s="1068"/>
      <c r="AH82" s="1068"/>
      <c r="AI82" s="1068"/>
      <c r="AJ82" s="1069"/>
      <c r="AK82" s="1067"/>
      <c r="AL82" s="1068"/>
      <c r="AM82" s="1068"/>
      <c r="AN82" s="1068"/>
      <c r="AO82" s="1069"/>
      <c r="AP82" s="1067"/>
      <c r="AQ82" s="1068"/>
      <c r="AR82" s="1068"/>
      <c r="AS82" s="1068"/>
      <c r="AT82" s="1069"/>
      <c r="AU82" s="1067"/>
      <c r="AV82" s="1068"/>
      <c r="AW82" s="1068"/>
      <c r="AX82" s="1068"/>
      <c r="AY82" s="1069"/>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t="s">
        <v>579</v>
      </c>
      <c r="C83" s="1064"/>
      <c r="D83" s="1064"/>
      <c r="E83" s="1064"/>
      <c r="F83" s="1064"/>
      <c r="G83" s="1064"/>
      <c r="H83" s="1064"/>
      <c r="I83" s="1064"/>
      <c r="J83" s="1064"/>
      <c r="K83" s="1064"/>
      <c r="L83" s="1064"/>
      <c r="M83" s="1064"/>
      <c r="N83" s="1064"/>
      <c r="O83" s="1064"/>
      <c r="P83" s="1065"/>
      <c r="Q83" s="1066">
        <v>35</v>
      </c>
      <c r="R83" s="1060"/>
      <c r="S83" s="1060"/>
      <c r="T83" s="1060"/>
      <c r="U83" s="1060"/>
      <c r="V83" s="1060">
        <v>33</v>
      </c>
      <c r="W83" s="1060"/>
      <c r="X83" s="1060"/>
      <c r="Y83" s="1060"/>
      <c r="Z83" s="1060"/>
      <c r="AA83" s="1060">
        <v>1</v>
      </c>
      <c r="AB83" s="1060"/>
      <c r="AC83" s="1060"/>
      <c r="AD83" s="1060"/>
      <c r="AE83" s="1060"/>
      <c r="AF83" s="1060">
        <v>1</v>
      </c>
      <c r="AG83" s="1060"/>
      <c r="AH83" s="1060"/>
      <c r="AI83" s="1060"/>
      <c r="AJ83" s="1060"/>
      <c r="AK83" s="1060" t="s">
        <v>501</v>
      </c>
      <c r="AL83" s="1060"/>
      <c r="AM83" s="1060"/>
      <c r="AN83" s="1060"/>
      <c r="AO83" s="1060"/>
      <c r="AP83" s="1060" t="s">
        <v>590</v>
      </c>
      <c r="AQ83" s="1060"/>
      <c r="AR83" s="1060"/>
      <c r="AS83" s="1060"/>
      <c r="AT83" s="1060"/>
      <c r="AU83" s="1060" t="s">
        <v>501</v>
      </c>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t="s">
        <v>584</v>
      </c>
      <c r="C84" s="1064"/>
      <c r="D84" s="1064"/>
      <c r="E84" s="1064"/>
      <c r="F84" s="1064"/>
      <c r="G84" s="1064"/>
      <c r="H84" s="1064"/>
      <c r="I84" s="1064"/>
      <c r="J84" s="1064"/>
      <c r="K84" s="1064"/>
      <c r="L84" s="1064"/>
      <c r="M84" s="1064"/>
      <c r="N84" s="1064"/>
      <c r="O84" s="1064"/>
      <c r="P84" s="1065"/>
      <c r="Q84" s="1066">
        <v>564</v>
      </c>
      <c r="R84" s="1060"/>
      <c r="S84" s="1060"/>
      <c r="T84" s="1060"/>
      <c r="U84" s="1060"/>
      <c r="V84" s="1060">
        <v>550</v>
      </c>
      <c r="W84" s="1060"/>
      <c r="X84" s="1060"/>
      <c r="Y84" s="1060"/>
      <c r="Z84" s="1060"/>
      <c r="AA84" s="1060">
        <v>14</v>
      </c>
      <c r="AB84" s="1060"/>
      <c r="AC84" s="1060"/>
      <c r="AD84" s="1060"/>
      <c r="AE84" s="1060"/>
      <c r="AF84" s="1060">
        <v>14</v>
      </c>
      <c r="AG84" s="1060"/>
      <c r="AH84" s="1060"/>
      <c r="AI84" s="1060"/>
      <c r="AJ84" s="1060"/>
      <c r="AK84" s="1060" t="s">
        <v>501</v>
      </c>
      <c r="AL84" s="1060"/>
      <c r="AM84" s="1060"/>
      <c r="AN84" s="1060"/>
      <c r="AO84" s="1060"/>
      <c r="AP84" s="1060">
        <v>1225</v>
      </c>
      <c r="AQ84" s="1060"/>
      <c r="AR84" s="1060"/>
      <c r="AS84" s="1060"/>
      <c r="AT84" s="1060"/>
      <c r="AU84" s="1060">
        <v>155</v>
      </c>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t="s">
        <v>586</v>
      </c>
      <c r="C85" s="1064"/>
      <c r="D85" s="1064"/>
      <c r="E85" s="1064"/>
      <c r="F85" s="1064"/>
      <c r="G85" s="1064"/>
      <c r="H85" s="1064"/>
      <c r="I85" s="1064"/>
      <c r="J85" s="1064"/>
      <c r="K85" s="1064"/>
      <c r="L85" s="1064"/>
      <c r="M85" s="1064"/>
      <c r="N85" s="1064"/>
      <c r="O85" s="1064"/>
      <c r="P85" s="1065"/>
      <c r="Q85" s="1066">
        <v>191</v>
      </c>
      <c r="R85" s="1060"/>
      <c r="S85" s="1060"/>
      <c r="T85" s="1060"/>
      <c r="U85" s="1060"/>
      <c r="V85" s="1060">
        <v>182</v>
      </c>
      <c r="W85" s="1060"/>
      <c r="X85" s="1060"/>
      <c r="Y85" s="1060"/>
      <c r="Z85" s="1060"/>
      <c r="AA85" s="1060">
        <v>9</v>
      </c>
      <c r="AB85" s="1060"/>
      <c r="AC85" s="1060"/>
      <c r="AD85" s="1060"/>
      <c r="AE85" s="1060"/>
      <c r="AF85" s="1060">
        <v>9</v>
      </c>
      <c r="AG85" s="1060"/>
      <c r="AH85" s="1060"/>
      <c r="AI85" s="1060"/>
      <c r="AJ85" s="1060"/>
      <c r="AK85" s="1060" t="s">
        <v>501</v>
      </c>
      <c r="AL85" s="1060"/>
      <c r="AM85" s="1060"/>
      <c r="AN85" s="1060"/>
      <c r="AO85" s="1060"/>
      <c r="AP85" s="1060" t="s">
        <v>588</v>
      </c>
      <c r="AQ85" s="1060"/>
      <c r="AR85" s="1060"/>
      <c r="AS85" s="1060"/>
      <c r="AT85" s="1060"/>
      <c r="AU85" s="1060" t="s">
        <v>588</v>
      </c>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385</v>
      </c>
      <c r="B88" s="1033" t="s">
        <v>412</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14538</v>
      </c>
      <c r="AG88" s="1048"/>
      <c r="AH88" s="1048"/>
      <c r="AI88" s="1048"/>
      <c r="AJ88" s="1048"/>
      <c r="AK88" s="1052"/>
      <c r="AL88" s="1052"/>
      <c r="AM88" s="1052"/>
      <c r="AN88" s="1052"/>
      <c r="AO88" s="1052"/>
      <c r="AP88" s="1048">
        <v>16326</v>
      </c>
      <c r="AQ88" s="1048"/>
      <c r="AR88" s="1048"/>
      <c r="AS88" s="1048"/>
      <c r="AT88" s="1048"/>
      <c r="AU88" s="1048">
        <v>159</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385</v>
      </c>
      <c r="BR102" s="1033" t="s">
        <v>413</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33</v>
      </c>
      <c r="CS102" s="1040"/>
      <c r="CT102" s="1040"/>
      <c r="CU102" s="1040"/>
      <c r="CV102" s="1041"/>
      <c r="CW102" s="1039">
        <v>0</v>
      </c>
      <c r="CX102" s="1040"/>
      <c r="CY102" s="1040"/>
      <c r="CZ102" s="1040"/>
      <c r="DA102" s="1041"/>
      <c r="DB102" s="1039">
        <v>67</v>
      </c>
      <c r="DC102" s="1040"/>
      <c r="DD102" s="1040"/>
      <c r="DE102" s="1040"/>
      <c r="DF102" s="1041"/>
      <c r="DG102" s="1039"/>
      <c r="DH102" s="1040"/>
      <c r="DI102" s="1040"/>
      <c r="DJ102" s="1040"/>
      <c r="DK102" s="1041"/>
      <c r="DL102" s="1039"/>
      <c r="DM102" s="1040"/>
      <c r="DN102" s="1040"/>
      <c r="DO102" s="1040"/>
      <c r="DP102" s="1041"/>
      <c r="DQ102" s="1039"/>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414</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415</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416</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417</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418</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419</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420</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421</v>
      </c>
      <c r="AB109" s="983"/>
      <c r="AC109" s="983"/>
      <c r="AD109" s="983"/>
      <c r="AE109" s="984"/>
      <c r="AF109" s="985" t="s">
        <v>303</v>
      </c>
      <c r="AG109" s="983"/>
      <c r="AH109" s="983"/>
      <c r="AI109" s="983"/>
      <c r="AJ109" s="984"/>
      <c r="AK109" s="985" t="s">
        <v>302</v>
      </c>
      <c r="AL109" s="983"/>
      <c r="AM109" s="983"/>
      <c r="AN109" s="983"/>
      <c r="AO109" s="984"/>
      <c r="AP109" s="985" t="s">
        <v>422</v>
      </c>
      <c r="AQ109" s="983"/>
      <c r="AR109" s="983"/>
      <c r="AS109" s="983"/>
      <c r="AT109" s="1014"/>
      <c r="AU109" s="982" t="s">
        <v>420</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421</v>
      </c>
      <c r="BR109" s="983"/>
      <c r="BS109" s="983"/>
      <c r="BT109" s="983"/>
      <c r="BU109" s="984"/>
      <c r="BV109" s="985" t="s">
        <v>303</v>
      </c>
      <c r="BW109" s="983"/>
      <c r="BX109" s="983"/>
      <c r="BY109" s="983"/>
      <c r="BZ109" s="984"/>
      <c r="CA109" s="985" t="s">
        <v>302</v>
      </c>
      <c r="CB109" s="983"/>
      <c r="CC109" s="983"/>
      <c r="CD109" s="983"/>
      <c r="CE109" s="984"/>
      <c r="CF109" s="1021" t="s">
        <v>422</v>
      </c>
      <c r="CG109" s="1021"/>
      <c r="CH109" s="1021"/>
      <c r="CI109" s="1021"/>
      <c r="CJ109" s="1021"/>
      <c r="CK109" s="985" t="s">
        <v>423</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421</v>
      </c>
      <c r="DH109" s="983"/>
      <c r="DI109" s="983"/>
      <c r="DJ109" s="983"/>
      <c r="DK109" s="984"/>
      <c r="DL109" s="985" t="s">
        <v>303</v>
      </c>
      <c r="DM109" s="983"/>
      <c r="DN109" s="983"/>
      <c r="DO109" s="983"/>
      <c r="DP109" s="984"/>
      <c r="DQ109" s="985" t="s">
        <v>302</v>
      </c>
      <c r="DR109" s="983"/>
      <c r="DS109" s="983"/>
      <c r="DT109" s="983"/>
      <c r="DU109" s="984"/>
      <c r="DV109" s="985" t="s">
        <v>422</v>
      </c>
      <c r="DW109" s="983"/>
      <c r="DX109" s="983"/>
      <c r="DY109" s="983"/>
      <c r="DZ109" s="1014"/>
    </row>
    <row r="110" spans="1:131" s="246" customFormat="1" ht="26.25" customHeight="1" x14ac:dyDescent="0.15">
      <c r="A110" s="885" t="s">
        <v>424</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402513</v>
      </c>
      <c r="AB110" s="976"/>
      <c r="AC110" s="976"/>
      <c r="AD110" s="976"/>
      <c r="AE110" s="977"/>
      <c r="AF110" s="978">
        <v>389538</v>
      </c>
      <c r="AG110" s="976"/>
      <c r="AH110" s="976"/>
      <c r="AI110" s="976"/>
      <c r="AJ110" s="977"/>
      <c r="AK110" s="978">
        <v>384527</v>
      </c>
      <c r="AL110" s="976"/>
      <c r="AM110" s="976"/>
      <c r="AN110" s="976"/>
      <c r="AO110" s="977"/>
      <c r="AP110" s="979">
        <v>14.9</v>
      </c>
      <c r="AQ110" s="980"/>
      <c r="AR110" s="980"/>
      <c r="AS110" s="980"/>
      <c r="AT110" s="981"/>
      <c r="AU110" s="1015" t="s">
        <v>72</v>
      </c>
      <c r="AV110" s="1016"/>
      <c r="AW110" s="1016"/>
      <c r="AX110" s="1016"/>
      <c r="AY110" s="1016"/>
      <c r="AZ110" s="941" t="s">
        <v>425</v>
      </c>
      <c r="BA110" s="886"/>
      <c r="BB110" s="886"/>
      <c r="BC110" s="886"/>
      <c r="BD110" s="886"/>
      <c r="BE110" s="886"/>
      <c r="BF110" s="886"/>
      <c r="BG110" s="886"/>
      <c r="BH110" s="886"/>
      <c r="BI110" s="886"/>
      <c r="BJ110" s="886"/>
      <c r="BK110" s="886"/>
      <c r="BL110" s="886"/>
      <c r="BM110" s="886"/>
      <c r="BN110" s="886"/>
      <c r="BO110" s="886"/>
      <c r="BP110" s="887"/>
      <c r="BQ110" s="942">
        <v>2999923</v>
      </c>
      <c r="BR110" s="923"/>
      <c r="BS110" s="923"/>
      <c r="BT110" s="923"/>
      <c r="BU110" s="923"/>
      <c r="BV110" s="923">
        <v>2874251</v>
      </c>
      <c r="BW110" s="923"/>
      <c r="BX110" s="923"/>
      <c r="BY110" s="923"/>
      <c r="BZ110" s="923"/>
      <c r="CA110" s="923">
        <v>2748815</v>
      </c>
      <c r="CB110" s="923"/>
      <c r="CC110" s="923"/>
      <c r="CD110" s="923"/>
      <c r="CE110" s="923"/>
      <c r="CF110" s="947">
        <v>106.5</v>
      </c>
      <c r="CG110" s="948"/>
      <c r="CH110" s="948"/>
      <c r="CI110" s="948"/>
      <c r="CJ110" s="948"/>
      <c r="CK110" s="1011" t="s">
        <v>426</v>
      </c>
      <c r="CL110" s="897"/>
      <c r="CM110" s="972" t="s">
        <v>427</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428</v>
      </c>
      <c r="DH110" s="923"/>
      <c r="DI110" s="923"/>
      <c r="DJ110" s="923"/>
      <c r="DK110" s="923"/>
      <c r="DL110" s="923" t="s">
        <v>429</v>
      </c>
      <c r="DM110" s="923"/>
      <c r="DN110" s="923"/>
      <c r="DO110" s="923"/>
      <c r="DP110" s="923"/>
      <c r="DQ110" s="923" t="s">
        <v>428</v>
      </c>
      <c r="DR110" s="923"/>
      <c r="DS110" s="923"/>
      <c r="DT110" s="923"/>
      <c r="DU110" s="923"/>
      <c r="DV110" s="924" t="s">
        <v>126</v>
      </c>
      <c r="DW110" s="924"/>
      <c r="DX110" s="924"/>
      <c r="DY110" s="924"/>
      <c r="DZ110" s="925"/>
    </row>
    <row r="111" spans="1:131" s="246" customFormat="1" ht="26.25" customHeight="1" x14ac:dyDescent="0.15">
      <c r="A111" s="852" t="s">
        <v>430</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428</v>
      </c>
      <c r="AB111" s="1004"/>
      <c r="AC111" s="1004"/>
      <c r="AD111" s="1004"/>
      <c r="AE111" s="1005"/>
      <c r="AF111" s="1006" t="s">
        <v>126</v>
      </c>
      <c r="AG111" s="1004"/>
      <c r="AH111" s="1004"/>
      <c r="AI111" s="1004"/>
      <c r="AJ111" s="1005"/>
      <c r="AK111" s="1006" t="s">
        <v>429</v>
      </c>
      <c r="AL111" s="1004"/>
      <c r="AM111" s="1004"/>
      <c r="AN111" s="1004"/>
      <c r="AO111" s="1005"/>
      <c r="AP111" s="1007" t="s">
        <v>126</v>
      </c>
      <c r="AQ111" s="1008"/>
      <c r="AR111" s="1008"/>
      <c r="AS111" s="1008"/>
      <c r="AT111" s="1009"/>
      <c r="AU111" s="1017"/>
      <c r="AV111" s="1018"/>
      <c r="AW111" s="1018"/>
      <c r="AX111" s="1018"/>
      <c r="AY111" s="1018"/>
      <c r="AZ111" s="893" t="s">
        <v>431</v>
      </c>
      <c r="BA111" s="828"/>
      <c r="BB111" s="828"/>
      <c r="BC111" s="828"/>
      <c r="BD111" s="828"/>
      <c r="BE111" s="828"/>
      <c r="BF111" s="828"/>
      <c r="BG111" s="828"/>
      <c r="BH111" s="828"/>
      <c r="BI111" s="828"/>
      <c r="BJ111" s="828"/>
      <c r="BK111" s="828"/>
      <c r="BL111" s="828"/>
      <c r="BM111" s="828"/>
      <c r="BN111" s="828"/>
      <c r="BO111" s="828"/>
      <c r="BP111" s="829"/>
      <c r="BQ111" s="894">
        <v>50917</v>
      </c>
      <c r="BR111" s="895"/>
      <c r="BS111" s="895"/>
      <c r="BT111" s="895"/>
      <c r="BU111" s="895"/>
      <c r="BV111" s="895">
        <v>42991</v>
      </c>
      <c r="BW111" s="895"/>
      <c r="BX111" s="895"/>
      <c r="BY111" s="895"/>
      <c r="BZ111" s="895"/>
      <c r="CA111" s="895">
        <v>35574</v>
      </c>
      <c r="CB111" s="895"/>
      <c r="CC111" s="895"/>
      <c r="CD111" s="895"/>
      <c r="CE111" s="895"/>
      <c r="CF111" s="956">
        <v>1.4</v>
      </c>
      <c r="CG111" s="957"/>
      <c r="CH111" s="957"/>
      <c r="CI111" s="957"/>
      <c r="CJ111" s="957"/>
      <c r="CK111" s="1012"/>
      <c r="CL111" s="899"/>
      <c r="CM111" s="902" t="s">
        <v>432</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429</v>
      </c>
      <c r="DH111" s="895"/>
      <c r="DI111" s="895"/>
      <c r="DJ111" s="895"/>
      <c r="DK111" s="895"/>
      <c r="DL111" s="895" t="s">
        <v>428</v>
      </c>
      <c r="DM111" s="895"/>
      <c r="DN111" s="895"/>
      <c r="DO111" s="895"/>
      <c r="DP111" s="895"/>
      <c r="DQ111" s="895" t="s">
        <v>429</v>
      </c>
      <c r="DR111" s="895"/>
      <c r="DS111" s="895"/>
      <c r="DT111" s="895"/>
      <c r="DU111" s="895"/>
      <c r="DV111" s="872" t="s">
        <v>429</v>
      </c>
      <c r="DW111" s="872"/>
      <c r="DX111" s="872"/>
      <c r="DY111" s="872"/>
      <c r="DZ111" s="873"/>
    </row>
    <row r="112" spans="1:131" s="246" customFormat="1" ht="26.25" customHeight="1" x14ac:dyDescent="0.15">
      <c r="A112" s="997" t="s">
        <v>433</v>
      </c>
      <c r="B112" s="998"/>
      <c r="C112" s="828" t="s">
        <v>434</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428</v>
      </c>
      <c r="AB112" s="858"/>
      <c r="AC112" s="858"/>
      <c r="AD112" s="858"/>
      <c r="AE112" s="859"/>
      <c r="AF112" s="860" t="s">
        <v>428</v>
      </c>
      <c r="AG112" s="858"/>
      <c r="AH112" s="858"/>
      <c r="AI112" s="858"/>
      <c r="AJ112" s="859"/>
      <c r="AK112" s="860" t="s">
        <v>429</v>
      </c>
      <c r="AL112" s="858"/>
      <c r="AM112" s="858"/>
      <c r="AN112" s="858"/>
      <c r="AO112" s="859"/>
      <c r="AP112" s="905" t="s">
        <v>429</v>
      </c>
      <c r="AQ112" s="906"/>
      <c r="AR112" s="906"/>
      <c r="AS112" s="906"/>
      <c r="AT112" s="907"/>
      <c r="AU112" s="1017"/>
      <c r="AV112" s="1018"/>
      <c r="AW112" s="1018"/>
      <c r="AX112" s="1018"/>
      <c r="AY112" s="1018"/>
      <c r="AZ112" s="893" t="s">
        <v>435</v>
      </c>
      <c r="BA112" s="828"/>
      <c r="BB112" s="828"/>
      <c r="BC112" s="828"/>
      <c r="BD112" s="828"/>
      <c r="BE112" s="828"/>
      <c r="BF112" s="828"/>
      <c r="BG112" s="828"/>
      <c r="BH112" s="828"/>
      <c r="BI112" s="828"/>
      <c r="BJ112" s="828"/>
      <c r="BK112" s="828"/>
      <c r="BL112" s="828"/>
      <c r="BM112" s="828"/>
      <c r="BN112" s="828"/>
      <c r="BO112" s="828"/>
      <c r="BP112" s="829"/>
      <c r="BQ112" s="894">
        <v>1765382</v>
      </c>
      <c r="BR112" s="895"/>
      <c r="BS112" s="895"/>
      <c r="BT112" s="895"/>
      <c r="BU112" s="895"/>
      <c r="BV112" s="895">
        <v>1539922</v>
      </c>
      <c r="BW112" s="895"/>
      <c r="BX112" s="895"/>
      <c r="BY112" s="895"/>
      <c r="BZ112" s="895"/>
      <c r="CA112" s="895">
        <v>1358981</v>
      </c>
      <c r="CB112" s="895"/>
      <c r="CC112" s="895"/>
      <c r="CD112" s="895"/>
      <c r="CE112" s="895"/>
      <c r="CF112" s="956">
        <v>52.7</v>
      </c>
      <c r="CG112" s="957"/>
      <c r="CH112" s="957"/>
      <c r="CI112" s="957"/>
      <c r="CJ112" s="957"/>
      <c r="CK112" s="1012"/>
      <c r="CL112" s="899"/>
      <c r="CM112" s="902" t="s">
        <v>436</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428</v>
      </c>
      <c r="DH112" s="895"/>
      <c r="DI112" s="895"/>
      <c r="DJ112" s="895"/>
      <c r="DK112" s="895"/>
      <c r="DL112" s="895" t="s">
        <v>126</v>
      </c>
      <c r="DM112" s="895"/>
      <c r="DN112" s="895"/>
      <c r="DO112" s="895"/>
      <c r="DP112" s="895"/>
      <c r="DQ112" s="895" t="s">
        <v>428</v>
      </c>
      <c r="DR112" s="895"/>
      <c r="DS112" s="895"/>
      <c r="DT112" s="895"/>
      <c r="DU112" s="895"/>
      <c r="DV112" s="872" t="s">
        <v>429</v>
      </c>
      <c r="DW112" s="872"/>
      <c r="DX112" s="872"/>
      <c r="DY112" s="872"/>
      <c r="DZ112" s="873"/>
    </row>
    <row r="113" spans="1:130" s="246" customFormat="1" ht="26.25" customHeight="1" x14ac:dyDescent="0.15">
      <c r="A113" s="999"/>
      <c r="B113" s="1000"/>
      <c r="C113" s="828" t="s">
        <v>437</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247586</v>
      </c>
      <c r="AB113" s="1004"/>
      <c r="AC113" s="1004"/>
      <c r="AD113" s="1004"/>
      <c r="AE113" s="1005"/>
      <c r="AF113" s="1006">
        <v>226224</v>
      </c>
      <c r="AG113" s="1004"/>
      <c r="AH113" s="1004"/>
      <c r="AI113" s="1004"/>
      <c r="AJ113" s="1005"/>
      <c r="AK113" s="1006">
        <v>247271</v>
      </c>
      <c r="AL113" s="1004"/>
      <c r="AM113" s="1004"/>
      <c r="AN113" s="1004"/>
      <c r="AO113" s="1005"/>
      <c r="AP113" s="1007">
        <v>9.6</v>
      </c>
      <c r="AQ113" s="1008"/>
      <c r="AR113" s="1008"/>
      <c r="AS113" s="1008"/>
      <c r="AT113" s="1009"/>
      <c r="AU113" s="1017"/>
      <c r="AV113" s="1018"/>
      <c r="AW113" s="1018"/>
      <c r="AX113" s="1018"/>
      <c r="AY113" s="1018"/>
      <c r="AZ113" s="893" t="s">
        <v>438</v>
      </c>
      <c r="BA113" s="828"/>
      <c r="BB113" s="828"/>
      <c r="BC113" s="828"/>
      <c r="BD113" s="828"/>
      <c r="BE113" s="828"/>
      <c r="BF113" s="828"/>
      <c r="BG113" s="828"/>
      <c r="BH113" s="828"/>
      <c r="BI113" s="828"/>
      <c r="BJ113" s="828"/>
      <c r="BK113" s="828"/>
      <c r="BL113" s="828"/>
      <c r="BM113" s="828"/>
      <c r="BN113" s="828"/>
      <c r="BO113" s="828"/>
      <c r="BP113" s="829"/>
      <c r="BQ113" s="894">
        <v>195734</v>
      </c>
      <c r="BR113" s="895"/>
      <c r="BS113" s="895"/>
      <c r="BT113" s="895"/>
      <c r="BU113" s="895"/>
      <c r="BV113" s="895">
        <v>178566</v>
      </c>
      <c r="BW113" s="895"/>
      <c r="BX113" s="895"/>
      <c r="BY113" s="895"/>
      <c r="BZ113" s="895"/>
      <c r="CA113" s="895">
        <v>159478</v>
      </c>
      <c r="CB113" s="895"/>
      <c r="CC113" s="895"/>
      <c r="CD113" s="895"/>
      <c r="CE113" s="895"/>
      <c r="CF113" s="956">
        <v>6.2</v>
      </c>
      <c r="CG113" s="957"/>
      <c r="CH113" s="957"/>
      <c r="CI113" s="957"/>
      <c r="CJ113" s="957"/>
      <c r="CK113" s="1012"/>
      <c r="CL113" s="899"/>
      <c r="CM113" s="902" t="s">
        <v>439</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428</v>
      </c>
      <c r="DH113" s="858"/>
      <c r="DI113" s="858"/>
      <c r="DJ113" s="858"/>
      <c r="DK113" s="859"/>
      <c r="DL113" s="860" t="s">
        <v>126</v>
      </c>
      <c r="DM113" s="858"/>
      <c r="DN113" s="858"/>
      <c r="DO113" s="858"/>
      <c r="DP113" s="859"/>
      <c r="DQ113" s="860" t="s">
        <v>428</v>
      </c>
      <c r="DR113" s="858"/>
      <c r="DS113" s="858"/>
      <c r="DT113" s="858"/>
      <c r="DU113" s="859"/>
      <c r="DV113" s="905" t="s">
        <v>428</v>
      </c>
      <c r="DW113" s="906"/>
      <c r="DX113" s="906"/>
      <c r="DY113" s="906"/>
      <c r="DZ113" s="907"/>
    </row>
    <row r="114" spans="1:130" s="246" customFormat="1" ht="26.25" customHeight="1" x14ac:dyDescent="0.15">
      <c r="A114" s="999"/>
      <c r="B114" s="1000"/>
      <c r="C114" s="828" t="s">
        <v>440</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4625</v>
      </c>
      <c r="AB114" s="858"/>
      <c r="AC114" s="858"/>
      <c r="AD114" s="858"/>
      <c r="AE114" s="859"/>
      <c r="AF114" s="860">
        <v>4910</v>
      </c>
      <c r="AG114" s="858"/>
      <c r="AH114" s="858"/>
      <c r="AI114" s="858"/>
      <c r="AJ114" s="859"/>
      <c r="AK114" s="860">
        <v>15429</v>
      </c>
      <c r="AL114" s="858"/>
      <c r="AM114" s="858"/>
      <c r="AN114" s="858"/>
      <c r="AO114" s="859"/>
      <c r="AP114" s="905">
        <v>0.6</v>
      </c>
      <c r="AQ114" s="906"/>
      <c r="AR114" s="906"/>
      <c r="AS114" s="906"/>
      <c r="AT114" s="907"/>
      <c r="AU114" s="1017"/>
      <c r="AV114" s="1018"/>
      <c r="AW114" s="1018"/>
      <c r="AX114" s="1018"/>
      <c r="AY114" s="1018"/>
      <c r="AZ114" s="893" t="s">
        <v>441</v>
      </c>
      <c r="BA114" s="828"/>
      <c r="BB114" s="828"/>
      <c r="BC114" s="828"/>
      <c r="BD114" s="828"/>
      <c r="BE114" s="828"/>
      <c r="BF114" s="828"/>
      <c r="BG114" s="828"/>
      <c r="BH114" s="828"/>
      <c r="BI114" s="828"/>
      <c r="BJ114" s="828"/>
      <c r="BK114" s="828"/>
      <c r="BL114" s="828"/>
      <c r="BM114" s="828"/>
      <c r="BN114" s="828"/>
      <c r="BO114" s="828"/>
      <c r="BP114" s="829"/>
      <c r="BQ114" s="894">
        <v>764591</v>
      </c>
      <c r="BR114" s="895"/>
      <c r="BS114" s="895"/>
      <c r="BT114" s="895"/>
      <c r="BU114" s="895"/>
      <c r="BV114" s="895">
        <v>743288</v>
      </c>
      <c r="BW114" s="895"/>
      <c r="BX114" s="895"/>
      <c r="BY114" s="895"/>
      <c r="BZ114" s="895"/>
      <c r="CA114" s="895">
        <v>655078</v>
      </c>
      <c r="CB114" s="895"/>
      <c r="CC114" s="895"/>
      <c r="CD114" s="895"/>
      <c r="CE114" s="895"/>
      <c r="CF114" s="956">
        <v>25.4</v>
      </c>
      <c r="CG114" s="957"/>
      <c r="CH114" s="957"/>
      <c r="CI114" s="957"/>
      <c r="CJ114" s="957"/>
      <c r="CK114" s="1012"/>
      <c r="CL114" s="899"/>
      <c r="CM114" s="902" t="s">
        <v>442</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428</v>
      </c>
      <c r="DH114" s="858"/>
      <c r="DI114" s="858"/>
      <c r="DJ114" s="858"/>
      <c r="DK114" s="859"/>
      <c r="DL114" s="860" t="s">
        <v>429</v>
      </c>
      <c r="DM114" s="858"/>
      <c r="DN114" s="858"/>
      <c r="DO114" s="858"/>
      <c r="DP114" s="859"/>
      <c r="DQ114" s="860" t="s">
        <v>428</v>
      </c>
      <c r="DR114" s="858"/>
      <c r="DS114" s="858"/>
      <c r="DT114" s="858"/>
      <c r="DU114" s="859"/>
      <c r="DV114" s="905" t="s">
        <v>429</v>
      </c>
      <c r="DW114" s="906"/>
      <c r="DX114" s="906"/>
      <c r="DY114" s="906"/>
      <c r="DZ114" s="907"/>
    </row>
    <row r="115" spans="1:130" s="246" customFormat="1" ht="26.25" customHeight="1" x14ac:dyDescent="0.15">
      <c r="A115" s="999"/>
      <c r="B115" s="1000"/>
      <c r="C115" s="828" t="s">
        <v>443</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22099</v>
      </c>
      <c r="AB115" s="1004"/>
      <c r="AC115" s="1004"/>
      <c r="AD115" s="1004"/>
      <c r="AE115" s="1005"/>
      <c r="AF115" s="1006">
        <v>8699</v>
      </c>
      <c r="AG115" s="1004"/>
      <c r="AH115" s="1004"/>
      <c r="AI115" s="1004"/>
      <c r="AJ115" s="1005"/>
      <c r="AK115" s="1006">
        <v>8069</v>
      </c>
      <c r="AL115" s="1004"/>
      <c r="AM115" s="1004"/>
      <c r="AN115" s="1004"/>
      <c r="AO115" s="1005"/>
      <c r="AP115" s="1007">
        <v>0.3</v>
      </c>
      <c r="AQ115" s="1008"/>
      <c r="AR115" s="1008"/>
      <c r="AS115" s="1008"/>
      <c r="AT115" s="1009"/>
      <c r="AU115" s="1017"/>
      <c r="AV115" s="1018"/>
      <c r="AW115" s="1018"/>
      <c r="AX115" s="1018"/>
      <c r="AY115" s="1018"/>
      <c r="AZ115" s="893" t="s">
        <v>444</v>
      </c>
      <c r="BA115" s="828"/>
      <c r="BB115" s="828"/>
      <c r="BC115" s="828"/>
      <c r="BD115" s="828"/>
      <c r="BE115" s="828"/>
      <c r="BF115" s="828"/>
      <c r="BG115" s="828"/>
      <c r="BH115" s="828"/>
      <c r="BI115" s="828"/>
      <c r="BJ115" s="828"/>
      <c r="BK115" s="828"/>
      <c r="BL115" s="828"/>
      <c r="BM115" s="828"/>
      <c r="BN115" s="828"/>
      <c r="BO115" s="828"/>
      <c r="BP115" s="829"/>
      <c r="BQ115" s="894" t="s">
        <v>428</v>
      </c>
      <c r="BR115" s="895"/>
      <c r="BS115" s="895"/>
      <c r="BT115" s="895"/>
      <c r="BU115" s="895"/>
      <c r="BV115" s="895" t="s">
        <v>428</v>
      </c>
      <c r="BW115" s="895"/>
      <c r="BX115" s="895"/>
      <c r="BY115" s="895"/>
      <c r="BZ115" s="895"/>
      <c r="CA115" s="895" t="s">
        <v>126</v>
      </c>
      <c r="CB115" s="895"/>
      <c r="CC115" s="895"/>
      <c r="CD115" s="895"/>
      <c r="CE115" s="895"/>
      <c r="CF115" s="956" t="s">
        <v>126</v>
      </c>
      <c r="CG115" s="957"/>
      <c r="CH115" s="957"/>
      <c r="CI115" s="957"/>
      <c r="CJ115" s="957"/>
      <c r="CK115" s="1012"/>
      <c r="CL115" s="899"/>
      <c r="CM115" s="893" t="s">
        <v>445</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126</v>
      </c>
      <c r="DH115" s="858"/>
      <c r="DI115" s="858"/>
      <c r="DJ115" s="858"/>
      <c r="DK115" s="859"/>
      <c r="DL115" s="860" t="s">
        <v>126</v>
      </c>
      <c r="DM115" s="858"/>
      <c r="DN115" s="858"/>
      <c r="DO115" s="858"/>
      <c r="DP115" s="859"/>
      <c r="DQ115" s="860" t="s">
        <v>429</v>
      </c>
      <c r="DR115" s="858"/>
      <c r="DS115" s="858"/>
      <c r="DT115" s="858"/>
      <c r="DU115" s="859"/>
      <c r="DV115" s="905" t="s">
        <v>428</v>
      </c>
      <c r="DW115" s="906"/>
      <c r="DX115" s="906"/>
      <c r="DY115" s="906"/>
      <c r="DZ115" s="907"/>
    </row>
    <row r="116" spans="1:130" s="246" customFormat="1" ht="26.25" customHeight="1" x14ac:dyDescent="0.15">
      <c r="A116" s="1001"/>
      <c r="B116" s="1002"/>
      <c r="C116" s="961" t="s">
        <v>446</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428</v>
      </c>
      <c r="AB116" s="858"/>
      <c r="AC116" s="858"/>
      <c r="AD116" s="858"/>
      <c r="AE116" s="859"/>
      <c r="AF116" s="860" t="s">
        <v>428</v>
      </c>
      <c r="AG116" s="858"/>
      <c r="AH116" s="858"/>
      <c r="AI116" s="858"/>
      <c r="AJ116" s="859"/>
      <c r="AK116" s="860" t="s">
        <v>428</v>
      </c>
      <c r="AL116" s="858"/>
      <c r="AM116" s="858"/>
      <c r="AN116" s="858"/>
      <c r="AO116" s="859"/>
      <c r="AP116" s="905" t="s">
        <v>429</v>
      </c>
      <c r="AQ116" s="906"/>
      <c r="AR116" s="906"/>
      <c r="AS116" s="906"/>
      <c r="AT116" s="907"/>
      <c r="AU116" s="1017"/>
      <c r="AV116" s="1018"/>
      <c r="AW116" s="1018"/>
      <c r="AX116" s="1018"/>
      <c r="AY116" s="1018"/>
      <c r="AZ116" s="944" t="s">
        <v>447</v>
      </c>
      <c r="BA116" s="945"/>
      <c r="BB116" s="945"/>
      <c r="BC116" s="945"/>
      <c r="BD116" s="945"/>
      <c r="BE116" s="945"/>
      <c r="BF116" s="945"/>
      <c r="BG116" s="945"/>
      <c r="BH116" s="945"/>
      <c r="BI116" s="945"/>
      <c r="BJ116" s="945"/>
      <c r="BK116" s="945"/>
      <c r="BL116" s="945"/>
      <c r="BM116" s="945"/>
      <c r="BN116" s="945"/>
      <c r="BO116" s="945"/>
      <c r="BP116" s="946"/>
      <c r="BQ116" s="894" t="s">
        <v>126</v>
      </c>
      <c r="BR116" s="895"/>
      <c r="BS116" s="895"/>
      <c r="BT116" s="895"/>
      <c r="BU116" s="895"/>
      <c r="BV116" s="895" t="s">
        <v>126</v>
      </c>
      <c r="BW116" s="895"/>
      <c r="BX116" s="895"/>
      <c r="BY116" s="895"/>
      <c r="BZ116" s="895"/>
      <c r="CA116" s="895" t="s">
        <v>429</v>
      </c>
      <c r="CB116" s="895"/>
      <c r="CC116" s="895"/>
      <c r="CD116" s="895"/>
      <c r="CE116" s="895"/>
      <c r="CF116" s="956" t="s">
        <v>429</v>
      </c>
      <c r="CG116" s="957"/>
      <c r="CH116" s="957"/>
      <c r="CI116" s="957"/>
      <c r="CJ116" s="957"/>
      <c r="CK116" s="1012"/>
      <c r="CL116" s="899"/>
      <c r="CM116" s="902" t="s">
        <v>448</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126</v>
      </c>
      <c r="DH116" s="858"/>
      <c r="DI116" s="858"/>
      <c r="DJ116" s="858"/>
      <c r="DK116" s="859"/>
      <c r="DL116" s="860" t="s">
        <v>126</v>
      </c>
      <c r="DM116" s="858"/>
      <c r="DN116" s="858"/>
      <c r="DO116" s="858"/>
      <c r="DP116" s="859"/>
      <c r="DQ116" s="860" t="s">
        <v>429</v>
      </c>
      <c r="DR116" s="858"/>
      <c r="DS116" s="858"/>
      <c r="DT116" s="858"/>
      <c r="DU116" s="859"/>
      <c r="DV116" s="905" t="s">
        <v>428</v>
      </c>
      <c r="DW116" s="906"/>
      <c r="DX116" s="906"/>
      <c r="DY116" s="906"/>
      <c r="DZ116" s="907"/>
    </row>
    <row r="117" spans="1:130" s="246" customFormat="1" ht="26.25" customHeight="1" x14ac:dyDescent="0.15">
      <c r="A117" s="982" t="s">
        <v>186</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449</v>
      </c>
      <c r="Z117" s="984"/>
      <c r="AA117" s="989">
        <v>676823</v>
      </c>
      <c r="AB117" s="990"/>
      <c r="AC117" s="990"/>
      <c r="AD117" s="990"/>
      <c r="AE117" s="991"/>
      <c r="AF117" s="992">
        <v>629371</v>
      </c>
      <c r="AG117" s="990"/>
      <c r="AH117" s="990"/>
      <c r="AI117" s="990"/>
      <c r="AJ117" s="991"/>
      <c r="AK117" s="992">
        <v>655296</v>
      </c>
      <c r="AL117" s="990"/>
      <c r="AM117" s="990"/>
      <c r="AN117" s="990"/>
      <c r="AO117" s="991"/>
      <c r="AP117" s="993"/>
      <c r="AQ117" s="994"/>
      <c r="AR117" s="994"/>
      <c r="AS117" s="994"/>
      <c r="AT117" s="995"/>
      <c r="AU117" s="1017"/>
      <c r="AV117" s="1018"/>
      <c r="AW117" s="1018"/>
      <c r="AX117" s="1018"/>
      <c r="AY117" s="1018"/>
      <c r="AZ117" s="944" t="s">
        <v>450</v>
      </c>
      <c r="BA117" s="945"/>
      <c r="BB117" s="945"/>
      <c r="BC117" s="945"/>
      <c r="BD117" s="945"/>
      <c r="BE117" s="945"/>
      <c r="BF117" s="945"/>
      <c r="BG117" s="945"/>
      <c r="BH117" s="945"/>
      <c r="BI117" s="945"/>
      <c r="BJ117" s="945"/>
      <c r="BK117" s="945"/>
      <c r="BL117" s="945"/>
      <c r="BM117" s="945"/>
      <c r="BN117" s="945"/>
      <c r="BO117" s="945"/>
      <c r="BP117" s="946"/>
      <c r="BQ117" s="894" t="s">
        <v>126</v>
      </c>
      <c r="BR117" s="895"/>
      <c r="BS117" s="895"/>
      <c r="BT117" s="895"/>
      <c r="BU117" s="895"/>
      <c r="BV117" s="895" t="s">
        <v>126</v>
      </c>
      <c r="BW117" s="895"/>
      <c r="BX117" s="895"/>
      <c r="BY117" s="895"/>
      <c r="BZ117" s="895"/>
      <c r="CA117" s="895" t="s">
        <v>126</v>
      </c>
      <c r="CB117" s="895"/>
      <c r="CC117" s="895"/>
      <c r="CD117" s="895"/>
      <c r="CE117" s="895"/>
      <c r="CF117" s="956" t="s">
        <v>126</v>
      </c>
      <c r="CG117" s="957"/>
      <c r="CH117" s="957"/>
      <c r="CI117" s="957"/>
      <c r="CJ117" s="957"/>
      <c r="CK117" s="1012"/>
      <c r="CL117" s="899"/>
      <c r="CM117" s="902" t="s">
        <v>451</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126</v>
      </c>
      <c r="DH117" s="858"/>
      <c r="DI117" s="858"/>
      <c r="DJ117" s="858"/>
      <c r="DK117" s="859"/>
      <c r="DL117" s="860" t="s">
        <v>126</v>
      </c>
      <c r="DM117" s="858"/>
      <c r="DN117" s="858"/>
      <c r="DO117" s="858"/>
      <c r="DP117" s="859"/>
      <c r="DQ117" s="860" t="s">
        <v>126</v>
      </c>
      <c r="DR117" s="858"/>
      <c r="DS117" s="858"/>
      <c r="DT117" s="858"/>
      <c r="DU117" s="859"/>
      <c r="DV117" s="905" t="s">
        <v>126</v>
      </c>
      <c r="DW117" s="906"/>
      <c r="DX117" s="906"/>
      <c r="DY117" s="906"/>
      <c r="DZ117" s="907"/>
    </row>
    <row r="118" spans="1:130" s="246" customFormat="1" ht="26.25" customHeight="1" x14ac:dyDescent="0.15">
      <c r="A118" s="982" t="s">
        <v>423</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421</v>
      </c>
      <c r="AB118" s="983"/>
      <c r="AC118" s="983"/>
      <c r="AD118" s="983"/>
      <c r="AE118" s="984"/>
      <c r="AF118" s="985" t="s">
        <v>303</v>
      </c>
      <c r="AG118" s="983"/>
      <c r="AH118" s="983"/>
      <c r="AI118" s="983"/>
      <c r="AJ118" s="984"/>
      <c r="AK118" s="985" t="s">
        <v>302</v>
      </c>
      <c r="AL118" s="983"/>
      <c r="AM118" s="983"/>
      <c r="AN118" s="983"/>
      <c r="AO118" s="984"/>
      <c r="AP118" s="986" t="s">
        <v>422</v>
      </c>
      <c r="AQ118" s="987"/>
      <c r="AR118" s="987"/>
      <c r="AS118" s="987"/>
      <c r="AT118" s="988"/>
      <c r="AU118" s="1017"/>
      <c r="AV118" s="1018"/>
      <c r="AW118" s="1018"/>
      <c r="AX118" s="1018"/>
      <c r="AY118" s="1018"/>
      <c r="AZ118" s="960" t="s">
        <v>452</v>
      </c>
      <c r="BA118" s="961"/>
      <c r="BB118" s="961"/>
      <c r="BC118" s="961"/>
      <c r="BD118" s="961"/>
      <c r="BE118" s="961"/>
      <c r="BF118" s="961"/>
      <c r="BG118" s="961"/>
      <c r="BH118" s="961"/>
      <c r="BI118" s="961"/>
      <c r="BJ118" s="961"/>
      <c r="BK118" s="961"/>
      <c r="BL118" s="961"/>
      <c r="BM118" s="961"/>
      <c r="BN118" s="961"/>
      <c r="BO118" s="961"/>
      <c r="BP118" s="962"/>
      <c r="BQ118" s="963" t="s">
        <v>126</v>
      </c>
      <c r="BR118" s="926"/>
      <c r="BS118" s="926"/>
      <c r="BT118" s="926"/>
      <c r="BU118" s="926"/>
      <c r="BV118" s="926" t="s">
        <v>126</v>
      </c>
      <c r="BW118" s="926"/>
      <c r="BX118" s="926"/>
      <c r="BY118" s="926"/>
      <c r="BZ118" s="926"/>
      <c r="CA118" s="926" t="s">
        <v>126</v>
      </c>
      <c r="CB118" s="926"/>
      <c r="CC118" s="926"/>
      <c r="CD118" s="926"/>
      <c r="CE118" s="926"/>
      <c r="CF118" s="956" t="s">
        <v>126</v>
      </c>
      <c r="CG118" s="957"/>
      <c r="CH118" s="957"/>
      <c r="CI118" s="957"/>
      <c r="CJ118" s="957"/>
      <c r="CK118" s="1012"/>
      <c r="CL118" s="899"/>
      <c r="CM118" s="902" t="s">
        <v>453</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126</v>
      </c>
      <c r="DH118" s="858"/>
      <c r="DI118" s="858"/>
      <c r="DJ118" s="858"/>
      <c r="DK118" s="859"/>
      <c r="DL118" s="860" t="s">
        <v>126</v>
      </c>
      <c r="DM118" s="858"/>
      <c r="DN118" s="858"/>
      <c r="DO118" s="858"/>
      <c r="DP118" s="859"/>
      <c r="DQ118" s="860" t="s">
        <v>126</v>
      </c>
      <c r="DR118" s="858"/>
      <c r="DS118" s="858"/>
      <c r="DT118" s="858"/>
      <c r="DU118" s="859"/>
      <c r="DV118" s="905" t="s">
        <v>126</v>
      </c>
      <c r="DW118" s="906"/>
      <c r="DX118" s="906"/>
      <c r="DY118" s="906"/>
      <c r="DZ118" s="907"/>
    </row>
    <row r="119" spans="1:130" s="246" customFormat="1" ht="26.25" customHeight="1" x14ac:dyDescent="0.15">
      <c r="A119" s="896" t="s">
        <v>426</v>
      </c>
      <c r="B119" s="897"/>
      <c r="C119" s="972" t="s">
        <v>427</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126</v>
      </c>
      <c r="AB119" s="976"/>
      <c r="AC119" s="976"/>
      <c r="AD119" s="976"/>
      <c r="AE119" s="977"/>
      <c r="AF119" s="978" t="s">
        <v>126</v>
      </c>
      <c r="AG119" s="976"/>
      <c r="AH119" s="976"/>
      <c r="AI119" s="976"/>
      <c r="AJ119" s="977"/>
      <c r="AK119" s="978" t="s">
        <v>126</v>
      </c>
      <c r="AL119" s="976"/>
      <c r="AM119" s="976"/>
      <c r="AN119" s="976"/>
      <c r="AO119" s="977"/>
      <c r="AP119" s="979" t="s">
        <v>126</v>
      </c>
      <c r="AQ119" s="980"/>
      <c r="AR119" s="980"/>
      <c r="AS119" s="980"/>
      <c r="AT119" s="981"/>
      <c r="AU119" s="1019"/>
      <c r="AV119" s="1020"/>
      <c r="AW119" s="1020"/>
      <c r="AX119" s="1020"/>
      <c r="AY119" s="1020"/>
      <c r="AZ119" s="277" t="s">
        <v>186</v>
      </c>
      <c r="BA119" s="277"/>
      <c r="BB119" s="277"/>
      <c r="BC119" s="277"/>
      <c r="BD119" s="277"/>
      <c r="BE119" s="277"/>
      <c r="BF119" s="277"/>
      <c r="BG119" s="277"/>
      <c r="BH119" s="277"/>
      <c r="BI119" s="277"/>
      <c r="BJ119" s="277"/>
      <c r="BK119" s="277"/>
      <c r="BL119" s="277"/>
      <c r="BM119" s="277"/>
      <c r="BN119" s="277"/>
      <c r="BO119" s="958" t="s">
        <v>454</v>
      </c>
      <c r="BP119" s="959"/>
      <c r="BQ119" s="963">
        <v>5776547</v>
      </c>
      <c r="BR119" s="926"/>
      <c r="BS119" s="926"/>
      <c r="BT119" s="926"/>
      <c r="BU119" s="926"/>
      <c r="BV119" s="926">
        <v>5379018</v>
      </c>
      <c r="BW119" s="926"/>
      <c r="BX119" s="926"/>
      <c r="BY119" s="926"/>
      <c r="BZ119" s="926"/>
      <c r="CA119" s="926">
        <v>4957926</v>
      </c>
      <c r="CB119" s="926"/>
      <c r="CC119" s="926"/>
      <c r="CD119" s="926"/>
      <c r="CE119" s="926"/>
      <c r="CF119" s="824"/>
      <c r="CG119" s="825"/>
      <c r="CH119" s="825"/>
      <c r="CI119" s="825"/>
      <c r="CJ119" s="915"/>
      <c r="CK119" s="1013"/>
      <c r="CL119" s="901"/>
      <c r="CM119" s="919" t="s">
        <v>455</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v>50917</v>
      </c>
      <c r="DH119" s="841"/>
      <c r="DI119" s="841"/>
      <c r="DJ119" s="841"/>
      <c r="DK119" s="842"/>
      <c r="DL119" s="843">
        <v>42991</v>
      </c>
      <c r="DM119" s="841"/>
      <c r="DN119" s="841"/>
      <c r="DO119" s="841"/>
      <c r="DP119" s="842"/>
      <c r="DQ119" s="843">
        <v>35574</v>
      </c>
      <c r="DR119" s="841"/>
      <c r="DS119" s="841"/>
      <c r="DT119" s="841"/>
      <c r="DU119" s="842"/>
      <c r="DV119" s="929">
        <v>1.4</v>
      </c>
      <c r="DW119" s="930"/>
      <c r="DX119" s="930"/>
      <c r="DY119" s="930"/>
      <c r="DZ119" s="931"/>
    </row>
    <row r="120" spans="1:130" s="246" customFormat="1" ht="26.25" customHeight="1" x14ac:dyDescent="0.15">
      <c r="A120" s="898"/>
      <c r="B120" s="899"/>
      <c r="C120" s="902" t="s">
        <v>432</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126</v>
      </c>
      <c r="AB120" s="858"/>
      <c r="AC120" s="858"/>
      <c r="AD120" s="858"/>
      <c r="AE120" s="859"/>
      <c r="AF120" s="860" t="s">
        <v>126</v>
      </c>
      <c r="AG120" s="858"/>
      <c r="AH120" s="858"/>
      <c r="AI120" s="858"/>
      <c r="AJ120" s="859"/>
      <c r="AK120" s="860" t="s">
        <v>126</v>
      </c>
      <c r="AL120" s="858"/>
      <c r="AM120" s="858"/>
      <c r="AN120" s="858"/>
      <c r="AO120" s="859"/>
      <c r="AP120" s="905" t="s">
        <v>126</v>
      </c>
      <c r="AQ120" s="906"/>
      <c r="AR120" s="906"/>
      <c r="AS120" s="906"/>
      <c r="AT120" s="907"/>
      <c r="AU120" s="964" t="s">
        <v>456</v>
      </c>
      <c r="AV120" s="965"/>
      <c r="AW120" s="965"/>
      <c r="AX120" s="965"/>
      <c r="AY120" s="966"/>
      <c r="AZ120" s="941" t="s">
        <v>457</v>
      </c>
      <c r="BA120" s="886"/>
      <c r="BB120" s="886"/>
      <c r="BC120" s="886"/>
      <c r="BD120" s="886"/>
      <c r="BE120" s="886"/>
      <c r="BF120" s="886"/>
      <c r="BG120" s="886"/>
      <c r="BH120" s="886"/>
      <c r="BI120" s="886"/>
      <c r="BJ120" s="886"/>
      <c r="BK120" s="886"/>
      <c r="BL120" s="886"/>
      <c r="BM120" s="886"/>
      <c r="BN120" s="886"/>
      <c r="BO120" s="886"/>
      <c r="BP120" s="887"/>
      <c r="BQ120" s="942">
        <v>786383</v>
      </c>
      <c r="BR120" s="923"/>
      <c r="BS120" s="923"/>
      <c r="BT120" s="923"/>
      <c r="BU120" s="923"/>
      <c r="BV120" s="923">
        <v>940795</v>
      </c>
      <c r="BW120" s="923"/>
      <c r="BX120" s="923"/>
      <c r="BY120" s="923"/>
      <c r="BZ120" s="923"/>
      <c r="CA120" s="923">
        <v>1266187</v>
      </c>
      <c r="CB120" s="923"/>
      <c r="CC120" s="923"/>
      <c r="CD120" s="923"/>
      <c r="CE120" s="923"/>
      <c r="CF120" s="947">
        <v>49.1</v>
      </c>
      <c r="CG120" s="948"/>
      <c r="CH120" s="948"/>
      <c r="CI120" s="948"/>
      <c r="CJ120" s="948"/>
      <c r="CK120" s="949" t="s">
        <v>458</v>
      </c>
      <c r="CL120" s="933"/>
      <c r="CM120" s="933"/>
      <c r="CN120" s="933"/>
      <c r="CO120" s="934"/>
      <c r="CP120" s="953" t="s">
        <v>402</v>
      </c>
      <c r="CQ120" s="954"/>
      <c r="CR120" s="954"/>
      <c r="CS120" s="954"/>
      <c r="CT120" s="954"/>
      <c r="CU120" s="954"/>
      <c r="CV120" s="954"/>
      <c r="CW120" s="954"/>
      <c r="CX120" s="954"/>
      <c r="CY120" s="954"/>
      <c r="CZ120" s="954"/>
      <c r="DA120" s="954"/>
      <c r="DB120" s="954"/>
      <c r="DC120" s="954"/>
      <c r="DD120" s="954"/>
      <c r="DE120" s="954"/>
      <c r="DF120" s="955"/>
      <c r="DG120" s="942">
        <v>1559313</v>
      </c>
      <c r="DH120" s="923"/>
      <c r="DI120" s="923"/>
      <c r="DJ120" s="923"/>
      <c r="DK120" s="923"/>
      <c r="DL120" s="923">
        <v>1315144</v>
      </c>
      <c r="DM120" s="923"/>
      <c r="DN120" s="923"/>
      <c r="DO120" s="923"/>
      <c r="DP120" s="923"/>
      <c r="DQ120" s="923">
        <v>1139696</v>
      </c>
      <c r="DR120" s="923"/>
      <c r="DS120" s="923"/>
      <c r="DT120" s="923"/>
      <c r="DU120" s="923"/>
      <c r="DV120" s="924">
        <v>44.2</v>
      </c>
      <c r="DW120" s="924"/>
      <c r="DX120" s="924"/>
      <c r="DY120" s="924"/>
      <c r="DZ120" s="925"/>
    </row>
    <row r="121" spans="1:130" s="246" customFormat="1" ht="26.25" customHeight="1" x14ac:dyDescent="0.15">
      <c r="A121" s="898"/>
      <c r="B121" s="899"/>
      <c r="C121" s="944" t="s">
        <v>459</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126</v>
      </c>
      <c r="AB121" s="858"/>
      <c r="AC121" s="858"/>
      <c r="AD121" s="858"/>
      <c r="AE121" s="859"/>
      <c r="AF121" s="860" t="s">
        <v>126</v>
      </c>
      <c r="AG121" s="858"/>
      <c r="AH121" s="858"/>
      <c r="AI121" s="858"/>
      <c r="AJ121" s="859"/>
      <c r="AK121" s="860" t="s">
        <v>126</v>
      </c>
      <c r="AL121" s="858"/>
      <c r="AM121" s="858"/>
      <c r="AN121" s="858"/>
      <c r="AO121" s="859"/>
      <c r="AP121" s="905" t="s">
        <v>126</v>
      </c>
      <c r="AQ121" s="906"/>
      <c r="AR121" s="906"/>
      <c r="AS121" s="906"/>
      <c r="AT121" s="907"/>
      <c r="AU121" s="967"/>
      <c r="AV121" s="968"/>
      <c r="AW121" s="968"/>
      <c r="AX121" s="968"/>
      <c r="AY121" s="969"/>
      <c r="AZ121" s="893" t="s">
        <v>460</v>
      </c>
      <c r="BA121" s="828"/>
      <c r="BB121" s="828"/>
      <c r="BC121" s="828"/>
      <c r="BD121" s="828"/>
      <c r="BE121" s="828"/>
      <c r="BF121" s="828"/>
      <c r="BG121" s="828"/>
      <c r="BH121" s="828"/>
      <c r="BI121" s="828"/>
      <c r="BJ121" s="828"/>
      <c r="BK121" s="828"/>
      <c r="BL121" s="828"/>
      <c r="BM121" s="828"/>
      <c r="BN121" s="828"/>
      <c r="BO121" s="828"/>
      <c r="BP121" s="829"/>
      <c r="BQ121" s="894">
        <v>325415</v>
      </c>
      <c r="BR121" s="895"/>
      <c r="BS121" s="895"/>
      <c r="BT121" s="895"/>
      <c r="BU121" s="895"/>
      <c r="BV121" s="895">
        <v>249683</v>
      </c>
      <c r="BW121" s="895"/>
      <c r="BX121" s="895"/>
      <c r="BY121" s="895"/>
      <c r="BZ121" s="895"/>
      <c r="CA121" s="895">
        <v>158465</v>
      </c>
      <c r="CB121" s="895"/>
      <c r="CC121" s="895"/>
      <c r="CD121" s="895"/>
      <c r="CE121" s="895"/>
      <c r="CF121" s="956">
        <v>6.1</v>
      </c>
      <c r="CG121" s="957"/>
      <c r="CH121" s="957"/>
      <c r="CI121" s="957"/>
      <c r="CJ121" s="957"/>
      <c r="CK121" s="950"/>
      <c r="CL121" s="936"/>
      <c r="CM121" s="936"/>
      <c r="CN121" s="936"/>
      <c r="CO121" s="937"/>
      <c r="CP121" s="916" t="s">
        <v>461</v>
      </c>
      <c r="CQ121" s="917"/>
      <c r="CR121" s="917"/>
      <c r="CS121" s="917"/>
      <c r="CT121" s="917"/>
      <c r="CU121" s="917"/>
      <c r="CV121" s="917"/>
      <c r="CW121" s="917"/>
      <c r="CX121" s="917"/>
      <c r="CY121" s="917"/>
      <c r="CZ121" s="917"/>
      <c r="DA121" s="917"/>
      <c r="DB121" s="917"/>
      <c r="DC121" s="917"/>
      <c r="DD121" s="917"/>
      <c r="DE121" s="917"/>
      <c r="DF121" s="918"/>
      <c r="DG121" s="894">
        <v>204889</v>
      </c>
      <c r="DH121" s="895"/>
      <c r="DI121" s="895"/>
      <c r="DJ121" s="895"/>
      <c r="DK121" s="895"/>
      <c r="DL121" s="895">
        <v>223475</v>
      </c>
      <c r="DM121" s="895"/>
      <c r="DN121" s="895"/>
      <c r="DO121" s="895"/>
      <c r="DP121" s="895"/>
      <c r="DQ121" s="895">
        <v>218237</v>
      </c>
      <c r="DR121" s="895"/>
      <c r="DS121" s="895"/>
      <c r="DT121" s="895"/>
      <c r="DU121" s="895"/>
      <c r="DV121" s="872">
        <v>8.5</v>
      </c>
      <c r="DW121" s="872"/>
      <c r="DX121" s="872"/>
      <c r="DY121" s="872"/>
      <c r="DZ121" s="873"/>
    </row>
    <row r="122" spans="1:130" s="246" customFormat="1" ht="26.25" customHeight="1" x14ac:dyDescent="0.15">
      <c r="A122" s="898"/>
      <c r="B122" s="899"/>
      <c r="C122" s="902" t="s">
        <v>442</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126</v>
      </c>
      <c r="AB122" s="858"/>
      <c r="AC122" s="858"/>
      <c r="AD122" s="858"/>
      <c r="AE122" s="859"/>
      <c r="AF122" s="860" t="s">
        <v>126</v>
      </c>
      <c r="AG122" s="858"/>
      <c r="AH122" s="858"/>
      <c r="AI122" s="858"/>
      <c r="AJ122" s="859"/>
      <c r="AK122" s="860" t="s">
        <v>126</v>
      </c>
      <c r="AL122" s="858"/>
      <c r="AM122" s="858"/>
      <c r="AN122" s="858"/>
      <c r="AO122" s="859"/>
      <c r="AP122" s="905" t="s">
        <v>126</v>
      </c>
      <c r="AQ122" s="906"/>
      <c r="AR122" s="906"/>
      <c r="AS122" s="906"/>
      <c r="AT122" s="907"/>
      <c r="AU122" s="967"/>
      <c r="AV122" s="968"/>
      <c r="AW122" s="968"/>
      <c r="AX122" s="968"/>
      <c r="AY122" s="969"/>
      <c r="AZ122" s="960" t="s">
        <v>462</v>
      </c>
      <c r="BA122" s="961"/>
      <c r="BB122" s="961"/>
      <c r="BC122" s="961"/>
      <c r="BD122" s="961"/>
      <c r="BE122" s="961"/>
      <c r="BF122" s="961"/>
      <c r="BG122" s="961"/>
      <c r="BH122" s="961"/>
      <c r="BI122" s="961"/>
      <c r="BJ122" s="961"/>
      <c r="BK122" s="961"/>
      <c r="BL122" s="961"/>
      <c r="BM122" s="961"/>
      <c r="BN122" s="961"/>
      <c r="BO122" s="961"/>
      <c r="BP122" s="962"/>
      <c r="BQ122" s="963">
        <v>3912128</v>
      </c>
      <c r="BR122" s="926"/>
      <c r="BS122" s="926"/>
      <c r="BT122" s="926"/>
      <c r="BU122" s="926"/>
      <c r="BV122" s="926">
        <v>3790862</v>
      </c>
      <c r="BW122" s="926"/>
      <c r="BX122" s="926"/>
      <c r="BY122" s="926"/>
      <c r="BZ122" s="926"/>
      <c r="CA122" s="926">
        <v>3623817</v>
      </c>
      <c r="CB122" s="926"/>
      <c r="CC122" s="926"/>
      <c r="CD122" s="926"/>
      <c r="CE122" s="926"/>
      <c r="CF122" s="927">
        <v>140.4</v>
      </c>
      <c r="CG122" s="928"/>
      <c r="CH122" s="928"/>
      <c r="CI122" s="928"/>
      <c r="CJ122" s="928"/>
      <c r="CK122" s="950"/>
      <c r="CL122" s="936"/>
      <c r="CM122" s="936"/>
      <c r="CN122" s="936"/>
      <c r="CO122" s="937"/>
      <c r="CP122" s="916" t="s">
        <v>400</v>
      </c>
      <c r="CQ122" s="917"/>
      <c r="CR122" s="917"/>
      <c r="CS122" s="917"/>
      <c r="CT122" s="917"/>
      <c r="CU122" s="917"/>
      <c r="CV122" s="917"/>
      <c r="CW122" s="917"/>
      <c r="CX122" s="917"/>
      <c r="CY122" s="917"/>
      <c r="CZ122" s="917"/>
      <c r="DA122" s="917"/>
      <c r="DB122" s="917"/>
      <c r="DC122" s="917"/>
      <c r="DD122" s="917"/>
      <c r="DE122" s="917"/>
      <c r="DF122" s="918"/>
      <c r="DG122" s="894">
        <v>1180</v>
      </c>
      <c r="DH122" s="895"/>
      <c r="DI122" s="895"/>
      <c r="DJ122" s="895"/>
      <c r="DK122" s="895"/>
      <c r="DL122" s="895">
        <v>1303</v>
      </c>
      <c r="DM122" s="895"/>
      <c r="DN122" s="895"/>
      <c r="DO122" s="895"/>
      <c r="DP122" s="895"/>
      <c r="DQ122" s="895">
        <v>1048</v>
      </c>
      <c r="DR122" s="895"/>
      <c r="DS122" s="895"/>
      <c r="DT122" s="895"/>
      <c r="DU122" s="895"/>
      <c r="DV122" s="872">
        <v>0</v>
      </c>
      <c r="DW122" s="872"/>
      <c r="DX122" s="872"/>
      <c r="DY122" s="872"/>
      <c r="DZ122" s="873"/>
    </row>
    <row r="123" spans="1:130" s="246" customFormat="1" ht="26.25" customHeight="1" x14ac:dyDescent="0.15">
      <c r="A123" s="898"/>
      <c r="B123" s="899"/>
      <c r="C123" s="902" t="s">
        <v>448</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126</v>
      </c>
      <c r="AB123" s="858"/>
      <c r="AC123" s="858"/>
      <c r="AD123" s="858"/>
      <c r="AE123" s="859"/>
      <c r="AF123" s="860" t="s">
        <v>126</v>
      </c>
      <c r="AG123" s="858"/>
      <c r="AH123" s="858"/>
      <c r="AI123" s="858"/>
      <c r="AJ123" s="859"/>
      <c r="AK123" s="860" t="s">
        <v>126</v>
      </c>
      <c r="AL123" s="858"/>
      <c r="AM123" s="858"/>
      <c r="AN123" s="858"/>
      <c r="AO123" s="859"/>
      <c r="AP123" s="905" t="s">
        <v>126</v>
      </c>
      <c r="AQ123" s="906"/>
      <c r="AR123" s="906"/>
      <c r="AS123" s="906"/>
      <c r="AT123" s="907"/>
      <c r="AU123" s="970"/>
      <c r="AV123" s="971"/>
      <c r="AW123" s="971"/>
      <c r="AX123" s="971"/>
      <c r="AY123" s="971"/>
      <c r="AZ123" s="277" t="s">
        <v>186</v>
      </c>
      <c r="BA123" s="277"/>
      <c r="BB123" s="277"/>
      <c r="BC123" s="277"/>
      <c r="BD123" s="277"/>
      <c r="BE123" s="277"/>
      <c r="BF123" s="277"/>
      <c r="BG123" s="277"/>
      <c r="BH123" s="277"/>
      <c r="BI123" s="277"/>
      <c r="BJ123" s="277"/>
      <c r="BK123" s="277"/>
      <c r="BL123" s="277"/>
      <c r="BM123" s="277"/>
      <c r="BN123" s="277"/>
      <c r="BO123" s="958" t="s">
        <v>463</v>
      </c>
      <c r="BP123" s="959"/>
      <c r="BQ123" s="913">
        <v>5023926</v>
      </c>
      <c r="BR123" s="914"/>
      <c r="BS123" s="914"/>
      <c r="BT123" s="914"/>
      <c r="BU123" s="914"/>
      <c r="BV123" s="914">
        <v>4981340</v>
      </c>
      <c r="BW123" s="914"/>
      <c r="BX123" s="914"/>
      <c r="BY123" s="914"/>
      <c r="BZ123" s="914"/>
      <c r="CA123" s="914">
        <v>5048469</v>
      </c>
      <c r="CB123" s="914"/>
      <c r="CC123" s="914"/>
      <c r="CD123" s="914"/>
      <c r="CE123" s="914"/>
      <c r="CF123" s="824"/>
      <c r="CG123" s="825"/>
      <c r="CH123" s="825"/>
      <c r="CI123" s="825"/>
      <c r="CJ123" s="915"/>
      <c r="CK123" s="950"/>
      <c r="CL123" s="936"/>
      <c r="CM123" s="936"/>
      <c r="CN123" s="936"/>
      <c r="CO123" s="937"/>
      <c r="CP123" s="916" t="s">
        <v>398</v>
      </c>
      <c r="CQ123" s="917"/>
      <c r="CR123" s="917"/>
      <c r="CS123" s="917"/>
      <c r="CT123" s="917"/>
      <c r="CU123" s="917"/>
      <c r="CV123" s="917"/>
      <c r="CW123" s="917"/>
      <c r="CX123" s="917"/>
      <c r="CY123" s="917"/>
      <c r="CZ123" s="917"/>
      <c r="DA123" s="917"/>
      <c r="DB123" s="917"/>
      <c r="DC123" s="917"/>
      <c r="DD123" s="917"/>
      <c r="DE123" s="917"/>
      <c r="DF123" s="918"/>
      <c r="DG123" s="857" t="s">
        <v>126</v>
      </c>
      <c r="DH123" s="858"/>
      <c r="DI123" s="858"/>
      <c r="DJ123" s="858"/>
      <c r="DK123" s="859"/>
      <c r="DL123" s="860" t="s">
        <v>126</v>
      </c>
      <c r="DM123" s="858"/>
      <c r="DN123" s="858"/>
      <c r="DO123" s="858"/>
      <c r="DP123" s="859"/>
      <c r="DQ123" s="860" t="s">
        <v>126</v>
      </c>
      <c r="DR123" s="858"/>
      <c r="DS123" s="858"/>
      <c r="DT123" s="858"/>
      <c r="DU123" s="859"/>
      <c r="DV123" s="905" t="s">
        <v>126</v>
      </c>
      <c r="DW123" s="906"/>
      <c r="DX123" s="906"/>
      <c r="DY123" s="906"/>
      <c r="DZ123" s="907"/>
    </row>
    <row r="124" spans="1:130" s="246" customFormat="1" ht="26.25" customHeight="1" thickBot="1" x14ac:dyDescent="0.2">
      <c r="A124" s="898"/>
      <c r="B124" s="899"/>
      <c r="C124" s="902" t="s">
        <v>451</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126</v>
      </c>
      <c r="AB124" s="858"/>
      <c r="AC124" s="858"/>
      <c r="AD124" s="858"/>
      <c r="AE124" s="859"/>
      <c r="AF124" s="860" t="s">
        <v>126</v>
      </c>
      <c r="AG124" s="858"/>
      <c r="AH124" s="858"/>
      <c r="AI124" s="858"/>
      <c r="AJ124" s="859"/>
      <c r="AK124" s="860" t="s">
        <v>126</v>
      </c>
      <c r="AL124" s="858"/>
      <c r="AM124" s="858"/>
      <c r="AN124" s="858"/>
      <c r="AO124" s="859"/>
      <c r="AP124" s="905" t="s">
        <v>126</v>
      </c>
      <c r="AQ124" s="906"/>
      <c r="AR124" s="906"/>
      <c r="AS124" s="906"/>
      <c r="AT124" s="907"/>
      <c r="AU124" s="908" t="s">
        <v>464</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29.2</v>
      </c>
      <c r="BR124" s="912"/>
      <c r="BS124" s="912"/>
      <c r="BT124" s="912"/>
      <c r="BU124" s="912"/>
      <c r="BV124" s="912">
        <v>15.6</v>
      </c>
      <c r="BW124" s="912"/>
      <c r="BX124" s="912"/>
      <c r="BY124" s="912"/>
      <c r="BZ124" s="912"/>
      <c r="CA124" s="912" t="s">
        <v>126</v>
      </c>
      <c r="CB124" s="912"/>
      <c r="CC124" s="912"/>
      <c r="CD124" s="912"/>
      <c r="CE124" s="912"/>
      <c r="CF124" s="802"/>
      <c r="CG124" s="803"/>
      <c r="CH124" s="803"/>
      <c r="CI124" s="803"/>
      <c r="CJ124" s="943"/>
      <c r="CK124" s="951"/>
      <c r="CL124" s="951"/>
      <c r="CM124" s="951"/>
      <c r="CN124" s="951"/>
      <c r="CO124" s="952"/>
      <c r="CP124" s="916" t="s">
        <v>465</v>
      </c>
      <c r="CQ124" s="917"/>
      <c r="CR124" s="917"/>
      <c r="CS124" s="917"/>
      <c r="CT124" s="917"/>
      <c r="CU124" s="917"/>
      <c r="CV124" s="917"/>
      <c r="CW124" s="917"/>
      <c r="CX124" s="917"/>
      <c r="CY124" s="917"/>
      <c r="CZ124" s="917"/>
      <c r="DA124" s="917"/>
      <c r="DB124" s="917"/>
      <c r="DC124" s="917"/>
      <c r="DD124" s="917"/>
      <c r="DE124" s="917"/>
      <c r="DF124" s="918"/>
      <c r="DG124" s="840" t="s">
        <v>126</v>
      </c>
      <c r="DH124" s="841"/>
      <c r="DI124" s="841"/>
      <c r="DJ124" s="841"/>
      <c r="DK124" s="842"/>
      <c r="DL124" s="843" t="s">
        <v>126</v>
      </c>
      <c r="DM124" s="841"/>
      <c r="DN124" s="841"/>
      <c r="DO124" s="841"/>
      <c r="DP124" s="842"/>
      <c r="DQ124" s="843" t="s">
        <v>126</v>
      </c>
      <c r="DR124" s="841"/>
      <c r="DS124" s="841"/>
      <c r="DT124" s="841"/>
      <c r="DU124" s="842"/>
      <c r="DV124" s="929" t="s">
        <v>126</v>
      </c>
      <c r="DW124" s="930"/>
      <c r="DX124" s="930"/>
      <c r="DY124" s="930"/>
      <c r="DZ124" s="931"/>
    </row>
    <row r="125" spans="1:130" s="246" customFormat="1" ht="26.25" customHeight="1" x14ac:dyDescent="0.15">
      <c r="A125" s="898"/>
      <c r="B125" s="899"/>
      <c r="C125" s="902" t="s">
        <v>453</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v>13400</v>
      </c>
      <c r="AB125" s="858"/>
      <c r="AC125" s="858"/>
      <c r="AD125" s="858"/>
      <c r="AE125" s="859"/>
      <c r="AF125" s="860" t="s">
        <v>126</v>
      </c>
      <c r="AG125" s="858"/>
      <c r="AH125" s="858"/>
      <c r="AI125" s="858"/>
      <c r="AJ125" s="859"/>
      <c r="AK125" s="860" t="s">
        <v>126</v>
      </c>
      <c r="AL125" s="858"/>
      <c r="AM125" s="858"/>
      <c r="AN125" s="858"/>
      <c r="AO125" s="859"/>
      <c r="AP125" s="905" t="s">
        <v>126</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466</v>
      </c>
      <c r="CL125" s="933"/>
      <c r="CM125" s="933"/>
      <c r="CN125" s="933"/>
      <c r="CO125" s="934"/>
      <c r="CP125" s="941" t="s">
        <v>467</v>
      </c>
      <c r="CQ125" s="886"/>
      <c r="CR125" s="886"/>
      <c r="CS125" s="886"/>
      <c r="CT125" s="886"/>
      <c r="CU125" s="886"/>
      <c r="CV125" s="886"/>
      <c r="CW125" s="886"/>
      <c r="CX125" s="886"/>
      <c r="CY125" s="886"/>
      <c r="CZ125" s="886"/>
      <c r="DA125" s="886"/>
      <c r="DB125" s="886"/>
      <c r="DC125" s="886"/>
      <c r="DD125" s="886"/>
      <c r="DE125" s="886"/>
      <c r="DF125" s="887"/>
      <c r="DG125" s="942" t="s">
        <v>126</v>
      </c>
      <c r="DH125" s="923"/>
      <c r="DI125" s="923"/>
      <c r="DJ125" s="923"/>
      <c r="DK125" s="923"/>
      <c r="DL125" s="923" t="s">
        <v>126</v>
      </c>
      <c r="DM125" s="923"/>
      <c r="DN125" s="923"/>
      <c r="DO125" s="923"/>
      <c r="DP125" s="923"/>
      <c r="DQ125" s="923" t="s">
        <v>126</v>
      </c>
      <c r="DR125" s="923"/>
      <c r="DS125" s="923"/>
      <c r="DT125" s="923"/>
      <c r="DU125" s="923"/>
      <c r="DV125" s="924" t="s">
        <v>126</v>
      </c>
      <c r="DW125" s="924"/>
      <c r="DX125" s="924"/>
      <c r="DY125" s="924"/>
      <c r="DZ125" s="925"/>
    </row>
    <row r="126" spans="1:130" s="246" customFormat="1" ht="26.25" customHeight="1" thickBot="1" x14ac:dyDescent="0.2">
      <c r="A126" s="898"/>
      <c r="B126" s="899"/>
      <c r="C126" s="902" t="s">
        <v>455</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v>8699</v>
      </c>
      <c r="AB126" s="858"/>
      <c r="AC126" s="858"/>
      <c r="AD126" s="858"/>
      <c r="AE126" s="859"/>
      <c r="AF126" s="860">
        <v>8699</v>
      </c>
      <c r="AG126" s="858"/>
      <c r="AH126" s="858"/>
      <c r="AI126" s="858"/>
      <c r="AJ126" s="859"/>
      <c r="AK126" s="860">
        <v>8069</v>
      </c>
      <c r="AL126" s="858"/>
      <c r="AM126" s="858"/>
      <c r="AN126" s="858"/>
      <c r="AO126" s="859"/>
      <c r="AP126" s="905">
        <v>0.3</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468</v>
      </c>
      <c r="CQ126" s="828"/>
      <c r="CR126" s="828"/>
      <c r="CS126" s="828"/>
      <c r="CT126" s="828"/>
      <c r="CU126" s="828"/>
      <c r="CV126" s="828"/>
      <c r="CW126" s="828"/>
      <c r="CX126" s="828"/>
      <c r="CY126" s="828"/>
      <c r="CZ126" s="828"/>
      <c r="DA126" s="828"/>
      <c r="DB126" s="828"/>
      <c r="DC126" s="828"/>
      <c r="DD126" s="828"/>
      <c r="DE126" s="828"/>
      <c r="DF126" s="829"/>
      <c r="DG126" s="894" t="s">
        <v>126</v>
      </c>
      <c r="DH126" s="895"/>
      <c r="DI126" s="895"/>
      <c r="DJ126" s="895"/>
      <c r="DK126" s="895"/>
      <c r="DL126" s="895" t="s">
        <v>126</v>
      </c>
      <c r="DM126" s="895"/>
      <c r="DN126" s="895"/>
      <c r="DO126" s="895"/>
      <c r="DP126" s="895"/>
      <c r="DQ126" s="895" t="s">
        <v>126</v>
      </c>
      <c r="DR126" s="895"/>
      <c r="DS126" s="895"/>
      <c r="DT126" s="895"/>
      <c r="DU126" s="895"/>
      <c r="DV126" s="872" t="s">
        <v>126</v>
      </c>
      <c r="DW126" s="872"/>
      <c r="DX126" s="872"/>
      <c r="DY126" s="872"/>
      <c r="DZ126" s="873"/>
    </row>
    <row r="127" spans="1:130" s="246" customFormat="1" ht="26.25" customHeight="1" x14ac:dyDescent="0.15">
      <c r="A127" s="900"/>
      <c r="B127" s="901"/>
      <c r="C127" s="919" t="s">
        <v>469</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126</v>
      </c>
      <c r="AB127" s="858"/>
      <c r="AC127" s="858"/>
      <c r="AD127" s="858"/>
      <c r="AE127" s="859"/>
      <c r="AF127" s="860" t="s">
        <v>126</v>
      </c>
      <c r="AG127" s="858"/>
      <c r="AH127" s="858"/>
      <c r="AI127" s="858"/>
      <c r="AJ127" s="859"/>
      <c r="AK127" s="860" t="s">
        <v>126</v>
      </c>
      <c r="AL127" s="858"/>
      <c r="AM127" s="858"/>
      <c r="AN127" s="858"/>
      <c r="AO127" s="859"/>
      <c r="AP127" s="905" t="s">
        <v>126</v>
      </c>
      <c r="AQ127" s="906"/>
      <c r="AR127" s="906"/>
      <c r="AS127" s="906"/>
      <c r="AT127" s="907"/>
      <c r="AU127" s="282"/>
      <c r="AV127" s="282"/>
      <c r="AW127" s="282"/>
      <c r="AX127" s="922" t="s">
        <v>470</v>
      </c>
      <c r="AY127" s="890"/>
      <c r="AZ127" s="890"/>
      <c r="BA127" s="890"/>
      <c r="BB127" s="890"/>
      <c r="BC127" s="890"/>
      <c r="BD127" s="890"/>
      <c r="BE127" s="891"/>
      <c r="BF127" s="889" t="s">
        <v>471</v>
      </c>
      <c r="BG127" s="890"/>
      <c r="BH127" s="890"/>
      <c r="BI127" s="890"/>
      <c r="BJ127" s="890"/>
      <c r="BK127" s="890"/>
      <c r="BL127" s="891"/>
      <c r="BM127" s="889" t="s">
        <v>472</v>
      </c>
      <c r="BN127" s="890"/>
      <c r="BO127" s="890"/>
      <c r="BP127" s="890"/>
      <c r="BQ127" s="890"/>
      <c r="BR127" s="890"/>
      <c r="BS127" s="891"/>
      <c r="BT127" s="889" t="s">
        <v>473</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474</v>
      </c>
      <c r="CQ127" s="828"/>
      <c r="CR127" s="828"/>
      <c r="CS127" s="828"/>
      <c r="CT127" s="828"/>
      <c r="CU127" s="828"/>
      <c r="CV127" s="828"/>
      <c r="CW127" s="828"/>
      <c r="CX127" s="828"/>
      <c r="CY127" s="828"/>
      <c r="CZ127" s="828"/>
      <c r="DA127" s="828"/>
      <c r="DB127" s="828"/>
      <c r="DC127" s="828"/>
      <c r="DD127" s="828"/>
      <c r="DE127" s="828"/>
      <c r="DF127" s="829"/>
      <c r="DG127" s="894" t="s">
        <v>126</v>
      </c>
      <c r="DH127" s="895"/>
      <c r="DI127" s="895"/>
      <c r="DJ127" s="895"/>
      <c r="DK127" s="895"/>
      <c r="DL127" s="895" t="s">
        <v>126</v>
      </c>
      <c r="DM127" s="895"/>
      <c r="DN127" s="895"/>
      <c r="DO127" s="895"/>
      <c r="DP127" s="895"/>
      <c r="DQ127" s="895" t="s">
        <v>126</v>
      </c>
      <c r="DR127" s="895"/>
      <c r="DS127" s="895"/>
      <c r="DT127" s="895"/>
      <c r="DU127" s="895"/>
      <c r="DV127" s="872" t="s">
        <v>126</v>
      </c>
      <c r="DW127" s="872"/>
      <c r="DX127" s="872"/>
      <c r="DY127" s="872"/>
      <c r="DZ127" s="873"/>
    </row>
    <row r="128" spans="1:130" s="246" customFormat="1" ht="26.25" customHeight="1" thickBot="1" x14ac:dyDescent="0.2">
      <c r="A128" s="874" t="s">
        <v>475</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476</v>
      </c>
      <c r="X128" s="876"/>
      <c r="Y128" s="876"/>
      <c r="Z128" s="877"/>
      <c r="AA128" s="878">
        <v>49045</v>
      </c>
      <c r="AB128" s="879"/>
      <c r="AC128" s="879"/>
      <c r="AD128" s="879"/>
      <c r="AE128" s="880"/>
      <c r="AF128" s="881">
        <v>48772</v>
      </c>
      <c r="AG128" s="879"/>
      <c r="AH128" s="879"/>
      <c r="AI128" s="879"/>
      <c r="AJ128" s="880"/>
      <c r="AK128" s="881">
        <v>41847</v>
      </c>
      <c r="AL128" s="879"/>
      <c r="AM128" s="879"/>
      <c r="AN128" s="879"/>
      <c r="AO128" s="880"/>
      <c r="AP128" s="882"/>
      <c r="AQ128" s="883"/>
      <c r="AR128" s="883"/>
      <c r="AS128" s="883"/>
      <c r="AT128" s="884"/>
      <c r="AU128" s="282"/>
      <c r="AV128" s="282"/>
      <c r="AW128" s="282"/>
      <c r="AX128" s="885" t="s">
        <v>477</v>
      </c>
      <c r="AY128" s="886"/>
      <c r="AZ128" s="886"/>
      <c r="BA128" s="886"/>
      <c r="BB128" s="886"/>
      <c r="BC128" s="886"/>
      <c r="BD128" s="886"/>
      <c r="BE128" s="887"/>
      <c r="BF128" s="864" t="s">
        <v>126</v>
      </c>
      <c r="BG128" s="865"/>
      <c r="BH128" s="865"/>
      <c r="BI128" s="865"/>
      <c r="BJ128" s="865"/>
      <c r="BK128" s="865"/>
      <c r="BL128" s="888"/>
      <c r="BM128" s="864">
        <v>15</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478</v>
      </c>
      <c r="CQ128" s="806"/>
      <c r="CR128" s="806"/>
      <c r="CS128" s="806"/>
      <c r="CT128" s="806"/>
      <c r="CU128" s="806"/>
      <c r="CV128" s="806"/>
      <c r="CW128" s="806"/>
      <c r="CX128" s="806"/>
      <c r="CY128" s="806"/>
      <c r="CZ128" s="806"/>
      <c r="DA128" s="806"/>
      <c r="DB128" s="806"/>
      <c r="DC128" s="806"/>
      <c r="DD128" s="806"/>
      <c r="DE128" s="806"/>
      <c r="DF128" s="807"/>
      <c r="DG128" s="868" t="s">
        <v>126</v>
      </c>
      <c r="DH128" s="869"/>
      <c r="DI128" s="869"/>
      <c r="DJ128" s="869"/>
      <c r="DK128" s="869"/>
      <c r="DL128" s="869" t="s">
        <v>126</v>
      </c>
      <c r="DM128" s="869"/>
      <c r="DN128" s="869"/>
      <c r="DO128" s="869"/>
      <c r="DP128" s="869"/>
      <c r="DQ128" s="869" t="s">
        <v>126</v>
      </c>
      <c r="DR128" s="869"/>
      <c r="DS128" s="869"/>
      <c r="DT128" s="869"/>
      <c r="DU128" s="869"/>
      <c r="DV128" s="870" t="s">
        <v>126</v>
      </c>
      <c r="DW128" s="870"/>
      <c r="DX128" s="870"/>
      <c r="DY128" s="870"/>
      <c r="DZ128" s="871"/>
    </row>
    <row r="129" spans="1:131" s="246" customFormat="1" ht="26.25" customHeight="1" x14ac:dyDescent="0.15">
      <c r="A129" s="852" t="s">
        <v>105</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479</v>
      </c>
      <c r="X129" s="855"/>
      <c r="Y129" s="855"/>
      <c r="Z129" s="856"/>
      <c r="AA129" s="857">
        <v>3000441</v>
      </c>
      <c r="AB129" s="858"/>
      <c r="AC129" s="858"/>
      <c r="AD129" s="858"/>
      <c r="AE129" s="859"/>
      <c r="AF129" s="860">
        <v>2957200</v>
      </c>
      <c r="AG129" s="858"/>
      <c r="AH129" s="858"/>
      <c r="AI129" s="858"/>
      <c r="AJ129" s="859"/>
      <c r="AK129" s="860">
        <v>2970652</v>
      </c>
      <c r="AL129" s="858"/>
      <c r="AM129" s="858"/>
      <c r="AN129" s="858"/>
      <c r="AO129" s="859"/>
      <c r="AP129" s="861"/>
      <c r="AQ129" s="862"/>
      <c r="AR129" s="862"/>
      <c r="AS129" s="862"/>
      <c r="AT129" s="863"/>
      <c r="AU129" s="284"/>
      <c r="AV129" s="284"/>
      <c r="AW129" s="284"/>
      <c r="AX129" s="827" t="s">
        <v>480</v>
      </c>
      <c r="AY129" s="828"/>
      <c r="AZ129" s="828"/>
      <c r="BA129" s="828"/>
      <c r="BB129" s="828"/>
      <c r="BC129" s="828"/>
      <c r="BD129" s="828"/>
      <c r="BE129" s="829"/>
      <c r="BF129" s="847" t="s">
        <v>126</v>
      </c>
      <c r="BG129" s="848"/>
      <c r="BH129" s="848"/>
      <c r="BI129" s="848"/>
      <c r="BJ129" s="848"/>
      <c r="BK129" s="848"/>
      <c r="BL129" s="849"/>
      <c r="BM129" s="847">
        <v>20</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481</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482</v>
      </c>
      <c r="X130" s="855"/>
      <c r="Y130" s="855"/>
      <c r="Z130" s="856"/>
      <c r="AA130" s="857">
        <v>424843</v>
      </c>
      <c r="AB130" s="858"/>
      <c r="AC130" s="858"/>
      <c r="AD130" s="858"/>
      <c r="AE130" s="859"/>
      <c r="AF130" s="860">
        <v>411724</v>
      </c>
      <c r="AG130" s="858"/>
      <c r="AH130" s="858"/>
      <c r="AI130" s="858"/>
      <c r="AJ130" s="859"/>
      <c r="AK130" s="860">
        <v>390173</v>
      </c>
      <c r="AL130" s="858"/>
      <c r="AM130" s="858"/>
      <c r="AN130" s="858"/>
      <c r="AO130" s="859"/>
      <c r="AP130" s="861"/>
      <c r="AQ130" s="862"/>
      <c r="AR130" s="862"/>
      <c r="AS130" s="862"/>
      <c r="AT130" s="863"/>
      <c r="AU130" s="284"/>
      <c r="AV130" s="284"/>
      <c r="AW130" s="284"/>
      <c r="AX130" s="827" t="s">
        <v>483</v>
      </c>
      <c r="AY130" s="828"/>
      <c r="AZ130" s="828"/>
      <c r="BA130" s="828"/>
      <c r="BB130" s="828"/>
      <c r="BC130" s="828"/>
      <c r="BD130" s="828"/>
      <c r="BE130" s="829"/>
      <c r="BF130" s="830">
        <v>7.7</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484</v>
      </c>
      <c r="X131" s="838"/>
      <c r="Y131" s="838"/>
      <c r="Z131" s="839"/>
      <c r="AA131" s="840">
        <v>2575598</v>
      </c>
      <c r="AB131" s="841"/>
      <c r="AC131" s="841"/>
      <c r="AD131" s="841"/>
      <c r="AE131" s="842"/>
      <c r="AF131" s="843">
        <v>2545476</v>
      </c>
      <c r="AG131" s="841"/>
      <c r="AH131" s="841"/>
      <c r="AI131" s="841"/>
      <c r="AJ131" s="842"/>
      <c r="AK131" s="843">
        <v>2580479</v>
      </c>
      <c r="AL131" s="841"/>
      <c r="AM131" s="841"/>
      <c r="AN131" s="841"/>
      <c r="AO131" s="842"/>
      <c r="AP131" s="844"/>
      <c r="AQ131" s="845"/>
      <c r="AR131" s="845"/>
      <c r="AS131" s="845"/>
      <c r="AT131" s="846"/>
      <c r="AU131" s="284"/>
      <c r="AV131" s="284"/>
      <c r="AW131" s="284"/>
      <c r="AX131" s="805" t="s">
        <v>485</v>
      </c>
      <c r="AY131" s="806"/>
      <c r="AZ131" s="806"/>
      <c r="BA131" s="806"/>
      <c r="BB131" s="806"/>
      <c r="BC131" s="806"/>
      <c r="BD131" s="806"/>
      <c r="BE131" s="807"/>
      <c r="BF131" s="808" t="s">
        <v>126</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486</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487</v>
      </c>
      <c r="W132" s="818"/>
      <c r="X132" s="818"/>
      <c r="Y132" s="818"/>
      <c r="Z132" s="819"/>
      <c r="AA132" s="820">
        <v>7.8791410769999999</v>
      </c>
      <c r="AB132" s="821"/>
      <c r="AC132" s="821"/>
      <c r="AD132" s="821"/>
      <c r="AE132" s="822"/>
      <c r="AF132" s="823">
        <v>6.6343190820000002</v>
      </c>
      <c r="AG132" s="821"/>
      <c r="AH132" s="821"/>
      <c r="AI132" s="821"/>
      <c r="AJ132" s="822"/>
      <c r="AK132" s="823">
        <v>8.6525021130000006</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488</v>
      </c>
      <c r="W133" s="797"/>
      <c r="X133" s="797"/>
      <c r="Y133" s="797"/>
      <c r="Z133" s="798"/>
      <c r="AA133" s="799">
        <v>7.7</v>
      </c>
      <c r="AB133" s="800"/>
      <c r="AC133" s="800"/>
      <c r="AD133" s="800"/>
      <c r="AE133" s="801"/>
      <c r="AF133" s="799">
        <v>7.3</v>
      </c>
      <c r="AG133" s="800"/>
      <c r="AH133" s="800"/>
      <c r="AI133" s="800"/>
      <c r="AJ133" s="801"/>
      <c r="AK133" s="799">
        <v>7.7</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Hd6v3QixhPe361qFYJZ/pLduLjXgwOR6KYtvwVoI5nxaNfaVCtjsY3AFVUFhh9fiiZdQqTHuMdzGobiFQZLyCA==" saltValue="FnGFOtOC3YZhb+um/JsUG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9" scale="25"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zoomScaleNormal="100"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489</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Hlo5Ghym98D+h/M+Iedmd1mUu8iC754PoA59hIDQVxsSxkOlOOGTXgRUr9/SkZdBLewhkntNdT5VMk1PWcycdQ==" saltValue="e9d8mBodeT3Z7JUQ8yC/A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J6YT5Qzs/j/XpusX1l53JszaRe7t9Upx/82/wuMdgHNqqaWMY7Tmw1w+6jDohi+hqNuBDymqeSg7MqcmFLSQ6Q==" saltValue="fHBwPB6bAgo6Ow3Nyw1mSw=="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zoomScaleNormal="100" zoomScaleSheetLayoutView="10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490</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491</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1" t="s">
        <v>492</v>
      </c>
      <c r="AP7" s="303"/>
      <c r="AQ7" s="304" t="s">
        <v>493</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2"/>
      <c r="AP8" s="309" t="s">
        <v>494</v>
      </c>
      <c r="AQ8" s="310" t="s">
        <v>495</v>
      </c>
      <c r="AR8" s="311" t="s">
        <v>496</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5" t="s">
        <v>497</v>
      </c>
      <c r="AL9" s="1226"/>
      <c r="AM9" s="1226"/>
      <c r="AN9" s="1227"/>
      <c r="AO9" s="312">
        <v>763424</v>
      </c>
      <c r="AP9" s="312">
        <v>69371</v>
      </c>
      <c r="AQ9" s="313">
        <v>95202</v>
      </c>
      <c r="AR9" s="314">
        <v>-27.1</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5" t="s">
        <v>498</v>
      </c>
      <c r="AL10" s="1226"/>
      <c r="AM10" s="1226"/>
      <c r="AN10" s="1227"/>
      <c r="AO10" s="315">
        <v>195362</v>
      </c>
      <c r="AP10" s="315">
        <v>17752</v>
      </c>
      <c r="AQ10" s="316">
        <v>11297</v>
      </c>
      <c r="AR10" s="317">
        <v>57.1</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5" t="s">
        <v>499</v>
      </c>
      <c r="AL11" s="1226"/>
      <c r="AM11" s="1226"/>
      <c r="AN11" s="1227"/>
      <c r="AO11" s="315">
        <v>18959</v>
      </c>
      <c r="AP11" s="315">
        <v>1723</v>
      </c>
      <c r="AQ11" s="316">
        <v>19595</v>
      </c>
      <c r="AR11" s="317">
        <v>-91.2</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5" t="s">
        <v>500</v>
      </c>
      <c r="AL12" s="1226"/>
      <c r="AM12" s="1226"/>
      <c r="AN12" s="1227"/>
      <c r="AO12" s="315" t="s">
        <v>501</v>
      </c>
      <c r="AP12" s="315" t="s">
        <v>501</v>
      </c>
      <c r="AQ12" s="316">
        <v>2177</v>
      </c>
      <c r="AR12" s="317" t="s">
        <v>501</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5" t="s">
        <v>502</v>
      </c>
      <c r="AL13" s="1226"/>
      <c r="AM13" s="1226"/>
      <c r="AN13" s="1227"/>
      <c r="AO13" s="315" t="s">
        <v>501</v>
      </c>
      <c r="AP13" s="315" t="s">
        <v>501</v>
      </c>
      <c r="AQ13" s="316" t="s">
        <v>501</v>
      </c>
      <c r="AR13" s="317" t="s">
        <v>501</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5" t="s">
        <v>503</v>
      </c>
      <c r="AL14" s="1226"/>
      <c r="AM14" s="1226"/>
      <c r="AN14" s="1227"/>
      <c r="AO14" s="315">
        <v>21831</v>
      </c>
      <c r="AP14" s="315">
        <v>1984</v>
      </c>
      <c r="AQ14" s="316">
        <v>4873</v>
      </c>
      <c r="AR14" s="317">
        <v>-59.3</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5" t="s">
        <v>504</v>
      </c>
      <c r="AL15" s="1226"/>
      <c r="AM15" s="1226"/>
      <c r="AN15" s="1227"/>
      <c r="AO15" s="315" t="s">
        <v>501</v>
      </c>
      <c r="AP15" s="315" t="s">
        <v>501</v>
      </c>
      <c r="AQ15" s="316">
        <v>2420</v>
      </c>
      <c r="AR15" s="317" t="s">
        <v>501</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8" t="s">
        <v>505</v>
      </c>
      <c r="AL16" s="1229"/>
      <c r="AM16" s="1229"/>
      <c r="AN16" s="1230"/>
      <c r="AO16" s="315">
        <v>-60044</v>
      </c>
      <c r="AP16" s="315">
        <v>-5456</v>
      </c>
      <c r="AQ16" s="316">
        <v>-9543</v>
      </c>
      <c r="AR16" s="317">
        <v>-42.8</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8" t="s">
        <v>186</v>
      </c>
      <c r="AL17" s="1229"/>
      <c r="AM17" s="1229"/>
      <c r="AN17" s="1230"/>
      <c r="AO17" s="315">
        <v>939532</v>
      </c>
      <c r="AP17" s="315">
        <v>85373</v>
      </c>
      <c r="AQ17" s="316">
        <v>126021</v>
      </c>
      <c r="AR17" s="317">
        <v>-32.299999999999997</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506</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507</v>
      </c>
      <c r="AP20" s="323" t="s">
        <v>508</v>
      </c>
      <c r="AQ20" s="324" t="s">
        <v>509</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2" t="s">
        <v>510</v>
      </c>
      <c r="AL21" s="1223"/>
      <c r="AM21" s="1223"/>
      <c r="AN21" s="1224"/>
      <c r="AO21" s="327">
        <v>8.09</v>
      </c>
      <c r="AP21" s="328">
        <v>11.29</v>
      </c>
      <c r="AQ21" s="329">
        <v>-3.2</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2" t="s">
        <v>511</v>
      </c>
      <c r="AL22" s="1223"/>
      <c r="AM22" s="1223"/>
      <c r="AN22" s="1224"/>
      <c r="AO22" s="332">
        <v>93.1</v>
      </c>
      <c r="AP22" s="333">
        <v>95.5</v>
      </c>
      <c r="AQ22" s="334">
        <v>-2.4</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512</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513</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514</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1" t="s">
        <v>492</v>
      </c>
      <c r="AP30" s="303"/>
      <c r="AQ30" s="304" t="s">
        <v>493</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2"/>
      <c r="AP31" s="309" t="s">
        <v>494</v>
      </c>
      <c r="AQ31" s="310" t="s">
        <v>495</v>
      </c>
      <c r="AR31" s="311" t="s">
        <v>496</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3" t="s">
        <v>515</v>
      </c>
      <c r="AL32" s="1214"/>
      <c r="AM32" s="1214"/>
      <c r="AN32" s="1215"/>
      <c r="AO32" s="342">
        <v>384527</v>
      </c>
      <c r="AP32" s="342">
        <v>34941</v>
      </c>
      <c r="AQ32" s="343">
        <v>80565</v>
      </c>
      <c r="AR32" s="344">
        <v>-56.6</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3" t="s">
        <v>516</v>
      </c>
      <c r="AL33" s="1214"/>
      <c r="AM33" s="1214"/>
      <c r="AN33" s="1215"/>
      <c r="AO33" s="342" t="s">
        <v>501</v>
      </c>
      <c r="AP33" s="342" t="s">
        <v>501</v>
      </c>
      <c r="AQ33" s="343" t="s">
        <v>501</v>
      </c>
      <c r="AR33" s="344" t="s">
        <v>501</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3" t="s">
        <v>517</v>
      </c>
      <c r="AL34" s="1214"/>
      <c r="AM34" s="1214"/>
      <c r="AN34" s="1215"/>
      <c r="AO34" s="342" t="s">
        <v>501</v>
      </c>
      <c r="AP34" s="342" t="s">
        <v>501</v>
      </c>
      <c r="AQ34" s="343" t="s">
        <v>501</v>
      </c>
      <c r="AR34" s="344" t="s">
        <v>501</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3" t="s">
        <v>518</v>
      </c>
      <c r="AL35" s="1214"/>
      <c r="AM35" s="1214"/>
      <c r="AN35" s="1215"/>
      <c r="AO35" s="342">
        <v>247271</v>
      </c>
      <c r="AP35" s="342">
        <v>22469</v>
      </c>
      <c r="AQ35" s="343">
        <v>27422</v>
      </c>
      <c r="AR35" s="344">
        <v>-18.100000000000001</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3" t="s">
        <v>519</v>
      </c>
      <c r="AL36" s="1214"/>
      <c r="AM36" s="1214"/>
      <c r="AN36" s="1215"/>
      <c r="AO36" s="342">
        <v>15429</v>
      </c>
      <c r="AP36" s="342">
        <v>1402</v>
      </c>
      <c r="AQ36" s="343">
        <v>3182</v>
      </c>
      <c r="AR36" s="344">
        <v>-55.9</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3" t="s">
        <v>520</v>
      </c>
      <c r="AL37" s="1214"/>
      <c r="AM37" s="1214"/>
      <c r="AN37" s="1215"/>
      <c r="AO37" s="342">
        <v>8069</v>
      </c>
      <c r="AP37" s="342">
        <v>733</v>
      </c>
      <c r="AQ37" s="343">
        <v>1220</v>
      </c>
      <c r="AR37" s="344">
        <v>-39.9</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6" t="s">
        <v>521</v>
      </c>
      <c r="AL38" s="1217"/>
      <c r="AM38" s="1217"/>
      <c r="AN38" s="1218"/>
      <c r="AO38" s="345" t="s">
        <v>501</v>
      </c>
      <c r="AP38" s="345" t="s">
        <v>501</v>
      </c>
      <c r="AQ38" s="346">
        <v>15</v>
      </c>
      <c r="AR38" s="334" t="s">
        <v>501</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6" t="s">
        <v>522</v>
      </c>
      <c r="AL39" s="1217"/>
      <c r="AM39" s="1217"/>
      <c r="AN39" s="1218"/>
      <c r="AO39" s="342">
        <v>-41847</v>
      </c>
      <c r="AP39" s="342">
        <v>-3803</v>
      </c>
      <c r="AQ39" s="343">
        <v>-3624</v>
      </c>
      <c r="AR39" s="344">
        <v>4.9000000000000004</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3" t="s">
        <v>523</v>
      </c>
      <c r="AL40" s="1214"/>
      <c r="AM40" s="1214"/>
      <c r="AN40" s="1215"/>
      <c r="AO40" s="342">
        <v>-390173</v>
      </c>
      <c r="AP40" s="342">
        <v>-35454</v>
      </c>
      <c r="AQ40" s="343">
        <v>-76316</v>
      </c>
      <c r="AR40" s="344">
        <v>-53.5</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19" t="s">
        <v>297</v>
      </c>
      <c r="AL41" s="1220"/>
      <c r="AM41" s="1220"/>
      <c r="AN41" s="1221"/>
      <c r="AO41" s="342">
        <v>223276</v>
      </c>
      <c r="AP41" s="342">
        <v>20289</v>
      </c>
      <c r="AQ41" s="343">
        <v>32463</v>
      </c>
      <c r="AR41" s="344">
        <v>-37.5</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524</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525</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526</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6" t="s">
        <v>492</v>
      </c>
      <c r="AN49" s="1208" t="s">
        <v>527</v>
      </c>
      <c r="AO49" s="1209"/>
      <c r="AP49" s="1209"/>
      <c r="AQ49" s="1209"/>
      <c r="AR49" s="1210"/>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7"/>
      <c r="AN50" s="358" t="s">
        <v>528</v>
      </c>
      <c r="AO50" s="359" t="s">
        <v>529</v>
      </c>
      <c r="AP50" s="360" t="s">
        <v>530</v>
      </c>
      <c r="AQ50" s="361" t="s">
        <v>531</v>
      </c>
      <c r="AR50" s="362" t="s">
        <v>532</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533</v>
      </c>
      <c r="AL51" s="355"/>
      <c r="AM51" s="363">
        <v>609185</v>
      </c>
      <c r="AN51" s="364">
        <v>53872</v>
      </c>
      <c r="AO51" s="365">
        <v>76.900000000000006</v>
      </c>
      <c r="AP51" s="366">
        <v>132212</v>
      </c>
      <c r="AQ51" s="367">
        <v>-3.2</v>
      </c>
      <c r="AR51" s="368">
        <v>80.099999999999994</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534</v>
      </c>
      <c r="AM52" s="371">
        <v>320873</v>
      </c>
      <c r="AN52" s="372">
        <v>28376</v>
      </c>
      <c r="AO52" s="373">
        <v>14.5</v>
      </c>
      <c r="AP52" s="374">
        <v>67114</v>
      </c>
      <c r="AQ52" s="375">
        <v>12.5</v>
      </c>
      <c r="AR52" s="376">
        <v>2</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535</v>
      </c>
      <c r="AL53" s="355"/>
      <c r="AM53" s="363">
        <v>595793</v>
      </c>
      <c r="AN53" s="364">
        <v>53110</v>
      </c>
      <c r="AO53" s="365">
        <v>-1.4</v>
      </c>
      <c r="AP53" s="366">
        <v>93741</v>
      </c>
      <c r="AQ53" s="367">
        <v>-29.1</v>
      </c>
      <c r="AR53" s="368">
        <v>27.7</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534</v>
      </c>
      <c r="AM54" s="371">
        <v>472974</v>
      </c>
      <c r="AN54" s="372">
        <v>42162</v>
      </c>
      <c r="AO54" s="373">
        <v>48.6</v>
      </c>
      <c r="AP54" s="374">
        <v>46285</v>
      </c>
      <c r="AQ54" s="375">
        <v>-31</v>
      </c>
      <c r="AR54" s="376">
        <v>79.599999999999994</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536</v>
      </c>
      <c r="AL55" s="355"/>
      <c r="AM55" s="363">
        <v>545521</v>
      </c>
      <c r="AN55" s="364">
        <v>49097</v>
      </c>
      <c r="AO55" s="365">
        <v>-7.6</v>
      </c>
      <c r="AP55" s="366">
        <v>107537</v>
      </c>
      <c r="AQ55" s="367">
        <v>14.7</v>
      </c>
      <c r="AR55" s="368">
        <v>-22.3</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534</v>
      </c>
      <c r="AM56" s="371">
        <v>413276</v>
      </c>
      <c r="AN56" s="372">
        <v>37195</v>
      </c>
      <c r="AO56" s="373">
        <v>-11.8</v>
      </c>
      <c r="AP56" s="374">
        <v>57923</v>
      </c>
      <c r="AQ56" s="375">
        <v>25.1</v>
      </c>
      <c r="AR56" s="376">
        <v>-36.9</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537</v>
      </c>
      <c r="AL57" s="355"/>
      <c r="AM57" s="363">
        <v>445983</v>
      </c>
      <c r="AN57" s="364">
        <v>40313</v>
      </c>
      <c r="AO57" s="365">
        <v>-17.899999999999999</v>
      </c>
      <c r="AP57" s="366">
        <v>113913</v>
      </c>
      <c r="AQ57" s="367">
        <v>5.9</v>
      </c>
      <c r="AR57" s="368">
        <v>-23.8</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534</v>
      </c>
      <c r="AM58" s="371">
        <v>351242</v>
      </c>
      <c r="AN58" s="372">
        <v>31749</v>
      </c>
      <c r="AO58" s="373">
        <v>-14.6</v>
      </c>
      <c r="AP58" s="374">
        <v>53160</v>
      </c>
      <c r="AQ58" s="375">
        <v>-8.1999999999999993</v>
      </c>
      <c r="AR58" s="376">
        <v>-6.4</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538</v>
      </c>
      <c r="AL59" s="355"/>
      <c r="AM59" s="363">
        <v>544389</v>
      </c>
      <c r="AN59" s="364">
        <v>49467</v>
      </c>
      <c r="AO59" s="365">
        <v>22.7</v>
      </c>
      <c r="AP59" s="366">
        <v>115050</v>
      </c>
      <c r="AQ59" s="367">
        <v>1</v>
      </c>
      <c r="AR59" s="368">
        <v>21.7</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534</v>
      </c>
      <c r="AM60" s="371">
        <v>334772</v>
      </c>
      <c r="AN60" s="372">
        <v>30420</v>
      </c>
      <c r="AO60" s="373">
        <v>-4.2</v>
      </c>
      <c r="AP60" s="374">
        <v>53792</v>
      </c>
      <c r="AQ60" s="375">
        <v>1.2</v>
      </c>
      <c r="AR60" s="376">
        <v>-5.4</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539</v>
      </c>
      <c r="AL61" s="377"/>
      <c r="AM61" s="378">
        <v>548174</v>
      </c>
      <c r="AN61" s="379">
        <v>49172</v>
      </c>
      <c r="AO61" s="380">
        <v>14.5</v>
      </c>
      <c r="AP61" s="381">
        <v>112491</v>
      </c>
      <c r="AQ61" s="382">
        <v>-2.1</v>
      </c>
      <c r="AR61" s="368">
        <v>16.600000000000001</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534</v>
      </c>
      <c r="AM62" s="371">
        <v>378627</v>
      </c>
      <c r="AN62" s="372">
        <v>33980</v>
      </c>
      <c r="AO62" s="373">
        <v>6.5</v>
      </c>
      <c r="AP62" s="374">
        <v>55655</v>
      </c>
      <c r="AQ62" s="375">
        <v>-0.1</v>
      </c>
      <c r="AR62" s="376">
        <v>6.6</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XXNMNNJ7hrkf1pTLCe/v6HpVg5mjX7Nng4KjEtHjpxWxS+YqoNau0gfSrMrVj+3ZBz0PniGZXLKgUNgaJ24lZw==" saltValue="ano9JYT3LOuP6YnvLerdO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Veh3gIjBlShFEYr1NiJOh6rOnA40qmLnnGVRgr+nD6IPdFKozp/bH7mPmYePS6Fo4GL9lHActwOSEVrjkE0yEw==" saltValue="+yr+EAqRnJmu4iz3fWQ+r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sTj+oZiqqX+c2YUjlZiOL8iLJhfWeIP+DkjyttL4Lirr9CoQwWUuRWsXT/lhU9KvCstYGzKRu9QYZIQQH1ZX2A==" saltValue="rjSnW5F2qTUmvFgF7abFz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543</v>
      </c>
      <c r="G46" s="8" t="s">
        <v>544</v>
      </c>
      <c r="H46" s="8" t="s">
        <v>545</v>
      </c>
      <c r="I46" s="8" t="s">
        <v>546</v>
      </c>
      <c r="J46" s="9" t="s">
        <v>547</v>
      </c>
    </row>
    <row r="47" spans="2:10" ht="57.75" customHeight="1" x14ac:dyDescent="0.15">
      <c r="B47" s="10"/>
      <c r="C47" s="1231" t="s">
        <v>3</v>
      </c>
      <c r="D47" s="1231"/>
      <c r="E47" s="1232"/>
      <c r="F47" s="11">
        <v>14.69</v>
      </c>
      <c r="G47" s="12">
        <v>13.24</v>
      </c>
      <c r="H47" s="12">
        <v>8.75</v>
      </c>
      <c r="I47" s="12">
        <v>10.39</v>
      </c>
      <c r="J47" s="13">
        <v>13.85</v>
      </c>
    </row>
    <row r="48" spans="2:10" ht="57.75" customHeight="1" x14ac:dyDescent="0.15">
      <c r="B48" s="14"/>
      <c r="C48" s="1233" t="s">
        <v>4</v>
      </c>
      <c r="D48" s="1233"/>
      <c r="E48" s="1234"/>
      <c r="F48" s="15">
        <v>6.99</v>
      </c>
      <c r="G48" s="16">
        <v>10.28</v>
      </c>
      <c r="H48" s="16">
        <v>9.3000000000000007</v>
      </c>
      <c r="I48" s="16">
        <v>11.52</v>
      </c>
      <c r="J48" s="17">
        <v>8.39</v>
      </c>
    </row>
    <row r="49" spans="2:10" ht="57.75" customHeight="1" thickBot="1" x14ac:dyDescent="0.2">
      <c r="B49" s="18"/>
      <c r="C49" s="1235" t="s">
        <v>5</v>
      </c>
      <c r="D49" s="1235"/>
      <c r="E49" s="1236"/>
      <c r="F49" s="19" t="s">
        <v>548</v>
      </c>
      <c r="G49" s="20">
        <v>2.16</v>
      </c>
      <c r="H49" s="20" t="s">
        <v>549</v>
      </c>
      <c r="I49" s="20">
        <v>5.05</v>
      </c>
      <c r="J49" s="21">
        <v>1.5</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m+YM1KIJzSElW/YQZbNlILLYW5GvSoXXr4GtPe9UsMRocV7xG4TYPeRn2skl4c5O77gznzgNE3druzLYSVX3+A==" saltValue="bQ+LX/z0pRF4BMJmBwskS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2020-09-23T04:48:49Z</cp:lastPrinted>
  <dcterms:created xsi:type="dcterms:W3CDTF">2020-02-10T04:02:37Z</dcterms:created>
  <dcterms:modified xsi:type="dcterms:W3CDTF">2020-09-30T02:12:30Z</dcterms:modified>
  <cp:category/>
</cp:coreProperties>
</file>