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F:\R5.10.16_令和３年度財政状況資料集の作成について\"/>
    </mc:Choice>
  </mc:AlternateContent>
  <xr:revisionPtr revIDLastSave="0" documentId="13_ncr:1_{ADF4E2A8-EED2-4506-9F50-DC222DDB33DE}" xr6:coauthVersionLast="47" xr6:coauthVersionMax="47" xr10:uidLastSave="{00000000-0000-0000-0000-000000000000}"/>
  <bookViews>
    <workbookView xWindow="-120" yWindow="-120" windowWidth="20730" windowHeight="11160" tabRatio="794"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U88" i="12"/>
  <c r="AP88" i="12"/>
  <c r="AF88" i="12"/>
  <c r="AA31" i="12"/>
  <c r="AA29" i="12"/>
  <c r="AA28" i="12"/>
  <c r="AA7"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<sst xmlns="http://schemas.openxmlformats.org/spreadsheetml/2006/main" count="1187" uniqueCount="625">
  <si>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</si>
  <si>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</si>
  <si>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</si>
  <si>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</si>
  <si>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</si>
  <si>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</si>
  <si>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</si>
  <si>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</si>
  <si>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</si>
  <si>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</si>
  <si>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</si>
  <si>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</si>
  <si>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</si>
  <si>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</si>
  <si>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</si>
  <si>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</si>
  <si>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</si>
  <si>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</si>
  <si>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</si>
  <si>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</si>
  <si>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</si>
  <si>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</si>
  <si>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</si>
  <si>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</si>
  <si>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</si>
  <si>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</si>
  <si>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</si>
  <si>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</si>
  <si>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</si>
  <si>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</si>
  <si>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</si>
  <si>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</si>
  <si>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</si>
  <si>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</si>
  <si>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</si>
  <si>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</si>
  <si>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</si>
  <si>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</si>
  <si>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</si>
  <si>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</si>
  <si>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</si>
  <si>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</si>
  <si>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</si>
  <si>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</si>
  <si>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</si>
  <si>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</si>
  <si>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</si>
  <si>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</si>
  <si>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</si>
  <si>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</si>
  <si>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</si>
  <si>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</si>
  <si>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</si>
  <si>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</si>
  <si>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</si>
  <si>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</si>
  <si>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</si>
  <si>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</si>
  <si>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</si>
  <si>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</si>
  <si>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</si>
  <si>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</si>
  <si>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</si>
  <si>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</si>
  <si>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</si>
  <si>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</si>
  <si>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</si>
  <si>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</si>
  <si>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</si>
  <si>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</si>
  <si>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</si>
  <si>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</si>
  <si>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</si>
  <si>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</si>
  <si>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</si>
  <si>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</si>
  <si>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</si>
  <si>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</si>
  <si>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</si>
  <si>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</si>
  <si>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</si>
  <si>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</si>
  <si>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</si>
  <si>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</si>
  <si>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</si>
  <si>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</si>
  <si>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</si>
  <si>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</si>
  <si>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</si>
  <si>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</si>
  <si>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</si>
  <si>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</si>
  <si>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</si>
  <si>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</si>
  <si>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</si>
  <si>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</si>
  <si>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</si>
  <si>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</si>
  <si>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</si>
  <si>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</si>
  <si>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</si>
  <si>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</si>
  <si>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</si>
  <si>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</si>
  <si>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</si>
  <si>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</si>
  <si>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</si>
  <si>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</si>
  <si>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</si>
  <si>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</si>
  <si>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</si>
  <si>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</si>
  <si>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</si>
  <si>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</si>
  <si>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</si>
  <si>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</si>
  <si>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</si>
  <si>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</si>
  <si>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</si>
  <si>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</si>
  <si>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</si>
  <si>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</si>
  <si>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</si>
  <si>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</si>
  <si>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</si>
  <si>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</si>
  <si>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</si>
  <si>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</si>
  <si>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</si>
  <si>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</si>
  <si>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</si>
  <si>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</si>
  <si>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</si>
  <si>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</si>
  <si>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</si>
  <si>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</si>
  <si>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</si>
  <si>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</si>
  <si>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</si>
  <si>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</si>
  <si>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</si>
  <si>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</si>
  <si>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</si>
  <si>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</si>
  <si>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</si>
  <si>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</si>
  <si>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</si>
  <si>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</si>
  <si>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</si>
  <si>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</si>
  <si>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</si>
  <si>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</si>
  <si>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</si>
  <si>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</si>
  <si>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</si>
  <si>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</si>
  <si>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</si>
  <si>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</si>
  <si>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</si>
  <si>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</si>
  <si>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</si>
  <si>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</si>
  <si>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</si>
  <si>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</si>
  <si>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</si>
  <si>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</si>
  <si>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</si>
  <si>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</si>
  <si>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</si>
  <si>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</si>
  <si>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</si>
  <si>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</si>
  <si>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</si>
  <si>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</si>
  <si>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</si>
  <si>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</si>
  <si>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</si>
  <si>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</si>
  <si>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</si>
  <si>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</si>
  <si>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</si>
  <si>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</si>
  <si>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</si>
  <si>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</si>
  <si>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</si>
  <si>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</si>
  <si>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</si>
  <si>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</si>
  <si>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</si>
  <si>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</si>
  <si>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</si>
  <si>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</si>
  <si>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</si>
  <si>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</si>
  <si>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</si>
  <si>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</si>
  <si>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</si>
  <si>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</si>
  <si>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</si>
  <si>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</si>
  <si>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</si>
  <si>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</si>
  <si>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</si>
  <si>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</si>
  <si>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</si>
  <si>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</si>
  <si>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</si>
  <si>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</si>
  <si>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</si>
  <si>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</si>
  <si>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</si>
  <si>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長野県坂城町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</si>
  <si>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</si>
  <si>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</si>
  <si>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</si>
  <si>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</si>
  <si>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</si>
  <si>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</si>
  <si>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</si>
  <si>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</si>
  <si>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</si>
  <si>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</si>
  <si>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</si>
  <si>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</si>
  <si>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</si>
  <si>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</si>
  <si>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</si>
  <si>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</si>
  <si>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</si>
  <si>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</si>
  <si>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</si>
  <si>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</si>
  <si>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</si>
  <si>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</si>
  <si>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</si>
  <si>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</si>
  <si>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</si>
  <si>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</si>
  <si>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</si>
  <si>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</si>
  <si>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</si>
  <si>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</si>
  <si>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</si>
  <si>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</si>
  <si>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</si>
  <si>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</si>
  <si>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</si>
  <si>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</si>
  <si>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</si>
  <si>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</si>
  <si>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</si>
  <si>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</si>
  <si>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</si>
  <si>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</si>
  <si>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</si>
  <si>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</si>
  <si>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</si>
  <si>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</si>
  <si>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</si>
  <si>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</si>
  <si>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</si>
  <si>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</si>
  <si>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</si>
  <si>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</si>
  <si>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</si>
  <si>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</si>
  <si>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</si>
  <si>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</si>
  <si>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</si>
  <si>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</si>
  <si>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</si>
  <si>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</si>
  <si>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</si>
  <si>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</si>
  <si>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</si>
  <si>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</si>
  <si>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</si>
  <si>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</si>
  <si>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</si>
  <si>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</si>
  <si>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</si>
  <si>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</si>
  <si>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</si>
  <si>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</si>
  <si>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</si>
  <si>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</si>
  <si>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</si>
  <si>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</si>
  <si>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</si>
  <si>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</si>
  <si>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</si>
  <si>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</si>
  <si>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</si>
  <si>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</si>
  <si>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</si>
  <si>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</si>
  <si>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</si>
  <si>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</si>
  <si>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</si>
  <si>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</si>
  <si>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</si>
  <si>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</si>
  <si>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</si>
  <si>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</si>
  <si>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</si>
  <si>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</si>
  <si>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</si>
  <si>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</si>
  <si>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</si>
  <si>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</si>
  <si>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</si>
  <si>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</si>
  <si>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</si>
  <si>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</si>
  <si>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</si>
  <si>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</si>
  <si>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</si>
  <si>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</si>
  <si>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</si>
  <si>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</si>
  <si>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</si>
  <si>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</si>
  <si>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</si>
  <si>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</si>
  <si>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</si>
  <si>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</si>
  <si>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</si>
  <si>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</si>
  <si>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</si>
  <si>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</si>
  <si>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</si>
  <si>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</si>
  <si>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</si>
  <si>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</si>
  <si>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</si>
  <si>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</si>
  <si>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</si>
  <si>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</si>
  <si>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</si>
  <si>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</si>
  <si>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</si>
  <si>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</si>
  <si>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</si>
  <si>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</si>
  <si>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</si>
  <si>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</si>
  <si>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</si>
  <si>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</si>
  <si>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</si>
  <si>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</si>
  <si>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</si>
  <si>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</si>
  <si>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</si>
  <si>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</si>
  <si>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</si>
  <si>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</si>
  <si>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</si>
  <si>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</si>
  <si>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</si>
  <si>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</si>
  <si>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</si>
  <si>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</si>
  <si>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</si>
  <si>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</si>
  <si>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</si>
  <si>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長野県坂城町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</si>
  <si>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</si>
  <si>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</si>
  <si>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</si>
  <si>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</si>
  <si>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</si>
  <si>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</si>
  <si>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</si>
  <si>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</si>
  <si>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</si>
  <si>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</si>
  <si>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</si>
  <si>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</si>
  <si>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</si>
  <si>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</si>
  <si>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</si>
  <si>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</si>
  <si>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</si>
  <si>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</si>
  <si>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</si>
  <si>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</si>
  <si>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工業地域開発事業特別会計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</si>
  <si>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</si>
  <si>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</si>
  <si>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</si>
  <si>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</si>
  <si>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</si>
  <si>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</si>
  <si>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</si>
  <si>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</si>
  <si>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</si>
  <si>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</si>
  <si>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</si>
  <si>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</si>
  <si>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</si>
  <si>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</si>
  <si>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</si>
  <si>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坂城町国民健康保険特別会計</t>
    <phoneticPr fontId="5"/>
  </si>
  <si>
    <t>坂城町介護保険特別会計</t>
    <phoneticPr fontId="5"/>
  </si>
  <si>
    <t>坂城町後期高齢者医療特別会計</t>
    <phoneticPr fontId="5"/>
  </si>
  <si>
    <t>坂城町下水道事業特別会計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</si>
  <si>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</si>
  <si>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</si>
  <si>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</si>
  <si>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</si>
  <si>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</si>
  <si>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</si>
  <si>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</si>
  <si>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</si>
  <si>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</si>
  <si>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</si>
  <si>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</si>
  <si>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</si>
  <si>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</si>
  <si>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</si>
  <si>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</si>
  <si>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</si>
  <si>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</si>
  <si>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</si>
  <si>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</si>
  <si>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</si>
  <si>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</si>
  <si>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</si>
  <si>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</si>
  <si>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</si>
  <si>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</si>
  <si>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</si>
  <si>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</si>
  <si>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</si>
  <si>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</si>
  <si>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</si>
  <si>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</si>
  <si>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</si>
  <si>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</si>
  <si>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</si>
  <si>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</si>
  <si>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</si>
  <si>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</si>
  <si>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</si>
  <si>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</si>
  <si>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</si>
  <si>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</si>
  <si>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</si>
  <si>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</si>
  <si>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</si>
  <si>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</si>
  <si>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</si>
  <si>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</si>
  <si>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</si>
  <si>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</si>
  <si>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</si>
  <si>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</si>
  <si>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</si>
  <si>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</si>
  <si>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</si>
  <si>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</si>
  <si>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</si>
  <si>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</si>
  <si>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</si>
  <si>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</si>
  <si>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</si>
  <si>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</si>
  <si>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</si>
  <si>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</si>
  <si>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</si>
  <si>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</si>
  <si>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</si>
  <si>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</si>
  <si>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坂城町下水道事業特別会計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</si>
  <si>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</si>
  <si>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</si>
  <si>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坂城町介護保険特別会計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</si>
  <si>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</si>
  <si>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</si>
  <si>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坂城町後期高齢者医療特別会計</t>
    <phoneticPr fontId="5"/>
  </si>
  <si>
    <t>(Ｆ)</t>
    <phoneticPr fontId="5"/>
  </si>
  <si>
    <t>坂城町国民健康保険特別会計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</si>
  <si>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</si>
  <si>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</si>
  <si>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</si>
  <si>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</si>
  <si>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</si>
  <si>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</si>
  <si>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</si>
  <si>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</si>
  <si>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</si>
  <si>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</si>
  <si>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</si>
  <si>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</si>
  <si>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</si>
  <si>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</si>
  <si>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</si>
  <si>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</si>
  <si>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</si>
  <si>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</si>
  <si>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</si>
  <si>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</si>
  <si>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</si>
  <si>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</si>
  <si>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</si>
  <si>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</si>
  <si>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</si>
  <si>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</si>
  <si>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</si>
  <si>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</si>
  <si>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</si>
  <si>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</si>
  <si>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</si>
  <si>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</si>
  <si>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</si>
  <si>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</si>
  <si>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</si>
  <si>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</si>
  <si>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</si>
  <si>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</si>
  <si>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</si>
  <si>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</si>
  <si>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</si>
  <si>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</si>
  <si>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</si>
  <si>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</si>
  <si>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</si>
  <si>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</si>
  <si>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</si>
  <si>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</si>
  <si>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</si>
  <si>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</si>
  <si>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</si>
  <si>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</si>
  <si>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</si>
  <si>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</si>
  <si>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</si>
  <si>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</si>
  <si>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</si>
  <si>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</si>
  <si>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</si>
  <si>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</si>
  <si>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</si>
  <si>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</si>
  <si>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</si>
  <si>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</si>
  <si>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</si>
  <si>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</si>
  <si>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</si>
  <si>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</si>
  <si>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</si>
  <si>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</si>
  <si>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</si>
  <si>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</si>
  <si>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</si>
  <si>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</si>
  <si>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</si>
  <si>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</si>
  <si>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</si>
  <si>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</si>
  <si>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</si>
  <si>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</si>
  <si>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</si>
  <si>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</si>
  <si>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</si>
  <si>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2.66</t>
  </si>
  <si>
    <t>▲ 0.80</t>
  </si>
  <si>
    <t>一般会計</t>
  </si>
  <si>
    <t>坂城町介護保険特別会計</t>
  </si>
  <si>
    <t>坂城町国民健康保険特別会計</t>
  </si>
  <si>
    <t>坂城町下水道事業特別会計</t>
  </si>
  <si>
    <t>坂城町後期高齢者医療特別会計</t>
  </si>
  <si>
    <t>工業地域開発事業特別会計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</si>
  <si>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</si>
  <si>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</si>
  <si>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</si>
  <si>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</si>
  <si>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</si>
  <si>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</si>
  <si>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</si>
  <si>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</si>
  <si>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</si>
  <si>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さかきテクノセンター</t>
  </si>
  <si>
    <t>更埴地域勤労者共済会</t>
    <rPh sb="0" eb="2">
      <t>コウショク</t>
    </rPh>
    <rPh sb="2" eb="4">
      <t>チイキ</t>
    </rPh>
    <rPh sb="4" eb="7">
      <t>キンロウシャ</t>
    </rPh>
    <rPh sb="7" eb="10">
      <t>キョウサイカイ</t>
    </rPh>
    <phoneticPr fontId="2"/>
  </si>
  <si>
    <t>〇</t>
    <phoneticPr fontId="2"/>
  </si>
  <si>
    <t>坂城町土地開発公社</t>
    <rPh sb="0" eb="3">
      <t>サカキマチ</t>
    </rPh>
    <rPh sb="3" eb="5">
      <t>トチ</t>
    </rPh>
    <rPh sb="5" eb="7">
      <t>カイハツ</t>
    </rPh>
    <rPh sb="7" eb="9">
      <t>コウシャ</t>
    </rPh>
    <phoneticPr fontId="2"/>
  </si>
  <si>
    <t>坂城町振興公社</t>
    <rPh sb="0" eb="3">
      <t>サカキマチ</t>
    </rPh>
    <rPh sb="3" eb="5">
      <t>シンコウ</t>
    </rPh>
    <rPh sb="5" eb="7">
      <t>コウシャ</t>
    </rPh>
    <phoneticPr fontId="2"/>
  </si>
  <si>
    <t>まちづくり坂城</t>
    <rPh sb="5" eb="7">
      <t>サカキ</t>
    </rPh>
    <phoneticPr fontId="2"/>
  </si>
  <si>
    <t>味ロッジ</t>
    <rPh sb="0" eb="1">
      <t>アジ</t>
    </rPh>
    <phoneticPr fontId="2"/>
  </si>
  <si>
    <t>長野広域連合（一般会計）</t>
    <rPh sb="0" eb="2">
      <t>ナガノ</t>
    </rPh>
    <rPh sb="2" eb="4">
      <t>コウイキ</t>
    </rPh>
    <rPh sb="4" eb="6">
      <t>レンゴウ</t>
    </rPh>
    <rPh sb="7" eb="9">
      <t>イッパン</t>
    </rPh>
    <rPh sb="9" eb="11">
      <t>カイケイ</t>
    </rPh>
    <phoneticPr fontId="2"/>
  </si>
  <si>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</si>
  <si>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2"/>
  </si>
  <si>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2"/>
  </si>
  <si>
    <t>葛尾組合（一般会計）</t>
    <rPh sb="0" eb="2">
      <t>カツラオ</t>
    </rPh>
    <rPh sb="2" eb="4">
      <t>クミアイ</t>
    </rPh>
    <rPh sb="5" eb="7">
      <t>イッパン</t>
    </rPh>
    <rPh sb="7" eb="9">
      <t>カイケイ</t>
    </rPh>
    <phoneticPr fontId="2"/>
  </si>
  <si>
    <t>葛尾組合（霊園特別会計）</t>
    <rPh sb="0" eb="2">
      <t>カツラオ</t>
    </rPh>
    <rPh sb="2" eb="4">
      <t>クミアイ</t>
    </rPh>
    <rPh sb="5" eb="7">
      <t>レイエン</t>
    </rPh>
    <rPh sb="7" eb="9">
      <t>トクベツ</t>
    </rPh>
    <rPh sb="9" eb="11">
      <t>カイケイ</t>
    </rPh>
    <phoneticPr fontId="2"/>
  </si>
  <si>
    <t>千曲坂城消防組合（一般会計）</t>
    <rPh sb="0" eb="2">
      <t>チクマ</t>
    </rPh>
    <rPh sb="2" eb="4">
      <t>サカキ</t>
    </rPh>
    <rPh sb="4" eb="6">
      <t>ショウボウ</t>
    </rPh>
    <rPh sb="6" eb="8">
      <t>クミアイ</t>
    </rPh>
    <rPh sb="9" eb="11">
      <t>イッパン</t>
    </rPh>
    <rPh sb="11" eb="13">
      <t>カイケイ</t>
    </rPh>
    <phoneticPr fontId="2"/>
  </si>
  <si>
    <t>千曲衛生施設組合（一般会計）</t>
    <rPh sb="0" eb="2">
      <t>チクマ</t>
    </rPh>
    <rPh sb="2" eb="4">
      <t>エイセイ</t>
    </rPh>
    <rPh sb="4" eb="6">
      <t>シセツ</t>
    </rPh>
    <rPh sb="6" eb="8">
      <t>クミアイ</t>
    </rPh>
    <rPh sb="9" eb="11">
      <t>イッパン</t>
    </rPh>
    <rPh sb="11" eb="13">
      <t>カイケイ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</si>
  <si>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</si>
  <si>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</si>
  <si>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</si>
  <si>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</si>
  <si>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</si>
  <si>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</si>
  <si>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</si>
  <si>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</si>
  <si>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六ヶ郷用水組合（一般会計）</t>
    <rPh sb="0" eb="1">
      <t>ロク</t>
    </rPh>
    <rPh sb="2" eb="3">
      <t>サト</t>
    </rPh>
    <rPh sb="3" eb="5">
      <t>ヨウスイ</t>
    </rPh>
    <rPh sb="5" eb="7">
      <t>クミアイ</t>
    </rPh>
    <rPh sb="8" eb="10">
      <t>イッパン</t>
    </rPh>
    <rPh sb="10" eb="12">
      <t>カイケイ</t>
    </rPh>
    <phoneticPr fontId="2"/>
  </si>
  <si>
    <t>文教施設整備基金</t>
    <rPh sb="0" eb="2">
      <t>ブンキョウ</t>
    </rPh>
    <rPh sb="2" eb="4">
      <t>シセツ</t>
    </rPh>
    <rPh sb="4" eb="6">
      <t>セイビ</t>
    </rPh>
    <rPh sb="6" eb="8">
      <t>キキン</t>
    </rPh>
    <phoneticPr fontId="5"/>
  </si>
  <si>
    <t>広域行政事業基金</t>
    <rPh sb="0" eb="2">
      <t>コウイキ</t>
    </rPh>
    <rPh sb="2" eb="4">
      <t>ギョウセイ</t>
    </rPh>
    <rPh sb="4" eb="6">
      <t>ジギョウ</t>
    </rPh>
    <rPh sb="6" eb="8">
      <t>キキン</t>
    </rPh>
    <phoneticPr fontId="5"/>
  </si>
  <si>
    <t>びんぐし湯さん館施設整備等基金</t>
    <rPh sb="4" eb="5">
      <t>ユ</t>
    </rPh>
    <rPh sb="7" eb="8">
      <t>カン</t>
    </rPh>
    <rPh sb="8" eb="10">
      <t>シセツ</t>
    </rPh>
    <rPh sb="10" eb="12">
      <t>セイビ</t>
    </rPh>
    <rPh sb="12" eb="13">
      <t>トウ</t>
    </rPh>
    <rPh sb="13" eb="15">
      <t>キキン</t>
    </rPh>
    <phoneticPr fontId="5"/>
  </si>
  <si>
    <t>ふるさとまちづくり基金</t>
    <phoneticPr fontId="2"/>
  </si>
  <si>
    <t>保健福祉等複合施設整備基金</t>
    <phoneticPr fontId="2"/>
  </si>
  <si>
    <t>-</t>
    <phoneticPr fontId="2"/>
  </si>
  <si>
    <t>長野県市町村総合事務組合（非常勤職員公務災害補償特別会計）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</si>
  <si>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</si>
  <si>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</si>
  <si>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</si>
  <si>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</si>
  <si>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</si>
  <si>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</si>
  <si>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</si>
  <si>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</si>
  <si>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</si>
  <si>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</si>
  <si>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長期的な将来負担を考慮した計画的な地方債の新規発行により、平成３０年度以降将来負担比率はマイナスを維持している。一方で、有形固定資産減価償却率は類似団体平均よりもやや高い状況であるが、公共施設等総合管理計画に基づき、今後、老朽化対策や効率的な施設の運用に取り組んでいく。</t>
    <rPh sb="76" eb="78">
      <t>ヘイキン</t>
    </rPh>
    <phoneticPr fontId="5"/>
  </si>
  <si>
    <t>将来負担比率は、地方債の計画的な発行等により、平成３０年度以降マイナスを維持しており、類似団体平均と比較して低い水準となっている。一方、実質公債費比率は類似団体平均と比較してやや上回っているが、近年減少傾向となっている。今後も引き続き、地方債の計画的な発行をし、実質公債比率の減少・将来負担比率のマイナス維持に取り組んでいく。</t>
    <rPh sb="47" eb="49">
      <t>ヘイキン</t>
    </rPh>
    <rPh sb="89" eb="91">
      <t>ウワマワ</t>
    </rPh>
    <rPh sb="110" eb="112">
      <t>コンゴ</t>
    </rPh>
    <rPh sb="113" eb="114">
      <t>ヒ</t>
    </rPh>
    <rPh sb="115" eb="116">
      <t>ツヅ</t>
    </rPh>
    <rPh sb="118" eb="121">
      <t>チホウサイ</t>
    </rPh>
    <rPh sb="122" eb="125">
      <t>ケイカクテキ</t>
    </rPh>
    <rPh sb="126" eb="128">
      <t>ハッコウ</t>
    </rPh>
    <rPh sb="131" eb="133">
      <t>ジッシツ</t>
    </rPh>
    <rPh sb="133" eb="135">
      <t>コウサイ</t>
    </rPh>
    <rPh sb="135" eb="137">
      <t>ヒリツ</t>
    </rPh>
    <rPh sb="138" eb="140">
      <t>ゲンショウ</t>
    </rPh>
    <rPh sb="141" eb="143">
      <t>ショウライ</t>
    </rPh>
    <rPh sb="143" eb="145">
      <t>フタン</t>
    </rPh>
    <rPh sb="145" eb="147">
      <t>ヒリツ</t>
    </rPh>
    <rPh sb="152" eb="154">
      <t>イジ</t>
    </rPh>
    <rPh sb="155" eb="156">
      <t>ト</t>
    </rPh>
    <rPh sb="157" eb="15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</si>
</sst>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DC593F3-910C-42EF-900F-8A6EDD06B23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ED33-49D5-9D03-628591F87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80012</c:v>
                </c:pt>
                <c:pt idx="1">
                  <c:v>47762</c:v>
                </c:pt>
                <c:pt idx="2">
                  <c:v>46801</c:v>
                </c:pt>
                <c:pt idx="3">
                  <c:v>55243</c:v>
                </c:pt>
                <c:pt idx="4">
                  <c:v>61695</c:v>
                </c:pt>
              </c:numCache>
            </c:numRef>
          </c:val>
          <c:smooth val="0"/>
          <c:extLst>
            <c:ext xmlns:c16="http://schemas.microsoft.com/office/drawing/2014/chart" uri="{C3380CC4-5D6E-409C-BE32-E72D297353CC}">
              <c16:uniqueId val="{00000001-ED33-49D5-9D03-628591F870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1.31</c:v>
                </c:pt>
                <c:pt idx="1">
                  <c:v>1.88</c:v>
                </c:pt>
                <c:pt idx="2">
                  <c:v>2.11</c:v>
                </c:pt>
                <c:pt idx="3">
                  <c:v>1.07</c:v>
                </c:pt>
                <c:pt idx="4">
                  <c:v>1.4</c:v>
                </c:pt>
              </c:numCache>
            </c:numRef>
          </c:val>
          <c:extLst>
            <c:ext xmlns:c16="http://schemas.microsoft.com/office/drawing/2014/chart" uri="{C3380CC4-5D6E-409C-BE32-E72D297353CC}">
              <c16:uniqueId val="{00000000-FB13-4070-835D-71745445C9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54.96</c:v>
                </c:pt>
                <c:pt idx="1">
                  <c:v>55.22</c:v>
                </c:pt>
                <c:pt idx="2">
                  <c:v>56.06</c:v>
                </c:pt>
                <c:pt idx="3">
                  <c:v>54.62</c:v>
                </c:pt>
                <c:pt idx="4">
                  <c:v>52.29</c:v>
                </c:pt>
              </c:numCache>
            </c:numRef>
          </c:val>
          <c:extLst>
            <c:ext xmlns:c16="http://schemas.microsoft.com/office/drawing/2014/chart" uri="{C3380CC4-5D6E-409C-BE32-E72D297353CC}">
              <c16:uniqueId val="{00000001-FB13-4070-835D-71745445C9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-2.66</c:v>
                </c:pt>
                <c:pt idx="1">
                  <c:v>0.75</c:v>
                </c:pt>
                <c:pt idx="2">
                  <c:v>0.41</c:v>
                </c:pt>
                <c:pt idx="3">
                  <c:v>-0.8</c:v>
                </c:pt>
                <c:pt idx="4">
                  <c:v>0.53</c:v>
                </c:pt>
              </c:numCache>
            </c:numRef>
          </c:val>
          <c:smooth val="0"/>
          <c:extLst>
            <c:ext xmlns:c16="http://schemas.microsoft.com/office/drawing/2014/chart" uri="{C3380CC4-5D6E-409C-BE32-E72D297353CC}">
              <c16:uniqueId val="{00000002-FB13-4070-835D-71745445C9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51-408E-90D6-27C05B85AA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51-408E-90D6-27C05B85AA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851-408E-90D6-27C05B85AA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851-408E-90D6-27C05B85AAF8}"/>
            </c:ext>
          </c:extLst>
        </c:ser>
        <c:ser>
          <c:idx val="4"/>
          <c:order val="4"/>
          <c:tx>
            <c:strRef>
              <c:f>データシート!$A$31</c:f>
              <c:strCache>
                <c:ptCount val="1"/>
                <c:pt idx="0">
                  <c:v>工業地域開発事業特別会計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C851-408E-90D6-27C05B85AAF8}"/>
            </c:ext>
          </c:extLst>
        </c:ser>
        <c:ser>
          <c:idx val="5"/>
          <c:order val="5"/>
          <c:tx>
            <c:strRef>
              <c:f>データシート!$A$32</c:f>
              <c:strCache>
                <c:ptCount val="1"/>
                <c:pt idx="0">
                  <c:v>坂城町後期高齢者医療特別会計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851-408E-90D6-27C05B85AAF8}"/>
            </c:ext>
          </c:extLst>
        </c:ser>
        <c:ser>
          <c:idx val="6"/>
          <c:order val="6"/>
          <c:tx>
            <c:strRef>
              <c:f>データシート!$A$33</c:f>
              <c:strCache>
                <c:ptCount val="1"/>
                <c:pt idx="0">
                  <c:v>坂城町下水道事業特別会計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6-C851-408E-90D6-27C05B85AAF8}"/>
            </c:ext>
          </c:extLst>
        </c:ser>
        <c:ser>
          <c:idx val="7"/>
          <c:order val="7"/>
          <c:tx>
            <c:strRef>
              <c:f>データシート!$A$34</c:f>
              <c:strCache>
                <c:ptCount val="1"/>
                <c:pt idx="0">
                  <c:v>坂城町国民健康保険特別会計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1.32</c:v>
                </c:pt>
                <c:pt idx="2">
                  <c:v>#N/A</c:v>
                </c:pt>
                <c:pt idx="3">
                  <c:v>0.05</c:v>
                </c:pt>
                <c:pt idx="4">
                  <c:v>#N/A</c:v>
                </c:pt>
                <c:pt idx="5">
                  <c:v>0.03</c:v>
                </c:pt>
                <c:pt idx="6">
                  <c:v>#N/A</c:v>
                </c:pt>
                <c:pt idx="7">
                  <c:v>0.03</c:v>
                </c:pt>
                <c:pt idx="8">
                  <c:v>#N/A</c:v>
                </c:pt>
                <c:pt idx="9">
                  <c:v>0.03</c:v>
                </c:pt>
              </c:numCache>
            </c:numRef>
          </c:val>
          <c:extLst>
            <c:ext xmlns:c16="http://schemas.microsoft.com/office/drawing/2014/chart" uri="{C3380CC4-5D6E-409C-BE32-E72D297353CC}">
              <c16:uniqueId val="{00000007-C851-408E-90D6-27C05B85AAF8}"/>
            </c:ext>
          </c:extLst>
        </c:ser>
        <c:ser>
          <c:idx val="8"/>
          <c:order val="8"/>
          <c:tx>
            <c:strRef>
              <c:f>データシート!$A$35</c:f>
              <c:strCache>
                <c:ptCount val="1"/>
                <c:pt idx="0">
                  <c:v>坂城町介護保険特別会計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0.47</c:v>
                </c:pt>
                <c:pt idx="2">
                  <c:v>#N/A</c:v>
                </c:pt>
                <c:pt idx="3">
                  <c:v>0.57999999999999996</c:v>
                </c:pt>
                <c:pt idx="4">
                  <c:v>#N/A</c:v>
                </c:pt>
                <c:pt idx="5">
                  <c:v>0.66</c:v>
                </c:pt>
                <c:pt idx="6">
                  <c:v>#N/A</c:v>
                </c:pt>
                <c:pt idx="7">
                  <c:v>0.63</c:v>
                </c:pt>
                <c:pt idx="8">
                  <c:v>#N/A</c:v>
                </c:pt>
                <c:pt idx="9">
                  <c:v>0.78</c:v>
                </c:pt>
              </c:numCache>
            </c:numRef>
          </c:val>
          <c:extLst>
            <c:ext xmlns:c16="http://schemas.microsoft.com/office/drawing/2014/chart" uri="{C3380CC4-5D6E-409C-BE32-E72D297353CC}">
              <c16:uniqueId val="{00000008-C851-408E-90D6-27C05B85AA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c:v>
                </c:pt>
                <c:pt idx="2">
                  <c:v>#N/A</c:v>
                </c:pt>
                <c:pt idx="3">
                  <c:v>1.87</c:v>
                </c:pt>
                <c:pt idx="4">
                  <c:v>#N/A</c:v>
                </c:pt>
                <c:pt idx="5">
                  <c:v>2.11</c:v>
                </c:pt>
                <c:pt idx="6">
                  <c:v>#N/A</c:v>
                </c:pt>
                <c:pt idx="7">
                  <c:v>1.06</c:v>
                </c:pt>
                <c:pt idx="8">
                  <c:v>#N/A</c:v>
                </c:pt>
                <c:pt idx="9">
                  <c:v>1.39</c:v>
                </c:pt>
              </c:numCache>
            </c:numRef>
          </c:val>
          <c:extLst>
            <c:ext xmlns:c16="http://schemas.microsoft.com/office/drawing/2014/chart" uri="{C3380CC4-5D6E-409C-BE32-E72D297353CC}">
              <c16:uniqueId val="{00000009-C851-408E-90D6-27C05B85AA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692</c:v>
                </c:pt>
                <c:pt idx="5">
                  <c:v>667</c:v>
                </c:pt>
                <c:pt idx="8">
                  <c:v>656</c:v>
                </c:pt>
                <c:pt idx="11">
                  <c:v>632</c:v>
                </c:pt>
                <c:pt idx="14">
                  <c:v>630</c:v>
                </c:pt>
              </c:numCache>
            </c:numRef>
          </c:val>
          <c:extLst>
            <c:ext xmlns:c16="http://schemas.microsoft.com/office/drawing/2014/chart" uri="{C3380CC4-5D6E-409C-BE32-E72D297353CC}">
              <c16:uniqueId val="{00000000-B4E7-4254-9F16-27D8834BEC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E7-4254-9F16-27D8834BEC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c:v>
                </c:pt>
                <c:pt idx="3">
                  <c:v>10</c:v>
                </c:pt>
                <c:pt idx="6">
                  <c:v>9</c:v>
                </c:pt>
                <c:pt idx="9">
                  <c:v>8</c:v>
                </c:pt>
                <c:pt idx="12">
                  <c:v>7</c:v>
                </c:pt>
              </c:numCache>
            </c:numRef>
          </c:val>
          <c:extLst>
            <c:ext xmlns:c16="http://schemas.microsoft.com/office/drawing/2014/chart" uri="{C3380CC4-5D6E-409C-BE32-E72D297353CC}">
              <c16:uniqueId val="{00000002-B4E7-4254-9F16-27D8834BEC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27</c:v>
                </c:pt>
                <c:pt idx="6">
                  <c:v>47</c:v>
                </c:pt>
                <c:pt idx="9">
                  <c:v>66</c:v>
                </c:pt>
                <c:pt idx="12">
                  <c:v>62</c:v>
                </c:pt>
              </c:numCache>
            </c:numRef>
          </c:val>
          <c:extLst>
            <c:ext xmlns:c16="http://schemas.microsoft.com/office/drawing/2014/chart" uri="{C3380CC4-5D6E-409C-BE32-E72D297353CC}">
              <c16:uniqueId val="{00000003-B4E7-4254-9F16-27D8834BEC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300</c:v>
                </c:pt>
                <c:pt idx="3">
                  <c:v>300</c:v>
                </c:pt>
                <c:pt idx="6">
                  <c:v>300</c:v>
                </c:pt>
                <c:pt idx="9">
                  <c:v>300</c:v>
                </c:pt>
                <c:pt idx="12">
                  <c:v>292</c:v>
                </c:pt>
              </c:numCache>
            </c:numRef>
          </c:val>
          <c:extLst>
            <c:ext xmlns:c16="http://schemas.microsoft.com/office/drawing/2014/chart" uri="{C3380CC4-5D6E-409C-BE32-E72D297353CC}">
              <c16:uniqueId val="{00000004-B4E7-4254-9F16-27D8834BEC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E7-4254-9F16-27D8834BEC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E7-4254-9F16-27D8834BEC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684</c:v>
                </c:pt>
                <c:pt idx="3">
                  <c:v>665</c:v>
                </c:pt>
                <c:pt idx="6">
                  <c:v>634</c:v>
                </c:pt>
                <c:pt idx="9">
                  <c:v>600</c:v>
                </c:pt>
                <c:pt idx="12">
                  <c:v>574</c:v>
                </c:pt>
              </c:numCache>
            </c:numRef>
          </c:val>
          <c:extLst>
            <c:ext xmlns:c16="http://schemas.microsoft.com/office/drawing/2014/chart" uri="{C3380CC4-5D6E-409C-BE32-E72D297353CC}">
              <c16:uniqueId val="{00000007-B4E7-4254-9F16-27D8834BEC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327</c:v>
                </c:pt>
                <c:pt idx="2">
                  <c:v>#N/A</c:v>
                </c:pt>
                <c:pt idx="3">
                  <c:v>#N/A</c:v>
                </c:pt>
                <c:pt idx="4">
                  <c:v>335</c:v>
                </c:pt>
                <c:pt idx="5">
                  <c:v>#N/A</c:v>
                </c:pt>
                <c:pt idx="6">
                  <c:v>#N/A</c:v>
                </c:pt>
                <c:pt idx="7">
                  <c:v>334</c:v>
                </c:pt>
                <c:pt idx="8">
                  <c:v>#N/A</c:v>
                </c:pt>
                <c:pt idx="9">
                  <c:v>#N/A</c:v>
                </c:pt>
                <c:pt idx="10">
                  <c:v>342</c:v>
                </c:pt>
                <c:pt idx="11">
                  <c:v>#N/A</c:v>
                </c:pt>
                <c:pt idx="12">
                  <c:v>#N/A</c:v>
                </c:pt>
                <c:pt idx="13">
                  <c:v>305</c:v>
                </c:pt>
                <c:pt idx="14">
                  <c:v>#N/A</c:v>
                </c:pt>
              </c:numCache>
            </c:numRef>
          </c:val>
          <c:smooth val="0"/>
          <c:extLst>
            <c:ext xmlns:c16="http://schemas.microsoft.com/office/drawing/2014/chart" uri="{C3380CC4-5D6E-409C-BE32-E72D297353CC}">
              <c16:uniqueId val="{00000008-B4E7-4254-9F16-27D8834BEC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7829</c:v>
                </c:pt>
                <c:pt idx="5">
                  <c:v>8012</c:v>
                </c:pt>
                <c:pt idx="8">
                  <c:v>7752</c:v>
                </c:pt>
                <c:pt idx="11">
                  <c:v>7790</c:v>
                </c:pt>
                <c:pt idx="14">
                  <c:v>7608</c:v>
                </c:pt>
              </c:numCache>
            </c:numRef>
          </c:val>
          <c:extLst>
            <c:ext xmlns:c16="http://schemas.microsoft.com/office/drawing/2014/chart" uri="{C3380CC4-5D6E-409C-BE32-E72D297353CC}">
              <c16:uniqueId val="{00000000-EB04-4343-AC37-BD310E55A7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276</c:v>
                </c:pt>
                <c:pt idx="5">
                  <c:v>251</c:v>
                </c:pt>
                <c:pt idx="8">
                  <c:v>225</c:v>
                </c:pt>
                <c:pt idx="11">
                  <c:v>198</c:v>
                </c:pt>
                <c:pt idx="14">
                  <c:v>172</c:v>
                </c:pt>
              </c:numCache>
            </c:numRef>
          </c:val>
          <c:extLst>
            <c:ext xmlns:c16="http://schemas.microsoft.com/office/drawing/2014/chart" uri="{C3380CC4-5D6E-409C-BE32-E72D297353CC}">
              <c16:uniqueId val="{00000001-EB04-4343-AC37-BD310E55A7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5109</c:v>
                </c:pt>
                <c:pt idx="5">
                  <c:v>5171</c:v>
                </c:pt>
                <c:pt idx="8">
                  <c:v>5570</c:v>
                </c:pt>
                <c:pt idx="11">
                  <c:v>5885</c:v>
                </c:pt>
                <c:pt idx="14">
                  <c:v>6739</c:v>
                </c:pt>
              </c:numCache>
            </c:numRef>
          </c:val>
          <c:extLst>
            <c:ext xmlns:c16="http://schemas.microsoft.com/office/drawing/2014/chart" uri="{C3380CC4-5D6E-409C-BE32-E72D297353CC}">
              <c16:uniqueId val="{00000002-EB04-4343-AC37-BD310E55A7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04-4343-AC37-BD310E55A7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04-4343-AC37-BD310E55A7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410</c:v>
                </c:pt>
                <c:pt idx="3">
                  <c:v>415</c:v>
                </c:pt>
                <c:pt idx="6">
                  <c:v>359</c:v>
                </c:pt>
                <c:pt idx="9">
                  <c:v>501</c:v>
                </c:pt>
                <c:pt idx="12">
                  <c:v>278</c:v>
                </c:pt>
              </c:numCache>
            </c:numRef>
          </c:val>
          <c:extLst>
            <c:ext xmlns:c16="http://schemas.microsoft.com/office/drawing/2014/chart" uri="{C3380CC4-5D6E-409C-BE32-E72D297353CC}">
              <c16:uniqueId val="{00000005-EB04-4343-AC37-BD310E55A7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1391</c:v>
                </c:pt>
                <c:pt idx="3">
                  <c:v>1380</c:v>
                </c:pt>
                <c:pt idx="6">
                  <c:v>1394</c:v>
                </c:pt>
                <c:pt idx="9">
                  <c:v>1386</c:v>
                </c:pt>
                <c:pt idx="12">
                  <c:v>1299</c:v>
                </c:pt>
              </c:numCache>
            </c:numRef>
          </c:val>
          <c:extLst>
            <c:ext xmlns:c16="http://schemas.microsoft.com/office/drawing/2014/chart" uri="{C3380CC4-5D6E-409C-BE32-E72D297353CC}">
              <c16:uniqueId val="{00000006-EB04-4343-AC37-BD310E55A7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547</c:v>
                </c:pt>
                <c:pt idx="3">
                  <c:v>851</c:v>
                </c:pt>
                <c:pt idx="6">
                  <c:v>823</c:v>
                </c:pt>
                <c:pt idx="9">
                  <c:v>790</c:v>
                </c:pt>
                <c:pt idx="12">
                  <c:v>813</c:v>
                </c:pt>
              </c:numCache>
            </c:numRef>
          </c:val>
          <c:extLst>
            <c:ext xmlns:c16="http://schemas.microsoft.com/office/drawing/2014/chart" uri="{C3380CC4-5D6E-409C-BE32-E72D297353CC}">
              <c16:uniqueId val="{00000007-EB04-4343-AC37-BD310E55A7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4463</c:v>
                </c:pt>
                <c:pt idx="3">
                  <c:v>4367</c:v>
                </c:pt>
                <c:pt idx="6">
                  <c:v>4521</c:v>
                </c:pt>
                <c:pt idx="9">
                  <c:v>4502</c:v>
                </c:pt>
                <c:pt idx="12">
                  <c:v>4254</c:v>
                </c:pt>
              </c:numCache>
            </c:numRef>
          </c:val>
          <c:extLst>
            <c:ext xmlns:c16="http://schemas.microsoft.com/office/drawing/2014/chart" uri="{C3380CC4-5D6E-409C-BE32-E72D297353CC}">
              <c16:uniqueId val="{00000008-EB04-4343-AC37-BD310E55A7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64</c:v>
                </c:pt>
                <c:pt idx="3">
                  <c:v>58</c:v>
                </c:pt>
                <c:pt idx="6">
                  <c:v>49</c:v>
                </c:pt>
                <c:pt idx="9">
                  <c:v>41</c:v>
                </c:pt>
                <c:pt idx="12">
                  <c:v>80</c:v>
                </c:pt>
              </c:numCache>
            </c:numRef>
          </c:val>
          <c:extLst>
            <c:ext xmlns:c16="http://schemas.microsoft.com/office/drawing/2014/chart" uri="{C3380CC4-5D6E-409C-BE32-E72D297353CC}">
              <c16:uniqueId val="{00000009-EB04-4343-AC37-BD310E55A7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6487</c:v>
                </c:pt>
                <c:pt idx="3">
                  <c:v>6353</c:v>
                </c:pt>
                <c:pt idx="6">
                  <c:v>6316</c:v>
                </c:pt>
                <c:pt idx="9">
                  <c:v>6446</c:v>
                </c:pt>
                <c:pt idx="12">
                  <c:v>6394</c:v>
                </c:pt>
              </c:numCache>
            </c:numRef>
          </c:val>
          <c:extLst>
            <c:ext xmlns:c16="http://schemas.microsoft.com/office/drawing/2014/chart" uri="{C3380CC4-5D6E-409C-BE32-E72D297353CC}">
              <c16:uniqueId val="{0000000A-EB04-4343-AC37-BD310E55A7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04-4343-AC37-BD310E55A7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2409</c:v>
                </c:pt>
                <c:pt idx="1">
                  <c:v>2461</c:v>
                </c:pt>
                <c:pt idx="2">
                  <c:v>2493</c:v>
                </c:pt>
              </c:numCache>
            </c:numRef>
          </c:val>
          <c:extLst>
            <c:ext xmlns:c16="http://schemas.microsoft.com/office/drawing/2014/chart" uri="{C3380CC4-5D6E-409C-BE32-E72D297353CC}">
              <c16:uniqueId val="{00000000-8BC1-491A-93E4-782D2C8E9B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725</c:v>
                </c:pt>
                <c:pt idx="1">
                  <c:v>727</c:v>
                </c:pt>
                <c:pt idx="2">
                  <c:v>729</c:v>
                </c:pt>
              </c:numCache>
            </c:numRef>
          </c:val>
          <c:extLst>
            <c:ext xmlns:c16="http://schemas.microsoft.com/office/drawing/2014/chart" uri="{C3380CC4-5D6E-409C-BE32-E72D297353CC}">
              <c16:uniqueId val="{00000001-8BC1-491A-93E4-782D2C8E9B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2026</c:v>
                </c:pt>
                <c:pt idx="1">
                  <c:v>2248</c:v>
                </c:pt>
                <c:pt idx="2">
                  <c:v>3017</c:v>
                </c:pt>
              </c:numCache>
            </c:numRef>
          </c:val>
          <c:extLst>
            <c:ext xmlns:c16="http://schemas.microsoft.com/office/drawing/2014/chart" uri="{C3380CC4-5D6E-409C-BE32-E72D297353CC}">
              <c16:uniqueId val="{00000002-8BC1-491A-93E4-782D2C8E9B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{32505EE2-E588-4E9D-9CF1-196F6490E18B}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091-48B4-8601-F8A835BB41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{6C3D28C8-24E4-4AC0-B3FA-27D6FAE145C4}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91-48B4-8601-F8A835BB41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{1E1A4305-3663-4101-921B-7670E53442C6}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91-48B4-8601-F8A835BB41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{819A4194-0F52-4DBF-B14D-D4746068E7DA}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91-48B4-8601-F8A835BB41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{B17DE7E1-6CAA-4899-94CF-69C17C7D4639}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91-48B4-8601-F8A835BB41C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{3F494409-F0EE-4C44-8227-248D91B51D66}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091-48B4-8601-F8A835BB41C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{C8644F89-D633-45FF-B817-7A6C73F20AC0}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091-48B4-8601-F8A835BB41C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{FF1DE41E-88ED-4D5D-9291-425B71D83C15}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091-48B4-8601-F8A835BB41C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{0C7C4B93-B8BC-4D94-8340-890552084E4C}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091-48B4-8601-F8A835BB41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68.3</c:v>
                </c:pt>
                <c:pt idx="8">
                  <c:v>68.900000000000006</c:v>
                </c:pt>
                <c:pt idx="16">
                  <c:v>67.5</c:v>
                </c:pt>
                <c:pt idx="24">
                  <c:v>69.599999999999994</c:v>
                </c:pt>
                <c:pt idx="32">
                  <c:v>69.900000000000006</c:v>
                </c:pt>
              </c:numCache>
            </c:numRef>
          </c:xVal>
          <c:yVal>
            <c:numRef>
              <c:f>公会計指標分析・財政指標組合せ分析表!$BP$51:$DC$51</c:f>
              <c:numCache>
                <c:formatCode>#,##0.0;"▲ "#,##0.0</c:formatCode>
                <c:ptCount val="40"/>
                <c:pt idx="0">
                  <c:v>4.0999999999999996</c:v>
                </c:pt>
              </c:numCache>
            </c:numRef>
          </c:yVal>
          <c:smooth val="0"/>
          <c:extLst>
            <c:ext xmlns:c16="http://schemas.microsoft.com/office/drawing/2014/chart" uri="{C3380CC4-5D6E-409C-BE32-E72D297353CC}">
              <c16:uniqueId val="{00000009-2091-48B4-8601-F8A835BB41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{D6BFAB0A-E261-4787-89AA-80B212ACAC52}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091-48B4-8601-F8A835BB41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{85E0144A-5AD3-405E-B7CE-CC2ADAB48545}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91-48B4-8601-F8A835BB41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{D90323D7-9ED7-4339-A43A-D6EBB91FA275}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91-48B4-8601-F8A835BB41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{40DB2878-9031-47CE-B2D1-556F0E07FB1B}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91-48B4-8601-F8A835BB41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{8BEC408A-E108-445D-B28F-2613D0C8EDD0}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91-48B4-8601-F8A835BB41C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{F32D6DBC-517C-4BAE-A75B-59D0A5AD5316}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091-48B4-8601-F8A835BB41C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{8941662E-58AF-43F0-9FF8-3F099F07CD19}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091-48B4-8601-F8A835BB41C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{A32B0C6D-0AF6-4D72-8E0E-16B0264B0A16}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091-48B4-8601-F8A835BB41C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{75A5F6A5-44D6-4182-850A-74D7C3DDA677}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091-48B4-8601-F8A835BB41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2091-48B4-8601-F8A835BB41CB}"/>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{01883A42-9E30-4588-9570-DE5C9EACCE4D}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C5B-45C9-8284-8A76B4CF6A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{E3FBF979-4D94-484E-B9D4-C3390E98B0C6}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5B-45C9-8284-8A76B4CF6A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{80ADE71E-1C13-412B-B99D-581F5EB51DA1}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5B-45C9-8284-8A76B4CF6A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{7512CBD7-DABD-4F32-9CA0-583CF694F2C0}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5B-45C9-8284-8A76B4CF6A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{51A42406-B7DF-4FF9-B303-B7B17E651A4A}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5B-45C9-8284-8A76B4CF6A4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{034F4EDF-6571-4D1F-9C8E-7E6417EA31D4}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C5B-45C9-8284-8A76B4CF6A4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{A9D77112-57DF-495F-9DF9-045C27EAA50A}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C5B-45C9-8284-8A76B4CF6A4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{61C5E105-FFD5-4C67-9267-E7F91C7C4EE8}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C5B-45C9-8284-8A76B4CF6A4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{FD4DE876-B233-446C-A08B-422AF0FC2F05}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C5B-45C9-8284-8A76B4CF6A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8.8000000000000007</c:v>
                </c:pt>
                <c:pt idx="16">
                  <c:v>9.1</c:v>
                </c:pt>
                <c:pt idx="24">
                  <c:v>9</c:v>
                </c:pt>
                <c:pt idx="32">
                  <c:v>8.4</c:v>
                </c:pt>
              </c:numCache>
            </c:numRef>
          </c:xVal>
          <c:yVal>
            <c:numRef>
              <c:f>公会計指標分析・財政指標組合せ分析表!$BP$73:$DC$73</c:f>
              <c:numCache>
                <c:formatCode>#,##0.0;"▲ "#,##0.0</c:formatCode>
                <c:ptCount val="40"/>
                <c:pt idx="0">
                  <c:v>4.0999999999999996</c:v>
                </c:pt>
              </c:numCache>
            </c:numRef>
          </c:yVal>
          <c:smooth val="0"/>
          <c:extLst>
            <c:ext xmlns:c16="http://schemas.microsoft.com/office/drawing/2014/chart" uri="{C3380CC4-5D6E-409C-BE32-E72D297353CC}">
              <c16:uniqueId val="{00000009-BC5B-45C9-8284-8A76B4CF6A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{501EEB4D-7258-4D41-9F8A-A8E17642A228}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C5B-45C9-8284-8A76B4CF6A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{99A7FA0E-8B4D-4D98-97EA-B51CB06CE926}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5B-45C9-8284-8A76B4CF6A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{9FEDFEB6-C917-4EFF-82E7-E02FEAD3DF63}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5B-45C9-8284-8A76B4CF6A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{423602AC-E347-430C-AA58-31E758EC586A}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5B-45C9-8284-8A76B4CF6A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{DDD5E6A5-4DB8-43EB-8589-63E96224E12C}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5B-45C9-8284-8A76B4CF6A4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{1DFD3C02-A5BF-4E32-B9B6-EC0D7E9010F7}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C5B-45C9-8284-8A76B4CF6A4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{F8E04DA0-6F93-402F-B493-3D90C8B49ED0}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C5B-45C9-8284-8A76B4CF6A4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{497A5DC1-D10F-4411-B56B-EE38A46DFFB8}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C5B-45C9-8284-8A76B4CF6A4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{09FE2FD2-5016-4B48-B36F-0C836FCC2CC1}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C5B-45C9-8284-8A76B4CF6A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BC5B-45C9-8284-8A76B4CF6A45}"/>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86AD850-7039-49DE-8E4B-792BC5A41B3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9624BAB-6A78-4D07-942E-0B5220AEB77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百万円減少している</a:t>
          </a:r>
          <a:r>
            <a:rPr kumimoji="1" lang="ja-JP" altLang="en-US" sz="1100">
              <a:solidFill>
                <a:schemeClr val="dk1"/>
              </a:solidFill>
              <a:effectLst/>
              <a:latin typeface="+mn-lt"/>
              <a:ea typeface="+mn-ea"/>
              <a:cs typeface="+mn-cs"/>
            </a:rPr>
            <a:t>こと、公営企業の元利償還金に対する繰入金が</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百万円減少したこと、また、組合等が起こした地方債の元利償還金に対する負担金等が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百万円減少したことにより実質公債費比率の分子は前年度より</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百万円減少した。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実質公債比率の算定に用いる満期一括償還地方債の償還は行っていない。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1,193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減少となっている。</a:t>
          </a:r>
          <a:endParaRPr lang="ja-JP" altLang="ja-JP" sz="1400">
            <a:effectLst/>
          </a:endParaRPr>
        </a:p>
        <a:p>
          <a:r>
            <a:rPr kumimoji="1" lang="ja-JP" altLang="ja-JP" sz="1100">
              <a:solidFill>
                <a:schemeClr val="dk1"/>
              </a:solidFill>
              <a:effectLst/>
              <a:latin typeface="+mn-lt"/>
              <a:ea typeface="+mn-ea"/>
              <a:cs typeface="+mn-cs"/>
            </a:rPr>
            <a:t>主な要因は、設立法人等の負債額等見込額</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ことや</a:t>
          </a:r>
          <a:r>
            <a:rPr kumimoji="1" lang="ja-JP" altLang="ja-JP" sz="1100">
              <a:solidFill>
                <a:schemeClr val="dk1"/>
              </a:solidFill>
              <a:effectLst/>
              <a:latin typeface="+mn-lt"/>
              <a:ea typeface="+mn-ea"/>
              <a:cs typeface="+mn-cs"/>
            </a:rPr>
            <a:t>、退職手当負担見込額や公営企業債等繰入見込額などが減少したこと、また充当可能財源では、基金が増額となっていることが要因である。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長野県坂城町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令和４年度以降に町体育館や文化センターの大規模改修、また温泉施設のリニューアル工事、さらに令和</a:t>
          </a:r>
          <a:r>
            <a:rPr kumimoji="1" lang="en-US" altLang="ja-JP" sz="1100" baseline="0">
              <a:solidFill>
                <a:schemeClr val="dk1"/>
              </a:solidFill>
              <a:effectLst/>
              <a:latin typeface="+mn-lt"/>
              <a:ea typeface="+mn-ea"/>
              <a:cs typeface="+mn-cs"/>
            </a:rPr>
            <a:t>7</a:t>
          </a:r>
          <a:r>
            <a:rPr kumimoji="1" lang="ja-JP" altLang="en-US" sz="1100" baseline="0">
              <a:solidFill>
                <a:schemeClr val="dk1"/>
              </a:solidFill>
              <a:effectLst/>
              <a:latin typeface="+mn-lt"/>
              <a:ea typeface="+mn-ea"/>
              <a:cs typeface="+mn-cs"/>
            </a:rPr>
            <a:t>年以降には</a:t>
          </a:r>
          <a:r>
            <a:rPr kumimoji="1" lang="ja-JP" altLang="ja-JP" sz="1100">
              <a:solidFill>
                <a:schemeClr val="dk1"/>
              </a:solidFill>
              <a:effectLst/>
              <a:latin typeface="+mn-lt"/>
              <a:ea typeface="+mn-ea"/>
              <a:cs typeface="+mn-cs"/>
            </a:rPr>
            <a:t>保健福祉等複合施設</a:t>
          </a:r>
          <a:r>
            <a:rPr kumimoji="1" lang="ja-JP" altLang="en-US" sz="1100">
              <a:solidFill>
                <a:schemeClr val="dk1"/>
              </a:solidFill>
              <a:effectLst/>
              <a:latin typeface="+mn-lt"/>
              <a:ea typeface="+mn-ea"/>
              <a:cs typeface="+mn-cs"/>
            </a:rPr>
            <a:t>整備と、大規模なハー</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ド事業が控えていることから、これらに対応するための基金の積立てが増加し、基金残高は前年度比</a:t>
          </a:r>
          <a:r>
            <a:rPr kumimoji="1" lang="en-US" altLang="ja-JP" sz="1100">
              <a:solidFill>
                <a:schemeClr val="dk1"/>
              </a:solidFill>
              <a:effectLst/>
              <a:latin typeface="+mn-lt"/>
              <a:ea typeface="+mn-ea"/>
              <a:cs typeface="+mn-cs"/>
            </a:rPr>
            <a:t>802</a:t>
          </a:r>
          <a:r>
            <a:rPr kumimoji="1" lang="ja-JP" altLang="en-US" sz="1100">
              <a:solidFill>
                <a:schemeClr val="dk1"/>
              </a:solidFill>
              <a:effectLst/>
              <a:latin typeface="+mn-lt"/>
              <a:ea typeface="+mn-ea"/>
              <a:cs typeface="+mn-cs"/>
            </a:rPr>
            <a:t>百万円の増加となった。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基金のそれぞれの使途に応じた計画的な基金運用に努める。</a:t>
          </a:r>
          <a:endParaRPr lang="ja-JP" altLang="ja-JP" sz="1400">
            <a:effectLst/>
          </a:endParaRPr>
        </a:p>
        <a:p>
          <a:r>
            <a:rPr kumimoji="1" lang="ja-JP" altLang="ja-JP" sz="1100">
              <a:solidFill>
                <a:schemeClr val="dk1"/>
              </a:solidFill>
              <a:effectLst/>
              <a:latin typeface="+mn-lt"/>
              <a:ea typeface="+mn-ea"/>
              <a:cs typeface="+mn-cs"/>
            </a:rPr>
            <a:t>　今後も財政調整基金をはじめ、びんぐし湯さん館施設整備基金や、広域行政事業基金、文教施設整備基金などの特定目的基金へ計画的に積立をしていく予定。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・文教施設整備基金：学校教育・社会教育の施設及び設備の整備を図る</a:t>
          </a:r>
          <a:endParaRPr lang="ja-JP" altLang="ja-JP" sz="1400">
            <a:effectLst/>
          </a:endParaRPr>
        </a:p>
        <a:p>
          <a:r>
            <a:rPr kumimoji="1" lang="ja-JP" altLang="ja-JP" sz="1100">
              <a:solidFill>
                <a:schemeClr val="dk1"/>
              </a:solidFill>
              <a:effectLst/>
              <a:latin typeface="+mn-lt"/>
              <a:ea typeface="+mn-ea"/>
              <a:cs typeface="+mn-cs"/>
            </a:rPr>
            <a:t>　・広域行政事業基金：広域行政の円滑な運営を図る</a:t>
          </a:r>
          <a:endParaRPr lang="ja-JP" altLang="ja-JP" sz="1400">
            <a:effectLst/>
          </a:endParaRPr>
        </a:p>
        <a:p>
          <a:r>
            <a:rPr kumimoji="1" lang="ja-JP" altLang="ja-JP" sz="1100">
              <a:solidFill>
                <a:schemeClr val="dk1"/>
              </a:solidFill>
              <a:effectLst/>
              <a:latin typeface="+mn-lt"/>
              <a:ea typeface="+mn-ea"/>
              <a:cs typeface="+mn-cs"/>
            </a:rPr>
            <a:t>　・びんぐし湯さん館施設整備基金：日帰り温泉施設「びんぐし湯さん館」の施設整備等を図る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ふるさとまちづくり基金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ふるさと寄附金を主として積立てられた基金。様々な特色のあるまちづくりに取り組む。</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・保健福祉等複合施設整備基金：令和</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年度以降に計画されている</a:t>
          </a:r>
          <a:r>
            <a:rPr kumimoji="1" lang="ja-JP" altLang="ja-JP" sz="1100">
              <a:solidFill>
                <a:schemeClr val="dk1"/>
              </a:solidFill>
              <a:effectLst/>
              <a:latin typeface="+mn-lt"/>
              <a:ea typeface="+mn-ea"/>
              <a:cs typeface="+mn-cs"/>
            </a:rPr>
            <a:t>保健福祉等複合施設整備</a:t>
          </a:r>
          <a:r>
            <a:rPr kumimoji="1" lang="ja-JP" altLang="en-US" sz="1100">
              <a:solidFill>
                <a:schemeClr val="dk1"/>
              </a:solidFill>
              <a:effectLst/>
              <a:latin typeface="+mn-lt"/>
              <a:ea typeface="+mn-ea"/>
              <a:cs typeface="+mn-cs"/>
            </a:rPr>
            <a:t>を図る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・文教施設整備基金：</a:t>
          </a:r>
          <a:r>
            <a:rPr kumimoji="1" lang="ja-JP" altLang="ja-JP" sz="1100" baseline="0">
              <a:solidFill>
                <a:schemeClr val="dk1"/>
              </a:solidFill>
              <a:effectLst/>
              <a:latin typeface="+mn-lt"/>
              <a:ea typeface="+mn-ea"/>
              <a:cs typeface="+mn-cs"/>
            </a:rPr>
            <a:t>令和４年度以降に予定されている町体育館</a:t>
          </a:r>
          <a:r>
            <a:rPr kumimoji="1" lang="ja-JP" altLang="en-US" sz="1100" baseline="0">
              <a:solidFill>
                <a:schemeClr val="dk1"/>
              </a:solidFill>
              <a:effectLst/>
              <a:latin typeface="+mn-lt"/>
              <a:ea typeface="+mn-ea"/>
              <a:cs typeface="+mn-cs"/>
            </a:rPr>
            <a:t>及び</a:t>
          </a:r>
          <a:r>
            <a:rPr kumimoji="1" lang="ja-JP" altLang="ja-JP" sz="1100" baseline="0">
              <a:solidFill>
                <a:schemeClr val="dk1"/>
              </a:solidFill>
              <a:effectLst/>
              <a:latin typeface="+mn-lt"/>
              <a:ea typeface="+mn-ea"/>
              <a:cs typeface="+mn-cs"/>
            </a:rPr>
            <a:t>文化センターの大規模改修の財源とするための積立てを行ったことにより</a:t>
          </a:r>
          <a:r>
            <a:rPr kumimoji="1" lang="en-US" altLang="ja-JP" sz="1100" baseline="0">
              <a:solidFill>
                <a:schemeClr val="dk1"/>
              </a:solidFill>
              <a:effectLst/>
              <a:latin typeface="+mn-lt"/>
              <a:ea typeface="+mn-ea"/>
              <a:cs typeface="+mn-cs"/>
            </a:rPr>
            <a:t>269</a:t>
          </a:r>
          <a:r>
            <a:rPr kumimoji="1" lang="ja-JP" altLang="en-US" sz="1100" baseline="0">
              <a:solidFill>
                <a:schemeClr val="dk1"/>
              </a:solidFill>
              <a:effectLst/>
              <a:latin typeface="+mn-lt"/>
              <a:ea typeface="+mn-ea"/>
              <a:cs typeface="+mn-cs"/>
            </a:rPr>
            <a:t>百万円の</a:t>
          </a:r>
          <a:r>
            <a:rPr kumimoji="1" lang="ja-JP" altLang="ja-JP" sz="1100" baseline="0">
              <a:solidFill>
                <a:schemeClr val="dk1"/>
              </a:solidFill>
              <a:effectLst/>
              <a:latin typeface="+mn-lt"/>
              <a:ea typeface="+mn-ea"/>
              <a:cs typeface="+mn-cs"/>
            </a:rPr>
            <a:t>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・広域行政事業基金：長野広域連合ごみ処理移設整備負担金の財源に</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百万円充当したが、積立額が取り崩し額を上回り</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百万円の増額</a:t>
          </a:r>
          <a:endParaRPr lang="ja-JP" altLang="ja-JP" sz="1400">
            <a:effectLst/>
          </a:endParaRPr>
        </a:p>
        <a:p>
          <a:r>
            <a:rPr kumimoji="1" lang="ja-JP" altLang="ja-JP" sz="1100">
              <a:solidFill>
                <a:schemeClr val="dk1"/>
              </a:solidFill>
              <a:effectLst/>
              <a:latin typeface="+mn-lt"/>
              <a:ea typeface="+mn-ea"/>
              <a:cs typeface="+mn-cs"/>
            </a:rPr>
            <a:t>　・びんぐし湯さん館施設整備基金：日帰り温泉施設「びんぐし湯さん館」の施設等改修費用に</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百万円充当したが、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周年のリニューアルに向け積立たことによ</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百万円の増額</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ふるさまちづくり</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ふるさと寄附金の受入額の増加により</a:t>
          </a:r>
          <a:r>
            <a:rPr kumimoji="1" lang="ja-JP" altLang="ja-JP" sz="1100">
              <a:solidFill>
                <a:schemeClr val="dk1"/>
              </a:solidFill>
              <a:effectLst/>
              <a:latin typeface="+mn-lt"/>
              <a:ea typeface="+mn-ea"/>
              <a:cs typeface="+mn-cs"/>
            </a:rPr>
            <a:t>増額</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・保健福祉等複合施設整備基金：</a:t>
          </a:r>
          <a:r>
            <a:rPr kumimoji="1" lang="ja-JP" altLang="ja-JP"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7</a:t>
          </a:r>
          <a:r>
            <a:rPr kumimoji="1" lang="ja-JP" altLang="ja-JP" sz="1100" baseline="0">
              <a:solidFill>
                <a:schemeClr val="dk1"/>
              </a:solidFill>
              <a:effectLst/>
              <a:latin typeface="+mn-lt"/>
              <a:ea typeface="+mn-ea"/>
              <a:cs typeface="+mn-cs"/>
            </a:rPr>
            <a:t>年度以降に計画されている保健福祉等複合施設建設のための積立てを行ったことにより</a:t>
          </a:r>
          <a:r>
            <a:rPr kumimoji="1" lang="en-US" altLang="ja-JP" sz="1100" baseline="0">
              <a:solidFill>
                <a:schemeClr val="dk1"/>
              </a:solidFill>
              <a:effectLst/>
              <a:latin typeface="+mn-lt"/>
              <a:ea typeface="+mn-ea"/>
              <a:cs typeface="+mn-cs"/>
            </a:rPr>
            <a:t>190</a:t>
          </a:r>
          <a:r>
            <a:rPr kumimoji="1" lang="ja-JP" altLang="en-US" sz="1100" baseline="0">
              <a:solidFill>
                <a:schemeClr val="dk1"/>
              </a:solidFill>
              <a:effectLst/>
              <a:latin typeface="+mn-lt"/>
              <a:ea typeface="+mn-ea"/>
              <a:cs typeface="+mn-cs"/>
            </a:rPr>
            <a:t>百万円の増額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・文教施設整備基金：老朽化している社会教育施設・学校教育施設などの整備に向け計画的に積立予定</a:t>
          </a:r>
          <a:endParaRPr lang="ja-JP" altLang="ja-JP" sz="1400">
            <a:effectLst/>
          </a:endParaRPr>
        </a:p>
        <a:p>
          <a:r>
            <a:rPr kumimoji="1" lang="ja-JP" altLang="ja-JP" sz="1100">
              <a:solidFill>
                <a:schemeClr val="dk1"/>
              </a:solidFill>
              <a:effectLst/>
              <a:latin typeface="+mn-lt"/>
              <a:ea typeface="+mn-ea"/>
              <a:cs typeface="+mn-cs"/>
            </a:rPr>
            <a:t>　・広域行政事業基金：様々な広域行政に対応するため計画的に積立予定（広域行政費用の年間の負担相当額を確保）</a:t>
          </a:r>
          <a:endParaRPr lang="ja-JP" altLang="ja-JP" sz="1400">
            <a:effectLst/>
          </a:endParaRPr>
        </a:p>
        <a:p>
          <a:r>
            <a:rPr kumimoji="1" lang="ja-JP" altLang="ja-JP" sz="1100">
              <a:solidFill>
                <a:schemeClr val="dk1"/>
              </a:solidFill>
              <a:effectLst/>
              <a:latin typeface="+mn-lt"/>
              <a:ea typeface="+mn-ea"/>
              <a:cs typeface="+mn-cs"/>
            </a:rPr>
            <a:t>　・びんぐし湯さん館施設整備基金：Ｒ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の日帰り温泉施設「びんぐし湯さん館」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周年のリニューアルに向け積立予定</a:t>
          </a:r>
          <a:endParaRPr lang="ja-JP" altLang="ja-JP" sz="1400">
            <a:effectLst/>
          </a:endParaRPr>
        </a:p>
        <a:p>
          <a:r>
            <a:rPr kumimoji="1" lang="ja-JP" altLang="ja-JP" sz="1100">
              <a:solidFill>
                <a:schemeClr val="dk1"/>
              </a:solidFill>
              <a:effectLst/>
              <a:latin typeface="+mn-lt"/>
              <a:ea typeface="+mn-ea"/>
              <a:cs typeface="+mn-cs"/>
            </a:rPr>
            <a:t>　・ふるさまちづくり基金：</a:t>
          </a:r>
          <a:r>
            <a:rPr kumimoji="1" lang="ja-JP" altLang="en-US" sz="1100">
              <a:solidFill>
                <a:schemeClr val="dk1"/>
              </a:solidFill>
              <a:effectLst/>
              <a:latin typeface="+mn-lt"/>
              <a:ea typeface="+mn-ea"/>
              <a:cs typeface="+mn-cs"/>
            </a:rPr>
            <a:t>ふるさと寄附金やその他、まちづくりのための寄附金等を積み立てる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保健福祉等複合施設整備基金：</a:t>
          </a:r>
          <a:r>
            <a:rPr kumimoji="1" lang="ja-JP" altLang="ja-JP"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7</a:t>
          </a:r>
          <a:r>
            <a:rPr kumimoji="1" lang="ja-JP" altLang="ja-JP" sz="1100" baseline="0">
              <a:solidFill>
                <a:schemeClr val="dk1"/>
              </a:solidFill>
              <a:effectLst/>
              <a:latin typeface="+mn-lt"/>
              <a:ea typeface="+mn-ea"/>
              <a:cs typeface="+mn-cs"/>
            </a:rPr>
            <a:t>年度以降に計画されている保健福祉等複合施設</a:t>
          </a:r>
          <a:r>
            <a:rPr kumimoji="1" lang="ja-JP" altLang="en-US" sz="1100" baseline="0">
              <a:solidFill>
                <a:schemeClr val="dk1"/>
              </a:solidFill>
              <a:effectLst/>
              <a:latin typeface="+mn-lt"/>
              <a:ea typeface="+mn-ea"/>
              <a:cs typeface="+mn-cs"/>
            </a:rPr>
            <a:t>整備に向けて</a:t>
          </a:r>
          <a:r>
            <a:rPr kumimoji="1" lang="ja-JP" altLang="ja-JP" sz="1100" baseline="0">
              <a:solidFill>
                <a:schemeClr val="dk1"/>
              </a:solidFill>
              <a:effectLst/>
              <a:latin typeface="+mn-lt"/>
              <a:ea typeface="+mn-ea"/>
              <a:cs typeface="+mn-cs"/>
            </a:rPr>
            <a:t>積立</a:t>
          </a:r>
          <a:r>
            <a:rPr kumimoji="1" lang="ja-JP" altLang="en-US" sz="1100" baseline="0">
              <a:solidFill>
                <a:schemeClr val="dk1"/>
              </a:solidFill>
              <a:effectLst/>
              <a:latin typeface="+mn-lt"/>
              <a:ea typeface="+mn-ea"/>
              <a:cs typeface="+mn-cs"/>
            </a:rPr>
            <a:t>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基金利子分及び決算剰余金を積立てたことによる増額。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国内外の経済状況などにより企業収益や町の税収が大きく影響する特性と、災害への備えなどのため</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億円以上は維持していく。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基金利子の積立による増額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地方債償還を計画的に行うための財源や繰上償還の財源などとして、年間の公債費相当額は確保する。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2C21C69-917E-4A62-9619-D41CF301C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5266146-C8F0-4EEB-AB3E-A39FD63A3C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5E041AC0-CFF3-4B19-BBB7-091803859339}"/>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1B44B20-397A-430C-9495-14063D84DA37}"/>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3F59DED-9E38-4983-8DC8-94810570E296}"/>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2755243-B317-4A9E-8953-7BAC96C25A3C}"/>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EE022507-4BEF-4CCE-8300-01CA1DD0589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1AC7F722-1F40-46C4-9CA3-C824BE2F7334}"/>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55123DD3-CA97-4DBC-9098-E795DC55D0A9}"/>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CCB177C0-E410-4DB1-9C71-D39C152E65C5}"/>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387A569A-73A2-4D56-BF51-CB537FC56FD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9EFA8CA7-8C8F-4644-93F2-1DDB3388977B}"/>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80FCC20E-80F3-4CDF-8CE0-CCC0426A15F9}"/>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1FB02EB3-FAF1-4185-8F85-0742EED40F52}"/>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9F76DA80-586C-43AC-BE92-C62BC835DB91}"/>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CE8CA9C9-7B48-41D1-9CCD-917D5E39D72D}"/>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302FD61A-EAA3-42CC-8B9D-1B2202ECB4C2}"/>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AF35C5E8-1F23-44F7-9DD4-A4C88D4A3CA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663AEC5F-E485-423C-8C32-3C9610743803}"/>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B578298D-DCD7-445C-AE58-8D8A701D610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14,407
13,982
53.64
8,208,729
8,122,568
66,701
4,767,531
6,394,394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EC698C0F-5AF6-414D-8B21-23AA33AD91FA}"/>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5B6A4876-4A2D-4A27-A756-71FED8C7F0B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8A06823-2189-4497-AD5E-C7433F56299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6E1CCF2C-3209-4C89-B30C-B4EA0CCBDE37}"/>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2AB19B94-3C0E-4B59-8945-767420AE1D96}"/>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E25BA7FF-E8EC-485D-91C9-1663FEBF8359}"/>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9106BE3C-7BD2-48C2-A6DB-5CDFA64E06E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18251BF3-1C59-43E4-B160-D24B7D40C2B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24F5152E-7237-48FA-82F3-90699A8EC8BA}"/>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E9879E6-E8A7-4AAF-85BF-40C4E0E4F621}"/>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65198411-7DE5-4E74-B917-ECFE40B7AD19}"/>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3AE45888-FD30-456A-BC8B-8C4E77D37171}"/>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3816945B-2133-45D3-AE50-E99AADA06E04}"/>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166C4C80-ADA5-4C5B-8BF0-70D11115B7A5}"/>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827DCBB2-2EC2-4E5C-9325-B0EB4670038A}"/>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C4C15479-9050-4746-8F2A-49ABC1751545}"/>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2EAE5188-2A33-43B7-886F-F7EC9F632087}"/>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91B2B677-F6B5-47B8-A377-0BB96C79B3C6}"/>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E1132822-5F08-45FB-95AC-50F7291FFD47}"/>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37BB6EAE-2F0F-4E43-A96C-8E20246232BC}"/>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55B188FE-6A7B-4C7D-95F5-3747275C0325}"/>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2408D8E9-EFA2-41A8-AA79-538A4086197D}"/>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7D1CA4BA-5808-4C90-ACAC-FBB25BE7A4B8}"/>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F948FADA-D5F1-4FCE-B0B1-CF76ED9CAAEE}"/>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9CA6AAFC-F96F-4BB1-9F29-F7CBBF6E384D}"/>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5EA5F7B4-F6D2-490A-AEBA-3B3FC6DC14E5}"/>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6328285-E602-427C-A684-8D8DACB7DD6E}"/>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93768C2A-45D2-4B3A-BB98-5428E409166B}"/>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8B2D1EC6-E0D1-4C30-9F00-33AB21BADA84}"/>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BED15099-762E-466D-9830-37E551C9657C}"/>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A76CBBAA-2B67-406B-866E-1DF90154178F}"/>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3C3886D3-0B24-4B31-B9AA-CE944C5A051D}"/>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4B4776F1-0AC0-4E44-BD2F-4AD55BCF3C78}"/>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B7923E9E-8D57-4D30-95C5-D2B494A657A4}"/>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62157B1C-055B-4B97-B24C-1F1C1EBAD36F}"/>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当町では、平成２８年度に公共施設等総合管理計画を策定し、令和３年度に改訂を行い、公共施設等の延べ床面積を約４％削減するという目標を再設定し、老朽化した施設の集約化等を進めている。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有形固定資産減価償却率については、類似団体をやや上回っているが、ほぼ横ばいの推移をたどっており、今後は、公共施設等総合管理計画に基づいた取り組みの成果が表れてくると考えられる。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F27DA56-875F-41B1-8CFE-3A9105DF0A6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29D50C24-4E0C-4915-87A0-5307F5FB8BF9}"/>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D76347FD-C6D0-43E1-B7CA-9EF8BDECBD48}"/>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78F49F8D-8FE1-4EFE-8C24-5746CCE723E5}"/>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E4239514-BD62-471A-A9CC-BC2E7B3B713B}"/>
            </a:ext>
          </a:extLst>
        </xdr:cNvPr>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5CBC5552-4634-4520-AEB3-B16FA3FCF492}"/>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E5BC5C2A-D340-452F-BFB0-F82C66924F4F}"/>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7254FD90-F15A-40ED-BF92-3B077641BFA4}"/>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98E14FAC-4CB9-4E43-8AD6-901585B3FCB0}"/>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F1C0EA4E-A4BD-4D55-BDE4-309EDB56FB98}"/>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FD9621B7-ECC9-4A53-ACDE-855A17169026}"/>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699921BA-3B9A-44B0-98B6-AED87415F89C}"/>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58AA79EB-E740-4612-B668-E1A0F190AB78}"/>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D9151B8-2B37-4C0B-BFD4-68BEF9F9CC53}"/>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1EE14A2E-8292-413B-A50B-F318F5D913D3}"/>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F574600-D285-49E4-AE1B-1B41FEA80D2A}"/>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3" name="直線コネクタ 72">
          <a:extLst>
            <a:ext uri="{FF2B5EF4-FFF2-40B4-BE49-F238E27FC236}">
              <a16:creationId xmlns:a16="http://schemas.microsoft.com/office/drawing/2014/main" id="{AA65A8C0-D178-4B58-B8EA-F89FE44FC0D5}"/>
            </a:ext>
          </a:extLst>
        </xdr:cNvPr>
        <xdr:cNvCxnSpPr/>
      </xdr:nvCxnSpPr>
      <xdr:spPr>
        <a:xfrm flipV="1">
          <a:off x="4206240" y="5323205"/>
          <a:ext cx="127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4" name="有形固定資産減価償却率最小値テキスト">
          <a:extLst>
            <a:ext uri="{FF2B5EF4-FFF2-40B4-BE49-F238E27FC236}">
              <a16:creationId xmlns:a16="http://schemas.microsoft.com/office/drawing/2014/main" id="{1B2F1BA4-986A-47C9-B49E-7C4AEDF274D3}"/>
            </a:ext>
          </a:extLst>
        </xdr:cNvPr>
        <xdr:cNvSpPr txBox="1"/>
      </xdr:nvSpPr>
      <xdr:spPr>
        <a:xfrm>
          <a:off x="4258945"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5" name="直線コネクタ 74">
          <a:extLst>
            <a:ext uri="{FF2B5EF4-FFF2-40B4-BE49-F238E27FC236}">
              <a16:creationId xmlns:a16="http://schemas.microsoft.com/office/drawing/2014/main" id="{F438195D-115A-4121-89DF-A8D69D7E7280}"/>
            </a:ext>
          </a:extLst>
        </xdr:cNvPr>
        <xdr:cNvCxnSpPr/>
      </xdr:nvCxnSpPr>
      <xdr:spPr>
        <a:xfrm>
          <a:off x="4119245" y="660273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6" name="有形固定資産減価償却率最大値テキスト">
          <a:extLst>
            <a:ext uri="{FF2B5EF4-FFF2-40B4-BE49-F238E27FC236}">
              <a16:creationId xmlns:a16="http://schemas.microsoft.com/office/drawing/2014/main" id="{238F3709-24DD-4405-A681-97E72B4A98E5}"/>
            </a:ext>
          </a:extLst>
        </xdr:cNvPr>
        <xdr:cNvSpPr txBox="1"/>
      </xdr:nvSpPr>
      <xdr:spPr>
        <a:xfrm>
          <a:off x="4258945"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7" name="直線コネクタ 76">
          <a:extLst>
            <a:ext uri="{FF2B5EF4-FFF2-40B4-BE49-F238E27FC236}">
              <a16:creationId xmlns:a16="http://schemas.microsoft.com/office/drawing/2014/main" id="{1FF931A8-51F0-43BA-BE0D-ADDC4D2E07E7}"/>
            </a:ext>
          </a:extLst>
        </xdr:cNvPr>
        <xdr:cNvCxnSpPr/>
      </xdr:nvCxnSpPr>
      <xdr:spPr>
        <a:xfrm>
          <a:off x="4119245" y="53232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8" name="有形固定資産減価償却率平均値テキスト">
          <a:extLst>
            <a:ext uri="{FF2B5EF4-FFF2-40B4-BE49-F238E27FC236}">
              <a16:creationId xmlns:a16="http://schemas.microsoft.com/office/drawing/2014/main" id="{0EAA265A-A9EF-4DE4-AA0C-4172E73DCEAE}"/>
            </a:ext>
          </a:extLst>
        </xdr:cNvPr>
        <xdr:cNvSpPr txBox="1"/>
      </xdr:nvSpPr>
      <xdr:spPr>
        <a:xfrm>
          <a:off x="4258945" y="5796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9" name="フローチャート: 判断 78">
          <a:extLst>
            <a:ext uri="{FF2B5EF4-FFF2-40B4-BE49-F238E27FC236}">
              <a16:creationId xmlns:a16="http://schemas.microsoft.com/office/drawing/2014/main" id="{574D7570-71E5-4074-86B7-3CDED6B3F600}"/>
            </a:ext>
          </a:extLst>
        </xdr:cNvPr>
        <xdr:cNvSpPr/>
      </xdr:nvSpPr>
      <xdr:spPr>
        <a:xfrm>
          <a:off x="4157345" y="5941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0" name="フローチャート: 判断 79">
          <a:extLst>
            <a:ext uri="{FF2B5EF4-FFF2-40B4-BE49-F238E27FC236}">
              <a16:creationId xmlns:a16="http://schemas.microsoft.com/office/drawing/2014/main" id="{A2A9F5A3-20FE-4170-AD08-CFECBB54E6DC}"/>
            </a:ext>
          </a:extLst>
        </xdr:cNvPr>
        <xdr:cNvSpPr/>
      </xdr:nvSpPr>
      <xdr:spPr>
        <a:xfrm>
          <a:off x="3537585" y="5933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1" name="フローチャート: 判断 80">
          <a:extLst>
            <a:ext uri="{FF2B5EF4-FFF2-40B4-BE49-F238E27FC236}">
              <a16:creationId xmlns:a16="http://schemas.microsoft.com/office/drawing/2014/main" id="{AE089D3D-1E2F-4984-A807-6BC334C6E2A2}"/>
            </a:ext>
          </a:extLst>
        </xdr:cNvPr>
        <xdr:cNvSpPr/>
      </xdr:nvSpPr>
      <xdr:spPr>
        <a:xfrm>
          <a:off x="2867025" y="5919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2" name="フローチャート: 判断 81">
          <a:extLst>
            <a:ext uri="{FF2B5EF4-FFF2-40B4-BE49-F238E27FC236}">
              <a16:creationId xmlns:a16="http://schemas.microsoft.com/office/drawing/2014/main" id="{56555012-FABF-4A25-A7CB-1E713DC7C54D}"/>
            </a:ext>
          </a:extLst>
        </xdr:cNvPr>
        <xdr:cNvSpPr/>
      </xdr:nvSpPr>
      <xdr:spPr>
        <a:xfrm>
          <a:off x="2196465" y="5883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3" name="フローチャート: 判断 82">
          <a:extLst>
            <a:ext uri="{FF2B5EF4-FFF2-40B4-BE49-F238E27FC236}">
              <a16:creationId xmlns:a16="http://schemas.microsoft.com/office/drawing/2014/main" id="{A23C3F84-857C-40C7-AD0B-D427249A0351}"/>
            </a:ext>
          </a:extLst>
        </xdr:cNvPr>
        <xdr:cNvSpPr/>
      </xdr:nvSpPr>
      <xdr:spPr>
        <a:xfrm>
          <a:off x="1525905" y="58259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0509DD3-BAED-4178-87AF-5380AADEEE0D}"/>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A64A71E-383D-421C-A384-FD155FF7DA1B}"/>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CF88777-B79A-4B66-B62A-D2996EA417C2}"/>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0A927A5-1531-4C18-9E33-98D073475F55}"/>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D2F092A-F35A-4217-9118-4AAAACFE24DE}"/>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80010</xdr:rowOff>
    </xdr:from>
    <xdr:to>
      <xdr:col>23</xdr:col>
      <xdr:colOff>136525</xdr:colOff>
      <xdr:row>33</xdr:row>
      <xdr:rowOff>10160</xdr:rowOff>
    </xdr:to>
    <xdr:sp macro="" textlink="">
      <xdr:nvSpPr>
        <xdr:cNvPr id="89" name="楕円 88">
          <a:extLst>
            <a:ext uri="{FF2B5EF4-FFF2-40B4-BE49-F238E27FC236}">
              <a16:creationId xmlns:a16="http://schemas.microsoft.com/office/drawing/2014/main" id="{BBCA48F8-2140-4661-8A0B-841019B8C2B7}"/>
            </a:ext>
          </a:extLst>
        </xdr:cNvPr>
        <xdr:cNvSpPr/>
      </xdr:nvSpPr>
      <xdr:spPr>
        <a:xfrm>
          <a:off x="4157345" y="6214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58437</xdr:rowOff>
    </xdr:from>
    <xdr:ext cx="405111" cy="259045"/>
    <xdr:sp macro="" textlink="">
      <xdr:nvSpPr>
        <xdr:cNvPr id="90" name="有形固定資産減価償却率該当値テキスト">
          <a:extLst>
            <a:ext uri="{FF2B5EF4-FFF2-40B4-BE49-F238E27FC236}">
              <a16:creationId xmlns:a16="http://schemas.microsoft.com/office/drawing/2014/main" id="{EFF193CD-6B73-4207-9379-FE4F5A6516BB}"/>
            </a:ext>
          </a:extLst>
        </xdr:cNvPr>
        <xdr:cNvSpPr txBox="1"/>
      </xdr:nvSpPr>
      <xdr:spPr>
        <a:xfrm>
          <a:off x="4258945" y="619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91" name="楕円 90">
          <a:extLst>
            <a:ext uri="{FF2B5EF4-FFF2-40B4-BE49-F238E27FC236}">
              <a16:creationId xmlns:a16="http://schemas.microsoft.com/office/drawing/2014/main" id="{F9B3F731-A229-41C2-8A67-D5833D9DFA55}"/>
            </a:ext>
          </a:extLst>
        </xdr:cNvPr>
        <xdr:cNvSpPr/>
      </xdr:nvSpPr>
      <xdr:spPr>
        <a:xfrm>
          <a:off x="3537585" y="6203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130810</xdr:rowOff>
    </xdr:to>
    <xdr:cxnSp macro="">
      <xdr:nvCxnSpPr>
        <xdr:cNvPr id="92" name="直線コネクタ 91">
          <a:extLst>
            <a:ext uri="{FF2B5EF4-FFF2-40B4-BE49-F238E27FC236}">
              <a16:creationId xmlns:a16="http://schemas.microsoft.com/office/drawing/2014/main" id="{7E6A2F43-905F-4C8A-BF14-5C3CA8B069D6}"/>
            </a:ext>
          </a:extLst>
        </xdr:cNvPr>
        <xdr:cNvCxnSpPr/>
      </xdr:nvCxnSpPr>
      <xdr:spPr>
        <a:xfrm>
          <a:off x="3588385" y="6254115"/>
          <a:ext cx="6197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165100</xdr:rowOff>
    </xdr:from>
    <xdr:to>
      <xdr:col>15</xdr:col>
      <xdr:colOff>187325</xdr:colOff>
      <xdr:row>32</xdr:row>
      <xdr:rowOff>95250</xdr:rowOff>
    </xdr:to>
    <xdr:sp macro="" textlink="">
      <xdr:nvSpPr>
        <xdr:cNvPr id="93" name="楕円 92">
          <a:extLst>
            <a:ext uri="{FF2B5EF4-FFF2-40B4-BE49-F238E27FC236}">
              <a16:creationId xmlns:a16="http://schemas.microsoft.com/office/drawing/2014/main" id="{70373CDC-C5B4-44FC-9B52-547976B09ECD}"/>
            </a:ext>
          </a:extLst>
        </xdr:cNvPr>
        <xdr:cNvSpPr/>
      </xdr:nvSpPr>
      <xdr:spPr>
        <a:xfrm>
          <a:off x="2867025" y="6131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44450</xdr:rowOff>
    </xdr:from>
    <xdr:to>
      <xdr:col>19</xdr:col>
      <xdr:colOff>136525</xdr:colOff>
      <xdr:row>32</xdr:row>
      <xdr:rowOff>120015</xdr:rowOff>
    </xdr:to>
    <xdr:cxnSp macro="">
      <xdr:nvCxnSpPr>
        <xdr:cNvPr id="94" name="直線コネクタ 93">
          <a:extLst>
            <a:ext uri="{FF2B5EF4-FFF2-40B4-BE49-F238E27FC236}">
              <a16:creationId xmlns:a16="http://schemas.microsoft.com/office/drawing/2014/main" id="{9B85C36B-C73B-429C-B345-1CCB41BF8E30}"/>
            </a:ext>
          </a:extLst>
        </xdr:cNvPr>
        <xdr:cNvCxnSpPr/>
      </xdr:nvCxnSpPr>
      <xdr:spPr>
        <a:xfrm>
          <a:off x="2917825" y="6178550"/>
          <a:ext cx="67056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44027</xdr:rowOff>
    </xdr:from>
    <xdr:to>
      <xdr:col>11</xdr:col>
      <xdr:colOff>187325</xdr:colOff>
      <xdr:row>32</xdr:row>
      <xdr:rowOff>145627</xdr:rowOff>
    </xdr:to>
    <xdr:sp macro="" textlink="">
      <xdr:nvSpPr>
        <xdr:cNvPr id="95" name="楕円 94">
          <a:extLst>
            <a:ext uri="{FF2B5EF4-FFF2-40B4-BE49-F238E27FC236}">
              <a16:creationId xmlns:a16="http://schemas.microsoft.com/office/drawing/2014/main" id="{1A5BE898-BA38-485A-8D02-8CACF78194D5}"/>
            </a:ext>
          </a:extLst>
        </xdr:cNvPr>
        <xdr:cNvSpPr/>
      </xdr:nvSpPr>
      <xdr:spPr>
        <a:xfrm>
          <a:off x="2196465" y="61781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44450</xdr:rowOff>
    </xdr:from>
    <xdr:to>
      <xdr:col>15</xdr:col>
      <xdr:colOff>136525</xdr:colOff>
      <xdr:row>32</xdr:row>
      <xdr:rowOff>94827</xdr:rowOff>
    </xdr:to>
    <xdr:cxnSp macro="">
      <xdr:nvCxnSpPr>
        <xdr:cNvPr id="96" name="直線コネクタ 95">
          <a:extLst>
            <a:ext uri="{FF2B5EF4-FFF2-40B4-BE49-F238E27FC236}">
              <a16:creationId xmlns:a16="http://schemas.microsoft.com/office/drawing/2014/main" id="{6D22571F-D19A-466F-9E7B-7D8D84E1D2EC}"/>
            </a:ext>
          </a:extLst>
        </xdr:cNvPr>
        <xdr:cNvCxnSpPr/>
      </xdr:nvCxnSpPr>
      <xdr:spPr>
        <a:xfrm flipV="1">
          <a:off x="2247265" y="6178550"/>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22437</xdr:rowOff>
    </xdr:from>
    <xdr:to>
      <xdr:col>7</xdr:col>
      <xdr:colOff>187325</xdr:colOff>
      <xdr:row>32</xdr:row>
      <xdr:rowOff>124037</xdr:rowOff>
    </xdr:to>
    <xdr:sp macro="" textlink="">
      <xdr:nvSpPr>
        <xdr:cNvPr id="97" name="楕円 96">
          <a:extLst>
            <a:ext uri="{FF2B5EF4-FFF2-40B4-BE49-F238E27FC236}">
              <a16:creationId xmlns:a16="http://schemas.microsoft.com/office/drawing/2014/main" id="{2EBEE1FB-126A-4031-A9C7-A9CB14A995A7}"/>
            </a:ext>
          </a:extLst>
        </xdr:cNvPr>
        <xdr:cNvSpPr/>
      </xdr:nvSpPr>
      <xdr:spPr>
        <a:xfrm>
          <a:off x="1525905" y="61565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73237</xdr:rowOff>
    </xdr:from>
    <xdr:to>
      <xdr:col>11</xdr:col>
      <xdr:colOff>136525</xdr:colOff>
      <xdr:row>32</xdr:row>
      <xdr:rowOff>94827</xdr:rowOff>
    </xdr:to>
    <xdr:cxnSp macro="">
      <xdr:nvCxnSpPr>
        <xdr:cNvPr id="98" name="直線コネクタ 97">
          <a:extLst>
            <a:ext uri="{FF2B5EF4-FFF2-40B4-BE49-F238E27FC236}">
              <a16:creationId xmlns:a16="http://schemas.microsoft.com/office/drawing/2014/main" id="{990A3CBE-6388-449D-9B64-A32170BCF0F9}"/>
            </a:ext>
          </a:extLst>
        </xdr:cNvPr>
        <xdr:cNvCxnSpPr/>
      </xdr:nvCxnSpPr>
      <xdr:spPr>
        <a:xfrm>
          <a:off x="1576705" y="6207337"/>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9" name="n_1aveValue有形固定資産減価償却率">
          <a:extLst>
            <a:ext uri="{FF2B5EF4-FFF2-40B4-BE49-F238E27FC236}">
              <a16:creationId xmlns:a16="http://schemas.microsoft.com/office/drawing/2014/main" id="{A71111EB-D303-429B-A81A-BC62CEB979D3}"/>
            </a:ext>
          </a:extLst>
        </xdr:cNvPr>
        <xdr:cNvSpPr txBox="1"/>
      </xdr:nvSpPr>
      <xdr:spPr>
        <a:xfrm>
          <a:off x="3395989" y="571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100" name="n_2aveValue有形固定資産減価償却率">
          <a:extLst>
            <a:ext uri="{FF2B5EF4-FFF2-40B4-BE49-F238E27FC236}">
              <a16:creationId xmlns:a16="http://schemas.microsoft.com/office/drawing/2014/main" id="{52D96C8C-BD93-4336-9F5F-C097CC7B9035}"/>
            </a:ext>
          </a:extLst>
        </xdr:cNvPr>
        <xdr:cNvSpPr txBox="1"/>
      </xdr:nvSpPr>
      <xdr:spPr>
        <a:xfrm>
          <a:off x="2738129"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101" name="n_3aveValue有形固定資産減価償却率">
          <a:extLst>
            <a:ext uri="{FF2B5EF4-FFF2-40B4-BE49-F238E27FC236}">
              <a16:creationId xmlns:a16="http://schemas.microsoft.com/office/drawing/2014/main" id="{94ED1463-FEB4-434F-83B4-F05E66E2EC6D}"/>
            </a:ext>
          </a:extLst>
        </xdr:cNvPr>
        <xdr:cNvSpPr txBox="1"/>
      </xdr:nvSpPr>
      <xdr:spPr>
        <a:xfrm>
          <a:off x="2067569" y="566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2" name="n_4aveValue有形固定資産減価償却率">
          <a:extLst>
            <a:ext uri="{FF2B5EF4-FFF2-40B4-BE49-F238E27FC236}">
              <a16:creationId xmlns:a16="http://schemas.microsoft.com/office/drawing/2014/main" id="{8B84F68C-033F-4A4A-8553-DC9A2D4A51D4}"/>
            </a:ext>
          </a:extLst>
        </xdr:cNvPr>
        <xdr:cNvSpPr txBox="1"/>
      </xdr:nvSpPr>
      <xdr:spPr>
        <a:xfrm>
          <a:off x="1397009" y="560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103" name="n_1mainValue有形固定資産減価償却率">
          <a:extLst>
            <a:ext uri="{FF2B5EF4-FFF2-40B4-BE49-F238E27FC236}">
              <a16:creationId xmlns:a16="http://schemas.microsoft.com/office/drawing/2014/main" id="{B6E7943D-D5EB-46DE-8D3F-6523403B5234}"/>
            </a:ext>
          </a:extLst>
        </xdr:cNvPr>
        <xdr:cNvSpPr txBox="1"/>
      </xdr:nvSpPr>
      <xdr:spPr>
        <a:xfrm>
          <a:off x="3395989"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86377</xdr:rowOff>
    </xdr:from>
    <xdr:ext cx="405111" cy="259045"/>
    <xdr:sp macro="" textlink="">
      <xdr:nvSpPr>
        <xdr:cNvPr id="104" name="n_2mainValue有形固定資産減価償却率">
          <a:extLst>
            <a:ext uri="{FF2B5EF4-FFF2-40B4-BE49-F238E27FC236}">
              <a16:creationId xmlns:a16="http://schemas.microsoft.com/office/drawing/2014/main" id="{05959FBD-60F3-4663-9D47-916B10A933D2}"/>
            </a:ext>
          </a:extLst>
        </xdr:cNvPr>
        <xdr:cNvSpPr txBox="1"/>
      </xdr:nvSpPr>
      <xdr:spPr>
        <a:xfrm>
          <a:off x="2738129"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136754</xdr:rowOff>
    </xdr:from>
    <xdr:ext cx="405111" cy="259045"/>
    <xdr:sp macro="" textlink="">
      <xdr:nvSpPr>
        <xdr:cNvPr id="105" name="n_3mainValue有形固定資産減価償却率">
          <a:extLst>
            <a:ext uri="{FF2B5EF4-FFF2-40B4-BE49-F238E27FC236}">
              <a16:creationId xmlns:a16="http://schemas.microsoft.com/office/drawing/2014/main" id="{82572F9A-37CC-46C5-AE39-F5E1790E9B55}"/>
            </a:ext>
          </a:extLst>
        </xdr:cNvPr>
        <xdr:cNvSpPr txBox="1"/>
      </xdr:nvSpPr>
      <xdr:spPr>
        <a:xfrm>
          <a:off x="2067569" y="627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115164</xdr:rowOff>
    </xdr:from>
    <xdr:ext cx="405111" cy="259045"/>
    <xdr:sp macro="" textlink="">
      <xdr:nvSpPr>
        <xdr:cNvPr id="106" name="n_4mainValue有形固定資産減価償却率">
          <a:extLst>
            <a:ext uri="{FF2B5EF4-FFF2-40B4-BE49-F238E27FC236}">
              <a16:creationId xmlns:a16="http://schemas.microsoft.com/office/drawing/2014/main" id="{BA47A6F9-03F6-4C86-B2C9-8BC141E09655}"/>
            </a:ext>
          </a:extLst>
        </xdr:cNvPr>
        <xdr:cNvSpPr txBox="1"/>
      </xdr:nvSpPr>
      <xdr:spPr>
        <a:xfrm>
          <a:off x="1397009" y="624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2868F02A-810C-465A-88E2-997C24E894B9}"/>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2BB6F1C-B6E0-4EB6-AAE3-7786E8222FF1}"/>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5EFC2A42-AA52-4616-B98F-4543D581D46A}"/>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9CA2105-8FDD-4584-9582-E2734CA8BDAE}"/>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BFBFA051-0B91-4EB9-8848-0EE5060C4339}"/>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28268C44-9015-47C3-B271-D93F3531E333}"/>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6F4FA0E-C124-456F-B911-F54BC92DE517}"/>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4CE9E98-0AB6-41FA-9D0B-81AACA0714E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138D1D65-578A-4757-85E8-84EF6A856114}"/>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E7E6D802-6808-461F-B46D-53224748E952}"/>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821DBBE-E57E-4761-815A-24014A09A39C}"/>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E2398226-343F-47A3-BAB6-A91FED42957A}"/>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F326D55-554C-486E-BB5D-DC33B6CF424A}"/>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当町では、地方債の発行について長期負担を平準化することを念頭においており、地方債の残高は一定水準を維持している。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令和３年度に、債務償還比率が類似団体平均を下回った要因としては、充当可能基金の残高が増加したこと、設立法人等の負債額等見込額や退職手当負担見込額が減少したことが考えられる。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74674C3-B5D3-4B96-BD79-7DEE72EC3A6E}"/>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C36907F-6454-40EC-B46A-517C8C4D6594}"/>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23F43B00-99D9-4126-9669-DB33633597AB}"/>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9FE51F7-5077-4FC1-8A8F-E4B2E1C63C0D}"/>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3FC0E7AF-4EF3-426D-8C03-0C8F4E05FA06}"/>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2996815C-3EFD-48A2-AB2F-40494C2275F6}"/>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3E5E020F-CA56-4036-AB84-DC561358F7F7}"/>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ECD73108-CBFA-42C2-8701-BA6D2DA412C5}"/>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DB0E4F71-2DFE-4434-AD7B-0EE16136F70B}"/>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F7AEFB61-327C-4418-A986-90C7C8433E56}"/>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F74BD631-C917-4306-88F4-90C4CCC6C4FD}"/>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CE724946-7A54-4322-9EB1-5E25F57C425D}"/>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1708C85C-C27F-4484-8AAD-0F307DA479BE}"/>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FDAF7549-D3ED-439A-9D65-9B6E2A050FDE}"/>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460A012-129B-4E9A-B8A4-0FCD360073F4}"/>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5" name="直線コネクタ 134">
          <a:extLst>
            <a:ext uri="{FF2B5EF4-FFF2-40B4-BE49-F238E27FC236}">
              <a16:creationId xmlns:a16="http://schemas.microsoft.com/office/drawing/2014/main" id="{4A5C33D0-20E0-401E-8A6C-98F3FB5C0780}"/>
            </a:ext>
          </a:extLst>
        </xdr:cNvPr>
        <xdr:cNvCxnSpPr/>
      </xdr:nvCxnSpPr>
      <xdr:spPr>
        <a:xfrm flipV="1">
          <a:off x="13027660" y="5211868"/>
          <a:ext cx="1269" cy="1353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6" name="債務償還比率最小値テキスト">
          <a:extLst>
            <a:ext uri="{FF2B5EF4-FFF2-40B4-BE49-F238E27FC236}">
              <a16:creationId xmlns:a16="http://schemas.microsoft.com/office/drawing/2014/main" id="{69646C49-B982-4CD6-B53A-DD693E0CE301}"/>
            </a:ext>
          </a:extLst>
        </xdr:cNvPr>
        <xdr:cNvSpPr txBox="1"/>
      </xdr:nvSpPr>
      <xdr:spPr>
        <a:xfrm>
          <a:off x="13080365" y="656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7" name="直線コネクタ 136">
          <a:extLst>
            <a:ext uri="{FF2B5EF4-FFF2-40B4-BE49-F238E27FC236}">
              <a16:creationId xmlns:a16="http://schemas.microsoft.com/office/drawing/2014/main" id="{AF2576F7-29D7-4A2E-A42E-FB48D600BE78}"/>
            </a:ext>
          </a:extLst>
        </xdr:cNvPr>
        <xdr:cNvCxnSpPr/>
      </xdr:nvCxnSpPr>
      <xdr:spPr>
        <a:xfrm>
          <a:off x="12963525" y="6565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4065F79E-9B58-4A47-9BDE-2CB7A9D58E0A}"/>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8DFE3568-7EF0-4C61-8139-2C0CA165B5C3}"/>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40" name="債務償還比率平均値テキスト">
          <a:extLst>
            <a:ext uri="{FF2B5EF4-FFF2-40B4-BE49-F238E27FC236}">
              <a16:creationId xmlns:a16="http://schemas.microsoft.com/office/drawing/2014/main" id="{B462F144-78F4-4C35-8300-15AE8F7084F1}"/>
            </a:ext>
          </a:extLst>
        </xdr:cNvPr>
        <xdr:cNvSpPr txBox="1"/>
      </xdr:nvSpPr>
      <xdr:spPr>
        <a:xfrm>
          <a:off x="13080365" y="584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41" name="フローチャート: 判断 140">
          <a:extLst>
            <a:ext uri="{FF2B5EF4-FFF2-40B4-BE49-F238E27FC236}">
              <a16:creationId xmlns:a16="http://schemas.microsoft.com/office/drawing/2014/main" id="{D83ACA05-E503-41AD-9CCD-08374B2370B4}"/>
            </a:ext>
          </a:extLst>
        </xdr:cNvPr>
        <xdr:cNvSpPr/>
      </xdr:nvSpPr>
      <xdr:spPr>
        <a:xfrm>
          <a:off x="13001625" y="5864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2" name="フローチャート: 判断 141">
          <a:extLst>
            <a:ext uri="{FF2B5EF4-FFF2-40B4-BE49-F238E27FC236}">
              <a16:creationId xmlns:a16="http://schemas.microsoft.com/office/drawing/2014/main" id="{6EC38B7E-6614-40F0-8039-1A6AE12AB61C}"/>
            </a:ext>
          </a:extLst>
        </xdr:cNvPr>
        <xdr:cNvSpPr/>
      </xdr:nvSpPr>
      <xdr:spPr>
        <a:xfrm>
          <a:off x="12359005" y="60937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3" name="フローチャート: 判断 142">
          <a:extLst>
            <a:ext uri="{FF2B5EF4-FFF2-40B4-BE49-F238E27FC236}">
              <a16:creationId xmlns:a16="http://schemas.microsoft.com/office/drawing/2014/main" id="{0FA6413E-AC9D-4099-ABA2-20D10ED99413}"/>
            </a:ext>
          </a:extLst>
        </xdr:cNvPr>
        <xdr:cNvSpPr/>
      </xdr:nvSpPr>
      <xdr:spPr>
        <a:xfrm>
          <a:off x="11688445" y="6069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4" name="フローチャート: 判断 143">
          <a:extLst>
            <a:ext uri="{FF2B5EF4-FFF2-40B4-BE49-F238E27FC236}">
              <a16:creationId xmlns:a16="http://schemas.microsoft.com/office/drawing/2014/main" id="{C31F2887-A34E-4DDB-B194-45D86ADA09A8}"/>
            </a:ext>
          </a:extLst>
        </xdr:cNvPr>
        <xdr:cNvSpPr/>
      </xdr:nvSpPr>
      <xdr:spPr>
        <a:xfrm>
          <a:off x="11017885" y="60765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5" name="フローチャート: 判断 144">
          <a:extLst>
            <a:ext uri="{FF2B5EF4-FFF2-40B4-BE49-F238E27FC236}">
              <a16:creationId xmlns:a16="http://schemas.microsoft.com/office/drawing/2014/main" id="{A60E8B2D-E062-4DA0-972D-A103449F6642}"/>
            </a:ext>
          </a:extLst>
        </xdr:cNvPr>
        <xdr:cNvSpPr/>
      </xdr:nvSpPr>
      <xdr:spPr>
        <a:xfrm>
          <a:off x="10347325" y="6104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1DF4BE2-1D6C-40A6-B9FB-B0414A2EB6CF}"/>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AF6960C8-4D42-448F-91E1-F961C6B1DFA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85258B6-D300-4D52-90CF-2BF1D3F5171A}"/>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EA47306-7909-4872-BD45-5AC48B9212B1}"/>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32C618B-D8D8-4BD6-849E-A0188832BBA3}"/>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63786</xdr:rowOff>
    </xdr:from>
    <xdr:to>
      <xdr:col>76</xdr:col>
      <xdr:colOff>73025</xdr:colOff>
      <xdr:row>29</xdr:row>
      <xdr:rowOff>165386</xdr:rowOff>
    </xdr:to>
    <xdr:sp macro="" textlink="">
      <xdr:nvSpPr>
        <xdr:cNvPr id="151" name="楕円 150">
          <a:extLst>
            <a:ext uri="{FF2B5EF4-FFF2-40B4-BE49-F238E27FC236}">
              <a16:creationId xmlns:a16="http://schemas.microsoft.com/office/drawing/2014/main" id="{2730F201-A3E0-487E-8BBE-0B5EB94E01D6}"/>
            </a:ext>
          </a:extLst>
        </xdr:cNvPr>
        <xdr:cNvSpPr/>
      </xdr:nvSpPr>
      <xdr:spPr>
        <a:xfrm>
          <a:off x="13001625" y="56949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86663</xdr:rowOff>
    </xdr:from>
    <xdr:ext cx="469744" cy="259045"/>
    <xdr:sp macro="" textlink="">
      <xdr:nvSpPr>
        <xdr:cNvPr id="152" name="債務償還比率該当値テキスト">
          <a:extLst>
            <a:ext uri="{FF2B5EF4-FFF2-40B4-BE49-F238E27FC236}">
              <a16:creationId xmlns:a16="http://schemas.microsoft.com/office/drawing/2014/main" id="{E7438ADF-CEC3-46B2-B2AE-C0BF2295EFE9}"/>
            </a:ext>
          </a:extLst>
        </xdr:cNvPr>
        <xdr:cNvSpPr txBox="1"/>
      </xdr:nvSpPr>
      <xdr:spPr>
        <a:xfrm>
          <a:off x="13080365" y="555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125698</xdr:rowOff>
    </xdr:from>
    <xdr:to>
      <xdr:col>72</xdr:col>
      <xdr:colOff>123825</xdr:colOff>
      <xdr:row>32</xdr:row>
      <xdr:rowOff>55848</xdr:rowOff>
    </xdr:to>
    <xdr:sp macro="" textlink="">
      <xdr:nvSpPr>
        <xdr:cNvPr id="153" name="楕円 152">
          <a:extLst>
            <a:ext uri="{FF2B5EF4-FFF2-40B4-BE49-F238E27FC236}">
              <a16:creationId xmlns:a16="http://schemas.microsoft.com/office/drawing/2014/main" id="{AA7F123B-D79B-4750-991E-E00A837C2E07}"/>
            </a:ext>
          </a:extLst>
        </xdr:cNvPr>
        <xdr:cNvSpPr/>
      </xdr:nvSpPr>
      <xdr:spPr>
        <a:xfrm>
          <a:off x="12359005" y="6092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114586</xdr:rowOff>
    </xdr:from>
    <xdr:to>
      <xdr:col>76</xdr:col>
      <xdr:colOff>22225</xdr:colOff>
      <xdr:row>32</xdr:row>
      <xdr:rowOff>5048</xdr:rowOff>
    </xdr:to>
    <xdr:cxnSp macro="">
      <xdr:nvCxnSpPr>
        <xdr:cNvPr id="154" name="直線コネクタ 153">
          <a:extLst>
            <a:ext uri="{FF2B5EF4-FFF2-40B4-BE49-F238E27FC236}">
              <a16:creationId xmlns:a16="http://schemas.microsoft.com/office/drawing/2014/main" id="{081738DA-A069-431F-931E-62E438D4B876}"/>
            </a:ext>
          </a:extLst>
        </xdr:cNvPr>
        <xdr:cNvCxnSpPr/>
      </xdr:nvCxnSpPr>
      <xdr:spPr>
        <a:xfrm flipV="1">
          <a:off x="12409805" y="5745766"/>
          <a:ext cx="619760" cy="39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82338</xdr:rowOff>
    </xdr:from>
    <xdr:to>
      <xdr:col>68</xdr:col>
      <xdr:colOff>123825</xdr:colOff>
      <xdr:row>32</xdr:row>
      <xdr:rowOff>12488</xdr:rowOff>
    </xdr:to>
    <xdr:sp macro="" textlink="">
      <xdr:nvSpPr>
        <xdr:cNvPr id="155" name="楕円 154">
          <a:extLst>
            <a:ext uri="{FF2B5EF4-FFF2-40B4-BE49-F238E27FC236}">
              <a16:creationId xmlns:a16="http://schemas.microsoft.com/office/drawing/2014/main" id="{86BBFE1A-B688-4BD6-9C5F-C08E5C172C0A}"/>
            </a:ext>
          </a:extLst>
        </xdr:cNvPr>
        <xdr:cNvSpPr/>
      </xdr:nvSpPr>
      <xdr:spPr>
        <a:xfrm>
          <a:off x="11688445" y="6048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133138</xdr:rowOff>
    </xdr:from>
    <xdr:to>
      <xdr:col>72</xdr:col>
      <xdr:colOff>73025</xdr:colOff>
      <xdr:row>32</xdr:row>
      <xdr:rowOff>5048</xdr:rowOff>
    </xdr:to>
    <xdr:cxnSp macro="">
      <xdr:nvCxnSpPr>
        <xdr:cNvPr id="156" name="直線コネクタ 155">
          <a:extLst>
            <a:ext uri="{FF2B5EF4-FFF2-40B4-BE49-F238E27FC236}">
              <a16:creationId xmlns:a16="http://schemas.microsoft.com/office/drawing/2014/main" id="{58AE5B19-37EB-4A08-9273-30C65816A785}"/>
            </a:ext>
          </a:extLst>
        </xdr:cNvPr>
        <xdr:cNvCxnSpPr/>
      </xdr:nvCxnSpPr>
      <xdr:spPr>
        <a:xfrm>
          <a:off x="11739245" y="6099598"/>
          <a:ext cx="670560" cy="3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42037</xdr:rowOff>
    </xdr:from>
    <xdr:to>
      <xdr:col>64</xdr:col>
      <xdr:colOff>123825</xdr:colOff>
      <xdr:row>31</xdr:row>
      <xdr:rowOff>143637</xdr:rowOff>
    </xdr:to>
    <xdr:sp macro="" textlink="">
      <xdr:nvSpPr>
        <xdr:cNvPr id="157" name="楕円 156">
          <a:extLst>
            <a:ext uri="{FF2B5EF4-FFF2-40B4-BE49-F238E27FC236}">
              <a16:creationId xmlns:a16="http://schemas.microsoft.com/office/drawing/2014/main" id="{8F856E74-D44A-4FDC-AB03-20C14AEDE5E0}"/>
            </a:ext>
          </a:extLst>
        </xdr:cNvPr>
        <xdr:cNvSpPr/>
      </xdr:nvSpPr>
      <xdr:spPr>
        <a:xfrm>
          <a:off x="11017885"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92837</xdr:rowOff>
    </xdr:from>
    <xdr:to>
      <xdr:col>68</xdr:col>
      <xdr:colOff>73025</xdr:colOff>
      <xdr:row>31</xdr:row>
      <xdr:rowOff>133138</xdr:rowOff>
    </xdr:to>
    <xdr:cxnSp macro="">
      <xdr:nvCxnSpPr>
        <xdr:cNvPr id="158" name="直線コネクタ 157">
          <a:extLst>
            <a:ext uri="{FF2B5EF4-FFF2-40B4-BE49-F238E27FC236}">
              <a16:creationId xmlns:a16="http://schemas.microsoft.com/office/drawing/2014/main" id="{E3E077DA-CFFD-483E-87E8-414CDD6897CA}"/>
            </a:ext>
          </a:extLst>
        </xdr:cNvPr>
        <xdr:cNvCxnSpPr/>
      </xdr:nvCxnSpPr>
      <xdr:spPr>
        <a:xfrm>
          <a:off x="11068685" y="6059297"/>
          <a:ext cx="67056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23156</xdr:rowOff>
    </xdr:from>
    <xdr:to>
      <xdr:col>60</xdr:col>
      <xdr:colOff>123825</xdr:colOff>
      <xdr:row>32</xdr:row>
      <xdr:rowOff>124756</xdr:rowOff>
    </xdr:to>
    <xdr:sp macro="" textlink="">
      <xdr:nvSpPr>
        <xdr:cNvPr id="159" name="楕円 158">
          <a:extLst>
            <a:ext uri="{FF2B5EF4-FFF2-40B4-BE49-F238E27FC236}">
              <a16:creationId xmlns:a16="http://schemas.microsoft.com/office/drawing/2014/main" id="{19810679-B090-49A0-8C1E-A4614D8C8F70}"/>
            </a:ext>
          </a:extLst>
        </xdr:cNvPr>
        <xdr:cNvSpPr/>
      </xdr:nvSpPr>
      <xdr:spPr>
        <a:xfrm>
          <a:off x="10347325" y="61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92837</xdr:rowOff>
    </xdr:from>
    <xdr:to>
      <xdr:col>64</xdr:col>
      <xdr:colOff>73025</xdr:colOff>
      <xdr:row>32</xdr:row>
      <xdr:rowOff>73956</xdr:rowOff>
    </xdr:to>
    <xdr:cxnSp macro="">
      <xdr:nvCxnSpPr>
        <xdr:cNvPr id="160" name="直線コネクタ 159">
          <a:extLst>
            <a:ext uri="{FF2B5EF4-FFF2-40B4-BE49-F238E27FC236}">
              <a16:creationId xmlns:a16="http://schemas.microsoft.com/office/drawing/2014/main" id="{800ED158-FEF9-4C22-B668-441AA884288E}"/>
            </a:ext>
          </a:extLst>
        </xdr:cNvPr>
        <xdr:cNvCxnSpPr/>
      </xdr:nvCxnSpPr>
      <xdr:spPr>
        <a:xfrm flipV="1">
          <a:off x="10398125" y="6059297"/>
          <a:ext cx="670560" cy="14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61" name="n_1aveValue債務償還比率">
          <a:extLst>
            <a:ext uri="{FF2B5EF4-FFF2-40B4-BE49-F238E27FC236}">
              <a16:creationId xmlns:a16="http://schemas.microsoft.com/office/drawing/2014/main" id="{CFB66550-AC68-498B-9E73-53865FD3BBBD}"/>
            </a:ext>
          </a:extLst>
        </xdr:cNvPr>
        <xdr:cNvSpPr txBox="1"/>
      </xdr:nvSpPr>
      <xdr:spPr>
        <a:xfrm>
          <a:off x="12185092" y="61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2" name="n_2aveValue債務償還比率">
          <a:extLst>
            <a:ext uri="{FF2B5EF4-FFF2-40B4-BE49-F238E27FC236}">
              <a16:creationId xmlns:a16="http://schemas.microsoft.com/office/drawing/2014/main" id="{DBC2095B-11B1-4730-9C2F-273D10F1B895}"/>
            </a:ext>
          </a:extLst>
        </xdr:cNvPr>
        <xdr:cNvSpPr txBox="1"/>
      </xdr:nvSpPr>
      <xdr:spPr>
        <a:xfrm>
          <a:off x="11527232" y="61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3" name="n_3aveValue債務償還比率">
          <a:extLst>
            <a:ext uri="{FF2B5EF4-FFF2-40B4-BE49-F238E27FC236}">
              <a16:creationId xmlns:a16="http://schemas.microsoft.com/office/drawing/2014/main" id="{D7B4A82F-5B52-45DF-979E-AEFA58459DFB}"/>
            </a:ext>
          </a:extLst>
        </xdr:cNvPr>
        <xdr:cNvSpPr txBox="1"/>
      </xdr:nvSpPr>
      <xdr:spPr>
        <a:xfrm>
          <a:off x="10856672" y="616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64" name="n_4aveValue債務償還比率">
          <a:extLst>
            <a:ext uri="{FF2B5EF4-FFF2-40B4-BE49-F238E27FC236}">
              <a16:creationId xmlns:a16="http://schemas.microsoft.com/office/drawing/2014/main" id="{EE24A05A-160C-4209-8CAC-94F060F044D6}"/>
            </a:ext>
          </a:extLst>
        </xdr:cNvPr>
        <xdr:cNvSpPr txBox="1"/>
      </xdr:nvSpPr>
      <xdr:spPr>
        <a:xfrm>
          <a:off x="10186112" y="588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72375</xdr:rowOff>
    </xdr:from>
    <xdr:ext cx="469744" cy="259045"/>
    <xdr:sp macro="" textlink="">
      <xdr:nvSpPr>
        <xdr:cNvPr id="165" name="n_1mainValue債務償還比率">
          <a:extLst>
            <a:ext uri="{FF2B5EF4-FFF2-40B4-BE49-F238E27FC236}">
              <a16:creationId xmlns:a16="http://schemas.microsoft.com/office/drawing/2014/main" id="{432AA4C3-7380-450E-AA5D-573472ADC32B}"/>
            </a:ext>
          </a:extLst>
        </xdr:cNvPr>
        <xdr:cNvSpPr txBox="1"/>
      </xdr:nvSpPr>
      <xdr:spPr>
        <a:xfrm>
          <a:off x="12185092" y="58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29015</xdr:rowOff>
    </xdr:from>
    <xdr:ext cx="469744" cy="259045"/>
    <xdr:sp macro="" textlink="">
      <xdr:nvSpPr>
        <xdr:cNvPr id="166" name="n_2mainValue債務償還比率">
          <a:extLst>
            <a:ext uri="{FF2B5EF4-FFF2-40B4-BE49-F238E27FC236}">
              <a16:creationId xmlns:a16="http://schemas.microsoft.com/office/drawing/2014/main" id="{B8735D66-D316-4658-BF96-D8002935D77C}"/>
            </a:ext>
          </a:extLst>
        </xdr:cNvPr>
        <xdr:cNvSpPr txBox="1"/>
      </xdr:nvSpPr>
      <xdr:spPr>
        <a:xfrm>
          <a:off x="11527232" y="582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160164</xdr:rowOff>
    </xdr:from>
    <xdr:ext cx="469744" cy="259045"/>
    <xdr:sp macro="" textlink="">
      <xdr:nvSpPr>
        <xdr:cNvPr id="167" name="n_3mainValue債務償還比率">
          <a:extLst>
            <a:ext uri="{FF2B5EF4-FFF2-40B4-BE49-F238E27FC236}">
              <a16:creationId xmlns:a16="http://schemas.microsoft.com/office/drawing/2014/main" id="{A7FCCF9E-2C65-45EF-BFBD-A928B9F89905}"/>
            </a:ext>
          </a:extLst>
        </xdr:cNvPr>
        <xdr:cNvSpPr txBox="1"/>
      </xdr:nvSpPr>
      <xdr:spPr>
        <a:xfrm>
          <a:off x="10856672" y="5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115883</xdr:rowOff>
    </xdr:from>
    <xdr:ext cx="469744" cy="259045"/>
    <xdr:sp macro="" textlink="">
      <xdr:nvSpPr>
        <xdr:cNvPr id="168" name="n_4mainValue債務償還比率">
          <a:extLst>
            <a:ext uri="{FF2B5EF4-FFF2-40B4-BE49-F238E27FC236}">
              <a16:creationId xmlns:a16="http://schemas.microsoft.com/office/drawing/2014/main" id="{1D9BC32B-B298-45EF-8705-A66EF1234DF7}"/>
            </a:ext>
          </a:extLst>
        </xdr:cNvPr>
        <xdr:cNvSpPr txBox="1"/>
      </xdr:nvSpPr>
      <xdr:spPr>
        <a:xfrm>
          <a:off x="10186112" y="624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EFFD7736-07FB-4172-919A-E9A2DE97E87F}"/>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A27101D2-889A-453A-AC5B-AEBAC2F77702}"/>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781C7B5E-8854-4ACE-B764-6137EAD4ECBD}"/>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2E918E07-DA4B-43FA-A5D3-EEDD6988F6E7}"/>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10699D0A-0E6A-40D5-9AFA-CCBC24020D8B}"/>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A32F26C9-4AF0-49A9-8945-E2328256D38C}"/>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267587-5EA2-492A-AE19-79E9F59065D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C3FA63-3DC4-41BF-80E4-08DF314DBCD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48C1F9-F2B6-46DA-8518-DB54CA0AE2C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E34278-7725-4648-82BD-0DD1FBF1729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586916-E068-487D-A59E-E7DFB2860E9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DC20A5-9C9A-4FDB-9C72-B545F7E0CC3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C16E4E2-2651-4EF8-90E7-375829C6AFD6}"/>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B1BA63A-516C-4BD0-931A-64992E68B0C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BF29974-1334-4745-8E34-A787883B581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80A449-20AE-4AF3-9783-6532EF543A4A}"/>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14,407
13,982
53.64
8,208,729
8,122,568
66,701
4,767,531
6,394,394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D28D71-792C-4ECD-B5B5-EAD058E08C3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437B63-68D8-4757-BB2C-DD166A4C892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113460-F3CC-4D6F-9C80-2AEE0574A6C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D68120-0CC3-4770-92F9-F8E4506EB9D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9D6775-DD2F-468A-9318-7D3271BCAE8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D5107E1-A33F-4889-8BAA-9C53D0BE062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C1E476B-8141-4755-BA18-C525D318AC9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B8CFE8-0A77-4DCE-B759-30EB435AAC0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C7F817-6BC5-4C6A-922B-08042E1673E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3E93B1-21D6-40CE-91AD-1E621112D3F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705893-A0F0-4D7B-9B47-A4036F4441D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6858D07-8743-4942-B986-5A53A0FC69A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956DBE-9F83-4990-8FFF-F71490FE6B7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6C8052-78C9-4DB1-B3FF-EF61F941944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853710-C8E5-4A1E-90F3-7B1D448E767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81D200D-3292-413D-A5B3-263C8766270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FE7D13-F5AE-4456-967C-94958DAF81D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4CCEEEC-81E5-407E-A4CF-4E7149065E3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F359C1-2B13-4127-BA26-928BD5708E2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385234C-4240-4A58-8874-16428F63AAE9}"/>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DBE6DAA-782A-4049-9429-77A395E2925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2AC1EC-CF87-4978-B3D5-172488F7867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B7D0BF-15FB-4F18-8147-143FB33487C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9F1EBC-81C0-43E5-BF97-192A3803BE2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36E36B-27AF-4775-9CEC-842DBEFBB719}"/>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967607-10A0-40DB-A6CD-75F0F9AEBCD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1E1321E-6853-470A-882D-2D86D687E51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706ECF-252D-4D2B-A44B-8D4C1A40343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8E6BD88-E84E-442C-902B-3E7298211D9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3A7630F-3CB4-413E-B0AA-448EDE1E9EBF}"/>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60BF5F-5015-4C94-846C-1C5F27127EB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3F7AE6-42BA-4C63-845E-00213A918348}"/>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ED24019-C2E2-47E5-82E1-B240F7DCFD5C}"/>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8A0158A-9049-4454-B47B-1ECF505C8AE9}"/>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979257F-58E4-4FCE-B1AE-0F9DF4AF71AB}"/>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D2CF525-EAD6-49C3-84A7-AFEDC90DE6C3}"/>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406C8EB-C0B4-4254-8F2F-9457BA897461}"/>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09D5A29-FFF4-4EB1-8567-108B00FDD469}"/>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8108739-2E61-48C8-9B37-D8637B1DC6B6}"/>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5716CD0-9F7A-415B-BFF9-0ED18AD22D03}"/>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148EAB1-DEE4-497C-85B6-6CE292269216}"/>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89DF025-3A83-481B-AE4C-7E441366C125}"/>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E7475D0-346B-4EC9-9F91-9E82BD0C556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D0DD80B-98C4-4F03-938F-2D3986C5AD41}"/>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50BC275-9FA6-43A1-B511-2682067D68B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BA3FC170-CBC4-4E93-9E78-9C6D80ADEF91}"/>
            </a:ext>
          </a:extLst>
        </xdr:cNvPr>
        <xdr:cNvCxnSpPr/>
      </xdr:nvCxnSpPr>
      <xdr:spPr>
        <a:xfrm flipV="1">
          <a:off x="4086225" y="571309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CB6A3051-3A8F-4361-9E02-C173ABB996A9}"/>
            </a:ext>
          </a:extLst>
        </xdr:cNvPr>
        <xdr:cNvSpPr txBox="1"/>
      </xdr:nvSpPr>
      <xdr:spPr>
        <a:xfrm>
          <a:off x="412496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B283C1DD-92F8-4E2C-AB9A-12151C5901C1}"/>
            </a:ext>
          </a:extLst>
        </xdr:cNvPr>
        <xdr:cNvCxnSpPr/>
      </xdr:nvCxnSpPr>
      <xdr:spPr>
        <a:xfrm>
          <a:off x="4020820" y="7025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CA43197F-BE39-452F-89D3-1A471684EB78}"/>
            </a:ext>
          </a:extLst>
        </xdr:cNvPr>
        <xdr:cNvSpPr txBox="1"/>
      </xdr:nvSpPr>
      <xdr:spPr>
        <a:xfrm>
          <a:off x="4124960"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12C0013C-B648-4CB4-B756-6E94C7BB6466}"/>
            </a:ext>
          </a:extLst>
        </xdr:cNvPr>
        <xdr:cNvCxnSpPr/>
      </xdr:nvCxnSpPr>
      <xdr:spPr>
        <a:xfrm>
          <a:off x="402082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1CA94AC1-490A-42AF-AC7D-17793C557278}"/>
            </a:ext>
          </a:extLst>
        </xdr:cNvPr>
        <xdr:cNvSpPr txBox="1"/>
      </xdr:nvSpPr>
      <xdr:spPr>
        <a:xfrm>
          <a:off x="412496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70CEFA50-1EE8-41C1-B0CC-C3C343A8034D}"/>
            </a:ext>
          </a:extLst>
        </xdr:cNvPr>
        <xdr:cNvSpPr/>
      </xdr:nvSpPr>
      <xdr:spPr>
        <a:xfrm>
          <a:off x="403606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42FCC957-CD1B-422B-91FE-440435C2F201}"/>
            </a:ext>
          </a:extLst>
        </xdr:cNvPr>
        <xdr:cNvSpPr/>
      </xdr:nvSpPr>
      <xdr:spPr>
        <a:xfrm>
          <a:off x="3312160" y="6351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A3EC465F-3FD6-4876-A6C8-A10B6B9B598A}"/>
            </a:ext>
          </a:extLst>
        </xdr:cNvPr>
        <xdr:cNvSpPr/>
      </xdr:nvSpPr>
      <xdr:spPr>
        <a:xfrm>
          <a:off x="25146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FF8833E0-D3EE-4E54-B339-F816BC880037}"/>
            </a:ext>
          </a:extLst>
        </xdr:cNvPr>
        <xdr:cNvSpPr/>
      </xdr:nvSpPr>
      <xdr:spPr>
        <a:xfrm>
          <a:off x="17399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48AB2809-990C-4CFB-B8AC-629DEFF9175A}"/>
            </a:ext>
          </a:extLst>
        </xdr:cNvPr>
        <xdr:cNvSpPr/>
      </xdr:nvSpPr>
      <xdr:spPr>
        <a:xfrm>
          <a:off x="965200" y="6203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99DF84C-A83F-4A7D-8EF7-8A7FEC280E2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0CB43F-AB82-43A3-9939-E398F2296A7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872399-BA3B-4D6C-894C-702462F3C99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0B93CCA-084D-442C-AFFD-EBE5518EA86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15730F1-9C90-414F-B813-2A70698B882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19685</xdr:rowOff>
    </xdr:from>
    <xdr:to>
      <xdr:col>24</xdr:col>
      <xdr:colOff>114300</xdr:colOff>
      <xdr:row>41</xdr:row>
      <xdr:rowOff>121285</xdr:rowOff>
    </xdr:to>
    <xdr:sp macro="" textlink="">
      <xdr:nvSpPr>
        <xdr:cNvPr id="73" name="楕円 72">
          <a:extLst>
            <a:ext uri="{FF2B5EF4-FFF2-40B4-BE49-F238E27FC236}">
              <a16:creationId xmlns:a16="http://schemas.microsoft.com/office/drawing/2014/main" id="{CE44CFD8-E56E-4311-A68B-D57A4BC82D29}"/>
            </a:ext>
          </a:extLst>
        </xdr:cNvPr>
        <xdr:cNvSpPr/>
      </xdr:nvSpPr>
      <xdr:spPr>
        <a:xfrm>
          <a:off x="403606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106062</xdr:rowOff>
    </xdr:from>
    <xdr:ext cx="405111" cy="259045"/>
    <xdr:sp macro="" textlink="">
      <xdr:nvSpPr>
        <xdr:cNvPr id="74" name="【道路】&#10;有形固定資産減価償却率該当値テキスト">
          <a:extLst>
            <a:ext uri="{FF2B5EF4-FFF2-40B4-BE49-F238E27FC236}">
              <a16:creationId xmlns:a16="http://schemas.microsoft.com/office/drawing/2014/main" id="{757C6C9A-C935-4504-8C4F-24363A2E7210}"/>
            </a:ext>
          </a:extLst>
        </xdr:cNvPr>
        <xdr:cNvSpPr txBox="1"/>
      </xdr:nvSpPr>
      <xdr:spPr>
        <a:xfrm>
          <a:off x="4124960" y="681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154940</xdr:rowOff>
    </xdr:from>
    <xdr:to>
      <xdr:col>20</xdr:col>
      <xdr:colOff>38100</xdr:colOff>
      <xdr:row>41</xdr:row>
      <xdr:rowOff>85090</xdr:rowOff>
    </xdr:to>
    <xdr:sp macro="" textlink="">
      <xdr:nvSpPr>
        <xdr:cNvPr id="75" name="楕円 74">
          <a:extLst>
            <a:ext uri="{FF2B5EF4-FFF2-40B4-BE49-F238E27FC236}">
              <a16:creationId xmlns:a16="http://schemas.microsoft.com/office/drawing/2014/main" id="{7F8169D5-3E9C-4EA0-9F7E-0F2C134F69FF}"/>
            </a:ext>
          </a:extLst>
        </xdr:cNvPr>
        <xdr:cNvSpPr/>
      </xdr:nvSpPr>
      <xdr:spPr>
        <a:xfrm>
          <a:off x="3312160" y="6860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34290</xdr:rowOff>
    </xdr:from>
    <xdr:to>
      <xdr:col>24</xdr:col>
      <xdr:colOff>63500</xdr:colOff>
      <xdr:row>41</xdr:row>
      <xdr:rowOff>70485</xdr:rowOff>
    </xdr:to>
    <xdr:cxnSp macro="">
      <xdr:nvCxnSpPr>
        <xdr:cNvPr id="76" name="直線コネクタ 75">
          <a:extLst>
            <a:ext uri="{FF2B5EF4-FFF2-40B4-BE49-F238E27FC236}">
              <a16:creationId xmlns:a16="http://schemas.microsoft.com/office/drawing/2014/main" id="{16AB3F1A-AF7B-45DA-87D9-68F596687D65}"/>
            </a:ext>
          </a:extLst>
        </xdr:cNvPr>
        <xdr:cNvCxnSpPr/>
      </xdr:nvCxnSpPr>
      <xdr:spPr>
        <a:xfrm>
          <a:off x="3355340" y="690753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36830</xdr:rowOff>
    </xdr:from>
    <xdr:to>
      <xdr:col>15</xdr:col>
      <xdr:colOff>101600</xdr:colOff>
      <xdr:row>41</xdr:row>
      <xdr:rowOff>138430</xdr:rowOff>
    </xdr:to>
    <xdr:sp macro="" textlink="">
      <xdr:nvSpPr>
        <xdr:cNvPr id="77" name="楕円 76">
          <a:extLst>
            <a:ext uri="{FF2B5EF4-FFF2-40B4-BE49-F238E27FC236}">
              <a16:creationId xmlns:a16="http://schemas.microsoft.com/office/drawing/2014/main" id="{2E2542A7-DFB3-4BC1-8773-648D194CC16E}"/>
            </a:ext>
          </a:extLst>
        </xdr:cNvPr>
        <xdr:cNvSpPr/>
      </xdr:nvSpPr>
      <xdr:spPr>
        <a:xfrm>
          <a:off x="25146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34290</xdr:rowOff>
    </xdr:from>
    <xdr:to>
      <xdr:col>19</xdr:col>
      <xdr:colOff>177800</xdr:colOff>
      <xdr:row>41</xdr:row>
      <xdr:rowOff>87630</xdr:rowOff>
    </xdr:to>
    <xdr:cxnSp macro="">
      <xdr:nvCxnSpPr>
        <xdr:cNvPr id="78" name="直線コネクタ 77">
          <a:extLst>
            <a:ext uri="{FF2B5EF4-FFF2-40B4-BE49-F238E27FC236}">
              <a16:creationId xmlns:a16="http://schemas.microsoft.com/office/drawing/2014/main" id="{51E01303-8A22-4677-842F-FBFE1A6B9D61}"/>
            </a:ext>
          </a:extLst>
        </xdr:cNvPr>
        <xdr:cNvCxnSpPr/>
      </xdr:nvCxnSpPr>
      <xdr:spPr>
        <a:xfrm flipV="1">
          <a:off x="2565400" y="690753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23495</xdr:rowOff>
    </xdr:from>
    <xdr:to>
      <xdr:col>10</xdr:col>
      <xdr:colOff>165100</xdr:colOff>
      <xdr:row>41</xdr:row>
      <xdr:rowOff>125095</xdr:rowOff>
    </xdr:to>
    <xdr:sp macro="" textlink="">
      <xdr:nvSpPr>
        <xdr:cNvPr id="79" name="楕円 78">
          <a:extLst>
            <a:ext uri="{FF2B5EF4-FFF2-40B4-BE49-F238E27FC236}">
              <a16:creationId xmlns:a16="http://schemas.microsoft.com/office/drawing/2014/main" id="{684F3489-C949-44EE-9010-F0BE4DCDD40A}"/>
            </a:ext>
          </a:extLst>
        </xdr:cNvPr>
        <xdr:cNvSpPr/>
      </xdr:nvSpPr>
      <xdr:spPr>
        <a:xfrm>
          <a:off x="17399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74295</xdr:rowOff>
    </xdr:from>
    <xdr:to>
      <xdr:col>15</xdr:col>
      <xdr:colOff>50800</xdr:colOff>
      <xdr:row>41</xdr:row>
      <xdr:rowOff>87630</xdr:rowOff>
    </xdr:to>
    <xdr:cxnSp macro="">
      <xdr:nvCxnSpPr>
        <xdr:cNvPr id="80" name="直線コネクタ 79">
          <a:extLst>
            <a:ext uri="{FF2B5EF4-FFF2-40B4-BE49-F238E27FC236}">
              <a16:creationId xmlns:a16="http://schemas.microsoft.com/office/drawing/2014/main" id="{13661B40-5B74-4BF4-8C55-9E515B8D5049}"/>
            </a:ext>
          </a:extLst>
        </xdr:cNvPr>
        <xdr:cNvCxnSpPr/>
      </xdr:nvCxnSpPr>
      <xdr:spPr>
        <a:xfrm>
          <a:off x="1790700" y="6947535"/>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19685</xdr:rowOff>
    </xdr:from>
    <xdr:to>
      <xdr:col>6</xdr:col>
      <xdr:colOff>38100</xdr:colOff>
      <xdr:row>41</xdr:row>
      <xdr:rowOff>121285</xdr:rowOff>
    </xdr:to>
    <xdr:sp macro="" textlink="">
      <xdr:nvSpPr>
        <xdr:cNvPr id="81" name="楕円 80">
          <a:extLst>
            <a:ext uri="{FF2B5EF4-FFF2-40B4-BE49-F238E27FC236}">
              <a16:creationId xmlns:a16="http://schemas.microsoft.com/office/drawing/2014/main" id="{B4A8F8F9-5626-4AD4-A314-B2E2260BEA47}"/>
            </a:ext>
          </a:extLst>
        </xdr:cNvPr>
        <xdr:cNvSpPr/>
      </xdr:nvSpPr>
      <xdr:spPr>
        <a:xfrm>
          <a:off x="965200" y="6892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70485</xdr:rowOff>
    </xdr:from>
    <xdr:to>
      <xdr:col>10</xdr:col>
      <xdr:colOff>114300</xdr:colOff>
      <xdr:row>41</xdr:row>
      <xdr:rowOff>74295</xdr:rowOff>
    </xdr:to>
    <xdr:cxnSp macro="">
      <xdr:nvCxnSpPr>
        <xdr:cNvPr id="82" name="直線コネクタ 81">
          <a:extLst>
            <a:ext uri="{FF2B5EF4-FFF2-40B4-BE49-F238E27FC236}">
              <a16:creationId xmlns:a16="http://schemas.microsoft.com/office/drawing/2014/main" id="{DE14B56E-3FBC-411B-A121-873BEFA8062E}"/>
            </a:ext>
          </a:extLst>
        </xdr:cNvPr>
        <xdr:cNvCxnSpPr/>
      </xdr:nvCxnSpPr>
      <xdr:spPr>
        <a:xfrm>
          <a:off x="1008380" y="694372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3D5EF9AC-BDC9-4EA4-9182-CD1230766E42}"/>
            </a:ext>
          </a:extLst>
        </xdr:cNvPr>
        <xdr:cNvSpPr txBox="1"/>
      </xdr:nvSpPr>
      <xdr:spPr>
        <a:xfrm>
          <a:off x="317056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CB3E7ED4-F95F-4E05-8A8A-E4F8CC0C8D90}"/>
            </a:ext>
          </a:extLst>
        </xdr:cNvPr>
        <xdr:cNvSpPr txBox="1"/>
      </xdr:nvSpPr>
      <xdr:spPr>
        <a:xfrm>
          <a:off x="238570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71256911-D9A6-4D43-9B48-D1E464EC3672}"/>
            </a:ext>
          </a:extLst>
        </xdr:cNvPr>
        <xdr:cNvSpPr txBox="1"/>
      </xdr:nvSpPr>
      <xdr:spPr>
        <a:xfrm>
          <a:off x="161100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CFF0DD34-6F05-463F-A21D-AC2D63B7D452}"/>
            </a:ext>
          </a:extLst>
        </xdr:cNvPr>
        <xdr:cNvSpPr txBox="1"/>
      </xdr:nvSpPr>
      <xdr:spPr>
        <a:xfrm>
          <a:off x="83630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76217</xdr:rowOff>
    </xdr:from>
    <xdr:ext cx="405111" cy="259045"/>
    <xdr:sp macro="" textlink="">
      <xdr:nvSpPr>
        <xdr:cNvPr id="87" name="n_1mainValue【道路】&#10;有形固定資産減価償却率">
          <a:extLst>
            <a:ext uri="{FF2B5EF4-FFF2-40B4-BE49-F238E27FC236}">
              <a16:creationId xmlns:a16="http://schemas.microsoft.com/office/drawing/2014/main" id="{69080E4F-7148-4BCE-8DC2-9BFEEF1F32B1}"/>
            </a:ext>
          </a:extLst>
        </xdr:cNvPr>
        <xdr:cNvSpPr txBox="1"/>
      </xdr:nvSpPr>
      <xdr:spPr>
        <a:xfrm>
          <a:off x="317056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129557</xdr:rowOff>
    </xdr:from>
    <xdr:ext cx="405111" cy="259045"/>
    <xdr:sp macro="" textlink="">
      <xdr:nvSpPr>
        <xdr:cNvPr id="88" name="n_2mainValue【道路】&#10;有形固定資産減価償却率">
          <a:extLst>
            <a:ext uri="{FF2B5EF4-FFF2-40B4-BE49-F238E27FC236}">
              <a16:creationId xmlns:a16="http://schemas.microsoft.com/office/drawing/2014/main" id="{185662B9-EC7D-417C-BEB0-2DE217217EE9}"/>
            </a:ext>
          </a:extLst>
        </xdr:cNvPr>
        <xdr:cNvSpPr txBox="1"/>
      </xdr:nvSpPr>
      <xdr:spPr>
        <a:xfrm>
          <a:off x="238570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116222</xdr:rowOff>
    </xdr:from>
    <xdr:ext cx="405111" cy="259045"/>
    <xdr:sp macro="" textlink="">
      <xdr:nvSpPr>
        <xdr:cNvPr id="89" name="n_3mainValue【道路】&#10;有形固定資産減価償却率">
          <a:extLst>
            <a:ext uri="{FF2B5EF4-FFF2-40B4-BE49-F238E27FC236}">
              <a16:creationId xmlns:a16="http://schemas.microsoft.com/office/drawing/2014/main" id="{C034AD94-02BA-4A16-9561-686836B47847}"/>
            </a:ext>
          </a:extLst>
        </xdr:cNvPr>
        <xdr:cNvSpPr txBox="1"/>
      </xdr:nvSpPr>
      <xdr:spPr>
        <a:xfrm>
          <a:off x="161100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112412</xdr:rowOff>
    </xdr:from>
    <xdr:ext cx="405111" cy="259045"/>
    <xdr:sp macro="" textlink="">
      <xdr:nvSpPr>
        <xdr:cNvPr id="90" name="n_4mainValue【道路】&#10;有形固定資産減価償却率">
          <a:extLst>
            <a:ext uri="{FF2B5EF4-FFF2-40B4-BE49-F238E27FC236}">
              <a16:creationId xmlns:a16="http://schemas.microsoft.com/office/drawing/2014/main" id="{CE03E7E6-63FE-4282-84C0-DBA401580B86}"/>
            </a:ext>
          </a:extLst>
        </xdr:cNvPr>
        <xdr:cNvSpPr txBox="1"/>
      </xdr:nvSpPr>
      <xdr:spPr>
        <a:xfrm>
          <a:off x="83630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EB42A66-97BA-41E0-B7A8-E1E8DABD689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0C0431F-1514-429E-A022-0ADCE6C7488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9D74C00-72F6-4986-A164-4919C2908F2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59724C2-FD19-4E29-BDB8-53F71402E76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8C208D6-27D4-4E11-B9E6-A974F475C1C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37CFFFE-C285-4723-958B-2FCE7B4A197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6A7125C-B05C-4053-9CBA-FCF28266F2F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1A0776C-1F23-4691-9F9D-A957761F762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09C421E-9DED-4098-B5F8-D34AD33AB8CB}"/>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4C32A1F-3075-454E-A07A-6B6A35F4AA7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AF91911-00D0-481E-BFB5-9E7BCC18ED16}"/>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C7A4A9E-F3D5-41D9-8630-51FFA13CE6CC}"/>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30BAB66-8DEC-4819-BE01-DE618719503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9F354CA7-AEE2-4A5A-A649-AB988FE36147}"/>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BDC7081-535B-423A-AA42-F6F6CF33142C}"/>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52F12047-ED7B-4A49-9491-8BD8D53BCB96}"/>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673A9C6-B62D-46D2-8650-09C746D5A45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47D7A39A-3EB4-4FC1-9860-53C3AB97E1DB}"/>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3A84A86-3C8D-4204-8852-F40ECC722CC9}"/>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670E8BB-F02E-491B-8B50-29C84004223C}"/>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EDAA0BA-F1F1-4680-BA6B-A9C6A322029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282708E-CC48-4197-8FC1-03F26212DBA6}"/>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E22E967-2CDF-4074-9904-DF1087FAE8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D98CA803-6324-48C4-8BCE-5C7EC6FD9DE3}"/>
            </a:ext>
          </a:extLst>
        </xdr:cNvPr>
        <xdr:cNvCxnSpPr/>
      </xdr:nvCxnSpPr>
      <xdr:spPr>
        <a:xfrm flipV="1">
          <a:off x="9219565" y="5552408"/>
          <a:ext cx="0" cy="134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6B6F66A9-EDA7-4099-B7CA-174BF687CDEC}"/>
            </a:ext>
          </a:extLst>
        </xdr:cNvPr>
        <xdr:cNvSpPr txBox="1"/>
      </xdr:nvSpPr>
      <xdr:spPr>
        <a:xfrm>
          <a:off x="9258300" y="68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2956B81F-D1AF-4B84-9908-0F08CD0949E5}"/>
            </a:ext>
          </a:extLst>
        </xdr:cNvPr>
        <xdr:cNvCxnSpPr/>
      </xdr:nvCxnSpPr>
      <xdr:spPr>
        <a:xfrm>
          <a:off x="9154160" y="6893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508E9540-3B31-41C8-8014-D888C8B2D8C2}"/>
            </a:ext>
          </a:extLst>
        </xdr:cNvPr>
        <xdr:cNvSpPr txBox="1"/>
      </xdr:nvSpPr>
      <xdr:spPr>
        <a:xfrm>
          <a:off x="9258300" y="533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17BCD8F2-9BAB-49B1-BA4A-33FF3029EE19}"/>
            </a:ext>
          </a:extLst>
        </xdr:cNvPr>
        <xdr:cNvCxnSpPr/>
      </xdr:nvCxnSpPr>
      <xdr:spPr>
        <a:xfrm>
          <a:off x="9154160" y="5552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98EF5B9B-D861-48D2-9F2D-4FCBECDF38EB}"/>
            </a:ext>
          </a:extLst>
        </xdr:cNvPr>
        <xdr:cNvSpPr txBox="1"/>
      </xdr:nvSpPr>
      <xdr:spPr>
        <a:xfrm>
          <a:off x="9258300" y="632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B80D1CB1-0340-4B14-8B2A-A5354E92C705}"/>
            </a:ext>
          </a:extLst>
        </xdr:cNvPr>
        <xdr:cNvSpPr/>
      </xdr:nvSpPr>
      <xdr:spPr>
        <a:xfrm>
          <a:off x="9192260" y="6465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AD3CEBD0-F655-4DC6-9A2A-77BFC2716832}"/>
            </a:ext>
          </a:extLst>
        </xdr:cNvPr>
        <xdr:cNvSpPr/>
      </xdr:nvSpPr>
      <xdr:spPr>
        <a:xfrm>
          <a:off x="8445500" y="645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2B1A2068-D5DE-4B66-BC12-F9D944FFF5A8}"/>
            </a:ext>
          </a:extLst>
        </xdr:cNvPr>
        <xdr:cNvSpPr/>
      </xdr:nvSpPr>
      <xdr:spPr>
        <a:xfrm>
          <a:off x="7670800" y="6478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0F9DCF73-EE79-4FA4-ACE9-24DD05917E9B}"/>
            </a:ext>
          </a:extLst>
        </xdr:cNvPr>
        <xdr:cNvSpPr/>
      </xdr:nvSpPr>
      <xdr:spPr>
        <a:xfrm>
          <a:off x="6873240" y="6488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41B4A424-6E64-4A2B-879A-90A50A7BA467}"/>
            </a:ext>
          </a:extLst>
        </xdr:cNvPr>
        <xdr:cNvSpPr/>
      </xdr:nvSpPr>
      <xdr:spPr>
        <a:xfrm>
          <a:off x="6098540" y="6497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FF3CCA0-70A7-406B-92E3-7D17A79BD24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284BD26-5C3D-41D6-A473-76642AD59AB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630C7C1-8176-404C-9435-B3AF7D53AFE3}"/>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7379DBD-7230-4363-B166-25CAEFAA641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B773C37-5377-4312-994D-5CB016049B6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117507</xdr:rowOff>
    </xdr:from>
    <xdr:to>
      <xdr:col>55</xdr:col>
      <xdr:colOff>50800</xdr:colOff>
      <xdr:row>40</xdr:row>
      <xdr:rowOff>47657</xdr:rowOff>
    </xdr:to>
    <xdr:sp macro="" textlink="">
      <xdr:nvSpPr>
        <xdr:cNvPr id="130" name="楕円 129">
          <a:extLst>
            <a:ext uri="{FF2B5EF4-FFF2-40B4-BE49-F238E27FC236}">
              <a16:creationId xmlns:a16="http://schemas.microsoft.com/office/drawing/2014/main" id="{4A6776A7-BE2B-4A57-B721-4D7F6C21B6CA}"/>
            </a:ext>
          </a:extLst>
        </xdr:cNvPr>
        <xdr:cNvSpPr/>
      </xdr:nvSpPr>
      <xdr:spPr>
        <a:xfrm>
          <a:off x="9192260" y="66554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95934</xdr:rowOff>
    </xdr:from>
    <xdr:ext cx="534377" cy="259045"/>
    <xdr:sp macro="" textlink="">
      <xdr:nvSpPr>
        <xdr:cNvPr id="131" name="【道路】&#10;一人当たり延長該当値テキスト">
          <a:extLst>
            <a:ext uri="{FF2B5EF4-FFF2-40B4-BE49-F238E27FC236}">
              <a16:creationId xmlns:a16="http://schemas.microsoft.com/office/drawing/2014/main" id="{4D741C14-C143-4D0E-B024-54A14F76EE34}"/>
            </a:ext>
          </a:extLst>
        </xdr:cNvPr>
        <xdr:cNvSpPr txBox="1"/>
      </xdr:nvSpPr>
      <xdr:spPr>
        <a:xfrm>
          <a:off x="9258300" y="66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120288</xdr:rowOff>
    </xdr:from>
    <xdr:to>
      <xdr:col>50</xdr:col>
      <xdr:colOff>165100</xdr:colOff>
      <xdr:row>40</xdr:row>
      <xdr:rowOff>50438</xdr:rowOff>
    </xdr:to>
    <xdr:sp macro="" textlink="">
      <xdr:nvSpPr>
        <xdr:cNvPr id="132" name="楕円 131">
          <a:extLst>
            <a:ext uri="{FF2B5EF4-FFF2-40B4-BE49-F238E27FC236}">
              <a16:creationId xmlns:a16="http://schemas.microsoft.com/office/drawing/2014/main" id="{2F135DF2-208D-4369-A83C-6D268459AF72}"/>
            </a:ext>
          </a:extLst>
        </xdr:cNvPr>
        <xdr:cNvSpPr/>
      </xdr:nvSpPr>
      <xdr:spPr>
        <a:xfrm>
          <a:off x="8445500" y="6658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168307</xdr:rowOff>
    </xdr:from>
    <xdr:to>
      <xdr:col>55</xdr:col>
      <xdr:colOff>0</xdr:colOff>
      <xdr:row>39</xdr:row>
      <xdr:rowOff>171088</xdr:rowOff>
    </xdr:to>
    <xdr:cxnSp macro="">
      <xdr:nvCxnSpPr>
        <xdr:cNvPr id="133" name="直線コネクタ 132">
          <a:extLst>
            <a:ext uri="{FF2B5EF4-FFF2-40B4-BE49-F238E27FC236}">
              <a16:creationId xmlns:a16="http://schemas.microsoft.com/office/drawing/2014/main" id="{305C188F-554B-4FD0-8A81-675A7E58624E}"/>
            </a:ext>
          </a:extLst>
        </xdr:cNvPr>
        <xdr:cNvCxnSpPr/>
      </xdr:nvCxnSpPr>
      <xdr:spPr>
        <a:xfrm flipV="1">
          <a:off x="8496300" y="6706267"/>
          <a:ext cx="7239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135128</xdr:rowOff>
    </xdr:from>
    <xdr:to>
      <xdr:col>46</xdr:col>
      <xdr:colOff>38100</xdr:colOff>
      <xdr:row>40</xdr:row>
      <xdr:rowOff>65278</xdr:rowOff>
    </xdr:to>
    <xdr:sp macro="" textlink="">
      <xdr:nvSpPr>
        <xdr:cNvPr id="134" name="楕円 133">
          <a:extLst>
            <a:ext uri="{FF2B5EF4-FFF2-40B4-BE49-F238E27FC236}">
              <a16:creationId xmlns:a16="http://schemas.microsoft.com/office/drawing/2014/main" id="{917D224C-F71B-4525-8CFF-F0A382BC899E}"/>
            </a:ext>
          </a:extLst>
        </xdr:cNvPr>
        <xdr:cNvSpPr/>
      </xdr:nvSpPr>
      <xdr:spPr>
        <a:xfrm>
          <a:off x="7670800" y="66730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171088</xdr:rowOff>
    </xdr:from>
    <xdr:to>
      <xdr:col>50</xdr:col>
      <xdr:colOff>114300</xdr:colOff>
      <xdr:row>40</xdr:row>
      <xdr:rowOff>14478</xdr:rowOff>
    </xdr:to>
    <xdr:cxnSp macro="">
      <xdr:nvCxnSpPr>
        <xdr:cNvPr id="135" name="直線コネクタ 134">
          <a:extLst>
            <a:ext uri="{FF2B5EF4-FFF2-40B4-BE49-F238E27FC236}">
              <a16:creationId xmlns:a16="http://schemas.microsoft.com/office/drawing/2014/main" id="{A47F97D4-7786-4462-93B9-926B81F04E17}"/>
            </a:ext>
          </a:extLst>
        </xdr:cNvPr>
        <xdr:cNvCxnSpPr/>
      </xdr:nvCxnSpPr>
      <xdr:spPr>
        <a:xfrm flipV="1">
          <a:off x="7713980" y="6709048"/>
          <a:ext cx="78232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135966</xdr:rowOff>
    </xdr:from>
    <xdr:to>
      <xdr:col>41</xdr:col>
      <xdr:colOff>101600</xdr:colOff>
      <xdr:row>40</xdr:row>
      <xdr:rowOff>66116</xdr:rowOff>
    </xdr:to>
    <xdr:sp macro="" textlink="">
      <xdr:nvSpPr>
        <xdr:cNvPr id="136" name="楕円 135">
          <a:extLst>
            <a:ext uri="{FF2B5EF4-FFF2-40B4-BE49-F238E27FC236}">
              <a16:creationId xmlns:a16="http://schemas.microsoft.com/office/drawing/2014/main" id="{4A2B70CE-7761-4164-9675-ADB737F587DD}"/>
            </a:ext>
          </a:extLst>
        </xdr:cNvPr>
        <xdr:cNvSpPr/>
      </xdr:nvSpPr>
      <xdr:spPr>
        <a:xfrm>
          <a:off x="6873240" y="66739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xdr:rowOff>
    </xdr:from>
    <xdr:to>
      <xdr:col>45</xdr:col>
      <xdr:colOff>177800</xdr:colOff>
      <xdr:row>40</xdr:row>
      <xdr:rowOff>15316</xdr:rowOff>
    </xdr:to>
    <xdr:cxnSp macro="">
      <xdr:nvCxnSpPr>
        <xdr:cNvPr id="137" name="直線コネクタ 136">
          <a:extLst>
            <a:ext uri="{FF2B5EF4-FFF2-40B4-BE49-F238E27FC236}">
              <a16:creationId xmlns:a16="http://schemas.microsoft.com/office/drawing/2014/main" id="{009E87E5-7BA1-4451-8FFA-580BF961BB51}"/>
            </a:ext>
          </a:extLst>
        </xdr:cNvPr>
        <xdr:cNvCxnSpPr/>
      </xdr:nvCxnSpPr>
      <xdr:spPr>
        <a:xfrm flipV="1">
          <a:off x="6924040" y="6720078"/>
          <a:ext cx="78994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141491</xdr:rowOff>
    </xdr:from>
    <xdr:to>
      <xdr:col>36</xdr:col>
      <xdr:colOff>165100</xdr:colOff>
      <xdr:row>40</xdr:row>
      <xdr:rowOff>71641</xdr:rowOff>
    </xdr:to>
    <xdr:sp macro="" textlink="">
      <xdr:nvSpPr>
        <xdr:cNvPr id="138" name="楕円 137">
          <a:extLst>
            <a:ext uri="{FF2B5EF4-FFF2-40B4-BE49-F238E27FC236}">
              <a16:creationId xmlns:a16="http://schemas.microsoft.com/office/drawing/2014/main" id="{8983AB84-5CBB-4390-86A5-445500D01720}"/>
            </a:ext>
          </a:extLst>
        </xdr:cNvPr>
        <xdr:cNvSpPr/>
      </xdr:nvSpPr>
      <xdr:spPr>
        <a:xfrm>
          <a:off x="6098540" y="66794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15316</xdr:rowOff>
    </xdr:from>
    <xdr:to>
      <xdr:col>41</xdr:col>
      <xdr:colOff>50800</xdr:colOff>
      <xdr:row>40</xdr:row>
      <xdr:rowOff>20841</xdr:rowOff>
    </xdr:to>
    <xdr:cxnSp macro="">
      <xdr:nvCxnSpPr>
        <xdr:cNvPr id="139" name="直線コネクタ 138">
          <a:extLst>
            <a:ext uri="{FF2B5EF4-FFF2-40B4-BE49-F238E27FC236}">
              <a16:creationId xmlns:a16="http://schemas.microsoft.com/office/drawing/2014/main" id="{4B651484-A56C-4C05-90D2-86A1BE690123}"/>
            </a:ext>
          </a:extLst>
        </xdr:cNvPr>
        <xdr:cNvCxnSpPr/>
      </xdr:nvCxnSpPr>
      <xdr:spPr>
        <a:xfrm flipV="1">
          <a:off x="6149340" y="6720916"/>
          <a:ext cx="7747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5877FAA4-B5EC-420A-81D4-7B6F4867385B}"/>
            </a:ext>
          </a:extLst>
        </xdr:cNvPr>
        <xdr:cNvSpPr txBox="1"/>
      </xdr:nvSpPr>
      <xdr:spPr>
        <a:xfrm>
          <a:off x="8239271" y="62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805AAAFD-E756-4904-A72D-FCDB8B0B5E99}"/>
            </a:ext>
          </a:extLst>
        </xdr:cNvPr>
        <xdr:cNvSpPr txBox="1"/>
      </xdr:nvSpPr>
      <xdr:spPr>
        <a:xfrm>
          <a:off x="7477271" y="62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5B88592D-D62B-4469-8B45-5B392A6FCB19}"/>
            </a:ext>
          </a:extLst>
        </xdr:cNvPr>
        <xdr:cNvSpPr txBox="1"/>
      </xdr:nvSpPr>
      <xdr:spPr>
        <a:xfrm>
          <a:off x="6702571" y="62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A88D21D2-6FAB-4DC0-99A1-8B0C73008564}"/>
            </a:ext>
          </a:extLst>
        </xdr:cNvPr>
        <xdr:cNvSpPr txBox="1"/>
      </xdr:nvSpPr>
      <xdr:spPr>
        <a:xfrm>
          <a:off x="5905011" y="62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41565</xdr:rowOff>
    </xdr:from>
    <xdr:ext cx="534377" cy="259045"/>
    <xdr:sp macro="" textlink="">
      <xdr:nvSpPr>
        <xdr:cNvPr id="144" name="n_1mainValue【道路】&#10;一人当たり延長">
          <a:extLst>
            <a:ext uri="{FF2B5EF4-FFF2-40B4-BE49-F238E27FC236}">
              <a16:creationId xmlns:a16="http://schemas.microsoft.com/office/drawing/2014/main" id="{9F15F76B-F671-48AB-9443-DC2DC352448C}"/>
            </a:ext>
          </a:extLst>
        </xdr:cNvPr>
        <xdr:cNvSpPr txBox="1"/>
      </xdr:nvSpPr>
      <xdr:spPr>
        <a:xfrm>
          <a:off x="8239271" y="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56405</xdr:rowOff>
    </xdr:from>
    <xdr:ext cx="534377" cy="259045"/>
    <xdr:sp macro="" textlink="">
      <xdr:nvSpPr>
        <xdr:cNvPr id="145" name="n_2mainValue【道路】&#10;一人当たり延長">
          <a:extLst>
            <a:ext uri="{FF2B5EF4-FFF2-40B4-BE49-F238E27FC236}">
              <a16:creationId xmlns:a16="http://schemas.microsoft.com/office/drawing/2014/main" id="{ABB7E33A-1606-48CE-A087-2121B917322F}"/>
            </a:ext>
          </a:extLst>
        </xdr:cNvPr>
        <xdr:cNvSpPr txBox="1"/>
      </xdr:nvSpPr>
      <xdr:spPr>
        <a:xfrm>
          <a:off x="7477271" y="67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57243</xdr:rowOff>
    </xdr:from>
    <xdr:ext cx="534377" cy="259045"/>
    <xdr:sp macro="" textlink="">
      <xdr:nvSpPr>
        <xdr:cNvPr id="146" name="n_3mainValue【道路】&#10;一人当たり延長">
          <a:extLst>
            <a:ext uri="{FF2B5EF4-FFF2-40B4-BE49-F238E27FC236}">
              <a16:creationId xmlns:a16="http://schemas.microsoft.com/office/drawing/2014/main" id="{D17C121D-7D1C-4726-AFAC-CA33FC8432DD}"/>
            </a:ext>
          </a:extLst>
        </xdr:cNvPr>
        <xdr:cNvSpPr txBox="1"/>
      </xdr:nvSpPr>
      <xdr:spPr>
        <a:xfrm>
          <a:off x="6702571" y="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62768</xdr:rowOff>
    </xdr:from>
    <xdr:ext cx="534377" cy="259045"/>
    <xdr:sp macro="" textlink="">
      <xdr:nvSpPr>
        <xdr:cNvPr id="147" name="n_4mainValue【道路】&#10;一人当たり延長">
          <a:extLst>
            <a:ext uri="{FF2B5EF4-FFF2-40B4-BE49-F238E27FC236}">
              <a16:creationId xmlns:a16="http://schemas.microsoft.com/office/drawing/2014/main" id="{FC6DB670-4E20-4D91-BE26-59B894E568C3}"/>
            </a:ext>
          </a:extLst>
        </xdr:cNvPr>
        <xdr:cNvSpPr txBox="1"/>
      </xdr:nvSpPr>
      <xdr:spPr>
        <a:xfrm>
          <a:off x="5905011" y="67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7CC7F56-A417-4C3A-9E08-339DD948DEE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5E248B5-950E-45ED-A536-F65EE061776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B2C5B2E-8179-4E1D-89B3-338181C9B0F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7E351D0-EC94-477B-9633-FC37DF5FC76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16A7E469-974B-4DA4-8ADF-E29A9F4462A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73ACB1B-5253-4452-82C5-3F5A8E30A07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F5FACAD-28AA-4365-82E7-E5E69F9848D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39CF916-A46B-4BB1-A9BE-18977CC6711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C09B2E0-6586-47CE-81DF-F826E03EADD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FE12637-DE9D-4909-B7BF-1A65CE688D4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09D9D7A-B55E-4A68-8185-AF75AFD4D1B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7C1F801-DF0D-4FE2-8D43-E116803EB73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70D1C326-6499-4780-862C-3D1A3143D17E}"/>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DFC4E706-8864-471C-BD17-DD1AD73AE345}"/>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D7E5373-52E0-4827-B7BD-482FDEF010D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4F4E573-6891-4BE5-A075-B7690D5ED6E5}"/>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D2512A8B-3F1F-410E-996D-D303B0E28593}"/>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67114C2-65D3-49B8-9B04-92D7C7B2BDBF}"/>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5DC9E2A-2C7E-4934-B3D8-267B01ECC3BD}"/>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9C8444D-5D14-484A-BCA9-620F6A1430C5}"/>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D4A2B17-9F3E-454F-BCA4-9729BDF16851}"/>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FF7E575B-0E40-4519-ACF5-B419AFE80B87}"/>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CF485A6A-F580-400F-9D6E-0EFDF5ADE5F9}"/>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43C5BA3-DAAD-4602-AC5D-F55941BE447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2513758-B7EC-4790-89BD-4B34B86355D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9071B9EE-C26F-47E9-83E4-98E0769DBCE9}"/>
            </a:ext>
          </a:extLst>
        </xdr:cNvPr>
        <xdr:cNvCxnSpPr/>
      </xdr:nvCxnSpPr>
      <xdr:spPr>
        <a:xfrm flipV="1">
          <a:off x="4086225" y="932470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8EA4BDDA-6E7E-4FEF-87A7-9A5B9C5AB936}"/>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D2D42889-CB03-4856-BCB7-F9E7376E3D64}"/>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FC6195F4-870A-466B-B74E-0B512E618FF4}"/>
            </a:ext>
          </a:extLst>
        </xdr:cNvPr>
        <xdr:cNvSpPr txBox="1"/>
      </xdr:nvSpPr>
      <xdr:spPr>
        <a:xfrm>
          <a:off x="4124960" y="91037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596B83C5-A0CE-4E19-933F-32C30E4BA5F8}"/>
            </a:ext>
          </a:extLst>
        </xdr:cNvPr>
        <xdr:cNvCxnSpPr/>
      </xdr:nvCxnSpPr>
      <xdr:spPr>
        <a:xfrm>
          <a:off x="4020820" y="9324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9729839-0E0E-4FDC-9288-61B3C9677415}"/>
            </a:ext>
          </a:extLst>
        </xdr:cNvPr>
        <xdr:cNvSpPr txBox="1"/>
      </xdr:nvSpPr>
      <xdr:spPr>
        <a:xfrm>
          <a:off x="4124960" y="100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72DDA935-0CB3-41A9-8B4A-5249DB7F1266}"/>
            </a:ext>
          </a:extLst>
        </xdr:cNvPr>
        <xdr:cNvSpPr/>
      </xdr:nvSpPr>
      <xdr:spPr>
        <a:xfrm>
          <a:off x="4036060" y="10198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A5AE4674-0AA0-4A77-AD78-1F3AD01DA74C}"/>
            </a:ext>
          </a:extLst>
        </xdr:cNvPr>
        <xdr:cNvSpPr/>
      </xdr:nvSpPr>
      <xdr:spPr>
        <a:xfrm>
          <a:off x="3312160" y="10188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D1EDEA5E-DA0B-40A9-B07C-E50A238772F5}"/>
            </a:ext>
          </a:extLst>
        </xdr:cNvPr>
        <xdr:cNvSpPr/>
      </xdr:nvSpPr>
      <xdr:spPr>
        <a:xfrm>
          <a:off x="2514600" y="1018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A86BCC67-7C80-4FBB-AB2E-8CC9F949A052}"/>
            </a:ext>
          </a:extLst>
        </xdr:cNvPr>
        <xdr:cNvSpPr/>
      </xdr:nvSpPr>
      <xdr:spPr>
        <a:xfrm>
          <a:off x="17399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60E61274-8FD8-4188-9D4A-617F7981060A}"/>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D30677F-44C7-4D5C-BCEB-AA83428A9EC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472BAA1-57E3-4501-8FE4-3B845AA1A3D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1716757-98C7-4404-AD2A-83CF7CCD9F8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A695EAC-2F75-4080-BC39-769095832F5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B9D2A4E-57D3-4B08-81E5-D1ACD8D5320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79828</xdr:rowOff>
    </xdr:from>
    <xdr:to>
      <xdr:col>24</xdr:col>
      <xdr:colOff>114300</xdr:colOff>
      <xdr:row>62</xdr:row>
      <xdr:rowOff>9978</xdr:rowOff>
    </xdr:to>
    <xdr:sp macro="" textlink="">
      <xdr:nvSpPr>
        <xdr:cNvPr id="189" name="楕円 188">
          <a:extLst>
            <a:ext uri="{FF2B5EF4-FFF2-40B4-BE49-F238E27FC236}">
              <a16:creationId xmlns:a16="http://schemas.microsoft.com/office/drawing/2014/main" id="{F24039BD-ED7E-455C-80ED-F280B3701F49}"/>
            </a:ext>
          </a:extLst>
        </xdr:cNvPr>
        <xdr:cNvSpPr/>
      </xdr:nvSpPr>
      <xdr:spPr>
        <a:xfrm>
          <a:off x="4036060" y="1030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58255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5DC4E32-F46F-4559-8CE7-BEF073FFDB77}"/>
            </a:ext>
          </a:extLst>
        </xdr:cNvPr>
        <xdr:cNvSpPr txBox="1"/>
      </xdr:nvSpPr>
      <xdr:spPr>
        <a:xfrm>
          <a:off x="4124960" y="1028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68399</xdr:rowOff>
    </xdr:from>
    <xdr:to>
      <xdr:col>20</xdr:col>
      <xdr:colOff>38100</xdr:colOff>
      <xdr:row>61</xdr:row>
      <xdr:rowOff>169999</xdr:rowOff>
    </xdr:to>
    <xdr:sp macro="" textlink="">
      <xdr:nvSpPr>
        <xdr:cNvPr id="191" name="楕円 190">
          <a:extLst>
            <a:ext uri="{FF2B5EF4-FFF2-40B4-BE49-F238E27FC236}">
              <a16:creationId xmlns:a16="http://schemas.microsoft.com/office/drawing/2014/main" id="{D20DC086-4B53-4473-BAD9-7DBFE027F4EC}"/>
            </a:ext>
          </a:extLst>
        </xdr:cNvPr>
        <xdr:cNvSpPr/>
      </xdr:nvSpPr>
      <xdr:spPr>
        <a:xfrm>
          <a:off x="3312160" y="102944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119199</xdr:rowOff>
    </xdr:from>
    <xdr:to>
      <xdr:col>24</xdr:col>
      <xdr:colOff>63500</xdr:colOff>
      <xdr:row>61</xdr:row>
      <xdr:rowOff>130628</xdr:rowOff>
    </xdr:to>
    <xdr:cxnSp macro="">
      <xdr:nvCxnSpPr>
        <xdr:cNvPr id="192" name="直線コネクタ 191">
          <a:extLst>
            <a:ext uri="{FF2B5EF4-FFF2-40B4-BE49-F238E27FC236}">
              <a16:creationId xmlns:a16="http://schemas.microsoft.com/office/drawing/2014/main" id="{C4676B5D-8BA0-42FB-833C-724B1F4C73DE}"/>
            </a:ext>
          </a:extLst>
        </xdr:cNvPr>
        <xdr:cNvCxnSpPr/>
      </xdr:nvCxnSpPr>
      <xdr:spPr>
        <a:xfrm>
          <a:off x="3355340" y="10345239"/>
          <a:ext cx="73152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141877</xdr:rowOff>
    </xdr:from>
    <xdr:to>
      <xdr:col>15</xdr:col>
      <xdr:colOff>101600</xdr:colOff>
      <xdr:row>62</xdr:row>
      <xdr:rowOff>72027</xdr:rowOff>
    </xdr:to>
    <xdr:sp macro="" textlink="">
      <xdr:nvSpPr>
        <xdr:cNvPr id="193" name="楕円 192">
          <a:extLst>
            <a:ext uri="{FF2B5EF4-FFF2-40B4-BE49-F238E27FC236}">
              <a16:creationId xmlns:a16="http://schemas.microsoft.com/office/drawing/2014/main" id="{24FF3366-69E0-4C8E-8EAB-D98B2FC116A4}"/>
            </a:ext>
          </a:extLst>
        </xdr:cNvPr>
        <xdr:cNvSpPr/>
      </xdr:nvSpPr>
      <xdr:spPr>
        <a:xfrm>
          <a:off x="2514600" y="10367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119199</xdr:rowOff>
    </xdr:from>
    <xdr:to>
      <xdr:col>19</xdr:col>
      <xdr:colOff>177800</xdr:colOff>
      <xdr:row>62</xdr:row>
      <xdr:rowOff>21227</xdr:rowOff>
    </xdr:to>
    <xdr:cxnSp macro="">
      <xdr:nvCxnSpPr>
        <xdr:cNvPr id="194" name="直線コネクタ 193">
          <a:extLst>
            <a:ext uri="{FF2B5EF4-FFF2-40B4-BE49-F238E27FC236}">
              <a16:creationId xmlns:a16="http://schemas.microsoft.com/office/drawing/2014/main" id="{8B276F3F-4AE7-43BA-B526-33A523326B40}"/>
            </a:ext>
          </a:extLst>
        </xdr:cNvPr>
        <xdr:cNvCxnSpPr/>
      </xdr:nvCxnSpPr>
      <xdr:spPr>
        <a:xfrm flipV="1">
          <a:off x="2565400" y="10345239"/>
          <a:ext cx="78994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154940</xdr:rowOff>
    </xdr:from>
    <xdr:to>
      <xdr:col>10</xdr:col>
      <xdr:colOff>165100</xdr:colOff>
      <xdr:row>62</xdr:row>
      <xdr:rowOff>85090</xdr:rowOff>
    </xdr:to>
    <xdr:sp macro="" textlink="">
      <xdr:nvSpPr>
        <xdr:cNvPr id="195" name="楕円 194">
          <a:extLst>
            <a:ext uri="{FF2B5EF4-FFF2-40B4-BE49-F238E27FC236}">
              <a16:creationId xmlns:a16="http://schemas.microsoft.com/office/drawing/2014/main" id="{1FA8EDEB-9366-4FDC-BD51-2ABAA0AB6A5E}"/>
            </a:ext>
          </a:extLst>
        </xdr:cNvPr>
        <xdr:cNvSpPr/>
      </xdr:nvSpPr>
      <xdr:spPr>
        <a:xfrm>
          <a:off x="1739900" y="10380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21227</xdr:rowOff>
    </xdr:from>
    <xdr:to>
      <xdr:col>15</xdr:col>
      <xdr:colOff>50800</xdr:colOff>
      <xdr:row>62</xdr:row>
      <xdr:rowOff>34290</xdr:rowOff>
    </xdr:to>
    <xdr:cxnSp macro="">
      <xdr:nvCxnSpPr>
        <xdr:cNvPr id="196" name="直線コネクタ 195">
          <a:extLst>
            <a:ext uri="{FF2B5EF4-FFF2-40B4-BE49-F238E27FC236}">
              <a16:creationId xmlns:a16="http://schemas.microsoft.com/office/drawing/2014/main" id="{7FEB9342-300F-4219-B963-F5FA2D593EFE}"/>
            </a:ext>
          </a:extLst>
        </xdr:cNvPr>
        <xdr:cNvCxnSpPr/>
      </xdr:nvCxnSpPr>
      <xdr:spPr>
        <a:xfrm flipV="1">
          <a:off x="1790700" y="10414907"/>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7" name="楕円 196">
          <a:extLst>
            <a:ext uri="{FF2B5EF4-FFF2-40B4-BE49-F238E27FC236}">
              <a16:creationId xmlns:a16="http://schemas.microsoft.com/office/drawing/2014/main" id="{4C57705E-84CB-4F83-8083-B6A61A50BD96}"/>
            </a:ext>
          </a:extLst>
        </xdr:cNvPr>
        <xdr:cNvSpPr/>
      </xdr:nvSpPr>
      <xdr:spPr>
        <a:xfrm>
          <a:off x="965200" y="103254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34290</xdr:rowOff>
    </xdr:to>
    <xdr:cxnSp macro="">
      <xdr:nvCxnSpPr>
        <xdr:cNvPr id="198" name="直線コネクタ 197">
          <a:extLst>
            <a:ext uri="{FF2B5EF4-FFF2-40B4-BE49-F238E27FC236}">
              <a16:creationId xmlns:a16="http://schemas.microsoft.com/office/drawing/2014/main" id="{C13326C1-F03E-4A5E-BD30-7D9C02C2CC66}"/>
            </a:ext>
          </a:extLst>
        </xdr:cNvPr>
        <xdr:cNvCxnSpPr/>
      </xdr:nvCxnSpPr>
      <xdr:spPr>
        <a:xfrm>
          <a:off x="1008380" y="10376263"/>
          <a:ext cx="78232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F30609B2-53F7-4F3E-81E1-AE2F13B2E84E}"/>
            </a:ext>
          </a:extLst>
        </xdr:cNvPr>
        <xdr:cNvSpPr txBox="1"/>
      </xdr:nvSpPr>
      <xdr:spPr>
        <a:xfrm>
          <a:off x="3170564" y="996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6D0AC42-6184-4AE1-83A7-0FB8D67FC113}"/>
            </a:ext>
          </a:extLst>
        </xdr:cNvPr>
        <xdr:cNvSpPr txBox="1"/>
      </xdr:nvSpPr>
      <xdr:spPr>
        <a:xfrm>
          <a:off x="2385704" y="996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E14B8A0-D38D-4363-8D31-D9B449080155}"/>
            </a:ext>
          </a:extLst>
        </xdr:cNvPr>
        <xdr:cNvSpPr txBox="1"/>
      </xdr:nvSpPr>
      <xdr:spPr>
        <a:xfrm>
          <a:off x="16110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C3C6A62-B7E5-4BF6-B2C9-8C99FB4B514B}"/>
            </a:ext>
          </a:extLst>
        </xdr:cNvPr>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161126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238D97B-61F3-4812-B81E-4CB7E51D4A39}"/>
            </a:ext>
          </a:extLst>
        </xdr:cNvPr>
        <xdr:cNvSpPr txBox="1"/>
      </xdr:nvSpPr>
      <xdr:spPr>
        <a:xfrm>
          <a:off x="3170564" y="1038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539964E8-C26B-4A82-A8D7-A64DB4826D53}"/>
            </a:ext>
          </a:extLst>
        </xdr:cNvPr>
        <xdr:cNvSpPr txBox="1"/>
      </xdr:nvSpPr>
      <xdr:spPr>
        <a:xfrm>
          <a:off x="238570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76217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D6BF4B3-D24F-44CA-8A1A-FF86548B8C45}"/>
            </a:ext>
          </a:extLst>
        </xdr:cNvPr>
        <xdr:cNvSpPr txBox="1"/>
      </xdr:nvSpPr>
      <xdr:spPr>
        <a:xfrm>
          <a:off x="161100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576F90A-9262-45AE-A6BE-F40956BEEC90}"/>
            </a:ext>
          </a:extLst>
        </xdr:cNvPr>
        <xdr:cNvSpPr txBox="1"/>
      </xdr:nvSpPr>
      <xdr:spPr>
        <a:xfrm>
          <a:off x="836304" y="1041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2A58A71-A284-410F-A3FF-0F7F652714E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C451F4B-5ABD-4B69-87EC-3C899709512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6BE56A6-6C23-43D2-A5AA-5E6455B0B3B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BF33E0C-67EC-4E8F-A8AA-29C7C5E7783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F861D30-4370-4120-8628-3FA19F009C9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763F390-809F-4510-A416-D45ED93F507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7866987-E327-441D-87DB-8AE15A66E8F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7DF87BC-CDD3-4504-849D-AF8131801D2E}"/>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3CCE1E7-B15E-4368-B5B0-B5A20111639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E8D2344-491E-47DE-84EF-89CDC1E3636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E33CFC14-5566-4C98-9130-0A7FF1E69A51}"/>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165B1960-05BC-4A81-BDCB-1AC554EA6689}"/>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FDD194D-DF2A-4799-8133-6E24EBFC59D5}"/>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7F46741B-BACD-44AC-9ED3-145820A8BB25}"/>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93E3ECD3-F29A-4445-B677-2C314017F2D8}"/>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96CD2A85-9CCC-479F-9486-B828F2A3C22D}"/>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4CFF5AF4-33D6-4058-AD79-7603946041FC}"/>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6FEC6D27-25A7-4472-B2F1-462D6C4D6D53}"/>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4C6A56BF-AE41-4A5F-A7CA-E5B638E5588D}"/>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4CE1CF32-2579-40C8-98DF-00D715E169C8}"/>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9AE85C50-1492-4F4B-8279-2C3026392C81}"/>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77441B60-3EA1-4FF5-85A8-1BDEB8904993}"/>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1ECCA5BA-9A97-4D41-9560-F17A28A9D0D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D1648D99-D2BD-4388-A22D-ABC2E0A14CD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5124F1F9-2277-4717-8534-5A0009DF46F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62CE555D-B8D2-4313-B24A-753E20599D5A}"/>
            </a:ext>
          </a:extLst>
        </xdr:cNvPr>
        <xdr:cNvCxnSpPr/>
      </xdr:nvCxnSpPr>
      <xdr:spPr>
        <a:xfrm flipV="1">
          <a:off x="9219565" y="9413059"/>
          <a:ext cx="0" cy="144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A406F889-077D-4338-9A94-23F0F3A195D6}"/>
            </a:ext>
          </a:extLst>
        </xdr:cNvPr>
        <xdr:cNvSpPr txBox="1"/>
      </xdr:nvSpPr>
      <xdr:spPr>
        <a:xfrm>
          <a:off x="9258300" y="108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35935C2F-7844-4EBD-A403-5AECC95FECE9}"/>
            </a:ext>
          </a:extLst>
        </xdr:cNvPr>
        <xdr:cNvCxnSpPr/>
      </xdr:nvCxnSpPr>
      <xdr:spPr>
        <a:xfrm>
          <a:off x="9154160" y="10853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BBC4653-E73A-41B1-85C0-5EB23F0CCA96}"/>
            </a:ext>
          </a:extLst>
        </xdr:cNvPr>
        <xdr:cNvSpPr txBox="1"/>
      </xdr:nvSpPr>
      <xdr:spPr>
        <a:xfrm>
          <a:off x="9258300" y="9195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B72E2C68-B326-499E-BB88-CBF33AECF343}"/>
            </a:ext>
          </a:extLst>
        </xdr:cNvPr>
        <xdr:cNvCxnSpPr/>
      </xdr:nvCxnSpPr>
      <xdr:spPr>
        <a:xfrm>
          <a:off x="9154160" y="94130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E1D380C1-9554-4BD3-92E2-B8276F9D062D}"/>
            </a:ext>
          </a:extLst>
        </xdr:cNvPr>
        <xdr:cNvSpPr txBox="1"/>
      </xdr:nvSpPr>
      <xdr:spPr>
        <a:xfrm>
          <a:off x="9258300" y="10408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C015C243-8479-4234-96A7-4FA450398E2F}"/>
            </a:ext>
          </a:extLst>
        </xdr:cNvPr>
        <xdr:cNvSpPr/>
      </xdr:nvSpPr>
      <xdr:spPr>
        <a:xfrm>
          <a:off x="9192260" y="10429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ACED2078-2718-4FE2-91FE-FD4D67269396}"/>
            </a:ext>
          </a:extLst>
        </xdr:cNvPr>
        <xdr:cNvSpPr/>
      </xdr:nvSpPr>
      <xdr:spPr>
        <a:xfrm>
          <a:off x="8445500" y="1040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96633202-A10C-4C4F-864D-5FFF135F7E16}"/>
            </a:ext>
          </a:extLst>
        </xdr:cNvPr>
        <xdr:cNvSpPr/>
      </xdr:nvSpPr>
      <xdr:spPr>
        <a:xfrm>
          <a:off x="7670800" y="103993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2D00B9A2-352B-4667-9FA0-E19E7B94C666}"/>
            </a:ext>
          </a:extLst>
        </xdr:cNvPr>
        <xdr:cNvSpPr/>
      </xdr:nvSpPr>
      <xdr:spPr>
        <a:xfrm>
          <a:off x="6873240" y="1042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3B67DA1B-1C2C-47DC-AB8E-70FD1C899535}"/>
            </a:ext>
          </a:extLst>
        </xdr:cNvPr>
        <xdr:cNvSpPr/>
      </xdr:nvSpPr>
      <xdr:spPr>
        <a:xfrm>
          <a:off x="6098540" y="1041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7B7F0AF-2677-4B9A-80A7-DFEDABCCEB8B}"/>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CB319F2-EC37-4570-BB5A-32F48FB96CD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4BDEEE9-2DC7-4220-9BD6-F38CE113CBA6}"/>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3E562E4-9B22-40DF-A38F-B34F77B4BF8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A966144-D62C-4FAE-A2F5-361BB8ABE3E6}"/>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120114</xdr:rowOff>
    </xdr:from>
    <xdr:to>
      <xdr:col>55</xdr:col>
      <xdr:colOff>50800</xdr:colOff>
      <xdr:row>62</xdr:row>
      <xdr:rowOff>50264</xdr:rowOff>
    </xdr:to>
    <xdr:sp macro="" textlink="">
      <xdr:nvSpPr>
        <xdr:cNvPr id="248" name="楕円 247">
          <a:extLst>
            <a:ext uri="{FF2B5EF4-FFF2-40B4-BE49-F238E27FC236}">
              <a16:creationId xmlns:a16="http://schemas.microsoft.com/office/drawing/2014/main" id="{7BD2E502-ECA5-4A19-962E-537230DF011A}"/>
            </a:ext>
          </a:extLst>
        </xdr:cNvPr>
        <xdr:cNvSpPr/>
      </xdr:nvSpPr>
      <xdr:spPr>
        <a:xfrm>
          <a:off x="9192260" y="103461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142991</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E9B9CCCC-A520-4724-BEFC-BEE7C55FEBCA}"/>
            </a:ext>
          </a:extLst>
        </xdr:cNvPr>
        <xdr:cNvSpPr txBox="1"/>
      </xdr:nvSpPr>
      <xdr:spPr>
        <a:xfrm>
          <a:off x="9258300" y="1020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131656</xdr:rowOff>
    </xdr:from>
    <xdr:to>
      <xdr:col>50</xdr:col>
      <xdr:colOff>165100</xdr:colOff>
      <xdr:row>62</xdr:row>
      <xdr:rowOff>61806</xdr:rowOff>
    </xdr:to>
    <xdr:sp macro="" textlink="">
      <xdr:nvSpPr>
        <xdr:cNvPr id="250" name="楕円 249">
          <a:extLst>
            <a:ext uri="{FF2B5EF4-FFF2-40B4-BE49-F238E27FC236}">
              <a16:creationId xmlns:a16="http://schemas.microsoft.com/office/drawing/2014/main" id="{AFB0AB96-2655-446F-932F-42CF8361558B}"/>
            </a:ext>
          </a:extLst>
        </xdr:cNvPr>
        <xdr:cNvSpPr/>
      </xdr:nvSpPr>
      <xdr:spPr>
        <a:xfrm>
          <a:off x="8445500" y="10357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170914</xdr:rowOff>
    </xdr:from>
    <xdr:to>
      <xdr:col>55</xdr:col>
      <xdr:colOff>0</xdr:colOff>
      <xdr:row>62</xdr:row>
      <xdr:rowOff>11006</xdr:rowOff>
    </xdr:to>
    <xdr:cxnSp macro="">
      <xdr:nvCxnSpPr>
        <xdr:cNvPr id="251" name="直線コネクタ 250">
          <a:extLst>
            <a:ext uri="{FF2B5EF4-FFF2-40B4-BE49-F238E27FC236}">
              <a16:creationId xmlns:a16="http://schemas.microsoft.com/office/drawing/2014/main" id="{24604B4B-02B1-4A4F-8B02-23B4747C773F}"/>
            </a:ext>
          </a:extLst>
        </xdr:cNvPr>
        <xdr:cNvCxnSpPr/>
      </xdr:nvCxnSpPr>
      <xdr:spPr>
        <a:xfrm flipV="1">
          <a:off x="8496300" y="10396954"/>
          <a:ext cx="723900" cy="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5940</xdr:rowOff>
    </xdr:from>
    <xdr:to>
      <xdr:col>46</xdr:col>
      <xdr:colOff>38100</xdr:colOff>
      <xdr:row>62</xdr:row>
      <xdr:rowOff>107540</xdr:rowOff>
    </xdr:to>
    <xdr:sp macro="" textlink="">
      <xdr:nvSpPr>
        <xdr:cNvPr id="252" name="楕円 251">
          <a:extLst>
            <a:ext uri="{FF2B5EF4-FFF2-40B4-BE49-F238E27FC236}">
              <a16:creationId xmlns:a16="http://schemas.microsoft.com/office/drawing/2014/main" id="{EB80127C-23C2-46FF-85DF-86E60BC6AB12}"/>
            </a:ext>
          </a:extLst>
        </xdr:cNvPr>
        <xdr:cNvSpPr/>
      </xdr:nvSpPr>
      <xdr:spPr>
        <a:xfrm>
          <a:off x="7670800" y="10399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11006</xdr:rowOff>
    </xdr:from>
    <xdr:to>
      <xdr:col>50</xdr:col>
      <xdr:colOff>114300</xdr:colOff>
      <xdr:row>62</xdr:row>
      <xdr:rowOff>56740</xdr:rowOff>
    </xdr:to>
    <xdr:cxnSp macro="">
      <xdr:nvCxnSpPr>
        <xdr:cNvPr id="253" name="直線コネクタ 252">
          <a:extLst>
            <a:ext uri="{FF2B5EF4-FFF2-40B4-BE49-F238E27FC236}">
              <a16:creationId xmlns:a16="http://schemas.microsoft.com/office/drawing/2014/main" id="{3DCEDD5C-DEB9-4806-B292-9C3B3545FABD}"/>
            </a:ext>
          </a:extLst>
        </xdr:cNvPr>
        <xdr:cNvCxnSpPr/>
      </xdr:nvCxnSpPr>
      <xdr:spPr>
        <a:xfrm flipV="1">
          <a:off x="7713980" y="10404686"/>
          <a:ext cx="782320" cy="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21852</xdr:rowOff>
    </xdr:from>
    <xdr:to>
      <xdr:col>41</xdr:col>
      <xdr:colOff>101600</xdr:colOff>
      <xdr:row>62</xdr:row>
      <xdr:rowOff>123452</xdr:rowOff>
    </xdr:to>
    <xdr:sp macro="" textlink="">
      <xdr:nvSpPr>
        <xdr:cNvPr id="254" name="楕円 253">
          <a:extLst>
            <a:ext uri="{FF2B5EF4-FFF2-40B4-BE49-F238E27FC236}">
              <a16:creationId xmlns:a16="http://schemas.microsoft.com/office/drawing/2014/main" id="{221A04E5-CE69-4BEE-A66F-2AE57DC30499}"/>
            </a:ext>
          </a:extLst>
        </xdr:cNvPr>
        <xdr:cNvSpPr/>
      </xdr:nvSpPr>
      <xdr:spPr>
        <a:xfrm>
          <a:off x="6873240" y="104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56740</xdr:rowOff>
    </xdr:from>
    <xdr:to>
      <xdr:col>45</xdr:col>
      <xdr:colOff>177800</xdr:colOff>
      <xdr:row>62</xdr:row>
      <xdr:rowOff>72652</xdr:rowOff>
    </xdr:to>
    <xdr:cxnSp macro="">
      <xdr:nvCxnSpPr>
        <xdr:cNvPr id="255" name="直線コネクタ 254">
          <a:extLst>
            <a:ext uri="{FF2B5EF4-FFF2-40B4-BE49-F238E27FC236}">
              <a16:creationId xmlns:a16="http://schemas.microsoft.com/office/drawing/2014/main" id="{30834EBA-35C9-4697-B17C-A4A5C0366FAB}"/>
            </a:ext>
          </a:extLst>
        </xdr:cNvPr>
        <xdr:cNvCxnSpPr/>
      </xdr:nvCxnSpPr>
      <xdr:spPr>
        <a:xfrm flipV="1">
          <a:off x="6924040" y="10450420"/>
          <a:ext cx="789940" cy="1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12991</xdr:rowOff>
    </xdr:from>
    <xdr:to>
      <xdr:col>36</xdr:col>
      <xdr:colOff>165100</xdr:colOff>
      <xdr:row>62</xdr:row>
      <xdr:rowOff>114591</xdr:rowOff>
    </xdr:to>
    <xdr:sp macro="" textlink="">
      <xdr:nvSpPr>
        <xdr:cNvPr id="256" name="楕円 255">
          <a:extLst>
            <a:ext uri="{FF2B5EF4-FFF2-40B4-BE49-F238E27FC236}">
              <a16:creationId xmlns:a16="http://schemas.microsoft.com/office/drawing/2014/main" id="{4EF1BF46-5F91-4A4C-B039-BEA964337029}"/>
            </a:ext>
          </a:extLst>
        </xdr:cNvPr>
        <xdr:cNvSpPr/>
      </xdr:nvSpPr>
      <xdr:spPr>
        <a:xfrm>
          <a:off x="6098540" y="1040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63791</xdr:rowOff>
    </xdr:from>
    <xdr:to>
      <xdr:col>41</xdr:col>
      <xdr:colOff>50800</xdr:colOff>
      <xdr:row>62</xdr:row>
      <xdr:rowOff>72652</xdr:rowOff>
    </xdr:to>
    <xdr:cxnSp macro="">
      <xdr:nvCxnSpPr>
        <xdr:cNvPr id="257" name="直線コネクタ 256">
          <a:extLst>
            <a:ext uri="{FF2B5EF4-FFF2-40B4-BE49-F238E27FC236}">
              <a16:creationId xmlns:a16="http://schemas.microsoft.com/office/drawing/2014/main" id="{F37ECDA9-7F71-412C-89B5-C5405B706619}"/>
            </a:ext>
          </a:extLst>
        </xdr:cNvPr>
        <xdr:cNvCxnSpPr/>
      </xdr:nvCxnSpPr>
      <xdr:spPr>
        <a:xfrm>
          <a:off x="6149340" y="10457471"/>
          <a:ext cx="7747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42BC36D8-3F3D-4E8C-8DF8-66B27322D4A3}"/>
            </a:ext>
          </a:extLst>
        </xdr:cNvPr>
        <xdr:cNvSpPr txBox="1"/>
      </xdr:nvSpPr>
      <xdr:spPr>
        <a:xfrm>
          <a:off x="8214575" y="1049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F6E9AA32-0904-45C4-9435-175459682622}"/>
            </a:ext>
          </a:extLst>
        </xdr:cNvPr>
        <xdr:cNvSpPr txBox="1"/>
      </xdr:nvSpPr>
      <xdr:spPr>
        <a:xfrm>
          <a:off x="7444955" y="10182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9B8A0B0D-5266-4799-91AC-F1C524DBE3E7}"/>
            </a:ext>
          </a:extLst>
        </xdr:cNvPr>
        <xdr:cNvSpPr txBox="1"/>
      </xdr:nvSpPr>
      <xdr:spPr>
        <a:xfrm>
          <a:off x="6670255" y="1051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ABF540A3-F9BF-4BF2-AB67-31EBEED2B91B}"/>
            </a:ext>
          </a:extLst>
        </xdr:cNvPr>
        <xdr:cNvSpPr txBox="1"/>
      </xdr:nvSpPr>
      <xdr:spPr>
        <a:xfrm>
          <a:off x="5872695" y="1051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78333</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6219F3F0-4C77-400D-BC06-E4A68C89E7BA}"/>
            </a:ext>
          </a:extLst>
        </xdr:cNvPr>
        <xdr:cNvSpPr txBox="1"/>
      </xdr:nvSpPr>
      <xdr:spPr>
        <a:xfrm>
          <a:off x="8214575" y="1013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98667</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FC811FF3-1085-490B-AE69-BF949571C20D}"/>
            </a:ext>
          </a:extLst>
        </xdr:cNvPr>
        <xdr:cNvSpPr txBox="1"/>
      </xdr:nvSpPr>
      <xdr:spPr>
        <a:xfrm>
          <a:off x="7444955" y="1049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139979</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75762071-1C54-4703-A994-B75D2968768B}"/>
            </a:ext>
          </a:extLst>
        </xdr:cNvPr>
        <xdr:cNvSpPr txBox="1"/>
      </xdr:nvSpPr>
      <xdr:spPr>
        <a:xfrm>
          <a:off x="6670255" y="1019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131118</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E0FA91E7-716E-486D-B40B-7521DE19AF32}"/>
            </a:ext>
          </a:extLst>
        </xdr:cNvPr>
        <xdr:cNvSpPr txBox="1"/>
      </xdr:nvSpPr>
      <xdr:spPr>
        <a:xfrm>
          <a:off x="5872695" y="1018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D9FFC37E-4199-4613-935E-C926CC82BAC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B379253-1F28-424C-BE70-819DFE2263D4}"/>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F42C2DB-0933-41CE-99AF-FC077CDA9AD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A877F21C-C19A-4AC4-B9EF-359496749EB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DE20AD1A-6EBE-4F8E-839C-BDFB3ECA7DD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A91741D-6D87-4C64-AAE6-F7401F6ABDA4}"/>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353DC957-155F-4F66-9E0F-0C56F007ACA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2C42BC90-594D-479D-8B56-C342AA93615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22A8736-0DA5-4B63-920B-709F4C02EA83}"/>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45D72790-BEC2-490A-9B13-9501A17C639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6E30DF99-86E3-4B1F-BB5D-014AD01F7D7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36A50B4F-EB92-4BFB-911A-5CFE968E9D77}"/>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463528DC-AB39-4853-B8C2-28D187862C7F}"/>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82BD5D19-028C-4E5B-BF11-9E7EC7FE1C1C}"/>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E3D0D86-BE00-4907-846E-4940A8DF76AE}"/>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705F0130-0B7B-40E3-B06C-A2B5EACEEC19}"/>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1DB60011-E583-457E-A8BF-0520A6566D64}"/>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67C04F72-5663-4CB7-B027-690EC3E757B6}"/>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D0719261-7A75-4FC4-BC5E-3B25BD2CA978}"/>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60E2A813-16A0-4156-981D-A0106EFF80B6}"/>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37E06E1-F0DC-44A1-AFD5-BADC8A9E4EE4}"/>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8F7A5F6D-A2FC-4A14-B8FC-5264B161476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43DAD66D-3B40-45D6-89BC-8E1CA22A7B9E}"/>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329AEA0D-F066-428A-9197-F5AE7281BE4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125D40F0-2883-42EA-A7B4-9C34BBC006DC}"/>
            </a:ext>
          </a:extLst>
        </xdr:cNvPr>
        <xdr:cNvCxnSpPr/>
      </xdr:nvCxnSpPr>
      <xdr:spPr>
        <a:xfrm flipV="1">
          <a:off x="4086225" y="130587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2EA5C6F0-DC59-4E88-8C07-77AF340EF5EB}"/>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E02AF54-3DE4-4FC1-AB22-24A2E8269F21}"/>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84377B51-8639-4516-8E47-2BA9139D14A0}"/>
            </a:ext>
          </a:extLst>
        </xdr:cNvPr>
        <xdr:cNvSpPr txBox="1"/>
      </xdr:nvSpPr>
      <xdr:spPr>
        <a:xfrm>
          <a:off x="4124960" y="1283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A1FCE8FB-E76D-4FE8-BAB4-501A94AF0F30}"/>
            </a:ext>
          </a:extLst>
        </xdr:cNvPr>
        <xdr:cNvCxnSpPr/>
      </xdr:nvCxnSpPr>
      <xdr:spPr>
        <a:xfrm>
          <a:off x="402082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44B125C-3E81-4E5A-9F13-A96CCCC6B9A7}"/>
            </a:ext>
          </a:extLst>
        </xdr:cNvPr>
        <xdr:cNvSpPr txBox="1"/>
      </xdr:nvSpPr>
      <xdr:spPr>
        <a:xfrm>
          <a:off x="4124960" y="13579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73FEEEFD-AD87-4EBF-803E-FE7FBCFA3E04}"/>
            </a:ext>
          </a:extLst>
        </xdr:cNvPr>
        <xdr:cNvSpPr/>
      </xdr:nvSpPr>
      <xdr:spPr>
        <a:xfrm>
          <a:off x="4036060" y="1372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4C0E0612-37CA-428F-AB25-7BC4C547B1DA}"/>
            </a:ext>
          </a:extLst>
        </xdr:cNvPr>
        <xdr:cNvSpPr/>
      </xdr:nvSpPr>
      <xdr:spPr>
        <a:xfrm>
          <a:off x="3312160" y="137471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6BF2594B-BB37-46CB-921E-DE071AE45CD5}"/>
            </a:ext>
          </a:extLst>
        </xdr:cNvPr>
        <xdr:cNvSpPr/>
      </xdr:nvSpPr>
      <xdr:spPr>
        <a:xfrm>
          <a:off x="2514600" y="13899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B17454C2-17AF-4D3D-868B-FAD8FB986F48}"/>
            </a:ext>
          </a:extLst>
        </xdr:cNvPr>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A33F3F72-765A-4434-A7A8-CFD806769A76}"/>
            </a:ext>
          </a:extLst>
        </xdr:cNvPr>
        <xdr:cNvSpPr/>
      </xdr:nvSpPr>
      <xdr:spPr>
        <a:xfrm>
          <a:off x="965200" y="138423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9AB4AB8-066E-4C9B-B50D-8F47D1333D5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E2541C3-5CBD-4E99-B8D5-E62FBFDFCC3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0D80FB6-C0CA-4F27-B642-319B0138971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E7F3E6E-1FC8-4832-8459-DF88BA50305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37E175E-3B4C-4201-A6F9-811A066F04D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306" name="楕円 305">
          <a:extLst>
            <a:ext uri="{FF2B5EF4-FFF2-40B4-BE49-F238E27FC236}">
              <a16:creationId xmlns:a16="http://schemas.microsoft.com/office/drawing/2014/main" id="{9630535E-57A3-4C8B-8C45-9DEF6086D2E5}"/>
            </a:ext>
          </a:extLst>
        </xdr:cNvPr>
        <xdr:cNvSpPr/>
      </xdr:nvSpPr>
      <xdr:spPr>
        <a:xfrm>
          <a:off x="4036060" y="1390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139082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8D27AA08-7AF1-44DD-ACD9-1B9F47A8DD72}"/>
            </a:ext>
          </a:extLst>
        </xdr:cNvPr>
        <xdr:cNvSpPr txBox="1"/>
      </xdr:nvSpPr>
      <xdr:spPr>
        <a:xfrm>
          <a:off x="4124960" y="1388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308" name="楕円 307">
          <a:extLst>
            <a:ext uri="{FF2B5EF4-FFF2-40B4-BE49-F238E27FC236}">
              <a16:creationId xmlns:a16="http://schemas.microsoft.com/office/drawing/2014/main" id="{6D17C9E7-25A5-441F-A7D3-7AEE5AE0A86F}"/>
            </a:ext>
          </a:extLst>
        </xdr:cNvPr>
        <xdr:cNvSpPr/>
      </xdr:nvSpPr>
      <xdr:spPr>
        <a:xfrm>
          <a:off x="3312160" y="13888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40005</xdr:rowOff>
    </xdr:to>
    <xdr:cxnSp macro="">
      <xdr:nvCxnSpPr>
        <xdr:cNvPr id="309" name="直線コネクタ 308">
          <a:extLst>
            <a:ext uri="{FF2B5EF4-FFF2-40B4-BE49-F238E27FC236}">
              <a16:creationId xmlns:a16="http://schemas.microsoft.com/office/drawing/2014/main" id="{5054B4CC-5679-409A-A7EB-1D514C04E4DF}"/>
            </a:ext>
          </a:extLst>
        </xdr:cNvPr>
        <xdr:cNvCxnSpPr/>
      </xdr:nvCxnSpPr>
      <xdr:spPr>
        <a:xfrm>
          <a:off x="3355340" y="13935075"/>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310" name="楕円 309">
          <a:extLst>
            <a:ext uri="{FF2B5EF4-FFF2-40B4-BE49-F238E27FC236}">
              <a16:creationId xmlns:a16="http://schemas.microsoft.com/office/drawing/2014/main" id="{67982879-7E2F-4756-8857-AFA5C26ABB4F}"/>
            </a:ext>
          </a:extLst>
        </xdr:cNvPr>
        <xdr:cNvSpPr/>
      </xdr:nvSpPr>
      <xdr:spPr>
        <a:xfrm>
          <a:off x="2514600" y="1386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20955</xdr:rowOff>
    </xdr:to>
    <xdr:cxnSp macro="">
      <xdr:nvCxnSpPr>
        <xdr:cNvPr id="311" name="直線コネクタ 310">
          <a:extLst>
            <a:ext uri="{FF2B5EF4-FFF2-40B4-BE49-F238E27FC236}">
              <a16:creationId xmlns:a16="http://schemas.microsoft.com/office/drawing/2014/main" id="{CFE7ADC4-E438-4643-BA7D-1114D9A2007F}"/>
            </a:ext>
          </a:extLst>
        </xdr:cNvPr>
        <xdr:cNvCxnSpPr/>
      </xdr:nvCxnSpPr>
      <xdr:spPr>
        <a:xfrm>
          <a:off x="2565400" y="1391412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312" name="楕円 311">
          <a:extLst>
            <a:ext uri="{FF2B5EF4-FFF2-40B4-BE49-F238E27FC236}">
              <a16:creationId xmlns:a16="http://schemas.microsoft.com/office/drawing/2014/main" id="{27DB13B9-1800-4EEE-B21C-103348DF018A}"/>
            </a:ext>
          </a:extLst>
        </xdr:cNvPr>
        <xdr:cNvSpPr/>
      </xdr:nvSpPr>
      <xdr:spPr>
        <a:xfrm>
          <a:off x="1739900" y="1384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154305</xdr:rowOff>
    </xdr:from>
    <xdr:to>
      <xdr:col>15</xdr:col>
      <xdr:colOff>50800</xdr:colOff>
      <xdr:row>83</xdr:row>
      <xdr:rowOff>0</xdr:rowOff>
    </xdr:to>
    <xdr:cxnSp macro="">
      <xdr:nvCxnSpPr>
        <xdr:cNvPr id="313" name="直線コネクタ 312">
          <a:extLst>
            <a:ext uri="{FF2B5EF4-FFF2-40B4-BE49-F238E27FC236}">
              <a16:creationId xmlns:a16="http://schemas.microsoft.com/office/drawing/2014/main" id="{595300CC-421E-4183-87E3-D28BC08B64C5}"/>
            </a:ext>
          </a:extLst>
        </xdr:cNvPr>
        <xdr:cNvCxnSpPr/>
      </xdr:nvCxnSpPr>
      <xdr:spPr>
        <a:xfrm>
          <a:off x="1790700" y="13900785"/>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84455</xdr:rowOff>
    </xdr:from>
    <xdr:to>
      <xdr:col>6</xdr:col>
      <xdr:colOff>38100</xdr:colOff>
      <xdr:row>83</xdr:row>
      <xdr:rowOff>14605</xdr:rowOff>
    </xdr:to>
    <xdr:sp macro="" textlink="">
      <xdr:nvSpPr>
        <xdr:cNvPr id="314" name="楕円 313">
          <a:extLst>
            <a:ext uri="{FF2B5EF4-FFF2-40B4-BE49-F238E27FC236}">
              <a16:creationId xmlns:a16="http://schemas.microsoft.com/office/drawing/2014/main" id="{A79A1B44-69E6-45AB-AAB9-4479165CD0DD}"/>
            </a:ext>
          </a:extLst>
        </xdr:cNvPr>
        <xdr:cNvSpPr/>
      </xdr:nvSpPr>
      <xdr:spPr>
        <a:xfrm>
          <a:off x="965200" y="13830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135255</xdr:rowOff>
    </xdr:from>
    <xdr:to>
      <xdr:col>10</xdr:col>
      <xdr:colOff>114300</xdr:colOff>
      <xdr:row>82</xdr:row>
      <xdr:rowOff>154305</xdr:rowOff>
    </xdr:to>
    <xdr:cxnSp macro="">
      <xdr:nvCxnSpPr>
        <xdr:cNvPr id="315" name="直線コネクタ 314">
          <a:extLst>
            <a:ext uri="{FF2B5EF4-FFF2-40B4-BE49-F238E27FC236}">
              <a16:creationId xmlns:a16="http://schemas.microsoft.com/office/drawing/2014/main" id="{F0F88E5C-8450-4379-9D49-F6C2F3FE796F}"/>
            </a:ext>
          </a:extLst>
        </xdr:cNvPr>
        <xdr:cNvCxnSpPr/>
      </xdr:nvCxnSpPr>
      <xdr:spPr>
        <a:xfrm>
          <a:off x="1008380" y="13881735"/>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6D6A8CC9-0B41-405A-9CDB-B65B44E1C8F2}"/>
            </a:ext>
          </a:extLst>
        </xdr:cNvPr>
        <xdr:cNvSpPr txBox="1"/>
      </xdr:nvSpPr>
      <xdr:spPr>
        <a:xfrm>
          <a:off x="317056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aveValue【公営住宅】&#10;有形固定資産減価償却率">
          <a:extLst>
            <a:ext uri="{FF2B5EF4-FFF2-40B4-BE49-F238E27FC236}">
              <a16:creationId xmlns:a16="http://schemas.microsoft.com/office/drawing/2014/main" id="{EE074323-B06F-48FE-AB9D-D8D7520A1230}"/>
            </a:ext>
          </a:extLst>
        </xdr:cNvPr>
        <xdr:cNvSpPr txBox="1"/>
      </xdr:nvSpPr>
      <xdr:spPr>
        <a:xfrm>
          <a:off x="2385704" y="1398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aveValue【公営住宅】&#10;有形固定資産減価償却率">
          <a:extLst>
            <a:ext uri="{FF2B5EF4-FFF2-40B4-BE49-F238E27FC236}">
              <a16:creationId xmlns:a16="http://schemas.microsoft.com/office/drawing/2014/main" id="{9DF47AAB-4796-4550-AE58-36B825E8DDF8}"/>
            </a:ext>
          </a:extLst>
        </xdr:cNvPr>
        <xdr:cNvSpPr txBox="1"/>
      </xdr:nvSpPr>
      <xdr:spPr>
        <a:xfrm>
          <a:off x="161100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a:extLst>
            <a:ext uri="{FF2B5EF4-FFF2-40B4-BE49-F238E27FC236}">
              <a16:creationId xmlns:a16="http://schemas.microsoft.com/office/drawing/2014/main" id="{1F0C427A-EF6F-475B-B552-97E83BFC6F9B}"/>
            </a:ext>
          </a:extLst>
        </xdr:cNvPr>
        <xdr:cNvSpPr txBox="1"/>
      </xdr:nvSpPr>
      <xdr:spPr>
        <a:xfrm>
          <a:off x="836304"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320" name="n_1mainValue【公営住宅】&#10;有形固定資産減価償却率">
          <a:extLst>
            <a:ext uri="{FF2B5EF4-FFF2-40B4-BE49-F238E27FC236}">
              <a16:creationId xmlns:a16="http://schemas.microsoft.com/office/drawing/2014/main" id="{2CE5CFF6-2E3E-4450-A2EF-CBB7664A5B67}"/>
            </a:ext>
          </a:extLst>
        </xdr:cNvPr>
        <xdr:cNvSpPr txBox="1"/>
      </xdr:nvSpPr>
      <xdr:spPr>
        <a:xfrm>
          <a:off x="317056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21" name="n_2mainValue【公営住宅】&#10;有形固定資産減価償却率">
          <a:extLst>
            <a:ext uri="{FF2B5EF4-FFF2-40B4-BE49-F238E27FC236}">
              <a16:creationId xmlns:a16="http://schemas.microsoft.com/office/drawing/2014/main" id="{B96D8C21-C53A-47B7-B976-A9E6D4D049B5}"/>
            </a:ext>
          </a:extLst>
        </xdr:cNvPr>
        <xdr:cNvSpPr txBox="1"/>
      </xdr:nvSpPr>
      <xdr:spPr>
        <a:xfrm>
          <a:off x="23857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50182</xdr:rowOff>
    </xdr:from>
    <xdr:ext cx="405111" cy="259045"/>
    <xdr:sp macro="" textlink="">
      <xdr:nvSpPr>
        <xdr:cNvPr id="322" name="n_3mainValue【公営住宅】&#10;有形固定資産減価償却率">
          <a:extLst>
            <a:ext uri="{FF2B5EF4-FFF2-40B4-BE49-F238E27FC236}">
              <a16:creationId xmlns:a16="http://schemas.microsoft.com/office/drawing/2014/main" id="{20D64801-0313-4009-8996-24FAFBE76B78}"/>
            </a:ext>
          </a:extLst>
        </xdr:cNvPr>
        <xdr:cNvSpPr txBox="1"/>
      </xdr:nvSpPr>
      <xdr:spPr>
        <a:xfrm>
          <a:off x="161100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31132</xdr:rowOff>
    </xdr:from>
    <xdr:ext cx="405111" cy="259045"/>
    <xdr:sp macro="" textlink="">
      <xdr:nvSpPr>
        <xdr:cNvPr id="323" name="n_4mainValue【公営住宅】&#10;有形固定資産減価償却率">
          <a:extLst>
            <a:ext uri="{FF2B5EF4-FFF2-40B4-BE49-F238E27FC236}">
              <a16:creationId xmlns:a16="http://schemas.microsoft.com/office/drawing/2014/main" id="{A9F21AF5-868B-4724-A6C7-1A16CE2BC832}"/>
            </a:ext>
          </a:extLst>
        </xdr:cNvPr>
        <xdr:cNvSpPr txBox="1"/>
      </xdr:nvSpPr>
      <xdr:spPr>
        <a:xfrm>
          <a:off x="83630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B19FCD0-D340-4179-BA12-B5AD1FAA1A6F}"/>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A9227E1-F780-4352-9255-450A67236F6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7013347-0AF0-4640-850B-0FFDC0DD438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0963AB0-3723-447F-B9C3-6791660C561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BC94143-C538-43A6-A436-1C0FEA8EB03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1CA1F86-F6C7-48BD-9C56-87FF1E01D20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59EC3350-B0EE-4702-A6EC-62D5DAC65CB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9DBFF50-8F9E-43DB-86BE-B6FA2E30DC8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1CA344E-6599-45C5-A49F-5BF8678B574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D4311CC-601A-44AF-9DB9-F7169B33269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FFFB98D2-54DE-46E7-877E-163AEE424262}"/>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288F2062-58AD-4D81-9417-02BE95EB7C4B}"/>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5642DA08-2709-41A6-8AB6-30E475545E05}"/>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C8F547A7-BDAB-41B3-8212-951FFEABE4BE}"/>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D9EFA5C7-46EA-4DE0-B379-5E1A13F5FFB1}"/>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95AD059D-0BBF-4988-958A-2080871100F7}"/>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50CF82CD-E020-436F-B4C7-93AD5CA73CBF}"/>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36E18283-136B-4AA8-A59D-907D4BEB4C17}"/>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BFFB6C12-6FD8-4004-B316-37F6AE849FA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40FE54D0-2783-4033-821A-0581BB9BA9B6}"/>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3F35FC57-9CDC-4676-81E9-1152B195512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BFFCCB45-2B58-43F5-8C6F-18B2E71D286E}"/>
            </a:ext>
          </a:extLst>
        </xdr:cNvPr>
        <xdr:cNvCxnSpPr/>
      </xdr:nvCxnSpPr>
      <xdr:spPr>
        <a:xfrm flipV="1">
          <a:off x="9219565" y="13030505"/>
          <a:ext cx="0" cy="1404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BBE6B61E-8FEF-4333-995A-86915701E249}"/>
            </a:ext>
          </a:extLst>
        </xdr:cNvPr>
        <xdr:cNvSpPr txBox="1"/>
      </xdr:nvSpPr>
      <xdr:spPr>
        <a:xfrm>
          <a:off x="9258300" y="144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EF7CC1F1-42CC-4093-851F-AF6AF470074E}"/>
            </a:ext>
          </a:extLst>
        </xdr:cNvPr>
        <xdr:cNvCxnSpPr/>
      </xdr:nvCxnSpPr>
      <xdr:spPr>
        <a:xfrm>
          <a:off x="9154160" y="14435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540204D8-9C09-4911-B465-AD444B40CAE7}"/>
            </a:ext>
          </a:extLst>
        </xdr:cNvPr>
        <xdr:cNvSpPr txBox="1"/>
      </xdr:nvSpPr>
      <xdr:spPr>
        <a:xfrm>
          <a:off x="9258300" y="128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B60388AB-268E-4888-9986-C416E89F9A14}"/>
            </a:ext>
          </a:extLst>
        </xdr:cNvPr>
        <xdr:cNvCxnSpPr/>
      </xdr:nvCxnSpPr>
      <xdr:spPr>
        <a:xfrm>
          <a:off x="9154160" y="13030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04630222-DAE6-401C-90D1-5CE93A8F52EA}"/>
            </a:ext>
          </a:extLst>
        </xdr:cNvPr>
        <xdr:cNvSpPr txBox="1"/>
      </xdr:nvSpPr>
      <xdr:spPr>
        <a:xfrm>
          <a:off x="9258300" y="14084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AE84AE8B-ADCE-4029-A75F-14F883BC6058}"/>
            </a:ext>
          </a:extLst>
        </xdr:cNvPr>
        <xdr:cNvSpPr/>
      </xdr:nvSpPr>
      <xdr:spPr>
        <a:xfrm>
          <a:off x="9192260" y="14102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CA2EF840-8DDE-4E97-9EEE-FC431D91A029}"/>
            </a:ext>
          </a:extLst>
        </xdr:cNvPr>
        <xdr:cNvSpPr/>
      </xdr:nvSpPr>
      <xdr:spPr>
        <a:xfrm>
          <a:off x="8445500" y="1409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FA88620C-FEC2-4345-A01F-483C7AF6BAB6}"/>
            </a:ext>
          </a:extLst>
        </xdr:cNvPr>
        <xdr:cNvSpPr/>
      </xdr:nvSpPr>
      <xdr:spPr>
        <a:xfrm>
          <a:off x="7670800" y="140564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89E442D7-6CEF-4480-8D4D-E40433766150}"/>
            </a:ext>
          </a:extLst>
        </xdr:cNvPr>
        <xdr:cNvSpPr/>
      </xdr:nvSpPr>
      <xdr:spPr>
        <a:xfrm>
          <a:off x="6873240" y="14049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C8ED387A-2599-4DF8-A802-0B7A17236732}"/>
            </a:ext>
          </a:extLst>
        </xdr:cNvPr>
        <xdr:cNvSpPr/>
      </xdr:nvSpPr>
      <xdr:spPr>
        <a:xfrm>
          <a:off x="6098540" y="140518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624A83D-B04B-4A69-AD4C-4105D3414CC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62B1EB7-071F-42BF-B5CE-59D26818B8F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5FA68BB-232D-49C9-84C7-D07FCC6C355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3D475D8-C0E2-42A1-9415-E35036A0C528}"/>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B90FBEE-9B32-4E9F-8EE0-47297750251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135432</xdr:rowOff>
    </xdr:from>
    <xdr:to>
      <xdr:col>55</xdr:col>
      <xdr:colOff>50800</xdr:colOff>
      <xdr:row>84</xdr:row>
      <xdr:rowOff>65582</xdr:rowOff>
    </xdr:to>
    <xdr:sp macro="" textlink="">
      <xdr:nvSpPr>
        <xdr:cNvPr id="361" name="楕円 360">
          <a:extLst>
            <a:ext uri="{FF2B5EF4-FFF2-40B4-BE49-F238E27FC236}">
              <a16:creationId xmlns:a16="http://schemas.microsoft.com/office/drawing/2014/main" id="{1F8C3BD6-67CD-47A0-86A9-1423F087385A}"/>
            </a:ext>
          </a:extLst>
        </xdr:cNvPr>
        <xdr:cNvSpPr/>
      </xdr:nvSpPr>
      <xdr:spPr>
        <a:xfrm>
          <a:off x="9192260" y="140495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158309</xdr:rowOff>
    </xdr:from>
    <xdr:ext cx="469744" cy="259045"/>
    <xdr:sp macro="" textlink="">
      <xdr:nvSpPr>
        <xdr:cNvPr id="362" name="【公営住宅】&#10;一人当たり面積該当値テキスト">
          <a:extLst>
            <a:ext uri="{FF2B5EF4-FFF2-40B4-BE49-F238E27FC236}">
              <a16:creationId xmlns:a16="http://schemas.microsoft.com/office/drawing/2014/main" id="{BE2F8BFE-8EA2-4310-B3CE-93F13274EF26}"/>
            </a:ext>
          </a:extLst>
        </xdr:cNvPr>
        <xdr:cNvSpPr txBox="1"/>
      </xdr:nvSpPr>
      <xdr:spPr>
        <a:xfrm>
          <a:off x="9258300" y="1390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142291</xdr:rowOff>
    </xdr:from>
    <xdr:to>
      <xdr:col>50</xdr:col>
      <xdr:colOff>165100</xdr:colOff>
      <xdr:row>84</xdr:row>
      <xdr:rowOff>72441</xdr:rowOff>
    </xdr:to>
    <xdr:sp macro="" textlink="">
      <xdr:nvSpPr>
        <xdr:cNvPr id="363" name="楕円 362">
          <a:extLst>
            <a:ext uri="{FF2B5EF4-FFF2-40B4-BE49-F238E27FC236}">
              <a16:creationId xmlns:a16="http://schemas.microsoft.com/office/drawing/2014/main" id="{C745FDC9-0AB6-4662-A6C0-4782912E4F23}"/>
            </a:ext>
          </a:extLst>
        </xdr:cNvPr>
        <xdr:cNvSpPr/>
      </xdr:nvSpPr>
      <xdr:spPr>
        <a:xfrm>
          <a:off x="8445500" y="140564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14782</xdr:rowOff>
    </xdr:from>
    <xdr:to>
      <xdr:col>55</xdr:col>
      <xdr:colOff>0</xdr:colOff>
      <xdr:row>84</xdr:row>
      <xdr:rowOff>21641</xdr:rowOff>
    </xdr:to>
    <xdr:cxnSp macro="">
      <xdr:nvCxnSpPr>
        <xdr:cNvPr id="364" name="直線コネクタ 363">
          <a:extLst>
            <a:ext uri="{FF2B5EF4-FFF2-40B4-BE49-F238E27FC236}">
              <a16:creationId xmlns:a16="http://schemas.microsoft.com/office/drawing/2014/main" id="{9510345D-54AC-4C34-9A9E-90A4E7167CC4}"/>
            </a:ext>
          </a:extLst>
        </xdr:cNvPr>
        <xdr:cNvCxnSpPr/>
      </xdr:nvCxnSpPr>
      <xdr:spPr>
        <a:xfrm flipV="1">
          <a:off x="8496300" y="14096542"/>
          <a:ext cx="7239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148692</xdr:rowOff>
    </xdr:from>
    <xdr:to>
      <xdr:col>46</xdr:col>
      <xdr:colOff>38100</xdr:colOff>
      <xdr:row>84</xdr:row>
      <xdr:rowOff>78842</xdr:rowOff>
    </xdr:to>
    <xdr:sp macro="" textlink="">
      <xdr:nvSpPr>
        <xdr:cNvPr id="365" name="楕円 364">
          <a:extLst>
            <a:ext uri="{FF2B5EF4-FFF2-40B4-BE49-F238E27FC236}">
              <a16:creationId xmlns:a16="http://schemas.microsoft.com/office/drawing/2014/main" id="{DAB20F25-95D0-476F-9FEC-4142BD191E8C}"/>
            </a:ext>
          </a:extLst>
        </xdr:cNvPr>
        <xdr:cNvSpPr/>
      </xdr:nvSpPr>
      <xdr:spPr>
        <a:xfrm>
          <a:off x="7670800" y="140628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21641</xdr:rowOff>
    </xdr:from>
    <xdr:to>
      <xdr:col>50</xdr:col>
      <xdr:colOff>114300</xdr:colOff>
      <xdr:row>84</xdr:row>
      <xdr:rowOff>28042</xdr:rowOff>
    </xdr:to>
    <xdr:cxnSp macro="">
      <xdr:nvCxnSpPr>
        <xdr:cNvPr id="366" name="直線コネクタ 365">
          <a:extLst>
            <a:ext uri="{FF2B5EF4-FFF2-40B4-BE49-F238E27FC236}">
              <a16:creationId xmlns:a16="http://schemas.microsoft.com/office/drawing/2014/main" id="{EF51E28B-944C-4CF0-B41A-7E3573A611DD}"/>
            </a:ext>
          </a:extLst>
        </xdr:cNvPr>
        <xdr:cNvCxnSpPr/>
      </xdr:nvCxnSpPr>
      <xdr:spPr>
        <a:xfrm flipV="1">
          <a:off x="7713980" y="14103401"/>
          <a:ext cx="7823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152806</xdr:rowOff>
    </xdr:from>
    <xdr:to>
      <xdr:col>41</xdr:col>
      <xdr:colOff>101600</xdr:colOff>
      <xdr:row>84</xdr:row>
      <xdr:rowOff>82956</xdr:rowOff>
    </xdr:to>
    <xdr:sp macro="" textlink="">
      <xdr:nvSpPr>
        <xdr:cNvPr id="367" name="楕円 366">
          <a:extLst>
            <a:ext uri="{FF2B5EF4-FFF2-40B4-BE49-F238E27FC236}">
              <a16:creationId xmlns:a16="http://schemas.microsoft.com/office/drawing/2014/main" id="{B1957562-4462-43A8-94BC-E858BBBBADCC}"/>
            </a:ext>
          </a:extLst>
        </xdr:cNvPr>
        <xdr:cNvSpPr/>
      </xdr:nvSpPr>
      <xdr:spPr>
        <a:xfrm>
          <a:off x="6873240" y="140669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28042</xdr:rowOff>
    </xdr:from>
    <xdr:to>
      <xdr:col>45</xdr:col>
      <xdr:colOff>177800</xdr:colOff>
      <xdr:row>84</xdr:row>
      <xdr:rowOff>32156</xdr:rowOff>
    </xdr:to>
    <xdr:cxnSp macro="">
      <xdr:nvCxnSpPr>
        <xdr:cNvPr id="368" name="直線コネクタ 367">
          <a:extLst>
            <a:ext uri="{FF2B5EF4-FFF2-40B4-BE49-F238E27FC236}">
              <a16:creationId xmlns:a16="http://schemas.microsoft.com/office/drawing/2014/main" id="{BD227164-E0F0-499C-848D-98F311529655}"/>
            </a:ext>
          </a:extLst>
        </xdr:cNvPr>
        <xdr:cNvCxnSpPr/>
      </xdr:nvCxnSpPr>
      <xdr:spPr>
        <a:xfrm flipV="1">
          <a:off x="6924040" y="14109802"/>
          <a:ext cx="78994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156463</xdr:rowOff>
    </xdr:from>
    <xdr:to>
      <xdr:col>36</xdr:col>
      <xdr:colOff>165100</xdr:colOff>
      <xdr:row>84</xdr:row>
      <xdr:rowOff>86613</xdr:rowOff>
    </xdr:to>
    <xdr:sp macro="" textlink="">
      <xdr:nvSpPr>
        <xdr:cNvPr id="369" name="楕円 368">
          <a:extLst>
            <a:ext uri="{FF2B5EF4-FFF2-40B4-BE49-F238E27FC236}">
              <a16:creationId xmlns:a16="http://schemas.microsoft.com/office/drawing/2014/main" id="{284DDC4C-8D0C-42C2-8C74-F4EA10994CD6}"/>
            </a:ext>
          </a:extLst>
        </xdr:cNvPr>
        <xdr:cNvSpPr/>
      </xdr:nvSpPr>
      <xdr:spPr>
        <a:xfrm>
          <a:off x="6098540" y="14070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32156</xdr:rowOff>
    </xdr:from>
    <xdr:to>
      <xdr:col>41</xdr:col>
      <xdr:colOff>50800</xdr:colOff>
      <xdr:row>84</xdr:row>
      <xdr:rowOff>35813</xdr:rowOff>
    </xdr:to>
    <xdr:cxnSp macro="">
      <xdr:nvCxnSpPr>
        <xdr:cNvPr id="370" name="直線コネクタ 369">
          <a:extLst>
            <a:ext uri="{FF2B5EF4-FFF2-40B4-BE49-F238E27FC236}">
              <a16:creationId xmlns:a16="http://schemas.microsoft.com/office/drawing/2014/main" id="{ADE0074A-37F3-4388-9863-D5B18AE3020B}"/>
            </a:ext>
          </a:extLst>
        </xdr:cNvPr>
        <xdr:cNvCxnSpPr/>
      </xdr:nvCxnSpPr>
      <xdr:spPr>
        <a:xfrm flipV="1">
          <a:off x="6149340" y="14113916"/>
          <a:ext cx="7747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7BE8203D-0FD9-48A1-9E79-9FA109FA2F17}"/>
            </a:ext>
          </a:extLst>
        </xdr:cNvPr>
        <xdr:cNvSpPr txBox="1"/>
      </xdr:nvSpPr>
      <xdr:spPr>
        <a:xfrm>
          <a:off x="8271587" y="1418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E7CF1E38-9B38-4400-A710-B8119B7A9EB4}"/>
            </a:ext>
          </a:extLst>
        </xdr:cNvPr>
        <xdr:cNvSpPr txBox="1"/>
      </xdr:nvSpPr>
      <xdr:spPr>
        <a:xfrm>
          <a:off x="7509587" y="1383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8C4426CE-A4E6-45CC-B285-E6CEE8772A0D}"/>
            </a:ext>
          </a:extLst>
        </xdr:cNvPr>
        <xdr:cNvSpPr txBox="1"/>
      </xdr:nvSpPr>
      <xdr:spPr>
        <a:xfrm>
          <a:off x="6712027" y="138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FBE1DDBA-4CC1-4779-86C9-0D95EAB7C81C}"/>
            </a:ext>
          </a:extLst>
        </xdr:cNvPr>
        <xdr:cNvSpPr txBox="1"/>
      </xdr:nvSpPr>
      <xdr:spPr>
        <a:xfrm>
          <a:off x="5937327" y="138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88968</xdr:rowOff>
    </xdr:from>
    <xdr:ext cx="469744" cy="259045"/>
    <xdr:sp macro="" textlink="">
      <xdr:nvSpPr>
        <xdr:cNvPr id="375" name="n_1mainValue【公営住宅】&#10;一人当たり面積">
          <a:extLst>
            <a:ext uri="{FF2B5EF4-FFF2-40B4-BE49-F238E27FC236}">
              <a16:creationId xmlns:a16="http://schemas.microsoft.com/office/drawing/2014/main" id="{E46E3928-7B1C-4AF4-A5B5-0F9B56A55EFD}"/>
            </a:ext>
          </a:extLst>
        </xdr:cNvPr>
        <xdr:cNvSpPr txBox="1"/>
      </xdr:nvSpPr>
      <xdr:spPr>
        <a:xfrm>
          <a:off x="8271587" y="1383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69969</xdr:rowOff>
    </xdr:from>
    <xdr:ext cx="469744" cy="259045"/>
    <xdr:sp macro="" textlink="">
      <xdr:nvSpPr>
        <xdr:cNvPr id="376" name="n_2mainValue【公営住宅】&#10;一人当たり面積">
          <a:extLst>
            <a:ext uri="{FF2B5EF4-FFF2-40B4-BE49-F238E27FC236}">
              <a16:creationId xmlns:a16="http://schemas.microsoft.com/office/drawing/2014/main" id="{7A006B61-049C-4838-9AAE-4DCB35D5BBF1}"/>
            </a:ext>
          </a:extLst>
        </xdr:cNvPr>
        <xdr:cNvSpPr txBox="1"/>
      </xdr:nvSpPr>
      <xdr:spPr>
        <a:xfrm>
          <a:off x="7509587" y="1415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74083</xdr:rowOff>
    </xdr:from>
    <xdr:ext cx="469744" cy="259045"/>
    <xdr:sp macro="" textlink="">
      <xdr:nvSpPr>
        <xdr:cNvPr id="377" name="n_3mainValue【公営住宅】&#10;一人当たり面積">
          <a:extLst>
            <a:ext uri="{FF2B5EF4-FFF2-40B4-BE49-F238E27FC236}">
              <a16:creationId xmlns:a16="http://schemas.microsoft.com/office/drawing/2014/main" id="{0AC83FF7-5484-413E-87F2-189814A7E80B}"/>
            </a:ext>
          </a:extLst>
        </xdr:cNvPr>
        <xdr:cNvSpPr txBox="1"/>
      </xdr:nvSpPr>
      <xdr:spPr>
        <a:xfrm>
          <a:off x="6712027" y="1415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77740</xdr:rowOff>
    </xdr:from>
    <xdr:ext cx="469744" cy="259045"/>
    <xdr:sp macro="" textlink="">
      <xdr:nvSpPr>
        <xdr:cNvPr id="378" name="n_4mainValue【公営住宅】&#10;一人当たり面積">
          <a:extLst>
            <a:ext uri="{FF2B5EF4-FFF2-40B4-BE49-F238E27FC236}">
              <a16:creationId xmlns:a16="http://schemas.microsoft.com/office/drawing/2014/main" id="{CAC430B2-22C1-47AF-BA63-9E45471B3BBE}"/>
            </a:ext>
          </a:extLst>
        </xdr:cNvPr>
        <xdr:cNvSpPr txBox="1"/>
      </xdr:nvSpPr>
      <xdr:spPr>
        <a:xfrm>
          <a:off x="5937327" y="1415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C560FC7-6166-4BB7-A1B4-7724D1755BA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05FA6A5-4106-4C3B-BE23-50A152AFDFF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CCDBA97-9D9E-4B2C-BFFA-070ED6F76D4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B474A4B-4CC7-4F1B-8FC8-D16BF00AFEE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E637AD9-A9C3-443F-B073-BD982C27899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76FE067-5FE0-4DF8-99B9-AAD19542850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E90DE41-CB79-4B3A-855A-2EB6B8AAA31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CA92055-E456-4A8C-BD6F-0499EA9E7D1B}"/>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813549BD-D817-4280-91F7-0C94F1DC975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2220BB2A-C4D6-4DAD-852D-EC8ECD037C8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E6F3EFB6-4AA9-45D7-9361-E73B8D77EB0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5D417652-BE95-4467-99EE-0FE08512F87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23EC654F-6BC0-4B26-B871-11CDE1254EA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7804D46F-68A7-463C-8CD6-8576A0705AE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880C5674-9CC1-4D10-AECB-8A31A1E132F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D18EE647-E4E0-4F24-929F-6BFAE0A4E6AA}"/>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88C9DD7-3CAA-4625-B63F-D2179436587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F0E5C37F-4CD2-448B-8E80-20E56B95BBF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4E8E065C-35A8-42D3-8FB9-97C8736F055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4DDCCE3-2342-4D83-973B-731A0153982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A084FA5B-5475-4FBB-B1A2-9F3BFFFD80B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3B3DBB20-17B0-4751-98B3-BFB5898F20A5}"/>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43E039FE-614A-43D2-8B75-20BE9B4325C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9130972-60C9-4EF4-9A0A-4794C0C5745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ED509698-DC68-44E7-93E3-3504DD8C971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D124818-BD0A-4FF7-8360-1737B64A7F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B6D5281-AB96-4F9E-8F6F-29EE2842220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490D8E30-50A5-404A-A2B2-7C7EA7C9530F}"/>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C9D79CF9-7AA1-4470-925C-D9DECCF66998}"/>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353D74-3645-46B3-AA53-74EEBFB84516}"/>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61EBB483-BEEE-44F5-AB98-5FC0569568F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6D147829-AE4A-4FB8-AE04-9D97EAD22364}"/>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E5CACC75-F4BD-4112-9737-031EE4BA3668}"/>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D159D8C6-E310-4941-9D53-161A31C03E81}"/>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96D58E44-8BE9-4B91-AB73-549AEB8E894A}"/>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BC6F66B9-195A-44EA-A64D-38EDDC7F91C9}"/>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8F12EC8A-3111-4A24-ACAE-F5DF0C8ABDED}"/>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D3CBA9D2-2112-48E9-9700-EC3DFE366B46}"/>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F21DD950-8611-42E7-B474-FB12AFADC847}"/>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1C594DD-A24C-4163-BF21-4D23F7752B9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BB9AD7F9-5F05-4AF5-B5F4-93D4CD10B73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28F92FEC-C926-47FE-B4FF-B255F4AE26E3}"/>
            </a:ext>
          </a:extLst>
        </xdr:cNvPr>
        <xdr:cNvCxnSpPr/>
      </xdr:nvCxnSpPr>
      <xdr:spPr>
        <a:xfrm flipV="1">
          <a:off x="14375764" y="560015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7A30856C-5130-4E5C-8651-2ED24457BA98}"/>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75774C13-4BD6-4CE3-B4F7-CB97BB844245}"/>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DD9E2AAB-CEAF-48E1-B309-D1028112A182}"/>
            </a:ext>
          </a:extLst>
        </xdr:cNvPr>
        <xdr:cNvSpPr txBox="1"/>
      </xdr:nvSpPr>
      <xdr:spPr>
        <a:xfrm>
          <a:off x="14414500" y="5379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4146F672-8FFF-41EC-9660-C7550D3DF7BF}"/>
            </a:ext>
          </a:extLst>
        </xdr:cNvPr>
        <xdr:cNvCxnSpPr/>
      </xdr:nvCxnSpPr>
      <xdr:spPr>
        <a:xfrm>
          <a:off x="1428750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B99A28FD-3DC7-4524-9270-0DE3C2B0777E}"/>
            </a:ext>
          </a:extLst>
        </xdr:cNvPr>
        <xdr:cNvSpPr txBox="1"/>
      </xdr:nvSpPr>
      <xdr:spPr>
        <a:xfrm>
          <a:off x="14414500" y="6445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C3830234-DB7C-4520-935C-7B0759016405}"/>
            </a:ext>
          </a:extLst>
        </xdr:cNvPr>
        <xdr:cNvSpPr/>
      </xdr:nvSpPr>
      <xdr:spPr>
        <a:xfrm>
          <a:off x="14325600" y="64675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07F80531-3C27-482B-9626-85D33996162F}"/>
            </a:ext>
          </a:extLst>
        </xdr:cNvPr>
        <xdr:cNvSpPr/>
      </xdr:nvSpPr>
      <xdr:spPr>
        <a:xfrm>
          <a:off x="1357884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E58CE87C-424B-4A31-873E-E1F4360B54AD}"/>
            </a:ext>
          </a:extLst>
        </xdr:cNvPr>
        <xdr:cNvSpPr/>
      </xdr:nvSpPr>
      <xdr:spPr>
        <a:xfrm>
          <a:off x="1280414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E1620679-F898-4ECE-9288-98F9A5339B3A}"/>
            </a:ext>
          </a:extLst>
        </xdr:cNvPr>
        <xdr:cNvSpPr/>
      </xdr:nvSpPr>
      <xdr:spPr>
        <a:xfrm>
          <a:off x="12029440" y="63826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0493FB89-3F40-4583-ADF8-3C99FDD84D28}"/>
            </a:ext>
          </a:extLst>
        </xdr:cNvPr>
        <xdr:cNvSpPr/>
      </xdr:nvSpPr>
      <xdr:spPr>
        <a:xfrm>
          <a:off x="1123188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A03F51E-5525-4C97-8767-B5DD2AE5A49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8F6DDB2-D67F-42FC-8E16-3EF7748CD07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954F479-7228-4CD9-81B5-5660427702A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2E0385E-DB34-48B6-8C3D-0ED8C543A4B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1928459-263A-4656-B008-27D83E00EFB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33565</xdr:rowOff>
    </xdr:from>
    <xdr:to>
      <xdr:col>85</xdr:col>
      <xdr:colOff>177800</xdr:colOff>
      <xdr:row>38</xdr:row>
      <xdr:rowOff>135165</xdr:rowOff>
    </xdr:to>
    <xdr:sp macro="" textlink="">
      <xdr:nvSpPr>
        <xdr:cNvPr id="436" name="楕円 435">
          <a:extLst>
            <a:ext uri="{FF2B5EF4-FFF2-40B4-BE49-F238E27FC236}">
              <a16:creationId xmlns:a16="http://schemas.microsoft.com/office/drawing/2014/main" id="{A526D93B-1E26-473D-80AA-29D057636319}"/>
            </a:ext>
          </a:extLst>
        </xdr:cNvPr>
        <xdr:cNvSpPr/>
      </xdr:nvSpPr>
      <xdr:spPr>
        <a:xfrm>
          <a:off x="14325600" y="64038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56441</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86601B2D-F2BC-40A8-8011-69C5C0F42294}"/>
            </a:ext>
          </a:extLst>
        </xdr:cNvPr>
        <xdr:cNvSpPr txBox="1"/>
      </xdr:nvSpPr>
      <xdr:spPr>
        <a:xfrm>
          <a:off x="14414500" y="62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160927</xdr:rowOff>
    </xdr:from>
    <xdr:to>
      <xdr:col>81</xdr:col>
      <xdr:colOff>101600</xdr:colOff>
      <xdr:row>38</xdr:row>
      <xdr:rowOff>91077</xdr:rowOff>
    </xdr:to>
    <xdr:sp macro="" textlink="">
      <xdr:nvSpPr>
        <xdr:cNvPr id="438" name="楕円 437">
          <a:extLst>
            <a:ext uri="{FF2B5EF4-FFF2-40B4-BE49-F238E27FC236}">
              <a16:creationId xmlns:a16="http://schemas.microsoft.com/office/drawing/2014/main" id="{72912C76-E67D-4DE9-B7D5-27F83A8F98BD}"/>
            </a:ext>
          </a:extLst>
        </xdr:cNvPr>
        <xdr:cNvSpPr/>
      </xdr:nvSpPr>
      <xdr:spPr>
        <a:xfrm>
          <a:off x="13578840" y="63636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40277</xdr:rowOff>
    </xdr:from>
    <xdr:to>
      <xdr:col>85</xdr:col>
      <xdr:colOff>127000</xdr:colOff>
      <xdr:row>38</xdr:row>
      <xdr:rowOff>84365</xdr:rowOff>
    </xdr:to>
    <xdr:cxnSp macro="">
      <xdr:nvCxnSpPr>
        <xdr:cNvPr id="439" name="直線コネクタ 438">
          <a:extLst>
            <a:ext uri="{FF2B5EF4-FFF2-40B4-BE49-F238E27FC236}">
              <a16:creationId xmlns:a16="http://schemas.microsoft.com/office/drawing/2014/main" id="{9CC8A6FE-344F-409E-87EF-C67F8C9C0E8E}"/>
            </a:ext>
          </a:extLst>
        </xdr:cNvPr>
        <xdr:cNvCxnSpPr/>
      </xdr:nvCxnSpPr>
      <xdr:spPr>
        <a:xfrm>
          <a:off x="13629640" y="6410597"/>
          <a:ext cx="74676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118473</xdr:rowOff>
    </xdr:from>
    <xdr:to>
      <xdr:col>76</xdr:col>
      <xdr:colOff>165100</xdr:colOff>
      <xdr:row>38</xdr:row>
      <xdr:rowOff>48623</xdr:rowOff>
    </xdr:to>
    <xdr:sp macro="" textlink="">
      <xdr:nvSpPr>
        <xdr:cNvPr id="440" name="楕円 439">
          <a:extLst>
            <a:ext uri="{FF2B5EF4-FFF2-40B4-BE49-F238E27FC236}">
              <a16:creationId xmlns:a16="http://schemas.microsoft.com/office/drawing/2014/main" id="{1B24F781-F419-403C-8AED-D25A1CE054C3}"/>
            </a:ext>
          </a:extLst>
        </xdr:cNvPr>
        <xdr:cNvSpPr/>
      </xdr:nvSpPr>
      <xdr:spPr>
        <a:xfrm>
          <a:off x="12804140" y="6321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169273</xdr:rowOff>
    </xdr:from>
    <xdr:to>
      <xdr:col>81</xdr:col>
      <xdr:colOff>50800</xdr:colOff>
      <xdr:row>38</xdr:row>
      <xdr:rowOff>40277</xdr:rowOff>
    </xdr:to>
    <xdr:cxnSp macro="">
      <xdr:nvCxnSpPr>
        <xdr:cNvPr id="441" name="直線コネクタ 440">
          <a:extLst>
            <a:ext uri="{FF2B5EF4-FFF2-40B4-BE49-F238E27FC236}">
              <a16:creationId xmlns:a16="http://schemas.microsoft.com/office/drawing/2014/main" id="{FD4BA26A-543E-437F-9752-DD8D5C1961E1}"/>
            </a:ext>
          </a:extLst>
        </xdr:cNvPr>
        <xdr:cNvCxnSpPr/>
      </xdr:nvCxnSpPr>
      <xdr:spPr>
        <a:xfrm>
          <a:off x="12854940" y="6371953"/>
          <a:ext cx="7747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74386</xdr:rowOff>
    </xdr:from>
    <xdr:to>
      <xdr:col>72</xdr:col>
      <xdr:colOff>38100</xdr:colOff>
      <xdr:row>38</xdr:row>
      <xdr:rowOff>4536</xdr:rowOff>
    </xdr:to>
    <xdr:sp macro="" textlink="">
      <xdr:nvSpPr>
        <xdr:cNvPr id="442" name="楕円 441">
          <a:extLst>
            <a:ext uri="{FF2B5EF4-FFF2-40B4-BE49-F238E27FC236}">
              <a16:creationId xmlns:a16="http://schemas.microsoft.com/office/drawing/2014/main" id="{721F47C2-7490-442C-97FD-E74136D243D6}"/>
            </a:ext>
          </a:extLst>
        </xdr:cNvPr>
        <xdr:cNvSpPr/>
      </xdr:nvSpPr>
      <xdr:spPr>
        <a:xfrm>
          <a:off x="12029440" y="62770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125186</xdr:rowOff>
    </xdr:from>
    <xdr:to>
      <xdr:col>76</xdr:col>
      <xdr:colOff>114300</xdr:colOff>
      <xdr:row>37</xdr:row>
      <xdr:rowOff>169273</xdr:rowOff>
    </xdr:to>
    <xdr:cxnSp macro="">
      <xdr:nvCxnSpPr>
        <xdr:cNvPr id="443" name="直線コネクタ 442">
          <a:extLst>
            <a:ext uri="{FF2B5EF4-FFF2-40B4-BE49-F238E27FC236}">
              <a16:creationId xmlns:a16="http://schemas.microsoft.com/office/drawing/2014/main" id="{E8002987-C250-4396-9157-C2426BB63B2C}"/>
            </a:ext>
          </a:extLst>
        </xdr:cNvPr>
        <xdr:cNvCxnSpPr/>
      </xdr:nvCxnSpPr>
      <xdr:spPr>
        <a:xfrm>
          <a:off x="12072620" y="6327866"/>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31931</xdr:rowOff>
    </xdr:from>
    <xdr:to>
      <xdr:col>67</xdr:col>
      <xdr:colOff>101600</xdr:colOff>
      <xdr:row>37</xdr:row>
      <xdr:rowOff>133531</xdr:rowOff>
    </xdr:to>
    <xdr:sp macro="" textlink="">
      <xdr:nvSpPr>
        <xdr:cNvPr id="444" name="楕円 443">
          <a:extLst>
            <a:ext uri="{FF2B5EF4-FFF2-40B4-BE49-F238E27FC236}">
              <a16:creationId xmlns:a16="http://schemas.microsoft.com/office/drawing/2014/main" id="{0DBC044B-0C03-4877-AC4A-DDD3D0C2BF70}"/>
            </a:ext>
          </a:extLst>
        </xdr:cNvPr>
        <xdr:cNvSpPr/>
      </xdr:nvSpPr>
      <xdr:spPr>
        <a:xfrm>
          <a:off x="1123188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82731</xdr:rowOff>
    </xdr:from>
    <xdr:to>
      <xdr:col>71</xdr:col>
      <xdr:colOff>177800</xdr:colOff>
      <xdr:row>37</xdr:row>
      <xdr:rowOff>125186</xdr:rowOff>
    </xdr:to>
    <xdr:cxnSp macro="">
      <xdr:nvCxnSpPr>
        <xdr:cNvPr id="445" name="直線コネクタ 444">
          <a:extLst>
            <a:ext uri="{FF2B5EF4-FFF2-40B4-BE49-F238E27FC236}">
              <a16:creationId xmlns:a16="http://schemas.microsoft.com/office/drawing/2014/main" id="{F074A9F6-D05F-4687-A5FF-3E39C640B937}"/>
            </a:ext>
          </a:extLst>
        </xdr:cNvPr>
        <xdr:cNvCxnSpPr/>
      </xdr:nvCxnSpPr>
      <xdr:spPr>
        <a:xfrm>
          <a:off x="11282680" y="6285411"/>
          <a:ext cx="78994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5D9B7AB0-D91F-4ED2-9CD5-C43AF89D00EF}"/>
            </a:ext>
          </a:extLst>
        </xdr:cNvPr>
        <xdr:cNvSpPr txBox="1"/>
      </xdr:nvSpPr>
      <xdr:spPr>
        <a:xfrm>
          <a:off x="134372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F656F085-626E-4345-A975-63ECCED8DA47}"/>
            </a:ext>
          </a:extLst>
        </xdr:cNvPr>
        <xdr:cNvSpPr txBox="1"/>
      </xdr:nvSpPr>
      <xdr:spPr>
        <a:xfrm>
          <a:off x="126752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99FB09AF-B3E3-43D9-B3D3-C011B2641E40}"/>
            </a:ext>
          </a:extLst>
        </xdr:cNvPr>
        <xdr:cNvSpPr txBox="1"/>
      </xdr:nvSpPr>
      <xdr:spPr>
        <a:xfrm>
          <a:off x="11900544" y="647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83E7A843-3AF2-4C95-A6C3-BAE837A47DB8}"/>
            </a:ext>
          </a:extLst>
        </xdr:cNvPr>
        <xdr:cNvSpPr txBox="1"/>
      </xdr:nvSpPr>
      <xdr:spPr>
        <a:xfrm>
          <a:off x="1110298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107604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9BE44F38-71A9-4A1A-A5DF-7CBA89B50D10}"/>
            </a:ext>
          </a:extLst>
        </xdr:cNvPr>
        <xdr:cNvSpPr txBox="1"/>
      </xdr:nvSpPr>
      <xdr:spPr>
        <a:xfrm>
          <a:off x="134372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65150</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791D50A1-9CB6-4F5F-9A38-F0BC1121FB86}"/>
            </a:ext>
          </a:extLst>
        </xdr:cNvPr>
        <xdr:cNvSpPr txBox="1"/>
      </xdr:nvSpPr>
      <xdr:spPr>
        <a:xfrm>
          <a:off x="126752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21063</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E58E541F-EA54-49A6-9256-20D599EF153D}"/>
            </a:ext>
          </a:extLst>
        </xdr:cNvPr>
        <xdr:cNvSpPr txBox="1"/>
      </xdr:nvSpPr>
      <xdr:spPr>
        <a:xfrm>
          <a:off x="119005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150058</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5693C997-F6C9-462A-84BD-168269602078}"/>
            </a:ext>
          </a:extLst>
        </xdr:cNvPr>
        <xdr:cNvSpPr txBox="1"/>
      </xdr:nvSpPr>
      <xdr:spPr>
        <a:xfrm>
          <a:off x="11102984" y="60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911D5937-C83F-46CF-A6BE-7A3E3953C51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A360B514-3052-41C3-B398-BF6FC197113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B0F8EFE-DA61-45AD-8BCE-C31F70DE302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4C442BEB-A44B-4C55-A3B9-E61A2B7EC2B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33E3ACEF-01F5-46FB-A3E6-A6AE08F70C6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6B5C62DA-7230-42F7-89AB-2268220F5D1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CD18BEA6-5489-4227-BB02-21A739CCAC3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8585652B-4A5B-4140-B91F-4036BED4CD7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273AA328-7DF5-4BB1-B655-B2401876318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A2B091CE-9F2B-4CA0-B9DA-C8F963FE282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84E7BDF9-DBC6-457C-B6E6-9E314049C06F}"/>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59035A08-7221-4622-BC31-B9F04838CF93}"/>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C769336A-9CAB-4617-8E4D-2A0A5D68379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CFD3A5C7-3F1F-4C4A-9B09-347424009251}"/>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B4875782-E127-4D28-BDD4-74ADD834B431}"/>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A4985DC0-4D65-4D1A-A20F-17B85AD42083}"/>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6D126C8B-0848-482F-9A61-E05872DAE6F1}"/>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0EB07585-1E6D-4B1B-80BC-C19852EB4851}"/>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CFECC0C5-A52D-4581-9D65-9387DD618AA4}"/>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71D3C08E-C75C-45B4-88E9-DB353068B6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F0FC23C9-1D45-4828-BD94-D5B7EA42B101}"/>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E4A075F7-51FB-476C-A31B-DDB5A543A441}"/>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F81B87F5-BEAA-44A6-81DE-DDD2C046279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99CF86E1-2E4C-4367-86A7-9244BFBC8A46}"/>
            </a:ext>
          </a:extLst>
        </xdr:cNvPr>
        <xdr:cNvCxnSpPr/>
      </xdr:nvCxnSpPr>
      <xdr:spPr>
        <a:xfrm flipV="1">
          <a:off x="19509104" y="581977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2EAA4735-26DB-4B36-8CBC-30A08DA58DD1}"/>
            </a:ext>
          </a:extLst>
        </xdr:cNvPr>
        <xdr:cNvSpPr txBox="1"/>
      </xdr:nvSpPr>
      <xdr:spPr>
        <a:xfrm>
          <a:off x="19547840"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34EDE522-9C00-4D96-97BB-809D83C6D05E}"/>
            </a:ext>
          </a:extLst>
        </xdr:cNvPr>
        <xdr:cNvCxnSpPr/>
      </xdr:nvCxnSpPr>
      <xdr:spPr>
        <a:xfrm>
          <a:off x="194437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F155723E-201F-427F-BE0A-FCA6F7794C4B}"/>
            </a:ext>
          </a:extLst>
        </xdr:cNvPr>
        <xdr:cNvSpPr txBox="1"/>
      </xdr:nvSpPr>
      <xdr:spPr>
        <a:xfrm>
          <a:off x="1954784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755F1B86-C3AB-4A1D-B50E-10A89212FC46}"/>
            </a:ext>
          </a:extLst>
        </xdr:cNvPr>
        <xdr:cNvCxnSpPr/>
      </xdr:nvCxnSpPr>
      <xdr:spPr>
        <a:xfrm>
          <a:off x="19443700" y="5819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3BB106BB-09C0-41BE-9353-787E7B41BDA8}"/>
            </a:ext>
          </a:extLst>
        </xdr:cNvPr>
        <xdr:cNvSpPr txBox="1"/>
      </xdr:nvSpPr>
      <xdr:spPr>
        <a:xfrm>
          <a:off x="19547840" y="650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AC5E1B93-8B8E-4824-BCB0-4AAA30438FE4}"/>
            </a:ext>
          </a:extLst>
        </xdr:cNvPr>
        <xdr:cNvSpPr/>
      </xdr:nvSpPr>
      <xdr:spPr>
        <a:xfrm>
          <a:off x="19458940" y="6530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6001941D-C8DC-4756-9BA4-68B8C053810D}"/>
            </a:ext>
          </a:extLst>
        </xdr:cNvPr>
        <xdr:cNvSpPr/>
      </xdr:nvSpPr>
      <xdr:spPr>
        <a:xfrm>
          <a:off x="18735040" y="648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DBCD3AE8-C9F3-4020-8E75-F4DD7FCD232C}"/>
            </a:ext>
          </a:extLst>
        </xdr:cNvPr>
        <xdr:cNvSpPr/>
      </xdr:nvSpPr>
      <xdr:spPr>
        <a:xfrm>
          <a:off x="17937480" y="6462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405C0895-F60A-4264-8552-4554DE0C1133}"/>
            </a:ext>
          </a:extLst>
        </xdr:cNvPr>
        <xdr:cNvSpPr/>
      </xdr:nvSpPr>
      <xdr:spPr>
        <a:xfrm>
          <a:off x="171627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39D3C3CF-03AE-46E6-9B68-1F583C7C176A}"/>
            </a:ext>
          </a:extLst>
        </xdr:cNvPr>
        <xdr:cNvSpPr/>
      </xdr:nvSpPr>
      <xdr:spPr>
        <a:xfrm>
          <a:off x="16388080" y="6496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66B0EAA-85D6-4338-B5D2-FAD691C47F13}"/>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9D1B3E3-F2A6-4E61-B2BF-06CE1C2CF1AB}"/>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0773720-FBD8-45EA-975A-8DF059514B19}"/>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C08FEE6-9839-415E-922B-F33B2B2B4E1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2A2DBB7-8F1F-4911-9CCC-58B169FAFB5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145415</xdr:rowOff>
    </xdr:from>
    <xdr:to>
      <xdr:col>116</xdr:col>
      <xdr:colOff>114300</xdr:colOff>
      <xdr:row>39</xdr:row>
      <xdr:rowOff>75565</xdr:rowOff>
    </xdr:to>
    <xdr:sp macro="" textlink="">
      <xdr:nvSpPr>
        <xdr:cNvPr id="493" name="楕円 492">
          <a:extLst>
            <a:ext uri="{FF2B5EF4-FFF2-40B4-BE49-F238E27FC236}">
              <a16:creationId xmlns:a16="http://schemas.microsoft.com/office/drawing/2014/main" id="{F385DF51-6E02-43F3-972C-6382EDB20FA8}"/>
            </a:ext>
          </a:extLst>
        </xdr:cNvPr>
        <xdr:cNvSpPr/>
      </xdr:nvSpPr>
      <xdr:spPr>
        <a:xfrm>
          <a:off x="19458940" y="6515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168292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33408BA3-3705-426F-9E06-47D69C19077B}"/>
            </a:ext>
          </a:extLst>
        </xdr:cNvPr>
        <xdr:cNvSpPr txBox="1"/>
      </xdr:nvSpPr>
      <xdr:spPr>
        <a:xfrm>
          <a:off x="19547840"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154940</xdr:rowOff>
    </xdr:from>
    <xdr:to>
      <xdr:col>112</xdr:col>
      <xdr:colOff>38100</xdr:colOff>
      <xdr:row>39</xdr:row>
      <xdr:rowOff>85090</xdr:rowOff>
    </xdr:to>
    <xdr:sp macro="" textlink="">
      <xdr:nvSpPr>
        <xdr:cNvPr id="495" name="楕円 494">
          <a:extLst>
            <a:ext uri="{FF2B5EF4-FFF2-40B4-BE49-F238E27FC236}">
              <a16:creationId xmlns:a16="http://schemas.microsoft.com/office/drawing/2014/main" id="{8DDAA77C-84CD-4D8F-B735-ECF472478B99}"/>
            </a:ext>
          </a:extLst>
        </xdr:cNvPr>
        <xdr:cNvSpPr/>
      </xdr:nvSpPr>
      <xdr:spPr>
        <a:xfrm>
          <a:off x="18735040" y="652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24765</xdr:rowOff>
    </xdr:from>
    <xdr:to>
      <xdr:col>116</xdr:col>
      <xdr:colOff>63500</xdr:colOff>
      <xdr:row>39</xdr:row>
      <xdr:rowOff>34290</xdr:rowOff>
    </xdr:to>
    <xdr:cxnSp macro="">
      <xdr:nvCxnSpPr>
        <xdr:cNvPr id="496" name="直線コネクタ 495">
          <a:extLst>
            <a:ext uri="{FF2B5EF4-FFF2-40B4-BE49-F238E27FC236}">
              <a16:creationId xmlns:a16="http://schemas.microsoft.com/office/drawing/2014/main" id="{6087C00D-4E66-40B7-88E3-62E15B5DCA04}"/>
            </a:ext>
          </a:extLst>
        </xdr:cNvPr>
        <xdr:cNvCxnSpPr/>
      </xdr:nvCxnSpPr>
      <xdr:spPr>
        <a:xfrm flipV="1">
          <a:off x="18778220" y="656272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164465</xdr:rowOff>
    </xdr:from>
    <xdr:to>
      <xdr:col>107</xdr:col>
      <xdr:colOff>101600</xdr:colOff>
      <xdr:row>39</xdr:row>
      <xdr:rowOff>94615</xdr:rowOff>
    </xdr:to>
    <xdr:sp macro="" textlink="">
      <xdr:nvSpPr>
        <xdr:cNvPr id="497" name="楕円 496">
          <a:extLst>
            <a:ext uri="{FF2B5EF4-FFF2-40B4-BE49-F238E27FC236}">
              <a16:creationId xmlns:a16="http://schemas.microsoft.com/office/drawing/2014/main" id="{3B55DC1C-F38B-4C54-9065-3519B38D9F0E}"/>
            </a:ext>
          </a:extLst>
        </xdr:cNvPr>
        <xdr:cNvSpPr/>
      </xdr:nvSpPr>
      <xdr:spPr>
        <a:xfrm>
          <a:off x="17937480" y="653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34290</xdr:rowOff>
    </xdr:from>
    <xdr:to>
      <xdr:col>111</xdr:col>
      <xdr:colOff>177800</xdr:colOff>
      <xdr:row>39</xdr:row>
      <xdr:rowOff>43815</xdr:rowOff>
    </xdr:to>
    <xdr:cxnSp macro="">
      <xdr:nvCxnSpPr>
        <xdr:cNvPr id="498" name="直線コネクタ 497">
          <a:extLst>
            <a:ext uri="{FF2B5EF4-FFF2-40B4-BE49-F238E27FC236}">
              <a16:creationId xmlns:a16="http://schemas.microsoft.com/office/drawing/2014/main" id="{3EDADCAC-EBFC-4809-8229-AC14C493829C}"/>
            </a:ext>
          </a:extLst>
        </xdr:cNvPr>
        <xdr:cNvCxnSpPr/>
      </xdr:nvCxnSpPr>
      <xdr:spPr>
        <a:xfrm flipV="1">
          <a:off x="17988280" y="657225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168275</xdr:rowOff>
    </xdr:from>
    <xdr:to>
      <xdr:col>102</xdr:col>
      <xdr:colOff>165100</xdr:colOff>
      <xdr:row>39</xdr:row>
      <xdr:rowOff>98425</xdr:rowOff>
    </xdr:to>
    <xdr:sp macro="" textlink="">
      <xdr:nvSpPr>
        <xdr:cNvPr id="499" name="楕円 498">
          <a:extLst>
            <a:ext uri="{FF2B5EF4-FFF2-40B4-BE49-F238E27FC236}">
              <a16:creationId xmlns:a16="http://schemas.microsoft.com/office/drawing/2014/main" id="{E414C68E-57B7-4C02-AD49-831D531A0D4B}"/>
            </a:ext>
          </a:extLst>
        </xdr:cNvPr>
        <xdr:cNvSpPr/>
      </xdr:nvSpPr>
      <xdr:spPr>
        <a:xfrm>
          <a:off x="17162780" y="653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43815</xdr:rowOff>
    </xdr:from>
    <xdr:to>
      <xdr:col>107</xdr:col>
      <xdr:colOff>50800</xdr:colOff>
      <xdr:row>39</xdr:row>
      <xdr:rowOff>47625</xdr:rowOff>
    </xdr:to>
    <xdr:cxnSp macro="">
      <xdr:nvCxnSpPr>
        <xdr:cNvPr id="500" name="直線コネクタ 499">
          <a:extLst>
            <a:ext uri="{FF2B5EF4-FFF2-40B4-BE49-F238E27FC236}">
              <a16:creationId xmlns:a16="http://schemas.microsoft.com/office/drawing/2014/main" id="{85410F8A-DD96-488F-9D41-9DF6359DA299}"/>
            </a:ext>
          </a:extLst>
        </xdr:cNvPr>
        <xdr:cNvCxnSpPr/>
      </xdr:nvCxnSpPr>
      <xdr:spPr>
        <a:xfrm flipV="1">
          <a:off x="17213580" y="658177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635</xdr:rowOff>
    </xdr:from>
    <xdr:to>
      <xdr:col>98</xdr:col>
      <xdr:colOff>38100</xdr:colOff>
      <xdr:row>39</xdr:row>
      <xdr:rowOff>102235</xdr:rowOff>
    </xdr:to>
    <xdr:sp macro="" textlink="">
      <xdr:nvSpPr>
        <xdr:cNvPr id="501" name="楕円 500">
          <a:extLst>
            <a:ext uri="{FF2B5EF4-FFF2-40B4-BE49-F238E27FC236}">
              <a16:creationId xmlns:a16="http://schemas.microsoft.com/office/drawing/2014/main" id="{AB2B1785-87B5-4C2A-8AC4-B9549F901C5F}"/>
            </a:ext>
          </a:extLst>
        </xdr:cNvPr>
        <xdr:cNvSpPr/>
      </xdr:nvSpPr>
      <xdr:spPr>
        <a:xfrm>
          <a:off x="16388080" y="65385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47625</xdr:rowOff>
    </xdr:from>
    <xdr:to>
      <xdr:col>102</xdr:col>
      <xdr:colOff>114300</xdr:colOff>
      <xdr:row>39</xdr:row>
      <xdr:rowOff>51435</xdr:rowOff>
    </xdr:to>
    <xdr:cxnSp macro="">
      <xdr:nvCxnSpPr>
        <xdr:cNvPr id="502" name="直線コネクタ 501">
          <a:extLst>
            <a:ext uri="{FF2B5EF4-FFF2-40B4-BE49-F238E27FC236}">
              <a16:creationId xmlns:a16="http://schemas.microsoft.com/office/drawing/2014/main" id="{BC2D19A5-BAED-4750-9416-ECE049E1E186}"/>
            </a:ext>
          </a:extLst>
        </xdr:cNvPr>
        <xdr:cNvCxnSpPr/>
      </xdr:nvCxnSpPr>
      <xdr:spPr>
        <a:xfrm flipV="1">
          <a:off x="16431260" y="6585585"/>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A2C812C0-ECCF-4FF9-8134-27832AF2BA2F}"/>
            </a:ext>
          </a:extLst>
        </xdr:cNvPr>
        <xdr:cNvSpPr txBox="1"/>
      </xdr:nvSpPr>
      <xdr:spPr>
        <a:xfrm>
          <a:off x="185611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18080227-2ECD-4744-B126-87D0905BCEA7}"/>
            </a:ext>
          </a:extLst>
        </xdr:cNvPr>
        <xdr:cNvSpPr txBox="1"/>
      </xdr:nvSpPr>
      <xdr:spPr>
        <a:xfrm>
          <a:off x="1777626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8C517DA4-6321-4671-BA90-3414E1B6733F}"/>
            </a:ext>
          </a:extLst>
        </xdr:cNvPr>
        <xdr:cNvSpPr txBox="1"/>
      </xdr:nvSpPr>
      <xdr:spPr>
        <a:xfrm>
          <a:off x="170015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9F3E6A17-0BE5-4D5A-BA42-DC7007BDE803}"/>
            </a:ext>
          </a:extLst>
        </xdr:cNvPr>
        <xdr:cNvSpPr txBox="1"/>
      </xdr:nvSpPr>
      <xdr:spPr>
        <a:xfrm>
          <a:off x="1622686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76217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EC7E29F6-B3AB-4C09-B4E2-C462337C837A}"/>
            </a:ext>
          </a:extLst>
        </xdr:cNvPr>
        <xdr:cNvSpPr txBox="1"/>
      </xdr:nvSpPr>
      <xdr:spPr>
        <a:xfrm>
          <a:off x="185611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85742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48E5CAD5-B137-47A7-9DA1-1E535FA530D5}"/>
            </a:ext>
          </a:extLst>
        </xdr:cNvPr>
        <xdr:cNvSpPr txBox="1"/>
      </xdr:nvSpPr>
      <xdr:spPr>
        <a:xfrm>
          <a:off x="17776267" y="662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89552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9726E32E-BE34-42B9-A1D9-5439ADF4F67A}"/>
            </a:ext>
          </a:extLst>
        </xdr:cNvPr>
        <xdr:cNvSpPr txBox="1"/>
      </xdr:nvSpPr>
      <xdr:spPr>
        <a:xfrm>
          <a:off x="17001567" y="662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93362</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90888389-A5BB-4853-995C-532A315AB90C}"/>
            </a:ext>
          </a:extLst>
        </xdr:cNvPr>
        <xdr:cNvSpPr txBox="1"/>
      </xdr:nvSpPr>
      <xdr:spPr>
        <a:xfrm>
          <a:off x="16226867" y="66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6C049F58-242F-45AE-AD6B-B25DA09E7797}"/>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F0DA9E12-7B10-44CE-8E9C-1C96F76CFD3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B22571A8-1072-4CB8-9EAF-B1C14A1F2B9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C2619251-F54D-4381-B0D6-546F4C89D58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92D145DB-558B-4F9E-A251-48C7E38EEDB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A44BFCB7-CF97-41D3-BDFA-F65B55DF50E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15F33747-5B6D-4E47-A5F4-C4163098C10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ACC8E068-7549-4EEC-8E22-05A45157508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D3FBF26B-DF49-4EFB-B641-6F91967A2E9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699B8D26-8E77-46A1-85D5-3B14947A42E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805DBB6F-B94D-4D04-A39B-FE546AD2A75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5C5C9485-76AB-4F91-8EFF-CC743B63277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F540D42C-7D1A-470C-8C16-6D8E31B2E8A5}"/>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40F36089-67E2-4E44-88FB-D0FEBC270B2F}"/>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1CBBFB2B-C6BB-4A48-B7A9-C4E34AE4046D}"/>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562A31FA-D117-475C-BE9E-544CDFC19C1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2DFD48B6-5DE3-43BE-A619-99D76F3DA6C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5181A62E-B395-4BB5-9C2C-C3BF843B2433}"/>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14DD2576-3E9D-462A-81F6-6A5E752F653D}"/>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3FD64B58-7242-4485-8EFE-1E6284C36197}"/>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BBE97A5E-104B-4ACA-AD36-884A9ECD42A7}"/>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A46FDBF5-E8D3-4C35-8A9F-F5657947798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8BCCE603-CF22-48CB-970B-7D8B69CC4DE6}"/>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80B707FF-9573-4CA0-AAAF-1B495E06C8A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BDAADCBE-4C99-447B-B752-EB07F5346891}"/>
            </a:ext>
          </a:extLst>
        </xdr:cNvPr>
        <xdr:cNvCxnSpPr/>
      </xdr:nvCxnSpPr>
      <xdr:spPr>
        <a:xfrm flipV="1">
          <a:off x="14375764" y="92430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690D6DCF-95F3-4E57-9237-5CCAF20B639F}"/>
            </a:ext>
          </a:extLst>
        </xdr:cNvPr>
        <xdr:cNvSpPr txBox="1"/>
      </xdr:nvSpPr>
      <xdr:spPr>
        <a:xfrm>
          <a:off x="144145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6F248AA0-F25D-4437-8888-A7304B211D38}"/>
            </a:ext>
          </a:extLst>
        </xdr:cNvPr>
        <xdr:cNvCxnSpPr/>
      </xdr:nvCxnSpPr>
      <xdr:spPr>
        <a:xfrm>
          <a:off x="1428750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5A86274-A79B-4724-9FD7-55465ED4A7F7}"/>
            </a:ext>
          </a:extLst>
        </xdr:cNvPr>
        <xdr:cNvSpPr txBox="1"/>
      </xdr:nvSpPr>
      <xdr:spPr>
        <a:xfrm>
          <a:off x="14414500" y="902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31CE13FA-06C9-40C3-8761-B337BE0CE625}"/>
            </a:ext>
          </a:extLst>
        </xdr:cNvPr>
        <xdr:cNvCxnSpPr/>
      </xdr:nvCxnSpPr>
      <xdr:spPr>
        <a:xfrm>
          <a:off x="14287500" y="924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905A8BF1-EB4F-4A7D-A8DE-CF3754F4991D}"/>
            </a:ext>
          </a:extLst>
        </xdr:cNvPr>
        <xdr:cNvSpPr txBox="1"/>
      </xdr:nvSpPr>
      <xdr:spPr>
        <a:xfrm>
          <a:off x="14414500" y="1003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020010D3-DFF3-437A-9C6D-84987D7FB2EA}"/>
            </a:ext>
          </a:extLst>
        </xdr:cNvPr>
        <xdr:cNvSpPr/>
      </xdr:nvSpPr>
      <xdr:spPr>
        <a:xfrm>
          <a:off x="14325600" y="100609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A844AD73-7ADB-4EC3-985C-0BD5FC7CC58E}"/>
            </a:ext>
          </a:extLst>
        </xdr:cNvPr>
        <xdr:cNvSpPr/>
      </xdr:nvSpPr>
      <xdr:spPr>
        <a:xfrm>
          <a:off x="1357884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5D3720C7-568B-4592-830A-75FE04EE5724}"/>
            </a:ext>
          </a:extLst>
        </xdr:cNvPr>
        <xdr:cNvSpPr/>
      </xdr:nvSpPr>
      <xdr:spPr>
        <a:xfrm>
          <a:off x="128041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14A7229A-C685-4E57-A35E-B94B99DC6A0B}"/>
            </a:ext>
          </a:extLst>
        </xdr:cNvPr>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96FD8FDD-12AD-446B-9CEF-69AD97A6D6D2}"/>
            </a:ext>
          </a:extLst>
        </xdr:cNvPr>
        <xdr:cNvSpPr/>
      </xdr:nvSpPr>
      <xdr:spPr>
        <a:xfrm>
          <a:off x="1123188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4BA7940-C05A-4E12-A3C1-4DB1913F0B1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43A86EB-DF20-4597-A5FD-DA0C717207F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DA4F020-5512-49B3-81D5-280F514FE82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AE2425C-AA25-4064-A4DD-AEAA219D9BE1}"/>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7A6580C-2120-4C22-B1C4-CA9E6232BF8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111125</xdr:rowOff>
    </xdr:from>
    <xdr:to>
      <xdr:col>85</xdr:col>
      <xdr:colOff>177800</xdr:colOff>
      <xdr:row>60</xdr:row>
      <xdr:rowOff>41275</xdr:rowOff>
    </xdr:to>
    <xdr:sp macro="" textlink="">
      <xdr:nvSpPr>
        <xdr:cNvPr id="551" name="楕円 550">
          <a:extLst>
            <a:ext uri="{FF2B5EF4-FFF2-40B4-BE49-F238E27FC236}">
              <a16:creationId xmlns:a16="http://schemas.microsoft.com/office/drawing/2014/main" id="{ABCA836B-3519-4549-89B4-94B948385C9C}"/>
            </a:ext>
          </a:extLst>
        </xdr:cNvPr>
        <xdr:cNvSpPr/>
      </xdr:nvSpPr>
      <xdr:spPr>
        <a:xfrm>
          <a:off x="14325600" y="100018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134002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784DFDE6-66BF-4EF3-98E4-2A46955272E3}"/>
            </a:ext>
          </a:extLst>
        </xdr:cNvPr>
        <xdr:cNvSpPr txBox="1"/>
      </xdr:nvSpPr>
      <xdr:spPr>
        <a:xfrm>
          <a:off x="14414500"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553" name="楕円 552">
          <a:extLst>
            <a:ext uri="{FF2B5EF4-FFF2-40B4-BE49-F238E27FC236}">
              <a16:creationId xmlns:a16="http://schemas.microsoft.com/office/drawing/2014/main" id="{C8EE529F-D393-4D7A-9BB5-E3F86641A313}"/>
            </a:ext>
          </a:extLst>
        </xdr:cNvPr>
        <xdr:cNvSpPr/>
      </xdr:nvSpPr>
      <xdr:spPr>
        <a:xfrm>
          <a:off x="13578840" y="9862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161925</xdr:rowOff>
    </xdr:to>
    <xdr:cxnSp macro="">
      <xdr:nvCxnSpPr>
        <xdr:cNvPr id="554" name="直線コネクタ 553">
          <a:extLst>
            <a:ext uri="{FF2B5EF4-FFF2-40B4-BE49-F238E27FC236}">
              <a16:creationId xmlns:a16="http://schemas.microsoft.com/office/drawing/2014/main" id="{687286B5-0C55-426F-B44E-95B8964D70E5}"/>
            </a:ext>
          </a:extLst>
        </xdr:cNvPr>
        <xdr:cNvCxnSpPr/>
      </xdr:nvCxnSpPr>
      <xdr:spPr>
        <a:xfrm>
          <a:off x="13629640" y="9909810"/>
          <a:ext cx="74676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76835</xdr:rowOff>
    </xdr:from>
    <xdr:to>
      <xdr:col>76</xdr:col>
      <xdr:colOff>165100</xdr:colOff>
      <xdr:row>59</xdr:row>
      <xdr:rowOff>6985</xdr:rowOff>
    </xdr:to>
    <xdr:sp macro="" textlink="">
      <xdr:nvSpPr>
        <xdr:cNvPr id="555" name="楕円 554">
          <a:extLst>
            <a:ext uri="{FF2B5EF4-FFF2-40B4-BE49-F238E27FC236}">
              <a16:creationId xmlns:a16="http://schemas.microsoft.com/office/drawing/2014/main" id="{EFB98FE3-772F-4BB8-9AE8-3A5143B4AA13}"/>
            </a:ext>
          </a:extLst>
        </xdr:cNvPr>
        <xdr:cNvSpPr/>
      </xdr:nvSpPr>
      <xdr:spPr>
        <a:xfrm>
          <a:off x="12804140" y="9799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127635</xdr:rowOff>
    </xdr:from>
    <xdr:to>
      <xdr:col>81</xdr:col>
      <xdr:colOff>50800</xdr:colOff>
      <xdr:row>59</xdr:row>
      <xdr:rowOff>19050</xdr:rowOff>
    </xdr:to>
    <xdr:cxnSp macro="">
      <xdr:nvCxnSpPr>
        <xdr:cNvPr id="556" name="直線コネクタ 555">
          <a:extLst>
            <a:ext uri="{FF2B5EF4-FFF2-40B4-BE49-F238E27FC236}">
              <a16:creationId xmlns:a16="http://schemas.microsoft.com/office/drawing/2014/main" id="{9B36217F-1676-4116-875F-FBE7F11D95F4}"/>
            </a:ext>
          </a:extLst>
        </xdr:cNvPr>
        <xdr:cNvCxnSpPr/>
      </xdr:nvCxnSpPr>
      <xdr:spPr>
        <a:xfrm>
          <a:off x="12854940" y="9850755"/>
          <a:ext cx="7747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34925</xdr:rowOff>
    </xdr:from>
    <xdr:to>
      <xdr:col>72</xdr:col>
      <xdr:colOff>38100</xdr:colOff>
      <xdr:row>58</xdr:row>
      <xdr:rowOff>136525</xdr:rowOff>
    </xdr:to>
    <xdr:sp macro="" textlink="">
      <xdr:nvSpPr>
        <xdr:cNvPr id="557" name="楕円 556">
          <a:extLst>
            <a:ext uri="{FF2B5EF4-FFF2-40B4-BE49-F238E27FC236}">
              <a16:creationId xmlns:a16="http://schemas.microsoft.com/office/drawing/2014/main" id="{46062095-02B9-4884-AD3B-351A1175125D}"/>
            </a:ext>
          </a:extLst>
        </xdr:cNvPr>
        <xdr:cNvSpPr/>
      </xdr:nvSpPr>
      <xdr:spPr>
        <a:xfrm>
          <a:off x="12029440" y="97580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85725</xdr:rowOff>
    </xdr:from>
    <xdr:to>
      <xdr:col>76</xdr:col>
      <xdr:colOff>114300</xdr:colOff>
      <xdr:row>58</xdr:row>
      <xdr:rowOff>127635</xdr:rowOff>
    </xdr:to>
    <xdr:cxnSp macro="">
      <xdr:nvCxnSpPr>
        <xdr:cNvPr id="558" name="直線コネクタ 557">
          <a:extLst>
            <a:ext uri="{FF2B5EF4-FFF2-40B4-BE49-F238E27FC236}">
              <a16:creationId xmlns:a16="http://schemas.microsoft.com/office/drawing/2014/main" id="{DBCAB7C6-F776-4423-AFA3-5BA50BAB2E22}"/>
            </a:ext>
          </a:extLst>
        </xdr:cNvPr>
        <xdr:cNvCxnSpPr/>
      </xdr:nvCxnSpPr>
      <xdr:spPr>
        <a:xfrm>
          <a:off x="12072620" y="980884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164465</xdr:rowOff>
    </xdr:from>
    <xdr:to>
      <xdr:col>67</xdr:col>
      <xdr:colOff>101600</xdr:colOff>
      <xdr:row>58</xdr:row>
      <xdr:rowOff>94615</xdr:rowOff>
    </xdr:to>
    <xdr:sp macro="" textlink="">
      <xdr:nvSpPr>
        <xdr:cNvPr id="559" name="楕円 558">
          <a:extLst>
            <a:ext uri="{FF2B5EF4-FFF2-40B4-BE49-F238E27FC236}">
              <a16:creationId xmlns:a16="http://schemas.microsoft.com/office/drawing/2014/main" id="{B1B2276F-0E6D-4227-A455-3C2FB83E047F}"/>
            </a:ext>
          </a:extLst>
        </xdr:cNvPr>
        <xdr:cNvSpPr/>
      </xdr:nvSpPr>
      <xdr:spPr>
        <a:xfrm>
          <a:off x="11231880" y="9719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43815</xdr:rowOff>
    </xdr:from>
    <xdr:to>
      <xdr:col>71</xdr:col>
      <xdr:colOff>177800</xdr:colOff>
      <xdr:row>58</xdr:row>
      <xdr:rowOff>85725</xdr:rowOff>
    </xdr:to>
    <xdr:cxnSp macro="">
      <xdr:nvCxnSpPr>
        <xdr:cNvPr id="560" name="直線コネクタ 559">
          <a:extLst>
            <a:ext uri="{FF2B5EF4-FFF2-40B4-BE49-F238E27FC236}">
              <a16:creationId xmlns:a16="http://schemas.microsoft.com/office/drawing/2014/main" id="{6C69B8B8-B1E7-4941-9A8D-B0F00096C383}"/>
            </a:ext>
          </a:extLst>
        </xdr:cNvPr>
        <xdr:cNvCxnSpPr/>
      </xdr:nvCxnSpPr>
      <xdr:spPr>
        <a:xfrm>
          <a:off x="11282680" y="976693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0D554593-14A9-44B7-A44A-2C10429C21D6}"/>
            </a:ext>
          </a:extLst>
        </xdr:cNvPr>
        <xdr:cNvSpPr txBox="1"/>
      </xdr:nvSpPr>
      <xdr:spPr>
        <a:xfrm>
          <a:off x="134372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62" name="n_2aveValue【学校施設】&#10;有形固定資産減価償却率">
          <a:extLst>
            <a:ext uri="{FF2B5EF4-FFF2-40B4-BE49-F238E27FC236}">
              <a16:creationId xmlns:a16="http://schemas.microsoft.com/office/drawing/2014/main" id="{86DC3ED1-3795-4213-9A3D-A43144F0B63A}"/>
            </a:ext>
          </a:extLst>
        </xdr:cNvPr>
        <xdr:cNvSpPr txBox="1"/>
      </xdr:nvSpPr>
      <xdr:spPr>
        <a:xfrm>
          <a:off x="126752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3" name="n_3aveValue【学校施設】&#10;有形固定資産減価償却率">
          <a:extLst>
            <a:ext uri="{FF2B5EF4-FFF2-40B4-BE49-F238E27FC236}">
              <a16:creationId xmlns:a16="http://schemas.microsoft.com/office/drawing/2014/main" id="{B8D88113-B3EB-4A6A-98AA-6B903808CAF5}"/>
            </a:ext>
          </a:extLst>
        </xdr:cNvPr>
        <xdr:cNvSpPr txBox="1"/>
      </xdr:nvSpPr>
      <xdr:spPr>
        <a:xfrm>
          <a:off x="119005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564" name="n_4aveValue【学校施設】&#10;有形固定資産減価償却率">
          <a:extLst>
            <a:ext uri="{FF2B5EF4-FFF2-40B4-BE49-F238E27FC236}">
              <a16:creationId xmlns:a16="http://schemas.microsoft.com/office/drawing/2014/main" id="{184559F2-6063-476D-9E8E-BDF659B2EF6E}"/>
            </a:ext>
          </a:extLst>
        </xdr:cNvPr>
        <xdr:cNvSpPr txBox="1"/>
      </xdr:nvSpPr>
      <xdr:spPr>
        <a:xfrm>
          <a:off x="1110298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86377</xdr:rowOff>
    </xdr:from>
    <xdr:ext cx="405111" cy="259045"/>
    <xdr:sp macro="" textlink="">
      <xdr:nvSpPr>
        <xdr:cNvPr id="565" name="n_1mainValue【学校施設】&#10;有形固定資産減価償却率">
          <a:extLst>
            <a:ext uri="{FF2B5EF4-FFF2-40B4-BE49-F238E27FC236}">
              <a16:creationId xmlns:a16="http://schemas.microsoft.com/office/drawing/2014/main" id="{C8D192C5-A59C-41BB-93BB-951D1DC6BDF0}"/>
            </a:ext>
          </a:extLst>
        </xdr:cNvPr>
        <xdr:cNvSpPr txBox="1"/>
      </xdr:nvSpPr>
      <xdr:spPr>
        <a:xfrm>
          <a:off x="134372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23512</xdr:rowOff>
    </xdr:from>
    <xdr:ext cx="405111" cy="259045"/>
    <xdr:sp macro="" textlink="">
      <xdr:nvSpPr>
        <xdr:cNvPr id="566" name="n_2mainValue【学校施設】&#10;有形固定資産減価償却率">
          <a:extLst>
            <a:ext uri="{FF2B5EF4-FFF2-40B4-BE49-F238E27FC236}">
              <a16:creationId xmlns:a16="http://schemas.microsoft.com/office/drawing/2014/main" id="{59EA372C-CC05-4EED-B7BB-EB52AAEF631D}"/>
            </a:ext>
          </a:extLst>
        </xdr:cNvPr>
        <xdr:cNvSpPr txBox="1"/>
      </xdr:nvSpPr>
      <xdr:spPr>
        <a:xfrm>
          <a:off x="126752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153052</xdr:rowOff>
    </xdr:from>
    <xdr:ext cx="405111" cy="259045"/>
    <xdr:sp macro="" textlink="">
      <xdr:nvSpPr>
        <xdr:cNvPr id="567" name="n_3mainValue【学校施設】&#10;有形固定資産減価償却率">
          <a:extLst>
            <a:ext uri="{FF2B5EF4-FFF2-40B4-BE49-F238E27FC236}">
              <a16:creationId xmlns:a16="http://schemas.microsoft.com/office/drawing/2014/main" id="{6943891C-D253-43CF-B288-53B9FD4D789D}"/>
            </a:ext>
          </a:extLst>
        </xdr:cNvPr>
        <xdr:cNvSpPr txBox="1"/>
      </xdr:nvSpPr>
      <xdr:spPr>
        <a:xfrm>
          <a:off x="119005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111142</xdr:rowOff>
    </xdr:from>
    <xdr:ext cx="405111" cy="259045"/>
    <xdr:sp macro="" textlink="">
      <xdr:nvSpPr>
        <xdr:cNvPr id="568" name="n_4mainValue【学校施設】&#10;有形固定資産減価償却率">
          <a:extLst>
            <a:ext uri="{FF2B5EF4-FFF2-40B4-BE49-F238E27FC236}">
              <a16:creationId xmlns:a16="http://schemas.microsoft.com/office/drawing/2014/main" id="{66F48EF6-E656-411C-9496-2479873D880F}"/>
            </a:ext>
          </a:extLst>
        </xdr:cNvPr>
        <xdr:cNvSpPr txBox="1"/>
      </xdr:nvSpPr>
      <xdr:spPr>
        <a:xfrm>
          <a:off x="1110298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96485B77-5891-4794-BB0D-A3DB91F6FB0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B0E572F-0BF9-4C6A-91BE-46788F043B4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C524CD53-DC0E-4207-89AF-E984C302983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4365D396-0783-463F-960F-B19245D090E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602EC294-53E4-45C7-A2A2-7ACC64B3E78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D501419A-1BC2-4554-9C44-3E52F1C52DD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19D3D8CF-70B5-45D7-A7F1-AE018533DF7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C1EE7FC8-064F-4936-B105-475418439C2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68CE2E7C-00B2-462F-8E59-908910B68D4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7E25D9B-9CCC-45AF-ACED-6C09EE49795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5ED33FA1-9B0A-411E-9C0B-2D0008D69A1F}"/>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3423360A-8F8A-4A42-B0B1-45215CFE0C04}"/>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2DBF6366-53AB-4D43-AFCE-9BDA30B8D462}"/>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BC79686D-C764-4007-A2DF-38D8F3F212BD}"/>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8C99B36C-E1C7-4EE9-82D3-815FDBE9494E}"/>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36816AF5-B934-4A89-895A-9BBA6FB5F9A2}"/>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6103C13F-A8C7-45AC-AA6B-2D57B21A1BC9}"/>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29CF8B11-3113-44CB-BDBF-C4D292F78347}"/>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8AEBF6F0-2EFC-49AF-8D6A-E7B0F724A58C}"/>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9219727C-327F-4CD1-8759-4614DA670266}"/>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0B030A1C-AFDB-4F28-B10C-3C1EA9DE5753}"/>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FF75FBAD-34A7-4C72-87EA-A69199885764}"/>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B19C0689-6D76-4500-8C00-F6987FB7F57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AF83CE79-3DB6-47EE-ADC1-8BF026BCDA2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B1437416-F8ED-4EE1-8300-F35D7BA78E3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C8B0BEEE-1393-43B1-AD31-5EB2EE3067FB}"/>
            </a:ext>
          </a:extLst>
        </xdr:cNvPr>
        <xdr:cNvCxnSpPr/>
      </xdr:nvCxnSpPr>
      <xdr:spPr>
        <a:xfrm flipV="1">
          <a:off x="19509104" y="9421967"/>
          <a:ext cx="0" cy="1245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D992A847-88F5-4DE0-B2BF-FFE07CF5F4B0}"/>
            </a:ext>
          </a:extLst>
        </xdr:cNvPr>
        <xdr:cNvSpPr txBox="1"/>
      </xdr:nvSpPr>
      <xdr:spPr>
        <a:xfrm>
          <a:off x="19547840" y="106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67B56149-B663-4F4C-805C-1BF3F80618E2}"/>
            </a:ext>
          </a:extLst>
        </xdr:cNvPr>
        <xdr:cNvCxnSpPr/>
      </xdr:nvCxnSpPr>
      <xdr:spPr>
        <a:xfrm>
          <a:off x="19443700" y="10667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A9689460-2F21-4052-9121-F6411CA71530}"/>
            </a:ext>
          </a:extLst>
        </xdr:cNvPr>
        <xdr:cNvSpPr txBox="1"/>
      </xdr:nvSpPr>
      <xdr:spPr>
        <a:xfrm>
          <a:off x="19547840" y="920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C52F4BEC-39F9-4900-944A-6B2568F4223C}"/>
            </a:ext>
          </a:extLst>
        </xdr:cNvPr>
        <xdr:cNvCxnSpPr/>
      </xdr:nvCxnSpPr>
      <xdr:spPr>
        <a:xfrm>
          <a:off x="19443700" y="9421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a:extLst>
            <a:ext uri="{FF2B5EF4-FFF2-40B4-BE49-F238E27FC236}">
              <a16:creationId xmlns:a16="http://schemas.microsoft.com/office/drawing/2014/main" id="{35E10653-80B0-4557-BB79-025EE7DD572A}"/>
            </a:ext>
          </a:extLst>
        </xdr:cNvPr>
        <xdr:cNvSpPr txBox="1"/>
      </xdr:nvSpPr>
      <xdr:spPr>
        <a:xfrm>
          <a:off x="19547840" y="10282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A9A74326-5AD1-4F56-BDB0-AE7717C61296}"/>
            </a:ext>
          </a:extLst>
        </xdr:cNvPr>
        <xdr:cNvSpPr/>
      </xdr:nvSpPr>
      <xdr:spPr>
        <a:xfrm>
          <a:off x="19458940" y="1042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9E338552-3EF2-44A7-9ADD-E5FAD726801C}"/>
            </a:ext>
          </a:extLst>
        </xdr:cNvPr>
        <xdr:cNvSpPr/>
      </xdr:nvSpPr>
      <xdr:spPr>
        <a:xfrm>
          <a:off x="18735040" y="10463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a:extLst>
            <a:ext uri="{FF2B5EF4-FFF2-40B4-BE49-F238E27FC236}">
              <a16:creationId xmlns:a16="http://schemas.microsoft.com/office/drawing/2014/main" id="{90DC03AF-0919-4D19-9B90-505746A92E6A}"/>
            </a:ext>
          </a:extLst>
        </xdr:cNvPr>
        <xdr:cNvSpPr/>
      </xdr:nvSpPr>
      <xdr:spPr>
        <a:xfrm>
          <a:off x="17937480" y="104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a:extLst>
            <a:ext uri="{FF2B5EF4-FFF2-40B4-BE49-F238E27FC236}">
              <a16:creationId xmlns:a16="http://schemas.microsoft.com/office/drawing/2014/main" id="{498FB4DD-6875-4410-899A-75D995E0FCF2}"/>
            </a:ext>
          </a:extLst>
        </xdr:cNvPr>
        <xdr:cNvSpPr/>
      </xdr:nvSpPr>
      <xdr:spPr>
        <a:xfrm>
          <a:off x="17162780" y="1045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a:extLst>
            <a:ext uri="{FF2B5EF4-FFF2-40B4-BE49-F238E27FC236}">
              <a16:creationId xmlns:a16="http://schemas.microsoft.com/office/drawing/2014/main" id="{3BC350ED-59BB-48CD-ABC8-1AF47AB4D34B}"/>
            </a:ext>
          </a:extLst>
        </xdr:cNvPr>
        <xdr:cNvSpPr/>
      </xdr:nvSpPr>
      <xdr:spPr>
        <a:xfrm>
          <a:off x="16388080" y="104617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682819C-5F3F-45B5-98A0-69F339CEE011}"/>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B741B59-E040-405F-8BA5-60CC94A8A6C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FC35178-378D-4DF2-A0E9-FB64717BFC5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C7E25ED-F45B-4026-887B-B02640787A0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22FFF43-A403-44C1-9DBA-79537DBC9AF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91911</xdr:rowOff>
    </xdr:from>
    <xdr:to>
      <xdr:col>116</xdr:col>
      <xdr:colOff>114300</xdr:colOff>
      <xdr:row>63</xdr:row>
      <xdr:rowOff>22061</xdr:rowOff>
    </xdr:to>
    <xdr:sp macro="" textlink="">
      <xdr:nvSpPr>
        <xdr:cNvPr id="610" name="楕円 609">
          <a:extLst>
            <a:ext uri="{FF2B5EF4-FFF2-40B4-BE49-F238E27FC236}">
              <a16:creationId xmlns:a16="http://schemas.microsoft.com/office/drawing/2014/main" id="{FC71BBC9-6975-4AEB-A3D5-82574897286A}"/>
            </a:ext>
          </a:extLst>
        </xdr:cNvPr>
        <xdr:cNvSpPr/>
      </xdr:nvSpPr>
      <xdr:spPr>
        <a:xfrm>
          <a:off x="19458940" y="104855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70338</xdr:rowOff>
    </xdr:from>
    <xdr:ext cx="469744" cy="259045"/>
    <xdr:sp macro="" textlink="">
      <xdr:nvSpPr>
        <xdr:cNvPr id="611" name="【学校施設】&#10;一人当たり面積該当値テキスト">
          <a:extLst>
            <a:ext uri="{FF2B5EF4-FFF2-40B4-BE49-F238E27FC236}">
              <a16:creationId xmlns:a16="http://schemas.microsoft.com/office/drawing/2014/main" id="{AAB87602-6152-4EEE-8340-B6432BA11CE0}"/>
            </a:ext>
          </a:extLst>
        </xdr:cNvPr>
        <xdr:cNvSpPr txBox="1"/>
      </xdr:nvSpPr>
      <xdr:spPr>
        <a:xfrm>
          <a:off x="19547840" y="104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154777</xdr:rowOff>
    </xdr:from>
    <xdr:to>
      <xdr:col>112</xdr:col>
      <xdr:colOff>38100</xdr:colOff>
      <xdr:row>63</xdr:row>
      <xdr:rowOff>84927</xdr:rowOff>
    </xdr:to>
    <xdr:sp macro="" textlink="">
      <xdr:nvSpPr>
        <xdr:cNvPr id="612" name="楕円 611">
          <a:extLst>
            <a:ext uri="{FF2B5EF4-FFF2-40B4-BE49-F238E27FC236}">
              <a16:creationId xmlns:a16="http://schemas.microsoft.com/office/drawing/2014/main" id="{541BB779-7197-4E06-951E-FD84080B716F}"/>
            </a:ext>
          </a:extLst>
        </xdr:cNvPr>
        <xdr:cNvSpPr/>
      </xdr:nvSpPr>
      <xdr:spPr>
        <a:xfrm>
          <a:off x="18735040" y="105484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142711</xdr:rowOff>
    </xdr:from>
    <xdr:to>
      <xdr:col>116</xdr:col>
      <xdr:colOff>63500</xdr:colOff>
      <xdr:row>63</xdr:row>
      <xdr:rowOff>34127</xdr:rowOff>
    </xdr:to>
    <xdr:cxnSp macro="">
      <xdr:nvCxnSpPr>
        <xdr:cNvPr id="613" name="直線コネクタ 612">
          <a:extLst>
            <a:ext uri="{FF2B5EF4-FFF2-40B4-BE49-F238E27FC236}">
              <a16:creationId xmlns:a16="http://schemas.microsoft.com/office/drawing/2014/main" id="{F99C2C2B-D179-452F-A44A-2DE1936C4774}"/>
            </a:ext>
          </a:extLst>
        </xdr:cNvPr>
        <xdr:cNvCxnSpPr/>
      </xdr:nvCxnSpPr>
      <xdr:spPr>
        <a:xfrm flipV="1">
          <a:off x="18778220" y="10536391"/>
          <a:ext cx="73152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13045</xdr:rowOff>
    </xdr:from>
    <xdr:to>
      <xdr:col>107</xdr:col>
      <xdr:colOff>101600</xdr:colOff>
      <xdr:row>63</xdr:row>
      <xdr:rowOff>114645</xdr:rowOff>
    </xdr:to>
    <xdr:sp macro="" textlink="">
      <xdr:nvSpPr>
        <xdr:cNvPr id="614" name="楕円 613">
          <a:extLst>
            <a:ext uri="{FF2B5EF4-FFF2-40B4-BE49-F238E27FC236}">
              <a16:creationId xmlns:a16="http://schemas.microsoft.com/office/drawing/2014/main" id="{F7D4CFF8-0429-4E74-85F4-40FE9CE0981E}"/>
            </a:ext>
          </a:extLst>
        </xdr:cNvPr>
        <xdr:cNvSpPr/>
      </xdr:nvSpPr>
      <xdr:spPr>
        <a:xfrm>
          <a:off x="17937480" y="105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34127</xdr:rowOff>
    </xdr:from>
    <xdr:to>
      <xdr:col>111</xdr:col>
      <xdr:colOff>177800</xdr:colOff>
      <xdr:row>63</xdr:row>
      <xdr:rowOff>63845</xdr:rowOff>
    </xdr:to>
    <xdr:cxnSp macro="">
      <xdr:nvCxnSpPr>
        <xdr:cNvPr id="615" name="直線コネクタ 614">
          <a:extLst>
            <a:ext uri="{FF2B5EF4-FFF2-40B4-BE49-F238E27FC236}">
              <a16:creationId xmlns:a16="http://schemas.microsoft.com/office/drawing/2014/main" id="{0936CB91-CB82-46CC-BEF9-36082ADEC0FE}"/>
            </a:ext>
          </a:extLst>
        </xdr:cNvPr>
        <xdr:cNvCxnSpPr/>
      </xdr:nvCxnSpPr>
      <xdr:spPr>
        <a:xfrm flipV="1">
          <a:off x="17988280" y="10595447"/>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15331</xdr:rowOff>
    </xdr:from>
    <xdr:to>
      <xdr:col>102</xdr:col>
      <xdr:colOff>165100</xdr:colOff>
      <xdr:row>63</xdr:row>
      <xdr:rowOff>116931</xdr:rowOff>
    </xdr:to>
    <xdr:sp macro="" textlink="">
      <xdr:nvSpPr>
        <xdr:cNvPr id="616" name="楕円 615">
          <a:extLst>
            <a:ext uri="{FF2B5EF4-FFF2-40B4-BE49-F238E27FC236}">
              <a16:creationId xmlns:a16="http://schemas.microsoft.com/office/drawing/2014/main" id="{8150FD4E-3500-4DC3-A1C9-BD2F20B02689}"/>
            </a:ext>
          </a:extLst>
        </xdr:cNvPr>
        <xdr:cNvSpPr/>
      </xdr:nvSpPr>
      <xdr:spPr>
        <a:xfrm>
          <a:off x="17162780" y="105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63845</xdr:rowOff>
    </xdr:from>
    <xdr:to>
      <xdr:col>107</xdr:col>
      <xdr:colOff>50800</xdr:colOff>
      <xdr:row>63</xdr:row>
      <xdr:rowOff>66131</xdr:rowOff>
    </xdr:to>
    <xdr:cxnSp macro="">
      <xdr:nvCxnSpPr>
        <xdr:cNvPr id="617" name="直線コネクタ 616">
          <a:extLst>
            <a:ext uri="{FF2B5EF4-FFF2-40B4-BE49-F238E27FC236}">
              <a16:creationId xmlns:a16="http://schemas.microsoft.com/office/drawing/2014/main" id="{921D8DD6-2227-428A-80A8-675A2C33E3FA}"/>
            </a:ext>
          </a:extLst>
        </xdr:cNvPr>
        <xdr:cNvCxnSpPr/>
      </xdr:nvCxnSpPr>
      <xdr:spPr>
        <a:xfrm flipV="1">
          <a:off x="17213580" y="10625165"/>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16963</xdr:rowOff>
    </xdr:from>
    <xdr:to>
      <xdr:col>98</xdr:col>
      <xdr:colOff>38100</xdr:colOff>
      <xdr:row>63</xdr:row>
      <xdr:rowOff>118563</xdr:rowOff>
    </xdr:to>
    <xdr:sp macro="" textlink="">
      <xdr:nvSpPr>
        <xdr:cNvPr id="618" name="楕円 617">
          <a:extLst>
            <a:ext uri="{FF2B5EF4-FFF2-40B4-BE49-F238E27FC236}">
              <a16:creationId xmlns:a16="http://schemas.microsoft.com/office/drawing/2014/main" id="{E565A7BC-2EDC-4709-B78A-79E5CBDF1940}"/>
            </a:ext>
          </a:extLst>
        </xdr:cNvPr>
        <xdr:cNvSpPr/>
      </xdr:nvSpPr>
      <xdr:spPr>
        <a:xfrm>
          <a:off x="16388080" y="10578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66131</xdr:rowOff>
    </xdr:from>
    <xdr:to>
      <xdr:col>102</xdr:col>
      <xdr:colOff>114300</xdr:colOff>
      <xdr:row>63</xdr:row>
      <xdr:rowOff>67763</xdr:rowOff>
    </xdr:to>
    <xdr:cxnSp macro="">
      <xdr:nvCxnSpPr>
        <xdr:cNvPr id="619" name="直線コネクタ 618">
          <a:extLst>
            <a:ext uri="{FF2B5EF4-FFF2-40B4-BE49-F238E27FC236}">
              <a16:creationId xmlns:a16="http://schemas.microsoft.com/office/drawing/2014/main" id="{23BB9D4E-40CB-438E-9944-B54C9BAD83CB}"/>
            </a:ext>
          </a:extLst>
        </xdr:cNvPr>
        <xdr:cNvCxnSpPr/>
      </xdr:nvCxnSpPr>
      <xdr:spPr>
        <a:xfrm flipV="1">
          <a:off x="16431260" y="10627451"/>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0" name="n_1aveValue【学校施設】&#10;一人当たり面積">
          <a:extLst>
            <a:ext uri="{FF2B5EF4-FFF2-40B4-BE49-F238E27FC236}">
              <a16:creationId xmlns:a16="http://schemas.microsoft.com/office/drawing/2014/main" id="{197A1062-FF1C-403D-8988-F926BFF1A646}"/>
            </a:ext>
          </a:extLst>
        </xdr:cNvPr>
        <xdr:cNvSpPr txBox="1"/>
      </xdr:nvSpPr>
      <xdr:spPr>
        <a:xfrm>
          <a:off x="18561127" y="102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a:extLst>
            <a:ext uri="{FF2B5EF4-FFF2-40B4-BE49-F238E27FC236}">
              <a16:creationId xmlns:a16="http://schemas.microsoft.com/office/drawing/2014/main" id="{73092FE1-D1CA-4ABF-8E31-13C17C92849C}"/>
            </a:ext>
          </a:extLst>
        </xdr:cNvPr>
        <xdr:cNvSpPr txBox="1"/>
      </xdr:nvSpPr>
      <xdr:spPr>
        <a:xfrm>
          <a:off x="17776267" y="102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a:extLst>
            <a:ext uri="{FF2B5EF4-FFF2-40B4-BE49-F238E27FC236}">
              <a16:creationId xmlns:a16="http://schemas.microsoft.com/office/drawing/2014/main" id="{F55E11A8-F6A2-4A27-B9CD-7BC4815E4D03}"/>
            </a:ext>
          </a:extLst>
        </xdr:cNvPr>
        <xdr:cNvSpPr txBox="1"/>
      </xdr:nvSpPr>
      <xdr:spPr>
        <a:xfrm>
          <a:off x="17001567" y="1023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3" name="n_4aveValue【学校施設】&#10;一人当たり面積">
          <a:extLst>
            <a:ext uri="{FF2B5EF4-FFF2-40B4-BE49-F238E27FC236}">
              <a16:creationId xmlns:a16="http://schemas.microsoft.com/office/drawing/2014/main" id="{3705EE26-760D-473A-931C-09C245FC9BA4}"/>
            </a:ext>
          </a:extLst>
        </xdr:cNvPr>
        <xdr:cNvSpPr txBox="1"/>
      </xdr:nvSpPr>
      <xdr:spPr>
        <a:xfrm>
          <a:off x="16226867" y="102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76054</xdr:rowOff>
    </xdr:from>
    <xdr:ext cx="469744" cy="259045"/>
    <xdr:sp macro="" textlink="">
      <xdr:nvSpPr>
        <xdr:cNvPr id="624" name="n_1mainValue【学校施設】&#10;一人当たり面積">
          <a:extLst>
            <a:ext uri="{FF2B5EF4-FFF2-40B4-BE49-F238E27FC236}">
              <a16:creationId xmlns:a16="http://schemas.microsoft.com/office/drawing/2014/main" id="{987A5479-A838-4221-BA38-F5ED20353DBA}"/>
            </a:ext>
          </a:extLst>
        </xdr:cNvPr>
        <xdr:cNvSpPr txBox="1"/>
      </xdr:nvSpPr>
      <xdr:spPr>
        <a:xfrm>
          <a:off x="18561127" y="1063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105772</xdr:rowOff>
    </xdr:from>
    <xdr:ext cx="469744" cy="259045"/>
    <xdr:sp macro="" textlink="">
      <xdr:nvSpPr>
        <xdr:cNvPr id="625" name="n_2mainValue【学校施設】&#10;一人当たり面積">
          <a:extLst>
            <a:ext uri="{FF2B5EF4-FFF2-40B4-BE49-F238E27FC236}">
              <a16:creationId xmlns:a16="http://schemas.microsoft.com/office/drawing/2014/main" id="{36C2F485-5780-4DF0-B4B8-9BDA475916F4}"/>
            </a:ext>
          </a:extLst>
        </xdr:cNvPr>
        <xdr:cNvSpPr txBox="1"/>
      </xdr:nvSpPr>
      <xdr:spPr>
        <a:xfrm>
          <a:off x="17776267" y="1066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108058</xdr:rowOff>
    </xdr:from>
    <xdr:ext cx="469744" cy="259045"/>
    <xdr:sp macro="" textlink="">
      <xdr:nvSpPr>
        <xdr:cNvPr id="626" name="n_3mainValue【学校施設】&#10;一人当たり面積">
          <a:extLst>
            <a:ext uri="{FF2B5EF4-FFF2-40B4-BE49-F238E27FC236}">
              <a16:creationId xmlns:a16="http://schemas.microsoft.com/office/drawing/2014/main" id="{F4C4DEEE-56AA-4E88-8A4F-142A2D8E0306}"/>
            </a:ext>
          </a:extLst>
        </xdr:cNvPr>
        <xdr:cNvSpPr txBox="1"/>
      </xdr:nvSpPr>
      <xdr:spPr>
        <a:xfrm>
          <a:off x="17001567" y="106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109690</xdr:rowOff>
    </xdr:from>
    <xdr:ext cx="469744" cy="259045"/>
    <xdr:sp macro="" textlink="">
      <xdr:nvSpPr>
        <xdr:cNvPr id="627" name="n_4mainValue【学校施設】&#10;一人当たり面積">
          <a:extLst>
            <a:ext uri="{FF2B5EF4-FFF2-40B4-BE49-F238E27FC236}">
              <a16:creationId xmlns:a16="http://schemas.microsoft.com/office/drawing/2014/main" id="{3854CAD2-0239-4654-ABE8-2CF4EA6A5F75}"/>
            </a:ext>
          </a:extLst>
        </xdr:cNvPr>
        <xdr:cNvSpPr txBox="1"/>
      </xdr:nvSpPr>
      <xdr:spPr>
        <a:xfrm>
          <a:off x="16226867" y="1067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DE4E35C4-5D33-406A-976E-84DC9E715BB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6533A3DB-9FD1-4237-A795-D6EA4B8F70E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3538C2FD-9ED2-4B69-8EC5-FEF9FD4153C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1EA1E30F-01F5-4023-9C1C-178285E1065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511980FC-21BF-4052-B34C-05B1DAAD936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C620C01C-932E-4481-BD11-2FB311C0E49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420A10E-F667-47E4-9377-6D89A7487DA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820400DA-AC53-4DA2-8605-985841BE7ED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89578AF5-71F0-4D90-828C-F8E9E962D8F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C02BE1DB-6E1D-440A-B1BD-CD93FFBEAD6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2580FCDD-37DC-4A6C-99D4-E17EE41DE2F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4AA2303F-14C2-4CE9-A85F-0C9776D75A1C}"/>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540FBEF-D42E-40E4-A7C8-E8C63039987C}"/>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60E536E4-2545-4B7B-9A08-41550FC772AD}"/>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879BA7C6-69E3-4CCB-BA69-56DFA56179E7}"/>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C7DC787A-8D7E-4A96-B59B-17767C3F5CDC}"/>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BD791245-F7E4-4140-B0EA-22C41932212A}"/>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F2D06206-0770-43BA-A865-11AEE4C056F6}"/>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7B6DF6B3-D58D-4C78-9AF7-FBB7EE9DDFB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393BEE1F-A8F0-49C3-BE73-01EA1C7DB8BD}"/>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FE348D27-D504-478C-970B-B6AAC29A26C7}"/>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C84E3241-523B-4999-81E4-DCD8FC986A32}"/>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5A9873E1-DE01-4276-98D1-5535008EE68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5A093090-3CA7-4FFE-9627-4B4FC3580F2A}"/>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8FA3DF81-7F41-4F02-A2F4-F751EE7DAFB3}"/>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170CFE87-74C9-4C29-9188-0942FB2BF59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BF12BDE8-FF1B-4CC0-A117-DA51C1E82BD9}"/>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79C9095A-3265-497F-9A72-6065F0A44033}"/>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10177</xdr:rowOff>
    </xdr:from>
    <xdr:ext cx="405111" cy="259045"/>
    <xdr:sp macro="" textlink="">
      <xdr:nvSpPr>
        <xdr:cNvPr id="656" name="【児童館】&#10;有形固定資産減価償却率平均値テキスト">
          <a:extLst>
            <a:ext uri="{FF2B5EF4-FFF2-40B4-BE49-F238E27FC236}">
              <a16:creationId xmlns:a16="http://schemas.microsoft.com/office/drawing/2014/main" id="{C1B52183-3FBE-447E-889B-0453AEAA7C79}"/>
            </a:ext>
          </a:extLst>
        </xdr:cNvPr>
        <xdr:cNvSpPr txBox="1"/>
      </xdr:nvSpPr>
      <xdr:spPr>
        <a:xfrm>
          <a:off x="144145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a:extLst>
            <a:ext uri="{FF2B5EF4-FFF2-40B4-BE49-F238E27FC236}">
              <a16:creationId xmlns:a16="http://schemas.microsoft.com/office/drawing/2014/main" id="{5A2FD7CE-BB22-4681-804C-2E0EB9AF8C2B}"/>
            </a:ext>
          </a:extLst>
        </xdr:cNvPr>
        <xdr:cNvSpPr/>
      </xdr:nvSpPr>
      <xdr:spPr>
        <a:xfrm>
          <a:off x="14325600" y="139458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a:extLst>
            <a:ext uri="{FF2B5EF4-FFF2-40B4-BE49-F238E27FC236}">
              <a16:creationId xmlns:a16="http://schemas.microsoft.com/office/drawing/2014/main" id="{83A22CB1-5FED-4FF9-A108-28225CF146EB}"/>
            </a:ext>
          </a:extLst>
        </xdr:cNvPr>
        <xdr:cNvSpPr/>
      </xdr:nvSpPr>
      <xdr:spPr>
        <a:xfrm>
          <a:off x="1357884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59" name="フローチャート: 判断 658">
          <a:extLst>
            <a:ext uri="{FF2B5EF4-FFF2-40B4-BE49-F238E27FC236}">
              <a16:creationId xmlns:a16="http://schemas.microsoft.com/office/drawing/2014/main" id="{79729C67-273E-42F5-BB0D-DC88A67D767B}"/>
            </a:ext>
          </a:extLst>
        </xdr:cNvPr>
        <xdr:cNvSpPr/>
      </xdr:nvSpPr>
      <xdr:spPr>
        <a:xfrm>
          <a:off x="1280414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0" name="フローチャート: 判断 659">
          <a:extLst>
            <a:ext uri="{FF2B5EF4-FFF2-40B4-BE49-F238E27FC236}">
              <a16:creationId xmlns:a16="http://schemas.microsoft.com/office/drawing/2014/main" id="{873B4190-7712-4715-8E4B-78C035F463A6}"/>
            </a:ext>
          </a:extLst>
        </xdr:cNvPr>
        <xdr:cNvSpPr/>
      </xdr:nvSpPr>
      <xdr:spPr>
        <a:xfrm>
          <a:off x="12029440" y="138201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1" name="フローチャート: 判断 660">
          <a:extLst>
            <a:ext uri="{FF2B5EF4-FFF2-40B4-BE49-F238E27FC236}">
              <a16:creationId xmlns:a16="http://schemas.microsoft.com/office/drawing/2014/main" id="{4708BAC2-62F5-48C4-B083-58A2AB3CD8D0}"/>
            </a:ext>
          </a:extLst>
        </xdr:cNvPr>
        <xdr:cNvSpPr/>
      </xdr:nvSpPr>
      <xdr:spPr>
        <a:xfrm>
          <a:off x="1123188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DF32F35-334C-4290-B10F-9354B674659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85DB2CD-69A0-4C6A-8F7E-238C95E2A36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27FDA33D-AF16-448B-9EBF-0035FC45138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10EB221-2A84-4752-B0AE-8B61405F6C6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B6D0A83-CEF6-4475-A7B0-2356001C52D1}"/>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40639</xdr:rowOff>
    </xdr:from>
    <xdr:to>
      <xdr:col>85</xdr:col>
      <xdr:colOff>177800</xdr:colOff>
      <xdr:row>81</xdr:row>
      <xdr:rowOff>142239</xdr:rowOff>
    </xdr:to>
    <xdr:sp macro="" textlink="">
      <xdr:nvSpPr>
        <xdr:cNvPr id="667" name="楕円 666">
          <a:extLst>
            <a:ext uri="{FF2B5EF4-FFF2-40B4-BE49-F238E27FC236}">
              <a16:creationId xmlns:a16="http://schemas.microsoft.com/office/drawing/2014/main" id="{65A2A747-BD85-49AA-88DB-C6873758239A}"/>
            </a:ext>
          </a:extLst>
        </xdr:cNvPr>
        <xdr:cNvSpPr/>
      </xdr:nvSpPr>
      <xdr:spPr>
        <a:xfrm>
          <a:off x="14325600" y="1361947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63516</xdr:rowOff>
    </xdr:from>
    <xdr:ext cx="405111" cy="259045"/>
    <xdr:sp macro="" textlink="">
      <xdr:nvSpPr>
        <xdr:cNvPr id="668" name="【児童館】&#10;有形固定資産減価償却率該当値テキスト">
          <a:extLst>
            <a:ext uri="{FF2B5EF4-FFF2-40B4-BE49-F238E27FC236}">
              <a16:creationId xmlns:a16="http://schemas.microsoft.com/office/drawing/2014/main" id="{62EA2100-9F37-4613-BF21-EDFAD2C461ED}"/>
            </a:ext>
          </a:extLst>
        </xdr:cNvPr>
        <xdr:cNvSpPr txBox="1"/>
      </xdr:nvSpPr>
      <xdr:spPr>
        <a:xfrm>
          <a:off x="1441450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5080</xdr:rowOff>
    </xdr:from>
    <xdr:to>
      <xdr:col>81</xdr:col>
      <xdr:colOff>101600</xdr:colOff>
      <xdr:row>81</xdr:row>
      <xdr:rowOff>106680</xdr:rowOff>
    </xdr:to>
    <xdr:sp macro="" textlink="">
      <xdr:nvSpPr>
        <xdr:cNvPr id="669" name="楕円 668">
          <a:extLst>
            <a:ext uri="{FF2B5EF4-FFF2-40B4-BE49-F238E27FC236}">
              <a16:creationId xmlns:a16="http://schemas.microsoft.com/office/drawing/2014/main" id="{A3EC74B1-F9FE-4F1A-B353-E7CB25F13CE3}"/>
            </a:ext>
          </a:extLst>
        </xdr:cNvPr>
        <xdr:cNvSpPr/>
      </xdr:nvSpPr>
      <xdr:spPr>
        <a:xfrm>
          <a:off x="1357884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55880</xdr:rowOff>
    </xdr:from>
    <xdr:to>
      <xdr:col>85</xdr:col>
      <xdr:colOff>127000</xdr:colOff>
      <xdr:row>81</xdr:row>
      <xdr:rowOff>91439</xdr:rowOff>
    </xdr:to>
    <xdr:cxnSp macro="">
      <xdr:nvCxnSpPr>
        <xdr:cNvPr id="670" name="直線コネクタ 669">
          <a:extLst>
            <a:ext uri="{FF2B5EF4-FFF2-40B4-BE49-F238E27FC236}">
              <a16:creationId xmlns:a16="http://schemas.microsoft.com/office/drawing/2014/main" id="{66FFC097-0F6D-41E7-B058-8B02A0513EA4}"/>
            </a:ext>
          </a:extLst>
        </xdr:cNvPr>
        <xdr:cNvCxnSpPr/>
      </xdr:nvCxnSpPr>
      <xdr:spPr>
        <a:xfrm>
          <a:off x="13629640" y="13634720"/>
          <a:ext cx="74676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140970</xdr:rowOff>
    </xdr:from>
    <xdr:to>
      <xdr:col>76</xdr:col>
      <xdr:colOff>165100</xdr:colOff>
      <xdr:row>81</xdr:row>
      <xdr:rowOff>71120</xdr:rowOff>
    </xdr:to>
    <xdr:sp macro="" textlink="">
      <xdr:nvSpPr>
        <xdr:cNvPr id="671" name="楕円 670">
          <a:extLst>
            <a:ext uri="{FF2B5EF4-FFF2-40B4-BE49-F238E27FC236}">
              <a16:creationId xmlns:a16="http://schemas.microsoft.com/office/drawing/2014/main" id="{4ACA44FC-4510-4A3E-BA87-EA4C56BD7E42}"/>
            </a:ext>
          </a:extLst>
        </xdr:cNvPr>
        <xdr:cNvSpPr/>
      </xdr:nvSpPr>
      <xdr:spPr>
        <a:xfrm>
          <a:off x="12804140" y="13552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20320</xdr:rowOff>
    </xdr:from>
    <xdr:to>
      <xdr:col>81</xdr:col>
      <xdr:colOff>50800</xdr:colOff>
      <xdr:row>81</xdr:row>
      <xdr:rowOff>55880</xdr:rowOff>
    </xdr:to>
    <xdr:cxnSp macro="">
      <xdr:nvCxnSpPr>
        <xdr:cNvPr id="672" name="直線コネクタ 671">
          <a:extLst>
            <a:ext uri="{FF2B5EF4-FFF2-40B4-BE49-F238E27FC236}">
              <a16:creationId xmlns:a16="http://schemas.microsoft.com/office/drawing/2014/main" id="{43EF7301-E01D-40C4-A4FB-0E25B1505889}"/>
            </a:ext>
          </a:extLst>
        </xdr:cNvPr>
        <xdr:cNvCxnSpPr/>
      </xdr:nvCxnSpPr>
      <xdr:spPr>
        <a:xfrm>
          <a:off x="12854940" y="13599160"/>
          <a:ext cx="7747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105411</xdr:rowOff>
    </xdr:from>
    <xdr:to>
      <xdr:col>72</xdr:col>
      <xdr:colOff>38100</xdr:colOff>
      <xdr:row>81</xdr:row>
      <xdr:rowOff>35561</xdr:rowOff>
    </xdr:to>
    <xdr:sp macro="" textlink="">
      <xdr:nvSpPr>
        <xdr:cNvPr id="673" name="楕円 672">
          <a:extLst>
            <a:ext uri="{FF2B5EF4-FFF2-40B4-BE49-F238E27FC236}">
              <a16:creationId xmlns:a16="http://schemas.microsoft.com/office/drawing/2014/main" id="{1614B855-EE8A-4901-BE2C-02EA89DCFD20}"/>
            </a:ext>
          </a:extLst>
        </xdr:cNvPr>
        <xdr:cNvSpPr/>
      </xdr:nvSpPr>
      <xdr:spPr>
        <a:xfrm>
          <a:off x="12029440" y="13516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156211</xdr:rowOff>
    </xdr:from>
    <xdr:to>
      <xdr:col>76</xdr:col>
      <xdr:colOff>114300</xdr:colOff>
      <xdr:row>81</xdr:row>
      <xdr:rowOff>20320</xdr:rowOff>
    </xdr:to>
    <xdr:cxnSp macro="">
      <xdr:nvCxnSpPr>
        <xdr:cNvPr id="674" name="直線コネクタ 673">
          <a:extLst>
            <a:ext uri="{FF2B5EF4-FFF2-40B4-BE49-F238E27FC236}">
              <a16:creationId xmlns:a16="http://schemas.microsoft.com/office/drawing/2014/main" id="{D94A9055-4AC0-4451-85D9-A07B1CA30E36}"/>
            </a:ext>
          </a:extLst>
        </xdr:cNvPr>
        <xdr:cNvCxnSpPr/>
      </xdr:nvCxnSpPr>
      <xdr:spPr>
        <a:xfrm>
          <a:off x="12072620" y="13567411"/>
          <a:ext cx="782320" cy="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71120</xdr:rowOff>
    </xdr:from>
    <xdr:to>
      <xdr:col>67</xdr:col>
      <xdr:colOff>101600</xdr:colOff>
      <xdr:row>81</xdr:row>
      <xdr:rowOff>1270</xdr:rowOff>
    </xdr:to>
    <xdr:sp macro="" textlink="">
      <xdr:nvSpPr>
        <xdr:cNvPr id="675" name="楕円 674">
          <a:extLst>
            <a:ext uri="{FF2B5EF4-FFF2-40B4-BE49-F238E27FC236}">
              <a16:creationId xmlns:a16="http://schemas.microsoft.com/office/drawing/2014/main" id="{6C6EA9D0-F7FB-4C9C-9567-941F8797EE90}"/>
            </a:ext>
          </a:extLst>
        </xdr:cNvPr>
        <xdr:cNvSpPr/>
      </xdr:nvSpPr>
      <xdr:spPr>
        <a:xfrm>
          <a:off x="11231880" y="1348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121920</xdr:rowOff>
    </xdr:from>
    <xdr:to>
      <xdr:col>71</xdr:col>
      <xdr:colOff>177800</xdr:colOff>
      <xdr:row>80</xdr:row>
      <xdr:rowOff>156211</xdr:rowOff>
    </xdr:to>
    <xdr:cxnSp macro="">
      <xdr:nvCxnSpPr>
        <xdr:cNvPr id="676" name="直線コネクタ 675">
          <a:extLst>
            <a:ext uri="{FF2B5EF4-FFF2-40B4-BE49-F238E27FC236}">
              <a16:creationId xmlns:a16="http://schemas.microsoft.com/office/drawing/2014/main" id="{348E3F2D-E1D7-46C8-BCD9-FFACACE4DB78}"/>
            </a:ext>
          </a:extLst>
        </xdr:cNvPr>
        <xdr:cNvCxnSpPr/>
      </xdr:nvCxnSpPr>
      <xdr:spPr>
        <a:xfrm>
          <a:off x="11282680" y="13533120"/>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77" name="n_1aveValue【児童館】&#10;有形固定資産減価償却率">
          <a:extLst>
            <a:ext uri="{FF2B5EF4-FFF2-40B4-BE49-F238E27FC236}">
              <a16:creationId xmlns:a16="http://schemas.microsoft.com/office/drawing/2014/main" id="{87250778-2818-4DA3-A2BA-2F84D11BDB32}"/>
            </a:ext>
          </a:extLst>
        </xdr:cNvPr>
        <xdr:cNvSpPr txBox="1"/>
      </xdr:nvSpPr>
      <xdr:spPr>
        <a:xfrm>
          <a:off x="134372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93997</xdr:rowOff>
    </xdr:from>
    <xdr:ext cx="405111" cy="259045"/>
    <xdr:sp macro="" textlink="">
      <xdr:nvSpPr>
        <xdr:cNvPr id="678" name="n_2aveValue【児童館】&#10;有形固定資産減価償却率">
          <a:extLst>
            <a:ext uri="{FF2B5EF4-FFF2-40B4-BE49-F238E27FC236}">
              <a16:creationId xmlns:a16="http://schemas.microsoft.com/office/drawing/2014/main" id="{4E588302-E656-47FA-9003-1D43401C26A3}"/>
            </a:ext>
          </a:extLst>
        </xdr:cNvPr>
        <xdr:cNvSpPr txBox="1"/>
      </xdr:nvSpPr>
      <xdr:spPr>
        <a:xfrm>
          <a:off x="12675244" y="1400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166388</xdr:rowOff>
    </xdr:from>
    <xdr:ext cx="405111" cy="259045"/>
    <xdr:sp macro="" textlink="">
      <xdr:nvSpPr>
        <xdr:cNvPr id="679" name="n_3aveValue【児童館】&#10;有形固定資産減価償却率">
          <a:extLst>
            <a:ext uri="{FF2B5EF4-FFF2-40B4-BE49-F238E27FC236}">
              <a16:creationId xmlns:a16="http://schemas.microsoft.com/office/drawing/2014/main" id="{FE509730-6DE0-466B-A42D-5B3D2481E159}"/>
            </a:ext>
          </a:extLst>
        </xdr:cNvPr>
        <xdr:cNvSpPr txBox="1"/>
      </xdr:nvSpPr>
      <xdr:spPr>
        <a:xfrm>
          <a:off x="11900544" y="13912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15257</xdr:rowOff>
    </xdr:from>
    <xdr:ext cx="405111" cy="259045"/>
    <xdr:sp macro="" textlink="">
      <xdr:nvSpPr>
        <xdr:cNvPr id="680" name="n_4aveValue【児童館】&#10;有形固定資産減価償却率">
          <a:extLst>
            <a:ext uri="{FF2B5EF4-FFF2-40B4-BE49-F238E27FC236}">
              <a16:creationId xmlns:a16="http://schemas.microsoft.com/office/drawing/2014/main" id="{E3AF5707-68D2-4702-AE87-697FE84BDE20}"/>
            </a:ext>
          </a:extLst>
        </xdr:cNvPr>
        <xdr:cNvSpPr txBox="1"/>
      </xdr:nvSpPr>
      <xdr:spPr>
        <a:xfrm>
          <a:off x="1110298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123207</xdr:rowOff>
    </xdr:from>
    <xdr:ext cx="405111" cy="259045"/>
    <xdr:sp macro="" textlink="">
      <xdr:nvSpPr>
        <xdr:cNvPr id="681" name="n_1mainValue【児童館】&#10;有形固定資産減価償却率">
          <a:extLst>
            <a:ext uri="{FF2B5EF4-FFF2-40B4-BE49-F238E27FC236}">
              <a16:creationId xmlns:a16="http://schemas.microsoft.com/office/drawing/2014/main" id="{7FBDB8B1-003F-42BE-A74F-0951BF462402}"/>
            </a:ext>
          </a:extLst>
        </xdr:cNvPr>
        <xdr:cNvSpPr txBox="1"/>
      </xdr:nvSpPr>
      <xdr:spPr>
        <a:xfrm>
          <a:off x="13437244" y="1336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87647</xdr:rowOff>
    </xdr:from>
    <xdr:ext cx="405111" cy="259045"/>
    <xdr:sp macro="" textlink="">
      <xdr:nvSpPr>
        <xdr:cNvPr id="682" name="n_2mainValue【児童館】&#10;有形固定資産減価償却率">
          <a:extLst>
            <a:ext uri="{FF2B5EF4-FFF2-40B4-BE49-F238E27FC236}">
              <a16:creationId xmlns:a16="http://schemas.microsoft.com/office/drawing/2014/main" id="{010957A0-F2F3-4F2F-91F0-60D49CC27F5B}"/>
            </a:ext>
          </a:extLst>
        </xdr:cNvPr>
        <xdr:cNvSpPr txBox="1"/>
      </xdr:nvSpPr>
      <xdr:spPr>
        <a:xfrm>
          <a:off x="1267524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52088</xdr:rowOff>
    </xdr:from>
    <xdr:ext cx="405111" cy="259045"/>
    <xdr:sp macro="" textlink="">
      <xdr:nvSpPr>
        <xdr:cNvPr id="683" name="n_3mainValue【児童館】&#10;有形固定資産減価償却率">
          <a:extLst>
            <a:ext uri="{FF2B5EF4-FFF2-40B4-BE49-F238E27FC236}">
              <a16:creationId xmlns:a16="http://schemas.microsoft.com/office/drawing/2014/main" id="{FEEE7A30-A152-45EB-9697-CF7FA3157440}"/>
            </a:ext>
          </a:extLst>
        </xdr:cNvPr>
        <xdr:cNvSpPr txBox="1"/>
      </xdr:nvSpPr>
      <xdr:spPr>
        <a:xfrm>
          <a:off x="11900544" y="13295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684" name="n_4mainValue【児童館】&#10;有形固定資産減価償却率">
          <a:extLst>
            <a:ext uri="{FF2B5EF4-FFF2-40B4-BE49-F238E27FC236}">
              <a16:creationId xmlns:a16="http://schemas.microsoft.com/office/drawing/2014/main" id="{2D4086F9-4B73-4820-A6FA-DAABFB5B88C5}"/>
            </a:ext>
          </a:extLst>
        </xdr:cNvPr>
        <xdr:cNvSpPr txBox="1"/>
      </xdr:nvSpPr>
      <xdr:spPr>
        <a:xfrm>
          <a:off x="1110298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DDDCD3C3-AE80-4158-AAC3-25FE47B6099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F5291C49-752F-44B8-87CD-C44A0F884291}"/>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B253EA6E-FAAB-42D1-9032-1E11F98B4A6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CCAA1773-20CF-4DDD-BE13-66EEE72085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54B47127-24F3-4F45-A9D2-9FFB94CCD39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98468AA-A516-467D-94A2-EDCCCB0C7BF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87472666-E609-4CC5-A674-92F87416D61F}"/>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CEA0C4E5-98A4-4E5F-92E4-CEE5C8AD7E4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A752E437-D2FF-47C5-B1A8-931BE318EB69}"/>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69FF074-9C6F-487B-94AE-ED3F82D66C29}"/>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6BCEC133-E4D5-43EB-8837-342A3FDFC615}"/>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E09F54EB-2791-4062-89E8-20691D858D06}"/>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5375615E-3874-4A80-B79F-0A1EEE60E47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E2643B2F-D5BA-4763-B1A0-AEBCA5BFD3FB}"/>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81AE5DA2-43B4-40AE-9B8F-B81958C3872B}"/>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2A0DCDA7-8BC1-417D-A13F-AC3EAA8FC979}"/>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DB2EE130-B133-406A-A55B-F88F19031A2D}"/>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EDDD4694-2662-4070-96CD-9FB37B523D1D}"/>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C26EA387-D1F9-4E47-ACAD-203F480B8BF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1AF3AE8-7A30-4FE0-94DF-22F1A454409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B3B28CE3-3471-4058-B825-5563C184DEC6}"/>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3C96CF1E-13BC-4325-B153-E8B2614C8F0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7C03D586-8C47-490B-A19B-63C9BD52A27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8" name="直線コネクタ 707">
          <a:extLst>
            <a:ext uri="{FF2B5EF4-FFF2-40B4-BE49-F238E27FC236}">
              <a16:creationId xmlns:a16="http://schemas.microsoft.com/office/drawing/2014/main" id="{ED006250-9C15-49FC-968D-8D6D38D07716}"/>
            </a:ext>
          </a:extLst>
        </xdr:cNvPr>
        <xdr:cNvCxnSpPr/>
      </xdr:nvCxnSpPr>
      <xdr:spPr>
        <a:xfrm flipV="1">
          <a:off x="19509104" y="1318640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a:extLst>
            <a:ext uri="{FF2B5EF4-FFF2-40B4-BE49-F238E27FC236}">
              <a16:creationId xmlns:a16="http://schemas.microsoft.com/office/drawing/2014/main" id="{7E0A6277-EC8A-4E38-9323-0FD78A8C7190}"/>
            </a:ext>
          </a:extLst>
        </xdr:cNvPr>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a:extLst>
            <a:ext uri="{FF2B5EF4-FFF2-40B4-BE49-F238E27FC236}">
              <a16:creationId xmlns:a16="http://schemas.microsoft.com/office/drawing/2014/main" id="{01A2A2AE-0555-442C-ABAA-B98AC7339A2A}"/>
            </a:ext>
          </a:extLst>
        </xdr:cNvPr>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1" name="【児童館】&#10;一人当たり面積最大値テキスト">
          <a:extLst>
            <a:ext uri="{FF2B5EF4-FFF2-40B4-BE49-F238E27FC236}">
              <a16:creationId xmlns:a16="http://schemas.microsoft.com/office/drawing/2014/main" id="{83F55811-7B42-428A-B7BF-85EFEF0DDE66}"/>
            </a:ext>
          </a:extLst>
        </xdr:cNvPr>
        <xdr:cNvSpPr txBox="1"/>
      </xdr:nvSpPr>
      <xdr:spPr>
        <a:xfrm>
          <a:off x="19547840" y="129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2" name="直線コネクタ 711">
          <a:extLst>
            <a:ext uri="{FF2B5EF4-FFF2-40B4-BE49-F238E27FC236}">
              <a16:creationId xmlns:a16="http://schemas.microsoft.com/office/drawing/2014/main" id="{E6B3B84C-95C3-44FC-8E9F-A7BD7EFEC62C}"/>
            </a:ext>
          </a:extLst>
        </xdr:cNvPr>
        <xdr:cNvCxnSpPr/>
      </xdr:nvCxnSpPr>
      <xdr:spPr>
        <a:xfrm>
          <a:off x="19443700" y="131864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158766</xdr:rowOff>
    </xdr:from>
    <xdr:ext cx="469744" cy="259045"/>
    <xdr:sp macro="" textlink="">
      <xdr:nvSpPr>
        <xdr:cNvPr id="713" name="【児童館】&#10;一人当たり面積平均値テキスト">
          <a:extLst>
            <a:ext uri="{FF2B5EF4-FFF2-40B4-BE49-F238E27FC236}">
              <a16:creationId xmlns:a16="http://schemas.microsoft.com/office/drawing/2014/main" id="{E81ECF7C-E404-4DB7-A10E-9C873A5AE662}"/>
            </a:ext>
          </a:extLst>
        </xdr:cNvPr>
        <xdr:cNvSpPr txBox="1"/>
      </xdr:nvSpPr>
      <xdr:spPr>
        <a:xfrm>
          <a:off x="19547840" y="14072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4" name="フローチャート: 判断 713">
          <a:extLst>
            <a:ext uri="{FF2B5EF4-FFF2-40B4-BE49-F238E27FC236}">
              <a16:creationId xmlns:a16="http://schemas.microsoft.com/office/drawing/2014/main" id="{46CB2B00-17E6-4479-A195-17D57BF93D8A}"/>
            </a:ext>
          </a:extLst>
        </xdr:cNvPr>
        <xdr:cNvSpPr/>
      </xdr:nvSpPr>
      <xdr:spPr>
        <a:xfrm>
          <a:off x="19458940" y="14217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a:extLst>
            <a:ext uri="{FF2B5EF4-FFF2-40B4-BE49-F238E27FC236}">
              <a16:creationId xmlns:a16="http://schemas.microsoft.com/office/drawing/2014/main" id="{494F223A-BA24-4846-B5B2-5532CED901CE}"/>
            </a:ext>
          </a:extLst>
        </xdr:cNvPr>
        <xdr:cNvSpPr/>
      </xdr:nvSpPr>
      <xdr:spPr>
        <a:xfrm>
          <a:off x="18735040" y="14240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6" name="フローチャート: 判断 715">
          <a:extLst>
            <a:ext uri="{FF2B5EF4-FFF2-40B4-BE49-F238E27FC236}">
              <a16:creationId xmlns:a16="http://schemas.microsoft.com/office/drawing/2014/main" id="{4D236680-D9E7-4406-A25C-AB9F2015F91A}"/>
            </a:ext>
          </a:extLst>
        </xdr:cNvPr>
        <xdr:cNvSpPr/>
      </xdr:nvSpPr>
      <xdr:spPr>
        <a:xfrm>
          <a:off x="1793748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17" name="フローチャート: 判断 716">
          <a:extLst>
            <a:ext uri="{FF2B5EF4-FFF2-40B4-BE49-F238E27FC236}">
              <a16:creationId xmlns:a16="http://schemas.microsoft.com/office/drawing/2014/main" id="{4D87A87E-6092-40FB-931A-DC392916D04C}"/>
            </a:ext>
          </a:extLst>
        </xdr:cNvPr>
        <xdr:cNvSpPr/>
      </xdr:nvSpPr>
      <xdr:spPr>
        <a:xfrm>
          <a:off x="1716278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18" name="フローチャート: 判断 717">
          <a:extLst>
            <a:ext uri="{FF2B5EF4-FFF2-40B4-BE49-F238E27FC236}">
              <a16:creationId xmlns:a16="http://schemas.microsoft.com/office/drawing/2014/main" id="{49E8FDB3-0DDD-4D6F-AB4C-98BE17DF19DD}"/>
            </a:ext>
          </a:extLst>
        </xdr:cNvPr>
        <xdr:cNvSpPr/>
      </xdr:nvSpPr>
      <xdr:spPr>
        <a:xfrm>
          <a:off x="16388080" y="14236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C8CC74E-4BA0-46CA-B089-6C5DD487B92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B46D905-22B9-405B-A30D-120C9B2345B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D9DE47E-E1B5-444F-8293-CD6DF22DC4C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D0D2700-BB15-4CCC-A9AF-85373B0F30F3}"/>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A21A8719-E9CD-4A39-9BAC-37B534C25CC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724" name="楕円 723">
          <a:extLst>
            <a:ext uri="{FF2B5EF4-FFF2-40B4-BE49-F238E27FC236}">
              <a16:creationId xmlns:a16="http://schemas.microsoft.com/office/drawing/2014/main" id="{2BF0CE07-E6BA-46CD-A406-134B3B493E10}"/>
            </a:ext>
          </a:extLst>
        </xdr:cNvPr>
        <xdr:cNvSpPr/>
      </xdr:nvSpPr>
      <xdr:spPr>
        <a:xfrm>
          <a:off x="1945894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11447</xdr:rowOff>
    </xdr:from>
    <xdr:ext cx="469744" cy="259045"/>
    <xdr:sp macro="" textlink="">
      <xdr:nvSpPr>
        <xdr:cNvPr id="725" name="【児童館】&#10;一人当たり面積該当値テキスト">
          <a:extLst>
            <a:ext uri="{FF2B5EF4-FFF2-40B4-BE49-F238E27FC236}">
              <a16:creationId xmlns:a16="http://schemas.microsoft.com/office/drawing/2014/main" id="{E24BF185-3D58-4C7C-A51D-CBEE7CC66B2A}"/>
            </a:ext>
          </a:extLst>
        </xdr:cNvPr>
        <xdr:cNvSpPr txBox="1"/>
      </xdr:nvSpPr>
      <xdr:spPr>
        <a:xfrm>
          <a:off x="19547840"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726" name="楕円 725">
          <a:extLst>
            <a:ext uri="{FF2B5EF4-FFF2-40B4-BE49-F238E27FC236}">
              <a16:creationId xmlns:a16="http://schemas.microsoft.com/office/drawing/2014/main" id="{B27C2271-AD88-497E-8EA0-B3C7074F61A5}"/>
            </a:ext>
          </a:extLst>
        </xdr:cNvPr>
        <xdr:cNvSpPr/>
      </xdr:nvSpPr>
      <xdr:spPr>
        <a:xfrm>
          <a:off x="18735040" y="14286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83820</xdr:rowOff>
    </xdr:from>
    <xdr:to>
      <xdr:col>116</xdr:col>
      <xdr:colOff>63500</xdr:colOff>
      <xdr:row>85</xdr:row>
      <xdr:rowOff>87630</xdr:rowOff>
    </xdr:to>
    <xdr:cxnSp macro="">
      <xdr:nvCxnSpPr>
        <xdr:cNvPr id="727" name="直線コネクタ 726">
          <a:extLst>
            <a:ext uri="{FF2B5EF4-FFF2-40B4-BE49-F238E27FC236}">
              <a16:creationId xmlns:a16="http://schemas.microsoft.com/office/drawing/2014/main" id="{7A3BBBE7-E8A0-4347-9614-1E6B9302D41A}"/>
            </a:ext>
          </a:extLst>
        </xdr:cNvPr>
        <xdr:cNvCxnSpPr/>
      </xdr:nvCxnSpPr>
      <xdr:spPr>
        <a:xfrm flipV="1">
          <a:off x="18778220" y="1433322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40639</xdr:rowOff>
    </xdr:from>
    <xdr:to>
      <xdr:col>107</xdr:col>
      <xdr:colOff>101600</xdr:colOff>
      <xdr:row>85</xdr:row>
      <xdr:rowOff>142239</xdr:rowOff>
    </xdr:to>
    <xdr:sp macro="" textlink="">
      <xdr:nvSpPr>
        <xdr:cNvPr id="728" name="楕円 727">
          <a:extLst>
            <a:ext uri="{FF2B5EF4-FFF2-40B4-BE49-F238E27FC236}">
              <a16:creationId xmlns:a16="http://schemas.microsoft.com/office/drawing/2014/main" id="{A87BD256-78D4-4241-8339-14EFFA64CDFC}"/>
            </a:ext>
          </a:extLst>
        </xdr:cNvPr>
        <xdr:cNvSpPr/>
      </xdr:nvSpPr>
      <xdr:spPr>
        <a:xfrm>
          <a:off x="1793748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91439</xdr:rowOff>
    </xdr:to>
    <xdr:cxnSp macro="">
      <xdr:nvCxnSpPr>
        <xdr:cNvPr id="729" name="直線コネクタ 728">
          <a:extLst>
            <a:ext uri="{FF2B5EF4-FFF2-40B4-BE49-F238E27FC236}">
              <a16:creationId xmlns:a16="http://schemas.microsoft.com/office/drawing/2014/main" id="{3EFA0BB5-ABF0-40FB-9D0A-5BAD0CE14601}"/>
            </a:ext>
          </a:extLst>
        </xdr:cNvPr>
        <xdr:cNvCxnSpPr/>
      </xdr:nvCxnSpPr>
      <xdr:spPr>
        <a:xfrm flipV="1">
          <a:off x="17988280" y="1433703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30" name="楕円 729">
          <a:extLst>
            <a:ext uri="{FF2B5EF4-FFF2-40B4-BE49-F238E27FC236}">
              <a16:creationId xmlns:a16="http://schemas.microsoft.com/office/drawing/2014/main" id="{1CA974AD-61EA-4EBD-9C0C-D4DC51966340}"/>
            </a:ext>
          </a:extLst>
        </xdr:cNvPr>
        <xdr:cNvSpPr/>
      </xdr:nvSpPr>
      <xdr:spPr>
        <a:xfrm>
          <a:off x="1716278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91439</xdr:rowOff>
    </xdr:from>
    <xdr:to>
      <xdr:col>107</xdr:col>
      <xdr:colOff>50800</xdr:colOff>
      <xdr:row>85</xdr:row>
      <xdr:rowOff>91439</xdr:rowOff>
    </xdr:to>
    <xdr:cxnSp macro="">
      <xdr:nvCxnSpPr>
        <xdr:cNvPr id="731" name="直線コネクタ 730">
          <a:extLst>
            <a:ext uri="{FF2B5EF4-FFF2-40B4-BE49-F238E27FC236}">
              <a16:creationId xmlns:a16="http://schemas.microsoft.com/office/drawing/2014/main" id="{FFD83B5E-A165-4A18-9A8E-3D8C1E2C63B7}"/>
            </a:ext>
          </a:extLst>
        </xdr:cNvPr>
        <xdr:cNvCxnSpPr/>
      </xdr:nvCxnSpPr>
      <xdr:spPr>
        <a:xfrm>
          <a:off x="17213580" y="143408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32" name="楕円 731">
          <a:extLst>
            <a:ext uri="{FF2B5EF4-FFF2-40B4-BE49-F238E27FC236}">
              <a16:creationId xmlns:a16="http://schemas.microsoft.com/office/drawing/2014/main" id="{F2EF2330-4331-4E31-B0AB-3BB65FD92099}"/>
            </a:ext>
          </a:extLst>
        </xdr:cNvPr>
        <xdr:cNvSpPr/>
      </xdr:nvSpPr>
      <xdr:spPr>
        <a:xfrm>
          <a:off x="16388080" y="14274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91439</xdr:rowOff>
    </xdr:to>
    <xdr:cxnSp macro="">
      <xdr:nvCxnSpPr>
        <xdr:cNvPr id="733" name="直線コネクタ 732">
          <a:extLst>
            <a:ext uri="{FF2B5EF4-FFF2-40B4-BE49-F238E27FC236}">
              <a16:creationId xmlns:a16="http://schemas.microsoft.com/office/drawing/2014/main" id="{C2F94201-ADE2-4C32-9574-62D66692BCAD}"/>
            </a:ext>
          </a:extLst>
        </xdr:cNvPr>
        <xdr:cNvCxnSpPr/>
      </xdr:nvCxnSpPr>
      <xdr:spPr>
        <a:xfrm>
          <a:off x="16431260" y="14325600"/>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34" name="n_1aveValue【児童館】&#10;一人当たり面積">
          <a:extLst>
            <a:ext uri="{FF2B5EF4-FFF2-40B4-BE49-F238E27FC236}">
              <a16:creationId xmlns:a16="http://schemas.microsoft.com/office/drawing/2014/main" id="{3BDAAFE1-FAF1-48FB-9F41-55D676E0706E}"/>
            </a:ext>
          </a:extLst>
        </xdr:cNvPr>
        <xdr:cNvSpPr txBox="1"/>
      </xdr:nvSpPr>
      <xdr:spPr>
        <a:xfrm>
          <a:off x="185611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735" name="n_2aveValue【児童館】&#10;一人当たり面積">
          <a:extLst>
            <a:ext uri="{FF2B5EF4-FFF2-40B4-BE49-F238E27FC236}">
              <a16:creationId xmlns:a16="http://schemas.microsoft.com/office/drawing/2014/main" id="{DACA7CB1-20F5-4343-B7DB-3B8C20AF4A16}"/>
            </a:ext>
          </a:extLst>
        </xdr:cNvPr>
        <xdr:cNvSpPr txBox="1"/>
      </xdr:nvSpPr>
      <xdr:spPr>
        <a:xfrm>
          <a:off x="177762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90188</xdr:rowOff>
    </xdr:from>
    <xdr:ext cx="469744" cy="259045"/>
    <xdr:sp macro="" textlink="">
      <xdr:nvSpPr>
        <xdr:cNvPr id="736" name="n_3aveValue【児童館】&#10;一人当たり面積">
          <a:extLst>
            <a:ext uri="{FF2B5EF4-FFF2-40B4-BE49-F238E27FC236}">
              <a16:creationId xmlns:a16="http://schemas.microsoft.com/office/drawing/2014/main" id="{29A2BC6F-846F-4F23-A324-1D35C6DA76B5}"/>
            </a:ext>
          </a:extLst>
        </xdr:cNvPr>
        <xdr:cNvSpPr txBox="1"/>
      </xdr:nvSpPr>
      <xdr:spPr>
        <a:xfrm>
          <a:off x="17001567" y="140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101616</xdr:rowOff>
    </xdr:from>
    <xdr:ext cx="469744" cy="259045"/>
    <xdr:sp macro="" textlink="">
      <xdr:nvSpPr>
        <xdr:cNvPr id="737" name="n_4aveValue【児童館】&#10;一人当たり面積">
          <a:extLst>
            <a:ext uri="{FF2B5EF4-FFF2-40B4-BE49-F238E27FC236}">
              <a16:creationId xmlns:a16="http://schemas.microsoft.com/office/drawing/2014/main" id="{B67B6944-6BF1-4810-AFF7-25506D7754BA}"/>
            </a:ext>
          </a:extLst>
        </xdr:cNvPr>
        <xdr:cNvSpPr txBox="1"/>
      </xdr:nvSpPr>
      <xdr:spPr>
        <a:xfrm>
          <a:off x="16226867" y="1401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738" name="n_1mainValue【児童館】&#10;一人当たり面積">
          <a:extLst>
            <a:ext uri="{FF2B5EF4-FFF2-40B4-BE49-F238E27FC236}">
              <a16:creationId xmlns:a16="http://schemas.microsoft.com/office/drawing/2014/main" id="{92365A26-600F-46C2-AC2A-1D9506B35136}"/>
            </a:ext>
          </a:extLst>
        </xdr:cNvPr>
        <xdr:cNvSpPr txBox="1"/>
      </xdr:nvSpPr>
      <xdr:spPr>
        <a:xfrm>
          <a:off x="185611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39" name="n_2mainValue【児童館】&#10;一人当たり面積">
          <a:extLst>
            <a:ext uri="{FF2B5EF4-FFF2-40B4-BE49-F238E27FC236}">
              <a16:creationId xmlns:a16="http://schemas.microsoft.com/office/drawing/2014/main" id="{2F104B24-BAE2-4748-9F91-8580CC9B2280}"/>
            </a:ext>
          </a:extLst>
        </xdr:cNvPr>
        <xdr:cNvSpPr txBox="1"/>
      </xdr:nvSpPr>
      <xdr:spPr>
        <a:xfrm>
          <a:off x="1777626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740" name="n_3mainValue【児童館】&#10;一人当たり面積">
          <a:extLst>
            <a:ext uri="{FF2B5EF4-FFF2-40B4-BE49-F238E27FC236}">
              <a16:creationId xmlns:a16="http://schemas.microsoft.com/office/drawing/2014/main" id="{6CB5E543-0AEE-4BF8-A885-70D27961CE12}"/>
            </a:ext>
          </a:extLst>
        </xdr:cNvPr>
        <xdr:cNvSpPr txBox="1"/>
      </xdr:nvSpPr>
      <xdr:spPr>
        <a:xfrm>
          <a:off x="1700156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41" name="n_4mainValue【児童館】&#10;一人当たり面積">
          <a:extLst>
            <a:ext uri="{FF2B5EF4-FFF2-40B4-BE49-F238E27FC236}">
              <a16:creationId xmlns:a16="http://schemas.microsoft.com/office/drawing/2014/main" id="{F0C15B4D-3312-4E70-A32B-5941CAEB0BB0}"/>
            </a:ext>
          </a:extLst>
        </xdr:cNvPr>
        <xdr:cNvSpPr txBox="1"/>
      </xdr:nvSpPr>
      <xdr:spPr>
        <a:xfrm>
          <a:off x="1622686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14FD005F-19B1-4EEF-9E5B-5C9815895344}"/>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9F62778B-9181-4FF6-BD09-D8921BF14A7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C999D338-0A09-4AA5-A418-F6165B0BB40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3B554283-9952-412C-8FBC-3129FFD91D6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A78AC646-DFFD-49E2-8953-59455E34639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B44CAEAF-240F-46D9-9AC2-66E3EEB3007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7FA3607D-A1EF-4CCC-8C35-3E462E017FE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67CEE84F-1459-4C7D-B682-A751C12F5D6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21F95A2C-39F4-41AB-AB40-1F11BEA575A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D87E54C4-94E4-45DF-A4EF-75390F27B08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6363DFCA-7FEC-4F72-B200-3200EDB1438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8882708B-BEF5-4B00-96E7-BDD339D61971}"/>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D490302B-175C-4F01-AA0E-8F9291CC506E}"/>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74C9F584-9237-40F0-A009-A00CD5C1A2A4}"/>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E2160264-4B22-4DDB-8098-952050A7B6D5}"/>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7B3F2DF3-B6D2-4BA2-A734-C1BFA142124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51197FF5-A232-4A2F-80F0-104F003679F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994831C6-E88D-46FA-B4DF-92B29F3137B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069F4C47-7849-454C-B9FD-AB0345D3CE54}"/>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69D8DACA-9F37-4511-892E-3C2DDC8D7C0A}"/>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3219BEDA-DD4D-40F4-8600-EA9095230B8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3006B220-88B6-4595-9AEB-5DCE40ABEB28}"/>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5959DF0E-1A0C-41D2-ADAE-5296FA8D2F44}"/>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81DC4559-BDBF-473C-A8CA-B1708816B86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247FDD0E-19D5-44DB-BF4E-51EA17AB52F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3112F651-4B27-4C41-AD10-CD2008B4BC4D}"/>
            </a:ext>
          </a:extLst>
        </xdr:cNvPr>
        <xdr:cNvCxnSpPr/>
      </xdr:nvCxnSpPr>
      <xdr:spPr>
        <a:xfrm flipV="1">
          <a:off x="14375764" y="1684673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a:extLst>
            <a:ext uri="{FF2B5EF4-FFF2-40B4-BE49-F238E27FC236}">
              <a16:creationId xmlns:a16="http://schemas.microsoft.com/office/drawing/2014/main" id="{2E60818E-B6D5-45E6-8BE2-83A3553C3B48}"/>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2E10EB07-BEA7-4618-B4D3-3A9BF7FA7BB2}"/>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70" name="【公民館】&#10;有形固定資産減価償却率最大値テキスト">
          <a:extLst>
            <a:ext uri="{FF2B5EF4-FFF2-40B4-BE49-F238E27FC236}">
              <a16:creationId xmlns:a16="http://schemas.microsoft.com/office/drawing/2014/main" id="{AC3D4332-5385-48BF-9908-E5CD094237DC}"/>
            </a:ext>
          </a:extLst>
        </xdr:cNvPr>
        <xdr:cNvSpPr txBox="1"/>
      </xdr:nvSpPr>
      <xdr:spPr>
        <a:xfrm>
          <a:off x="14414500" y="166257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71" name="直線コネクタ 770">
          <a:extLst>
            <a:ext uri="{FF2B5EF4-FFF2-40B4-BE49-F238E27FC236}">
              <a16:creationId xmlns:a16="http://schemas.microsoft.com/office/drawing/2014/main" id="{755DF0E2-99EC-4A1E-B7D9-9DB295CE8401}"/>
            </a:ext>
          </a:extLst>
        </xdr:cNvPr>
        <xdr:cNvCxnSpPr/>
      </xdr:nvCxnSpPr>
      <xdr:spPr>
        <a:xfrm>
          <a:off x="142875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772" name="【公民館】&#10;有形固定資産減価償却率平均値テキスト">
          <a:extLst>
            <a:ext uri="{FF2B5EF4-FFF2-40B4-BE49-F238E27FC236}">
              <a16:creationId xmlns:a16="http://schemas.microsoft.com/office/drawing/2014/main" id="{8CD29E61-52E3-4B09-A806-B68777B21966}"/>
            </a:ext>
          </a:extLst>
        </xdr:cNvPr>
        <xdr:cNvSpPr txBox="1"/>
      </xdr:nvSpPr>
      <xdr:spPr>
        <a:xfrm>
          <a:off x="14414500" y="1762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73" name="フローチャート: 判断 772">
          <a:extLst>
            <a:ext uri="{FF2B5EF4-FFF2-40B4-BE49-F238E27FC236}">
              <a16:creationId xmlns:a16="http://schemas.microsoft.com/office/drawing/2014/main" id="{C27D6864-1892-467B-AF6B-452752E94CB9}"/>
            </a:ext>
          </a:extLst>
        </xdr:cNvPr>
        <xdr:cNvSpPr/>
      </xdr:nvSpPr>
      <xdr:spPr>
        <a:xfrm>
          <a:off x="14325600" y="177712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774" name="フローチャート: 判断 773">
          <a:extLst>
            <a:ext uri="{FF2B5EF4-FFF2-40B4-BE49-F238E27FC236}">
              <a16:creationId xmlns:a16="http://schemas.microsoft.com/office/drawing/2014/main" id="{A1218027-BF5C-4296-B745-4EAC3A5DBD48}"/>
            </a:ext>
          </a:extLst>
        </xdr:cNvPr>
        <xdr:cNvSpPr/>
      </xdr:nvSpPr>
      <xdr:spPr>
        <a:xfrm>
          <a:off x="13578840" y="17710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75" name="フローチャート: 判断 774">
          <a:extLst>
            <a:ext uri="{FF2B5EF4-FFF2-40B4-BE49-F238E27FC236}">
              <a16:creationId xmlns:a16="http://schemas.microsoft.com/office/drawing/2014/main" id="{2E8FA97E-D1F4-4C44-AE49-7C7DBB0216EB}"/>
            </a:ext>
          </a:extLst>
        </xdr:cNvPr>
        <xdr:cNvSpPr/>
      </xdr:nvSpPr>
      <xdr:spPr>
        <a:xfrm>
          <a:off x="12804140" y="17727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76" name="フローチャート: 判断 775">
          <a:extLst>
            <a:ext uri="{FF2B5EF4-FFF2-40B4-BE49-F238E27FC236}">
              <a16:creationId xmlns:a16="http://schemas.microsoft.com/office/drawing/2014/main" id="{6F38CB43-3BF0-43E2-B097-920235222CA6}"/>
            </a:ext>
          </a:extLst>
        </xdr:cNvPr>
        <xdr:cNvSpPr/>
      </xdr:nvSpPr>
      <xdr:spPr>
        <a:xfrm>
          <a:off x="12029440" y="177707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777" name="フローチャート: 判断 776">
          <a:extLst>
            <a:ext uri="{FF2B5EF4-FFF2-40B4-BE49-F238E27FC236}">
              <a16:creationId xmlns:a16="http://schemas.microsoft.com/office/drawing/2014/main" id="{082C8A88-B705-44C2-B69A-0277D5974453}"/>
            </a:ext>
          </a:extLst>
        </xdr:cNvPr>
        <xdr:cNvSpPr/>
      </xdr:nvSpPr>
      <xdr:spPr>
        <a:xfrm>
          <a:off x="11231880" y="17746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25207C6-4603-48AD-AC65-681A76B33A5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12E1121-0331-4E87-8930-84F871D78E6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21D95EC-42B2-48AA-A8F0-7F4729B07AF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8021E5B-A45D-45E3-A6B5-207F5E61A47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9820571-B21E-4442-B20B-14874D3F583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83" name="楕円 782">
          <a:extLst>
            <a:ext uri="{FF2B5EF4-FFF2-40B4-BE49-F238E27FC236}">
              <a16:creationId xmlns:a16="http://schemas.microsoft.com/office/drawing/2014/main" id="{2DEDA1C8-0103-4B56-90C0-037A0E13DCEF}"/>
            </a:ext>
          </a:extLst>
        </xdr:cNvPr>
        <xdr:cNvSpPr/>
      </xdr:nvSpPr>
      <xdr:spPr>
        <a:xfrm>
          <a:off x="14325600" y="182611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84" name="【公民館】&#10;有形固定資産減価償却率該当値テキスト">
          <a:extLst>
            <a:ext uri="{FF2B5EF4-FFF2-40B4-BE49-F238E27FC236}">
              <a16:creationId xmlns:a16="http://schemas.microsoft.com/office/drawing/2014/main" id="{E2875E81-E924-45A2-964A-87C4C6A7E60D}"/>
            </a:ext>
          </a:extLst>
        </xdr:cNvPr>
        <xdr:cNvSpPr txBox="1"/>
      </xdr:nvSpPr>
      <xdr:spPr>
        <a:xfrm>
          <a:off x="14414500" y="181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85" name="楕円 784">
          <a:extLst>
            <a:ext uri="{FF2B5EF4-FFF2-40B4-BE49-F238E27FC236}">
              <a16:creationId xmlns:a16="http://schemas.microsoft.com/office/drawing/2014/main" id="{75DA8022-8B5C-4EC7-A2E8-DC82CCA6FE1C}"/>
            </a:ext>
          </a:extLst>
        </xdr:cNvPr>
        <xdr:cNvSpPr/>
      </xdr:nvSpPr>
      <xdr:spPr>
        <a:xfrm>
          <a:off x="1357884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86" name="直線コネクタ 785">
          <a:extLst>
            <a:ext uri="{FF2B5EF4-FFF2-40B4-BE49-F238E27FC236}">
              <a16:creationId xmlns:a16="http://schemas.microsoft.com/office/drawing/2014/main" id="{D46E45BA-F6E1-425D-B226-E5D86EADF17F}"/>
            </a:ext>
          </a:extLst>
        </xdr:cNvPr>
        <xdr:cNvCxnSpPr/>
      </xdr:nvCxnSpPr>
      <xdr:spPr>
        <a:xfrm>
          <a:off x="13629640" y="1830813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7" name="楕円 786">
          <a:extLst>
            <a:ext uri="{FF2B5EF4-FFF2-40B4-BE49-F238E27FC236}">
              <a16:creationId xmlns:a16="http://schemas.microsoft.com/office/drawing/2014/main" id="{F09B5B5E-1AA0-4226-A76C-57859B6828B0}"/>
            </a:ext>
          </a:extLst>
        </xdr:cNvPr>
        <xdr:cNvSpPr/>
      </xdr:nvSpPr>
      <xdr:spPr>
        <a:xfrm>
          <a:off x="1280414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88" name="直線コネクタ 787">
          <a:extLst>
            <a:ext uri="{FF2B5EF4-FFF2-40B4-BE49-F238E27FC236}">
              <a16:creationId xmlns:a16="http://schemas.microsoft.com/office/drawing/2014/main" id="{B556ECDE-B61C-4C69-9F22-626899C1C282}"/>
            </a:ext>
          </a:extLst>
        </xdr:cNvPr>
        <xdr:cNvCxnSpPr/>
      </xdr:nvCxnSpPr>
      <xdr:spPr>
        <a:xfrm>
          <a:off x="12854940" y="183081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89" name="楕円 788">
          <a:extLst>
            <a:ext uri="{FF2B5EF4-FFF2-40B4-BE49-F238E27FC236}">
              <a16:creationId xmlns:a16="http://schemas.microsoft.com/office/drawing/2014/main" id="{A5500343-6B65-4BC4-BA93-30785F350558}"/>
            </a:ext>
          </a:extLst>
        </xdr:cNvPr>
        <xdr:cNvSpPr/>
      </xdr:nvSpPr>
      <xdr:spPr>
        <a:xfrm>
          <a:off x="12029440" y="18261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90" name="直線コネクタ 789">
          <a:extLst>
            <a:ext uri="{FF2B5EF4-FFF2-40B4-BE49-F238E27FC236}">
              <a16:creationId xmlns:a16="http://schemas.microsoft.com/office/drawing/2014/main" id="{70064863-7E1B-40F7-87D7-ABD0BA49AADE}"/>
            </a:ext>
          </a:extLst>
        </xdr:cNvPr>
        <xdr:cNvCxnSpPr/>
      </xdr:nvCxnSpPr>
      <xdr:spPr>
        <a:xfrm>
          <a:off x="12072620" y="1830813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791" name="楕円 790">
          <a:extLst>
            <a:ext uri="{FF2B5EF4-FFF2-40B4-BE49-F238E27FC236}">
              <a16:creationId xmlns:a16="http://schemas.microsoft.com/office/drawing/2014/main" id="{379168E3-6D8A-4916-8D98-DC06487FDB2E}"/>
            </a:ext>
          </a:extLst>
        </xdr:cNvPr>
        <xdr:cNvSpPr/>
      </xdr:nvSpPr>
      <xdr:spPr>
        <a:xfrm>
          <a:off x="1123188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792" name="直線コネクタ 791">
          <a:extLst>
            <a:ext uri="{FF2B5EF4-FFF2-40B4-BE49-F238E27FC236}">
              <a16:creationId xmlns:a16="http://schemas.microsoft.com/office/drawing/2014/main" id="{491FF290-61A1-4349-88A5-3F099FE653EE}"/>
            </a:ext>
          </a:extLst>
        </xdr:cNvPr>
        <xdr:cNvCxnSpPr/>
      </xdr:nvCxnSpPr>
      <xdr:spPr>
        <a:xfrm>
          <a:off x="11282680" y="183081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793" name="n_1aveValue【公民館】&#10;有形固定資産減価償却率">
          <a:extLst>
            <a:ext uri="{FF2B5EF4-FFF2-40B4-BE49-F238E27FC236}">
              <a16:creationId xmlns:a16="http://schemas.microsoft.com/office/drawing/2014/main" id="{57E3A383-E63F-40D4-867E-DA5E7237B3DD}"/>
            </a:ext>
          </a:extLst>
        </xdr:cNvPr>
        <xdr:cNvSpPr txBox="1"/>
      </xdr:nvSpPr>
      <xdr:spPr>
        <a:xfrm>
          <a:off x="13437244" y="1748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794" name="n_2aveValue【公民館】&#10;有形固定資産減価償却率">
          <a:extLst>
            <a:ext uri="{FF2B5EF4-FFF2-40B4-BE49-F238E27FC236}">
              <a16:creationId xmlns:a16="http://schemas.microsoft.com/office/drawing/2014/main" id="{A45AA768-2639-4E5D-8A00-28410DC6AE07}"/>
            </a:ext>
          </a:extLst>
        </xdr:cNvPr>
        <xdr:cNvSpPr txBox="1"/>
      </xdr:nvSpPr>
      <xdr:spPr>
        <a:xfrm>
          <a:off x="12675244" y="1750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795" name="n_3aveValue【公民館】&#10;有形固定資産減価償却率">
          <a:extLst>
            <a:ext uri="{FF2B5EF4-FFF2-40B4-BE49-F238E27FC236}">
              <a16:creationId xmlns:a16="http://schemas.microsoft.com/office/drawing/2014/main" id="{146BE675-7137-4022-B711-759810F8488C}"/>
            </a:ext>
          </a:extLst>
        </xdr:cNvPr>
        <xdr:cNvSpPr txBox="1"/>
      </xdr:nvSpPr>
      <xdr:spPr>
        <a:xfrm>
          <a:off x="11900544" y="1755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796" name="n_4aveValue【公民館】&#10;有形固定資産減価償却率">
          <a:extLst>
            <a:ext uri="{FF2B5EF4-FFF2-40B4-BE49-F238E27FC236}">
              <a16:creationId xmlns:a16="http://schemas.microsoft.com/office/drawing/2014/main" id="{98E983CD-3787-4120-9CC4-40A637140E57}"/>
            </a:ext>
          </a:extLst>
        </xdr:cNvPr>
        <xdr:cNvSpPr txBox="1"/>
      </xdr:nvSpPr>
      <xdr:spPr>
        <a:xfrm>
          <a:off x="11102984" y="1752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7" name="n_1mainValue【公民館】&#10;有形固定資産減価償却率">
          <a:extLst>
            <a:ext uri="{FF2B5EF4-FFF2-40B4-BE49-F238E27FC236}">
              <a16:creationId xmlns:a16="http://schemas.microsoft.com/office/drawing/2014/main" id="{D0AAC315-8113-4BA5-81C5-F7353E75011D}"/>
            </a:ext>
          </a:extLst>
        </xdr:cNvPr>
        <xdr:cNvSpPr txBox="1"/>
      </xdr:nvSpPr>
      <xdr:spPr>
        <a:xfrm>
          <a:off x="1341254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8" name="n_2mainValue【公民館】&#10;有形固定資産減価償却率">
          <a:extLst>
            <a:ext uri="{FF2B5EF4-FFF2-40B4-BE49-F238E27FC236}">
              <a16:creationId xmlns:a16="http://schemas.microsoft.com/office/drawing/2014/main" id="{524EF2E5-9CC6-4A4E-A58B-D51BAF371CB4}"/>
            </a:ext>
          </a:extLst>
        </xdr:cNvPr>
        <xdr:cNvSpPr txBox="1"/>
      </xdr:nvSpPr>
      <xdr:spPr>
        <a:xfrm>
          <a:off x="1264292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99" name="n_3mainValue【公民館】&#10;有形固定資産減価償却率">
          <a:extLst>
            <a:ext uri="{FF2B5EF4-FFF2-40B4-BE49-F238E27FC236}">
              <a16:creationId xmlns:a16="http://schemas.microsoft.com/office/drawing/2014/main" id="{FB981927-94BF-486D-8CD0-CBA4FF78C083}"/>
            </a:ext>
          </a:extLst>
        </xdr:cNvPr>
        <xdr:cNvSpPr txBox="1"/>
      </xdr:nvSpPr>
      <xdr:spPr>
        <a:xfrm>
          <a:off x="1186822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800" name="n_4mainValue【公民館】&#10;有形固定資産減価償却率">
          <a:extLst>
            <a:ext uri="{FF2B5EF4-FFF2-40B4-BE49-F238E27FC236}">
              <a16:creationId xmlns:a16="http://schemas.microsoft.com/office/drawing/2014/main" id="{8EEE2ADB-705C-439B-AD12-7F7292887C7B}"/>
            </a:ext>
          </a:extLst>
        </xdr:cNvPr>
        <xdr:cNvSpPr txBox="1"/>
      </xdr:nvSpPr>
      <xdr:spPr>
        <a:xfrm>
          <a:off x="1107066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F8A4D35A-D5C4-4DE7-8529-DFEE3BC03F61}"/>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4FD84049-1408-4F49-8DE6-0A7D34197CD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9BF78D63-E291-426D-A543-D66E8409699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3080B994-72DD-4A47-ACEB-E5BD53437A4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AFA72EFB-C64A-447F-8BEE-8C4D5FB7761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9BF8741A-1F22-4C2A-947D-ED790E2CA4E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78656AAB-4555-4B61-80FB-E4C8E4A4F86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7D2FF0C2-0F35-46F7-94E9-145B9689A22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2EF7A9D5-67A6-428C-B463-06012E82128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8F1ACC58-4ED7-48D6-8708-D477EF7FD7E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35E3CE73-0EF4-4EC2-9846-725203B2999F}"/>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A2CBAA88-940F-4FE6-B3EE-7A2CCDDB59A1}"/>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2818F041-F906-4CD1-B17A-5B82BC47CCA5}"/>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CC5F8DDB-DD5C-4EB7-BB47-C59CF56AD2C4}"/>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77CC20FC-295A-48B6-8FCC-77E6513C1EA7}"/>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B87085AD-8941-4A64-B62B-1F865C9EEF1E}"/>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91487F0B-D995-4961-BCEF-B6D4B86D9BC9}"/>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A4A3D941-7219-44D3-9B70-9E27D1C4BAE2}"/>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2B1FB803-1CEA-4323-B57B-5F121D2D0105}"/>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43A9B9F0-BE99-4DA6-B860-8D623BDC9239}"/>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157AA0A9-0EC1-4E66-B4B8-2DB9DE0C62F2}"/>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BFAEC40D-0EAF-4DCF-91CE-3AAA3D757B2A}"/>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CFC4A980-65E7-4387-AD30-1EC891CB955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FA1CFA01-3606-4336-B4E5-BE229AC159E5}"/>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C9698E19-A053-4D24-B02D-117DA4CE540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6" name="直線コネクタ 825">
          <a:extLst>
            <a:ext uri="{FF2B5EF4-FFF2-40B4-BE49-F238E27FC236}">
              <a16:creationId xmlns:a16="http://schemas.microsoft.com/office/drawing/2014/main" id="{CE7F9395-AA01-4746-B767-D7643BDD0F5B}"/>
            </a:ext>
          </a:extLst>
        </xdr:cNvPr>
        <xdr:cNvCxnSpPr/>
      </xdr:nvCxnSpPr>
      <xdr:spPr>
        <a:xfrm flipV="1">
          <a:off x="19509104" y="16831492"/>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7" name="【公民館】&#10;一人当たり面積最小値テキスト">
          <a:extLst>
            <a:ext uri="{FF2B5EF4-FFF2-40B4-BE49-F238E27FC236}">
              <a16:creationId xmlns:a16="http://schemas.microsoft.com/office/drawing/2014/main" id="{289AF682-F826-47F1-8F03-3274CB78CCD6}"/>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8" name="直線コネクタ 827">
          <a:extLst>
            <a:ext uri="{FF2B5EF4-FFF2-40B4-BE49-F238E27FC236}">
              <a16:creationId xmlns:a16="http://schemas.microsoft.com/office/drawing/2014/main" id="{FAEDD2B9-4FF3-4C01-9C36-53C7C13C57E1}"/>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29" name="【公民館】&#10;一人当たり面積最大値テキスト">
          <a:extLst>
            <a:ext uri="{FF2B5EF4-FFF2-40B4-BE49-F238E27FC236}">
              <a16:creationId xmlns:a16="http://schemas.microsoft.com/office/drawing/2014/main" id="{7863C8FE-C10A-4E79-923D-798703C84BF5}"/>
            </a:ext>
          </a:extLst>
        </xdr:cNvPr>
        <xdr:cNvSpPr txBox="1"/>
      </xdr:nvSpPr>
      <xdr:spPr>
        <a:xfrm>
          <a:off x="19547840" y="1661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30" name="直線コネクタ 829">
          <a:extLst>
            <a:ext uri="{FF2B5EF4-FFF2-40B4-BE49-F238E27FC236}">
              <a16:creationId xmlns:a16="http://schemas.microsoft.com/office/drawing/2014/main" id="{81623606-5AA6-4A4A-B3BB-D410E7433E2B}"/>
            </a:ext>
          </a:extLst>
        </xdr:cNvPr>
        <xdr:cNvCxnSpPr/>
      </xdr:nvCxnSpPr>
      <xdr:spPr>
        <a:xfrm>
          <a:off x="19443700" y="168314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831" name="【公民館】&#10;一人当たり面積平均値テキスト">
          <a:extLst>
            <a:ext uri="{FF2B5EF4-FFF2-40B4-BE49-F238E27FC236}">
              <a16:creationId xmlns:a16="http://schemas.microsoft.com/office/drawing/2014/main" id="{E47818A1-F0B5-497D-A399-8ECED647AB2C}"/>
            </a:ext>
          </a:extLst>
        </xdr:cNvPr>
        <xdr:cNvSpPr txBox="1"/>
      </xdr:nvSpPr>
      <xdr:spPr>
        <a:xfrm>
          <a:off x="19547840" y="1779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32" name="フローチャート: 判断 831">
          <a:extLst>
            <a:ext uri="{FF2B5EF4-FFF2-40B4-BE49-F238E27FC236}">
              <a16:creationId xmlns:a16="http://schemas.microsoft.com/office/drawing/2014/main" id="{91FE2A69-24A8-4F6B-8F75-C18DFFA71282}"/>
            </a:ext>
          </a:extLst>
        </xdr:cNvPr>
        <xdr:cNvSpPr/>
      </xdr:nvSpPr>
      <xdr:spPr>
        <a:xfrm>
          <a:off x="19458940" y="1794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33" name="フローチャート: 判断 832">
          <a:extLst>
            <a:ext uri="{FF2B5EF4-FFF2-40B4-BE49-F238E27FC236}">
              <a16:creationId xmlns:a16="http://schemas.microsoft.com/office/drawing/2014/main" id="{6F2B30F4-743C-4173-8E7E-1ECD37CB5D2D}"/>
            </a:ext>
          </a:extLst>
        </xdr:cNvPr>
        <xdr:cNvSpPr/>
      </xdr:nvSpPr>
      <xdr:spPr>
        <a:xfrm>
          <a:off x="18735040" y="179612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834" name="フローチャート: 判断 833">
          <a:extLst>
            <a:ext uri="{FF2B5EF4-FFF2-40B4-BE49-F238E27FC236}">
              <a16:creationId xmlns:a16="http://schemas.microsoft.com/office/drawing/2014/main" id="{2D3E61C7-ECD5-48B5-AC2D-70C803286338}"/>
            </a:ext>
          </a:extLst>
        </xdr:cNvPr>
        <xdr:cNvSpPr/>
      </xdr:nvSpPr>
      <xdr:spPr>
        <a:xfrm>
          <a:off x="17937480" y="179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5" name="フローチャート: 判断 834">
          <a:extLst>
            <a:ext uri="{FF2B5EF4-FFF2-40B4-BE49-F238E27FC236}">
              <a16:creationId xmlns:a16="http://schemas.microsoft.com/office/drawing/2014/main" id="{801502A1-6CCC-4D15-9E3B-16084AE5D975}"/>
            </a:ext>
          </a:extLst>
        </xdr:cNvPr>
        <xdr:cNvSpPr/>
      </xdr:nvSpPr>
      <xdr:spPr>
        <a:xfrm>
          <a:off x="17162780" y="1793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36" name="フローチャート: 判断 835">
          <a:extLst>
            <a:ext uri="{FF2B5EF4-FFF2-40B4-BE49-F238E27FC236}">
              <a16:creationId xmlns:a16="http://schemas.microsoft.com/office/drawing/2014/main" id="{82D3431D-CCA4-4399-9821-EDF16175C644}"/>
            </a:ext>
          </a:extLst>
        </xdr:cNvPr>
        <xdr:cNvSpPr/>
      </xdr:nvSpPr>
      <xdr:spPr>
        <a:xfrm>
          <a:off x="16388080" y="179383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1480B4D-5859-4EFC-BF0F-937DB8B1162A}"/>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844D486A-F513-4ACE-B2BD-16578740419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FE3B4950-82B4-43C1-AF33-CFD17AD03EC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E2BEEFD5-2A5E-4102-8490-B3B49E1766D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7BB00C05-839F-474D-A1FE-FB50172F2EEB}"/>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111398</xdr:rowOff>
    </xdr:from>
    <xdr:to>
      <xdr:col>116</xdr:col>
      <xdr:colOff>114300</xdr:colOff>
      <xdr:row>109</xdr:row>
      <xdr:rowOff>41548</xdr:rowOff>
    </xdr:to>
    <xdr:sp macro="" textlink="">
      <xdr:nvSpPr>
        <xdr:cNvPr id="842" name="楕円 841">
          <a:extLst>
            <a:ext uri="{FF2B5EF4-FFF2-40B4-BE49-F238E27FC236}">
              <a16:creationId xmlns:a16="http://schemas.microsoft.com/office/drawing/2014/main" id="{597C0805-C605-4C7A-8F59-2E0DCB06F458}"/>
            </a:ext>
          </a:extLst>
        </xdr:cNvPr>
        <xdr:cNvSpPr/>
      </xdr:nvSpPr>
      <xdr:spPr>
        <a:xfrm>
          <a:off x="19458940" y="18216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26325</xdr:rowOff>
    </xdr:from>
    <xdr:ext cx="469744" cy="259045"/>
    <xdr:sp macro="" textlink="">
      <xdr:nvSpPr>
        <xdr:cNvPr id="843" name="【公民館】&#10;一人当たり面積該当値テキスト">
          <a:extLst>
            <a:ext uri="{FF2B5EF4-FFF2-40B4-BE49-F238E27FC236}">
              <a16:creationId xmlns:a16="http://schemas.microsoft.com/office/drawing/2014/main" id="{A2E51FC1-1D97-46CF-A4BF-EA8234237F9C}"/>
            </a:ext>
          </a:extLst>
        </xdr:cNvPr>
        <xdr:cNvSpPr txBox="1"/>
      </xdr:nvSpPr>
      <xdr:spPr>
        <a:xfrm>
          <a:off x="19547840" y="1813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111398</xdr:rowOff>
    </xdr:from>
    <xdr:to>
      <xdr:col>112</xdr:col>
      <xdr:colOff>38100</xdr:colOff>
      <xdr:row>109</xdr:row>
      <xdr:rowOff>41548</xdr:rowOff>
    </xdr:to>
    <xdr:sp macro="" textlink="">
      <xdr:nvSpPr>
        <xdr:cNvPr id="844" name="楕円 843">
          <a:extLst>
            <a:ext uri="{FF2B5EF4-FFF2-40B4-BE49-F238E27FC236}">
              <a16:creationId xmlns:a16="http://schemas.microsoft.com/office/drawing/2014/main" id="{57DB9821-F980-4C08-8A0B-2FC0C77C49DC}"/>
            </a:ext>
          </a:extLst>
        </xdr:cNvPr>
        <xdr:cNvSpPr/>
      </xdr:nvSpPr>
      <xdr:spPr>
        <a:xfrm>
          <a:off x="18735040" y="18216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162198</xdr:rowOff>
    </xdr:from>
    <xdr:to>
      <xdr:col>116</xdr:col>
      <xdr:colOff>63500</xdr:colOff>
      <xdr:row>108</xdr:row>
      <xdr:rowOff>162198</xdr:rowOff>
    </xdr:to>
    <xdr:cxnSp macro="">
      <xdr:nvCxnSpPr>
        <xdr:cNvPr id="845" name="直線コネクタ 844">
          <a:extLst>
            <a:ext uri="{FF2B5EF4-FFF2-40B4-BE49-F238E27FC236}">
              <a16:creationId xmlns:a16="http://schemas.microsoft.com/office/drawing/2014/main" id="{967111F1-E8F4-4DC6-A2EC-18C1D33D2DE8}"/>
            </a:ext>
          </a:extLst>
        </xdr:cNvPr>
        <xdr:cNvCxnSpPr/>
      </xdr:nvCxnSpPr>
      <xdr:spPr>
        <a:xfrm>
          <a:off x="18778220" y="1826731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112486</xdr:rowOff>
    </xdr:from>
    <xdr:to>
      <xdr:col>107</xdr:col>
      <xdr:colOff>101600</xdr:colOff>
      <xdr:row>109</xdr:row>
      <xdr:rowOff>42636</xdr:rowOff>
    </xdr:to>
    <xdr:sp macro="" textlink="">
      <xdr:nvSpPr>
        <xdr:cNvPr id="846" name="楕円 845">
          <a:extLst>
            <a:ext uri="{FF2B5EF4-FFF2-40B4-BE49-F238E27FC236}">
              <a16:creationId xmlns:a16="http://schemas.microsoft.com/office/drawing/2014/main" id="{98963A82-65CF-4FF3-84A1-0AFB26C1DE7E}"/>
            </a:ext>
          </a:extLst>
        </xdr:cNvPr>
        <xdr:cNvSpPr/>
      </xdr:nvSpPr>
      <xdr:spPr>
        <a:xfrm>
          <a:off x="17937480" y="18217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162198</xdr:rowOff>
    </xdr:from>
    <xdr:to>
      <xdr:col>111</xdr:col>
      <xdr:colOff>177800</xdr:colOff>
      <xdr:row>108</xdr:row>
      <xdr:rowOff>163286</xdr:rowOff>
    </xdr:to>
    <xdr:cxnSp macro="">
      <xdr:nvCxnSpPr>
        <xdr:cNvPr id="847" name="直線コネクタ 846">
          <a:extLst>
            <a:ext uri="{FF2B5EF4-FFF2-40B4-BE49-F238E27FC236}">
              <a16:creationId xmlns:a16="http://schemas.microsoft.com/office/drawing/2014/main" id="{B8B44255-255E-4BD5-9B21-A3CEACA929A6}"/>
            </a:ext>
          </a:extLst>
        </xdr:cNvPr>
        <xdr:cNvCxnSpPr/>
      </xdr:nvCxnSpPr>
      <xdr:spPr>
        <a:xfrm flipV="1">
          <a:off x="17988280" y="18267318"/>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112486</xdr:rowOff>
    </xdr:from>
    <xdr:to>
      <xdr:col>102</xdr:col>
      <xdr:colOff>165100</xdr:colOff>
      <xdr:row>109</xdr:row>
      <xdr:rowOff>42636</xdr:rowOff>
    </xdr:to>
    <xdr:sp macro="" textlink="">
      <xdr:nvSpPr>
        <xdr:cNvPr id="848" name="楕円 847">
          <a:extLst>
            <a:ext uri="{FF2B5EF4-FFF2-40B4-BE49-F238E27FC236}">
              <a16:creationId xmlns:a16="http://schemas.microsoft.com/office/drawing/2014/main" id="{D18787BA-DA51-4295-A5F0-BD4021A9455E}"/>
            </a:ext>
          </a:extLst>
        </xdr:cNvPr>
        <xdr:cNvSpPr/>
      </xdr:nvSpPr>
      <xdr:spPr>
        <a:xfrm>
          <a:off x="17162780" y="18217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163286</xdr:rowOff>
    </xdr:from>
    <xdr:to>
      <xdr:col>107</xdr:col>
      <xdr:colOff>50800</xdr:colOff>
      <xdr:row>108</xdr:row>
      <xdr:rowOff>163286</xdr:rowOff>
    </xdr:to>
    <xdr:cxnSp macro="">
      <xdr:nvCxnSpPr>
        <xdr:cNvPr id="849" name="直線コネクタ 848">
          <a:extLst>
            <a:ext uri="{FF2B5EF4-FFF2-40B4-BE49-F238E27FC236}">
              <a16:creationId xmlns:a16="http://schemas.microsoft.com/office/drawing/2014/main" id="{91B22A31-0343-4FF2-84C4-709DEB3FB04F}"/>
            </a:ext>
          </a:extLst>
        </xdr:cNvPr>
        <xdr:cNvCxnSpPr/>
      </xdr:nvCxnSpPr>
      <xdr:spPr>
        <a:xfrm>
          <a:off x="17213580" y="1826840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113574</xdr:rowOff>
    </xdr:from>
    <xdr:to>
      <xdr:col>98</xdr:col>
      <xdr:colOff>38100</xdr:colOff>
      <xdr:row>109</xdr:row>
      <xdr:rowOff>43724</xdr:rowOff>
    </xdr:to>
    <xdr:sp macro="" textlink="">
      <xdr:nvSpPr>
        <xdr:cNvPr id="850" name="楕円 849">
          <a:extLst>
            <a:ext uri="{FF2B5EF4-FFF2-40B4-BE49-F238E27FC236}">
              <a16:creationId xmlns:a16="http://schemas.microsoft.com/office/drawing/2014/main" id="{445A76D9-1587-42E0-818E-CF005EBCB1F1}"/>
            </a:ext>
          </a:extLst>
        </xdr:cNvPr>
        <xdr:cNvSpPr/>
      </xdr:nvSpPr>
      <xdr:spPr>
        <a:xfrm>
          <a:off x="16388080" y="182186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163286</xdr:rowOff>
    </xdr:from>
    <xdr:to>
      <xdr:col>102</xdr:col>
      <xdr:colOff>114300</xdr:colOff>
      <xdr:row>108</xdr:row>
      <xdr:rowOff>164374</xdr:rowOff>
    </xdr:to>
    <xdr:cxnSp macro="">
      <xdr:nvCxnSpPr>
        <xdr:cNvPr id="851" name="直線コネクタ 850">
          <a:extLst>
            <a:ext uri="{FF2B5EF4-FFF2-40B4-BE49-F238E27FC236}">
              <a16:creationId xmlns:a16="http://schemas.microsoft.com/office/drawing/2014/main" id="{C70486EE-27A9-45B7-B728-2A98BF5C6C7D}"/>
            </a:ext>
          </a:extLst>
        </xdr:cNvPr>
        <xdr:cNvCxnSpPr/>
      </xdr:nvCxnSpPr>
      <xdr:spPr>
        <a:xfrm flipV="1">
          <a:off x="16431260" y="18268406"/>
          <a:ext cx="78232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852" name="n_1aveValue【公民館】&#10;一人当たり面積">
          <a:extLst>
            <a:ext uri="{FF2B5EF4-FFF2-40B4-BE49-F238E27FC236}">
              <a16:creationId xmlns:a16="http://schemas.microsoft.com/office/drawing/2014/main" id="{CDDB0CD8-C0F0-4815-B715-284F07E6D3CE}"/>
            </a:ext>
          </a:extLst>
        </xdr:cNvPr>
        <xdr:cNvSpPr txBox="1"/>
      </xdr:nvSpPr>
      <xdr:spPr>
        <a:xfrm>
          <a:off x="18561127" y="1774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853" name="n_2aveValue【公民館】&#10;一人当たり面積">
          <a:extLst>
            <a:ext uri="{FF2B5EF4-FFF2-40B4-BE49-F238E27FC236}">
              <a16:creationId xmlns:a16="http://schemas.microsoft.com/office/drawing/2014/main" id="{9553D038-E01D-4A67-B0D3-07BB0A9E151E}"/>
            </a:ext>
          </a:extLst>
        </xdr:cNvPr>
        <xdr:cNvSpPr txBox="1"/>
      </xdr:nvSpPr>
      <xdr:spPr>
        <a:xfrm>
          <a:off x="17776267" y="1772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4" name="n_3aveValue【公民館】&#10;一人当たり面積">
          <a:extLst>
            <a:ext uri="{FF2B5EF4-FFF2-40B4-BE49-F238E27FC236}">
              <a16:creationId xmlns:a16="http://schemas.microsoft.com/office/drawing/2014/main" id="{747384F1-1695-4D7E-B938-1BEF76ED3C26}"/>
            </a:ext>
          </a:extLst>
        </xdr:cNvPr>
        <xdr:cNvSpPr txBox="1"/>
      </xdr:nvSpPr>
      <xdr:spPr>
        <a:xfrm>
          <a:off x="1700156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855" name="n_4aveValue【公民館】&#10;一人当たり面積">
          <a:extLst>
            <a:ext uri="{FF2B5EF4-FFF2-40B4-BE49-F238E27FC236}">
              <a16:creationId xmlns:a16="http://schemas.microsoft.com/office/drawing/2014/main" id="{2DC24927-F98A-4B9B-9330-6044579BAEEE}"/>
            </a:ext>
          </a:extLst>
        </xdr:cNvPr>
        <xdr:cNvSpPr txBox="1"/>
      </xdr:nvSpPr>
      <xdr:spPr>
        <a:xfrm>
          <a:off x="1622686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32675</xdr:rowOff>
    </xdr:from>
    <xdr:ext cx="469744" cy="259045"/>
    <xdr:sp macro="" textlink="">
      <xdr:nvSpPr>
        <xdr:cNvPr id="856" name="n_1mainValue【公民館】&#10;一人当たり面積">
          <a:extLst>
            <a:ext uri="{FF2B5EF4-FFF2-40B4-BE49-F238E27FC236}">
              <a16:creationId xmlns:a16="http://schemas.microsoft.com/office/drawing/2014/main" id="{4B9DC949-8FEB-4ED2-B5EF-AA09ED76DF8D}"/>
            </a:ext>
          </a:extLst>
        </xdr:cNvPr>
        <xdr:cNvSpPr txBox="1"/>
      </xdr:nvSpPr>
      <xdr:spPr>
        <a:xfrm>
          <a:off x="18561127" y="183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33763</xdr:rowOff>
    </xdr:from>
    <xdr:ext cx="469744" cy="259045"/>
    <xdr:sp macro="" textlink="">
      <xdr:nvSpPr>
        <xdr:cNvPr id="857" name="n_2mainValue【公民館】&#10;一人当たり面積">
          <a:extLst>
            <a:ext uri="{FF2B5EF4-FFF2-40B4-BE49-F238E27FC236}">
              <a16:creationId xmlns:a16="http://schemas.microsoft.com/office/drawing/2014/main" id="{B9E2CAE9-23D2-42FE-ACAD-C6353C6BA27A}"/>
            </a:ext>
          </a:extLst>
        </xdr:cNvPr>
        <xdr:cNvSpPr txBox="1"/>
      </xdr:nvSpPr>
      <xdr:spPr>
        <a:xfrm>
          <a:off x="17776267" y="183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33763</xdr:rowOff>
    </xdr:from>
    <xdr:ext cx="469744" cy="259045"/>
    <xdr:sp macro="" textlink="">
      <xdr:nvSpPr>
        <xdr:cNvPr id="858" name="n_3mainValue【公民館】&#10;一人当たり面積">
          <a:extLst>
            <a:ext uri="{FF2B5EF4-FFF2-40B4-BE49-F238E27FC236}">
              <a16:creationId xmlns:a16="http://schemas.microsoft.com/office/drawing/2014/main" id="{B65A4C33-A7A9-4EAF-A45F-FD90D7779CBA}"/>
            </a:ext>
          </a:extLst>
        </xdr:cNvPr>
        <xdr:cNvSpPr txBox="1"/>
      </xdr:nvSpPr>
      <xdr:spPr>
        <a:xfrm>
          <a:off x="17001567" y="183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34851</xdr:rowOff>
    </xdr:from>
    <xdr:ext cx="469744" cy="259045"/>
    <xdr:sp macro="" textlink="">
      <xdr:nvSpPr>
        <xdr:cNvPr id="859" name="n_4mainValue【公民館】&#10;一人当たり面積">
          <a:extLst>
            <a:ext uri="{FF2B5EF4-FFF2-40B4-BE49-F238E27FC236}">
              <a16:creationId xmlns:a16="http://schemas.microsoft.com/office/drawing/2014/main" id="{6A1033AF-DCF1-4FB7-9D10-E09F7F7624B9}"/>
            </a:ext>
          </a:extLst>
        </xdr:cNvPr>
        <xdr:cNvSpPr txBox="1"/>
      </xdr:nvSpPr>
      <xdr:spPr>
        <a:xfrm>
          <a:off x="16226867" y="1830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50CE68E3-8DB3-488A-8D6A-562273C9254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27437C65-0E37-45CA-BEE8-D6AEB84FD85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D52D836A-971E-4B7A-B880-7F568E8689F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各施設の有形固定資産減価償却率は、類似団体平均を上回っており、特に、道路・児童館・公民館は類似団体平均を大きく上回っている。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の有形固定資産減価償却率については、個別施設計画である「舗装長寿命化計画」に基づき、道路の延命化を図っており、道路改修を実施している。また、児童館の有形固定資産減価償却率については、老朽化の進んだ児童館１棟の建て替えを平成２９年度に実施したため、有形固定資産減価償却率が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今後においても、公共施設等総合管理計画・個別施設計画に基づき、老朽化対策や計画的な改修に取り組んでいく。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9AD86B-D2FF-4980-87E4-680AFCD05F4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CCA253-7FDB-450C-B870-F96FD87A030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8567FEC-55F1-4445-92B4-834E8877269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9FD8F5-59BD-46EB-9B66-8C115D75A54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BDD350-7AF9-4E80-9532-91DDECFE2C3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763072-8B7C-400A-AA64-7C3A10198C7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2E4903-0348-46B8-8379-05C2ABFA128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9FAE96-D132-420C-A76E-803D2A8A980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14F1787-B6D1-477F-BE15-BD7496D88EB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898A999-BA53-4456-9F87-1975AE812D7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14,407
13,982
53.64
8,208,729
8,122,568
66,701
4,767,531
6,394,394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9D4D957-B130-435D-A738-058D886F420E}"/>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DCD98E-6E88-4B3A-A2F7-C03E43BE091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0F9DA5-7E60-4A01-AEC4-E83535A55D8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F20412-90B6-4EA6-8368-C0909DE6F24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DF1BBA-942D-47DA-BF36-22AD7C6A107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B42D6A-9D15-4129-802B-FCE3D3CBDB0A}"/>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7343BE-DFCB-4BE2-9AB7-9F6504E5B5B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479E91-CD66-427A-B813-205D2A5FE784}"/>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07948B1-5E21-4EC5-8399-5FD692A1C6B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82FAFB-CB6C-41BF-8796-64F26C91E17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9DC69B-0755-481B-8B97-4D53EA27254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AB9DCE-1FC7-4E21-A7C6-8016EAAF83F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39148B-81C4-4D1E-A634-627DF3B830F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B6BD6C-918B-459A-9D76-91D26CECC0E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8C7B98-DEFC-4624-B7BF-8E423433539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150EFE-0D97-4583-AFEE-50EA3D2BD2D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97BE0D-9424-4308-8F59-FF5D1FFB9F9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C92744-9F77-4C62-999E-9C1DB707DDE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42BA77-5C88-4CD1-8911-993A96BFE06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226BA67-F0C1-4E16-ABD0-0FC2C6F1C51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F520798-1B8C-4D23-9D26-954F9C934DC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33880C3-0D46-478A-AC07-E86A75E4689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E673C8A-5891-430D-A29D-3D222E63B21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F1ABBF0-7EEB-4825-AD2F-34A481F4DD2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EB18657-8C9B-403F-8540-8CEBC834B8E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7AC7CA1-5B4E-44BF-A9F2-8C747D297C13}"/>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2B7D717-4114-49DB-BB23-F4011DCF683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3030BD-0454-4289-AF50-33D262337D0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5C6D1E-CC9A-44E5-B9F4-A27D21C4C278}"/>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2964E1C-D2B2-4706-B965-C91BD786740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4E8BF0F-1F7E-4870-BA80-B9672F1740F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3BDACA1-07EC-4BEB-B401-7576E81B87F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0100309-F89F-4FA4-9ED5-CF5D44B4EB33}"/>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A6163BB-C824-43E7-A6F9-46BFAC851AF3}"/>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E998ACE-54CC-4FEE-94EE-885042C75607}"/>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18B03AC-AF28-4BCD-891D-38129999C7C4}"/>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F7BD21D-6B64-4B7E-9E59-37F86A43AC08}"/>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089896E-92D2-401C-89BF-2367241F0ED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7BC8584-2A21-4E02-940B-4DAF8A4E1C62}"/>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7FED873-D164-4086-A6EE-7E67EBC32ECD}"/>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1C697F2-9C32-4DF4-84D7-DAEDF819D7B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0F1E913-6E9F-487A-9171-40B6C08910A4}"/>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8B8E1F0-77BC-43CE-BAEA-1755D1E5F3B7}"/>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EBAB999-E18D-492B-990B-E3DCFA7939A4}"/>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023852E-0713-4E8C-814A-F01A28A4F06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1C71B5A-799E-4211-A6DB-40FCB55DA67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89AB097E-9873-488D-A354-C6D8E6F96BDB}"/>
            </a:ext>
          </a:extLst>
        </xdr:cNvPr>
        <xdr:cNvCxnSpPr/>
      </xdr:nvCxnSpPr>
      <xdr:spPr>
        <a:xfrm flipV="1">
          <a:off x="4086225" y="5670369"/>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1EF2E2DD-539A-4792-9FF6-CBCCFBBC9A0C}"/>
            </a:ext>
          </a:extLst>
        </xdr:cNvPr>
        <xdr:cNvSpPr txBox="1"/>
      </xdr:nvSpPr>
      <xdr:spPr>
        <a:xfrm>
          <a:off x="4124960" y="710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7E6F0A2A-C163-4CB6-A2BE-6C8D7BC082A3}"/>
            </a:ext>
          </a:extLst>
        </xdr:cNvPr>
        <xdr:cNvCxnSpPr/>
      </xdr:nvCxnSpPr>
      <xdr:spPr>
        <a:xfrm>
          <a:off x="4020820" y="7100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19101ACE-C861-48A0-A826-CC46AD9D0955}"/>
            </a:ext>
          </a:extLst>
        </xdr:cNvPr>
        <xdr:cNvSpPr txBox="1"/>
      </xdr:nvSpPr>
      <xdr:spPr>
        <a:xfrm>
          <a:off x="4124960" y="54494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88B48C5E-B29C-45C2-AAA3-186C4D226BE7}"/>
            </a:ext>
          </a:extLst>
        </xdr:cNvPr>
        <xdr:cNvCxnSpPr/>
      </xdr:nvCxnSpPr>
      <xdr:spPr>
        <a:xfrm>
          <a:off x="4020820" y="5670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84881F2D-0D5C-4006-A80F-15B24D379177}"/>
            </a:ext>
          </a:extLst>
        </xdr:cNvPr>
        <xdr:cNvSpPr txBox="1"/>
      </xdr:nvSpPr>
      <xdr:spPr>
        <a:xfrm>
          <a:off x="4124960" y="6000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101B3FAD-FAF3-40F0-BE2B-65D3EEBFEFD6}"/>
            </a:ext>
          </a:extLst>
        </xdr:cNvPr>
        <xdr:cNvSpPr/>
      </xdr:nvSpPr>
      <xdr:spPr>
        <a:xfrm>
          <a:off x="4036060" y="6145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DDD108FD-9D5E-4F04-AAB4-FA774C788625}"/>
            </a:ext>
          </a:extLst>
        </xdr:cNvPr>
        <xdr:cNvSpPr/>
      </xdr:nvSpPr>
      <xdr:spPr>
        <a:xfrm>
          <a:off x="3312160" y="6114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57A52937-CD89-403A-890A-EFF1FC47F3D1}"/>
            </a:ext>
          </a:extLst>
        </xdr:cNvPr>
        <xdr:cNvSpPr/>
      </xdr:nvSpPr>
      <xdr:spPr>
        <a:xfrm>
          <a:off x="2514600" y="6168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9E736434-A358-43B7-89BB-3A3A32D7DBE2}"/>
            </a:ext>
          </a:extLst>
        </xdr:cNvPr>
        <xdr:cNvSpPr/>
      </xdr:nvSpPr>
      <xdr:spPr>
        <a:xfrm>
          <a:off x="1739900" y="6161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62D26AED-DA54-4CC0-A382-2A22189AA45F}"/>
            </a:ext>
          </a:extLst>
        </xdr:cNvPr>
        <xdr:cNvSpPr/>
      </xdr:nvSpPr>
      <xdr:spPr>
        <a:xfrm>
          <a:off x="965200" y="6114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A8BA2A-653D-4818-85AD-23AD0B329B3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66AE0B-DB33-48A4-8317-64C05083DCC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77DFF5-2EBD-48BC-BC71-C976DCB863E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9060DAC-732B-4E9E-ABA1-17D3A517618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0694C0C-3D86-44BF-B85C-9DA8F1BA6CAA}"/>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134801</xdr:rowOff>
    </xdr:from>
    <xdr:to>
      <xdr:col>24</xdr:col>
      <xdr:colOff>114300</xdr:colOff>
      <xdr:row>40</xdr:row>
      <xdr:rowOff>64951</xdr:rowOff>
    </xdr:to>
    <xdr:sp macro="" textlink="">
      <xdr:nvSpPr>
        <xdr:cNvPr id="74" name="楕円 73">
          <a:extLst>
            <a:ext uri="{FF2B5EF4-FFF2-40B4-BE49-F238E27FC236}">
              <a16:creationId xmlns:a16="http://schemas.microsoft.com/office/drawing/2014/main" id="{1B887C73-451D-487B-9A41-6EB1BE9C5871}"/>
            </a:ext>
          </a:extLst>
        </xdr:cNvPr>
        <xdr:cNvSpPr/>
      </xdr:nvSpPr>
      <xdr:spPr>
        <a:xfrm>
          <a:off x="4036060" y="6672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id="{924DB105-2FFE-42D0-96C1-2D837173B645}"/>
            </a:ext>
          </a:extLst>
        </xdr:cNvPr>
        <xdr:cNvSpPr txBox="1"/>
      </xdr:nvSpPr>
      <xdr:spPr>
        <a:xfrm>
          <a:off x="4124960" y="665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6" name="楕円 75">
          <a:extLst>
            <a:ext uri="{FF2B5EF4-FFF2-40B4-BE49-F238E27FC236}">
              <a16:creationId xmlns:a16="http://schemas.microsoft.com/office/drawing/2014/main" id="{DD0545FC-CB09-4530-94F4-689086A867AF}"/>
            </a:ext>
          </a:extLst>
        </xdr:cNvPr>
        <xdr:cNvSpPr/>
      </xdr:nvSpPr>
      <xdr:spPr>
        <a:xfrm>
          <a:off x="3312160" y="66368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14151</xdr:rowOff>
    </xdr:to>
    <xdr:cxnSp macro="">
      <xdr:nvCxnSpPr>
        <xdr:cNvPr id="77" name="直線コネクタ 76">
          <a:extLst>
            <a:ext uri="{FF2B5EF4-FFF2-40B4-BE49-F238E27FC236}">
              <a16:creationId xmlns:a16="http://schemas.microsoft.com/office/drawing/2014/main" id="{A6DF6233-FB33-4F07-9516-871428DCA773}"/>
            </a:ext>
          </a:extLst>
        </xdr:cNvPr>
        <xdr:cNvCxnSpPr/>
      </xdr:nvCxnSpPr>
      <xdr:spPr>
        <a:xfrm>
          <a:off x="3355340" y="6687638"/>
          <a:ext cx="7315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a:extLst>
            <a:ext uri="{FF2B5EF4-FFF2-40B4-BE49-F238E27FC236}">
              <a16:creationId xmlns:a16="http://schemas.microsoft.com/office/drawing/2014/main" id="{DAB30D68-DC93-439D-B35A-9761B1B2DE7D}"/>
            </a:ext>
          </a:extLst>
        </xdr:cNvPr>
        <xdr:cNvSpPr/>
      </xdr:nvSpPr>
      <xdr:spPr>
        <a:xfrm>
          <a:off x="2514600" y="66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9" name="直線コネクタ 78">
          <a:extLst>
            <a:ext uri="{FF2B5EF4-FFF2-40B4-BE49-F238E27FC236}">
              <a16:creationId xmlns:a16="http://schemas.microsoft.com/office/drawing/2014/main" id="{2F0583C1-A2DF-4BB6-96D7-492AF515FC93}"/>
            </a:ext>
          </a:extLst>
        </xdr:cNvPr>
        <xdr:cNvCxnSpPr/>
      </xdr:nvCxnSpPr>
      <xdr:spPr>
        <a:xfrm>
          <a:off x="2565400" y="6654982"/>
          <a:ext cx="78994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0" name="楕円 79">
          <a:extLst>
            <a:ext uri="{FF2B5EF4-FFF2-40B4-BE49-F238E27FC236}">
              <a16:creationId xmlns:a16="http://schemas.microsoft.com/office/drawing/2014/main" id="{9A1D3880-6352-4C12-AA57-99AD1A8BDCC4}"/>
            </a:ext>
          </a:extLst>
        </xdr:cNvPr>
        <xdr:cNvSpPr/>
      </xdr:nvSpPr>
      <xdr:spPr>
        <a:xfrm>
          <a:off x="1739900" y="65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117022</xdr:rowOff>
    </xdr:to>
    <xdr:cxnSp macro="">
      <xdr:nvCxnSpPr>
        <xdr:cNvPr id="81" name="直線コネクタ 80">
          <a:extLst>
            <a:ext uri="{FF2B5EF4-FFF2-40B4-BE49-F238E27FC236}">
              <a16:creationId xmlns:a16="http://schemas.microsoft.com/office/drawing/2014/main" id="{C14A5E2D-19B7-4C45-9DB6-532A9077613F}"/>
            </a:ext>
          </a:extLst>
        </xdr:cNvPr>
        <xdr:cNvCxnSpPr/>
      </xdr:nvCxnSpPr>
      <xdr:spPr>
        <a:xfrm>
          <a:off x="1790700" y="6622325"/>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xdr:rowOff>
    </xdr:from>
    <xdr:to>
      <xdr:col>6</xdr:col>
      <xdr:colOff>38100</xdr:colOff>
      <xdr:row>39</xdr:row>
      <xdr:rowOff>102507</xdr:rowOff>
    </xdr:to>
    <xdr:sp macro="" textlink="">
      <xdr:nvSpPr>
        <xdr:cNvPr id="82" name="楕円 81">
          <a:extLst>
            <a:ext uri="{FF2B5EF4-FFF2-40B4-BE49-F238E27FC236}">
              <a16:creationId xmlns:a16="http://schemas.microsoft.com/office/drawing/2014/main" id="{A163BC8F-2842-4C0B-82B7-8DA2480B3469}"/>
            </a:ext>
          </a:extLst>
        </xdr:cNvPr>
        <xdr:cNvSpPr/>
      </xdr:nvSpPr>
      <xdr:spPr>
        <a:xfrm>
          <a:off x="965200" y="6538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51707</xdr:rowOff>
    </xdr:from>
    <xdr:to>
      <xdr:col>10</xdr:col>
      <xdr:colOff>114300</xdr:colOff>
      <xdr:row>39</xdr:row>
      <xdr:rowOff>84365</xdr:rowOff>
    </xdr:to>
    <xdr:cxnSp macro="">
      <xdr:nvCxnSpPr>
        <xdr:cNvPr id="83" name="直線コネクタ 82">
          <a:extLst>
            <a:ext uri="{FF2B5EF4-FFF2-40B4-BE49-F238E27FC236}">
              <a16:creationId xmlns:a16="http://schemas.microsoft.com/office/drawing/2014/main" id="{21A361A3-FE40-4476-9C3F-FA5D6CFC068E}"/>
            </a:ext>
          </a:extLst>
        </xdr:cNvPr>
        <xdr:cNvCxnSpPr/>
      </xdr:nvCxnSpPr>
      <xdr:spPr>
        <a:xfrm>
          <a:off x="1008380" y="6589667"/>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9E95D0AE-81F3-43A2-8153-69F8C87A6C13}"/>
            </a:ext>
          </a:extLst>
        </xdr:cNvPr>
        <xdr:cNvSpPr txBox="1"/>
      </xdr:nvSpPr>
      <xdr:spPr>
        <a:xfrm>
          <a:off x="3170564" y="58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E19E9420-672D-4692-A7C2-F136C62C787C}"/>
            </a:ext>
          </a:extLst>
        </xdr:cNvPr>
        <xdr:cNvSpPr txBox="1"/>
      </xdr:nvSpPr>
      <xdr:spPr>
        <a:xfrm>
          <a:off x="2385704" y="594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0D4E843B-833D-432A-90BA-2DE42146DCF6}"/>
            </a:ext>
          </a:extLst>
        </xdr:cNvPr>
        <xdr:cNvSpPr txBox="1"/>
      </xdr:nvSpPr>
      <xdr:spPr>
        <a:xfrm>
          <a:off x="1611004" y="59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EF808FFC-6CC9-4F1F-BBD9-3AC9819E0128}"/>
            </a:ext>
          </a:extLst>
        </xdr:cNvPr>
        <xdr:cNvSpPr txBox="1"/>
      </xdr:nvSpPr>
      <xdr:spPr>
        <a:xfrm>
          <a:off x="836304" y="58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88" name="n_1mainValue【図書館】&#10;有形固定資産減価償却率">
          <a:extLst>
            <a:ext uri="{FF2B5EF4-FFF2-40B4-BE49-F238E27FC236}">
              <a16:creationId xmlns:a16="http://schemas.microsoft.com/office/drawing/2014/main" id="{93C194BA-52FD-4599-8FD9-6CB0EF6E807E}"/>
            </a:ext>
          </a:extLst>
        </xdr:cNvPr>
        <xdr:cNvSpPr txBox="1"/>
      </xdr:nvSpPr>
      <xdr:spPr>
        <a:xfrm>
          <a:off x="3170564" y="672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9" name="n_2mainValue【図書館】&#10;有形固定資産減価償却率">
          <a:extLst>
            <a:ext uri="{FF2B5EF4-FFF2-40B4-BE49-F238E27FC236}">
              <a16:creationId xmlns:a16="http://schemas.microsoft.com/office/drawing/2014/main" id="{6C2F2051-418C-40DF-9BED-06EA77096FD2}"/>
            </a:ext>
          </a:extLst>
        </xdr:cNvPr>
        <xdr:cNvSpPr txBox="1"/>
      </xdr:nvSpPr>
      <xdr:spPr>
        <a:xfrm>
          <a:off x="2385704" y="669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90" name="n_3mainValue【図書館】&#10;有形固定資産減価償却率">
          <a:extLst>
            <a:ext uri="{FF2B5EF4-FFF2-40B4-BE49-F238E27FC236}">
              <a16:creationId xmlns:a16="http://schemas.microsoft.com/office/drawing/2014/main" id="{E0A4A9DF-C11E-4E55-BF89-3966756B8410}"/>
            </a:ext>
          </a:extLst>
        </xdr:cNvPr>
        <xdr:cNvSpPr txBox="1"/>
      </xdr:nvSpPr>
      <xdr:spPr>
        <a:xfrm>
          <a:off x="1611004" y="66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93634</xdr:rowOff>
    </xdr:from>
    <xdr:ext cx="405111" cy="259045"/>
    <xdr:sp macro="" textlink="">
      <xdr:nvSpPr>
        <xdr:cNvPr id="91" name="n_4mainValue【図書館】&#10;有形固定資産減価償却率">
          <a:extLst>
            <a:ext uri="{FF2B5EF4-FFF2-40B4-BE49-F238E27FC236}">
              <a16:creationId xmlns:a16="http://schemas.microsoft.com/office/drawing/2014/main" id="{E25B672A-C5A1-4738-96BB-5FFA201E8945}"/>
            </a:ext>
          </a:extLst>
        </xdr:cNvPr>
        <xdr:cNvSpPr txBox="1"/>
      </xdr:nvSpPr>
      <xdr:spPr>
        <a:xfrm>
          <a:off x="83630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F6A53B4-7125-484A-BE4D-3863A140220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AB4E734-4F32-40F1-B5ED-5E4FD0425AF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B556834-BD14-4A58-8502-BE8DDFF6728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1517F2C-2E50-49AE-9F02-F57258AAB73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0A36CE3-99EB-458E-B69C-4433DA41419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CE28DFE-6D86-444F-A275-84064D0588C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ABDA33B-3205-4E79-B595-3FEE89D16B0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E6A3202-0940-4E27-8FF5-64CD6B4ACE46}"/>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94910FC-02C5-4AFB-8E9C-160896427E81}"/>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1B6670F-9B16-4AEA-AA81-6A1298FEE5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CC110F9-AF20-43AE-9A07-DD12954DD2DE}"/>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E961387-7652-4977-A4AB-EB2894EF796F}"/>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1F77DCF-E75A-4496-BD8F-7BE1107F6EB8}"/>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818E456-58CC-4160-9884-CFC53CF17938}"/>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E8681270-F4A9-4B5E-80AE-14F1328E6489}"/>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A479FD7B-B8ED-470E-8F05-63E65B009D8F}"/>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279E5E5-7BC3-48F7-815B-F790B56F93F6}"/>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195F66D-589D-48EF-9E08-5D7E7B2C1FFA}"/>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ACF8781-24C6-4EAF-808A-504E7BB9EE1E}"/>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4BCF2C8B-7111-4DE2-BC8B-1339B9559712}"/>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BA4FA4DF-0D71-48F5-B298-C7154411ECE7}"/>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4FD8B069-0C65-43C9-B081-E888D92C0C55}"/>
            </a:ext>
          </a:extLst>
        </xdr:cNvPr>
        <xdr:cNvCxnSpPr/>
      </xdr:nvCxnSpPr>
      <xdr:spPr>
        <a:xfrm flipV="1">
          <a:off x="9219565" y="5812536"/>
          <a:ext cx="0" cy="114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3CBED33A-D289-4480-8540-DD43F1F55799}"/>
            </a:ext>
          </a:extLst>
        </xdr:cNvPr>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F222F4D3-0FB2-4E96-B161-0B7100CE6C64}"/>
            </a:ext>
          </a:extLst>
        </xdr:cNvPr>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BEB36BF4-B04F-4460-AA2A-8A86B3FE3005}"/>
            </a:ext>
          </a:extLst>
        </xdr:cNvPr>
        <xdr:cNvSpPr txBox="1"/>
      </xdr:nvSpPr>
      <xdr:spPr>
        <a:xfrm>
          <a:off x="92583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5FB54610-AB2C-4C66-8766-61ACAC71E2B8}"/>
            </a:ext>
          </a:extLst>
        </xdr:cNvPr>
        <xdr:cNvCxnSpPr/>
      </xdr:nvCxnSpPr>
      <xdr:spPr>
        <a:xfrm>
          <a:off x="9154160" y="5812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33FDFC19-AFEF-4FEA-9909-79FE403CB210}"/>
            </a:ext>
          </a:extLst>
        </xdr:cNvPr>
        <xdr:cNvSpPr txBox="1"/>
      </xdr:nvSpPr>
      <xdr:spPr>
        <a:xfrm>
          <a:off x="925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AD84CE70-8E21-43D6-8B12-923B17DBCB6B}"/>
            </a:ext>
          </a:extLst>
        </xdr:cNvPr>
        <xdr:cNvSpPr/>
      </xdr:nvSpPr>
      <xdr:spPr>
        <a:xfrm>
          <a:off x="9192260" y="64917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A8780E5A-78FD-427B-BAE0-C3B601226D1C}"/>
            </a:ext>
          </a:extLst>
        </xdr:cNvPr>
        <xdr:cNvSpPr/>
      </xdr:nvSpPr>
      <xdr:spPr>
        <a:xfrm>
          <a:off x="8445500" y="6505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6DC73513-FB3D-4993-B0E2-E023430827A3}"/>
            </a:ext>
          </a:extLst>
        </xdr:cNvPr>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8D5A4178-C3CC-424A-8469-370103660AAF}"/>
            </a:ext>
          </a:extLst>
        </xdr:cNvPr>
        <xdr:cNvSpPr/>
      </xdr:nvSpPr>
      <xdr:spPr>
        <a:xfrm>
          <a:off x="687324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9D8616DF-DB8E-485C-9A68-CA45B0712A66}"/>
            </a:ext>
          </a:extLst>
        </xdr:cNvPr>
        <xdr:cNvSpPr/>
      </xdr:nvSpPr>
      <xdr:spPr>
        <a:xfrm>
          <a:off x="6098540" y="6455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39533EF-393E-4952-9FC9-3ABED763B36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AD5FBA8-38F2-4308-A33E-E3A5D10296F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6FE23B0-2994-45EC-8CD9-640110722D4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7438A71-18E1-40CC-8201-8DC90885FA6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2AFB11-A980-4208-AA12-751FBAB7BDB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96266</xdr:rowOff>
    </xdr:from>
    <xdr:to>
      <xdr:col>55</xdr:col>
      <xdr:colOff>50800</xdr:colOff>
      <xdr:row>40</xdr:row>
      <xdr:rowOff>26416</xdr:rowOff>
    </xdr:to>
    <xdr:sp macro="" textlink="">
      <xdr:nvSpPr>
        <xdr:cNvPr id="129" name="楕円 128">
          <a:extLst>
            <a:ext uri="{FF2B5EF4-FFF2-40B4-BE49-F238E27FC236}">
              <a16:creationId xmlns:a16="http://schemas.microsoft.com/office/drawing/2014/main" id="{BCBDF835-97E7-4E13-9AD3-9DFAA678D913}"/>
            </a:ext>
          </a:extLst>
        </xdr:cNvPr>
        <xdr:cNvSpPr/>
      </xdr:nvSpPr>
      <xdr:spPr>
        <a:xfrm>
          <a:off x="9192260" y="66342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74693</xdr:rowOff>
    </xdr:from>
    <xdr:ext cx="469744" cy="259045"/>
    <xdr:sp macro="" textlink="">
      <xdr:nvSpPr>
        <xdr:cNvPr id="130" name="【図書館】&#10;一人当たり面積該当値テキスト">
          <a:extLst>
            <a:ext uri="{FF2B5EF4-FFF2-40B4-BE49-F238E27FC236}">
              <a16:creationId xmlns:a16="http://schemas.microsoft.com/office/drawing/2014/main" id="{578CE10F-BCD0-42C4-9DE0-6A7FC2E0B5F2}"/>
            </a:ext>
          </a:extLst>
        </xdr:cNvPr>
        <xdr:cNvSpPr txBox="1"/>
      </xdr:nvSpPr>
      <xdr:spPr>
        <a:xfrm>
          <a:off x="9258300" y="66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114554</xdr:rowOff>
    </xdr:from>
    <xdr:to>
      <xdr:col>50</xdr:col>
      <xdr:colOff>165100</xdr:colOff>
      <xdr:row>40</xdr:row>
      <xdr:rowOff>44704</xdr:rowOff>
    </xdr:to>
    <xdr:sp macro="" textlink="">
      <xdr:nvSpPr>
        <xdr:cNvPr id="131" name="楕円 130">
          <a:extLst>
            <a:ext uri="{FF2B5EF4-FFF2-40B4-BE49-F238E27FC236}">
              <a16:creationId xmlns:a16="http://schemas.microsoft.com/office/drawing/2014/main" id="{4B5EACC7-A127-4885-AFD6-52AD308AAE97}"/>
            </a:ext>
          </a:extLst>
        </xdr:cNvPr>
        <xdr:cNvSpPr/>
      </xdr:nvSpPr>
      <xdr:spPr>
        <a:xfrm>
          <a:off x="8445500" y="6652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147066</xdr:rowOff>
    </xdr:from>
    <xdr:to>
      <xdr:col>55</xdr:col>
      <xdr:colOff>0</xdr:colOff>
      <xdr:row>39</xdr:row>
      <xdr:rowOff>165354</xdr:rowOff>
    </xdr:to>
    <xdr:cxnSp macro="">
      <xdr:nvCxnSpPr>
        <xdr:cNvPr id="132" name="直線コネクタ 131">
          <a:extLst>
            <a:ext uri="{FF2B5EF4-FFF2-40B4-BE49-F238E27FC236}">
              <a16:creationId xmlns:a16="http://schemas.microsoft.com/office/drawing/2014/main" id="{69E7C86B-1522-40C2-8E55-507872B1F463}"/>
            </a:ext>
          </a:extLst>
        </xdr:cNvPr>
        <xdr:cNvCxnSpPr/>
      </xdr:nvCxnSpPr>
      <xdr:spPr>
        <a:xfrm flipV="1">
          <a:off x="8496300" y="6685026"/>
          <a:ext cx="7239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119126</xdr:rowOff>
    </xdr:from>
    <xdr:to>
      <xdr:col>46</xdr:col>
      <xdr:colOff>38100</xdr:colOff>
      <xdr:row>40</xdr:row>
      <xdr:rowOff>49276</xdr:rowOff>
    </xdr:to>
    <xdr:sp macro="" textlink="">
      <xdr:nvSpPr>
        <xdr:cNvPr id="133" name="楕円 132">
          <a:extLst>
            <a:ext uri="{FF2B5EF4-FFF2-40B4-BE49-F238E27FC236}">
              <a16:creationId xmlns:a16="http://schemas.microsoft.com/office/drawing/2014/main" id="{7F50D358-E584-43FF-AB22-01D4EDE9646F}"/>
            </a:ext>
          </a:extLst>
        </xdr:cNvPr>
        <xdr:cNvSpPr/>
      </xdr:nvSpPr>
      <xdr:spPr>
        <a:xfrm>
          <a:off x="7670800" y="66570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165354</xdr:rowOff>
    </xdr:from>
    <xdr:to>
      <xdr:col>50</xdr:col>
      <xdr:colOff>114300</xdr:colOff>
      <xdr:row>39</xdr:row>
      <xdr:rowOff>169926</xdr:rowOff>
    </xdr:to>
    <xdr:cxnSp macro="">
      <xdr:nvCxnSpPr>
        <xdr:cNvPr id="134" name="直線コネクタ 133">
          <a:extLst>
            <a:ext uri="{FF2B5EF4-FFF2-40B4-BE49-F238E27FC236}">
              <a16:creationId xmlns:a16="http://schemas.microsoft.com/office/drawing/2014/main" id="{80E28446-3633-4C5B-AE9C-F80AE7687CFA}"/>
            </a:ext>
          </a:extLst>
        </xdr:cNvPr>
        <xdr:cNvCxnSpPr/>
      </xdr:nvCxnSpPr>
      <xdr:spPr>
        <a:xfrm flipV="1">
          <a:off x="7713980" y="670331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119126</xdr:rowOff>
    </xdr:from>
    <xdr:to>
      <xdr:col>41</xdr:col>
      <xdr:colOff>101600</xdr:colOff>
      <xdr:row>40</xdr:row>
      <xdr:rowOff>49276</xdr:rowOff>
    </xdr:to>
    <xdr:sp macro="" textlink="">
      <xdr:nvSpPr>
        <xdr:cNvPr id="135" name="楕円 134">
          <a:extLst>
            <a:ext uri="{FF2B5EF4-FFF2-40B4-BE49-F238E27FC236}">
              <a16:creationId xmlns:a16="http://schemas.microsoft.com/office/drawing/2014/main" id="{8B464B96-8E75-4D6B-BB2B-389EF95823E8}"/>
            </a:ext>
          </a:extLst>
        </xdr:cNvPr>
        <xdr:cNvSpPr/>
      </xdr:nvSpPr>
      <xdr:spPr>
        <a:xfrm>
          <a:off x="6873240" y="6657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169926</xdr:rowOff>
    </xdr:from>
    <xdr:to>
      <xdr:col>45</xdr:col>
      <xdr:colOff>177800</xdr:colOff>
      <xdr:row>39</xdr:row>
      <xdr:rowOff>169926</xdr:rowOff>
    </xdr:to>
    <xdr:cxnSp macro="">
      <xdr:nvCxnSpPr>
        <xdr:cNvPr id="136" name="直線コネクタ 135">
          <a:extLst>
            <a:ext uri="{FF2B5EF4-FFF2-40B4-BE49-F238E27FC236}">
              <a16:creationId xmlns:a16="http://schemas.microsoft.com/office/drawing/2014/main" id="{D0D82BA8-E186-4F99-9CD8-DA0E0BAFCC3B}"/>
            </a:ext>
          </a:extLst>
        </xdr:cNvPr>
        <xdr:cNvCxnSpPr/>
      </xdr:nvCxnSpPr>
      <xdr:spPr>
        <a:xfrm>
          <a:off x="6924040" y="670788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123698</xdr:rowOff>
    </xdr:from>
    <xdr:to>
      <xdr:col>36</xdr:col>
      <xdr:colOff>165100</xdr:colOff>
      <xdr:row>40</xdr:row>
      <xdr:rowOff>53848</xdr:rowOff>
    </xdr:to>
    <xdr:sp macro="" textlink="">
      <xdr:nvSpPr>
        <xdr:cNvPr id="137" name="楕円 136">
          <a:extLst>
            <a:ext uri="{FF2B5EF4-FFF2-40B4-BE49-F238E27FC236}">
              <a16:creationId xmlns:a16="http://schemas.microsoft.com/office/drawing/2014/main" id="{01EB78CD-FE7D-4A29-B501-65EA6AC45FE0}"/>
            </a:ext>
          </a:extLst>
        </xdr:cNvPr>
        <xdr:cNvSpPr/>
      </xdr:nvSpPr>
      <xdr:spPr>
        <a:xfrm>
          <a:off x="6098540" y="6661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169926</xdr:rowOff>
    </xdr:from>
    <xdr:to>
      <xdr:col>41</xdr:col>
      <xdr:colOff>50800</xdr:colOff>
      <xdr:row>40</xdr:row>
      <xdr:rowOff>3048</xdr:rowOff>
    </xdr:to>
    <xdr:cxnSp macro="">
      <xdr:nvCxnSpPr>
        <xdr:cNvPr id="138" name="直線コネクタ 137">
          <a:extLst>
            <a:ext uri="{FF2B5EF4-FFF2-40B4-BE49-F238E27FC236}">
              <a16:creationId xmlns:a16="http://schemas.microsoft.com/office/drawing/2014/main" id="{C8CF7255-48CE-403F-8CAF-48861B63524F}"/>
            </a:ext>
          </a:extLst>
        </xdr:cNvPr>
        <xdr:cNvCxnSpPr/>
      </xdr:nvCxnSpPr>
      <xdr:spPr>
        <a:xfrm flipV="1">
          <a:off x="6149340" y="6707886"/>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76E06844-0087-4D0C-9029-4DA192133180}"/>
            </a:ext>
          </a:extLst>
        </xdr:cNvPr>
        <xdr:cNvSpPr txBox="1"/>
      </xdr:nvSpPr>
      <xdr:spPr>
        <a:xfrm>
          <a:off x="8271587"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8333A6B7-88B4-41E7-9D6E-07B36F6312D7}"/>
            </a:ext>
          </a:extLst>
        </xdr:cNvPr>
        <xdr:cNvSpPr txBox="1"/>
      </xdr:nvSpPr>
      <xdr:spPr>
        <a:xfrm>
          <a:off x="7509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148F34B7-1FD4-4F2B-84D3-0B2CA16CAA1E}"/>
            </a:ext>
          </a:extLst>
        </xdr:cNvPr>
        <xdr:cNvSpPr txBox="1"/>
      </xdr:nvSpPr>
      <xdr:spPr>
        <a:xfrm>
          <a:off x="671202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BFA09575-7286-41E5-A142-8CFC577CC35D}"/>
            </a:ext>
          </a:extLst>
        </xdr:cNvPr>
        <xdr:cNvSpPr txBox="1"/>
      </xdr:nvSpPr>
      <xdr:spPr>
        <a:xfrm>
          <a:off x="5937327" y="62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35831</xdr:rowOff>
    </xdr:from>
    <xdr:ext cx="469744" cy="259045"/>
    <xdr:sp macro="" textlink="">
      <xdr:nvSpPr>
        <xdr:cNvPr id="143" name="n_1mainValue【図書館】&#10;一人当たり面積">
          <a:extLst>
            <a:ext uri="{FF2B5EF4-FFF2-40B4-BE49-F238E27FC236}">
              <a16:creationId xmlns:a16="http://schemas.microsoft.com/office/drawing/2014/main" id="{86C7DA09-198D-4BA5-909E-7457B5F02B29}"/>
            </a:ext>
          </a:extLst>
        </xdr:cNvPr>
        <xdr:cNvSpPr txBox="1"/>
      </xdr:nvSpPr>
      <xdr:spPr>
        <a:xfrm>
          <a:off x="8271587" y="674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40403</xdr:rowOff>
    </xdr:from>
    <xdr:ext cx="469744" cy="259045"/>
    <xdr:sp macro="" textlink="">
      <xdr:nvSpPr>
        <xdr:cNvPr id="144" name="n_2mainValue【図書館】&#10;一人当たり面積">
          <a:extLst>
            <a:ext uri="{FF2B5EF4-FFF2-40B4-BE49-F238E27FC236}">
              <a16:creationId xmlns:a16="http://schemas.microsoft.com/office/drawing/2014/main" id="{D4D6ABE6-C233-406D-86AB-91C10405A371}"/>
            </a:ext>
          </a:extLst>
        </xdr:cNvPr>
        <xdr:cNvSpPr txBox="1"/>
      </xdr:nvSpPr>
      <xdr:spPr>
        <a:xfrm>
          <a:off x="750958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40403</xdr:rowOff>
    </xdr:from>
    <xdr:ext cx="469744" cy="259045"/>
    <xdr:sp macro="" textlink="">
      <xdr:nvSpPr>
        <xdr:cNvPr id="145" name="n_3mainValue【図書館】&#10;一人当たり面積">
          <a:extLst>
            <a:ext uri="{FF2B5EF4-FFF2-40B4-BE49-F238E27FC236}">
              <a16:creationId xmlns:a16="http://schemas.microsoft.com/office/drawing/2014/main" id="{9D59D970-ED8A-425C-B726-2520A804C78C}"/>
            </a:ext>
          </a:extLst>
        </xdr:cNvPr>
        <xdr:cNvSpPr txBox="1"/>
      </xdr:nvSpPr>
      <xdr:spPr>
        <a:xfrm>
          <a:off x="6712027" y="674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44975</xdr:rowOff>
    </xdr:from>
    <xdr:ext cx="469744" cy="259045"/>
    <xdr:sp macro="" textlink="">
      <xdr:nvSpPr>
        <xdr:cNvPr id="146" name="n_4mainValue【図書館】&#10;一人当たり面積">
          <a:extLst>
            <a:ext uri="{FF2B5EF4-FFF2-40B4-BE49-F238E27FC236}">
              <a16:creationId xmlns:a16="http://schemas.microsoft.com/office/drawing/2014/main" id="{14C07930-5A6B-433A-911F-EE0F95AF38E3}"/>
            </a:ext>
          </a:extLst>
        </xdr:cNvPr>
        <xdr:cNvSpPr txBox="1"/>
      </xdr:nvSpPr>
      <xdr:spPr>
        <a:xfrm>
          <a:off x="5937327" y="67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22417B3-ABB1-4D65-8497-9A2342FE92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5BC7C93-ABB4-4479-BB6A-849DB97FB7E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B32D6F8-246D-466B-8749-BD0D4260D5B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6A8CFC39-EA4A-43E4-8D64-DBC34A7EA3C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2AC695C-90DC-4F75-8AE2-4C4065AF8127}"/>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1BFD0AC0-EB95-4044-82E6-A38AF0658EF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EEDB919-1D31-43CB-A3EA-1D62F097E2E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9A003AA-1048-445D-B792-22ADED061B62}"/>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D6168DE-1091-47DA-AE59-C3177195B43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644B8A0-5E6E-460D-933F-94058E3E1265}"/>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38B0CF2-4528-4B57-9A6A-0ABD50C34036}"/>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A6A0E3E8-745D-40D0-BC42-48A0725C4067}"/>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2854D13C-06C7-4A1F-9C88-811717C9A28A}"/>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28602A5F-5182-4803-883B-753E22B56283}"/>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F37467C-12A0-4373-AD40-159EE7DB10B1}"/>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27BAA57-4568-4984-ACE0-247E016FC481}"/>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38E82E49-340E-47E1-83B4-FD06367B4EC3}"/>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DEAD997-DA25-4A35-BE2F-CA98579D1EC7}"/>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65D84F62-507D-4213-8D3A-1EA0E106D02F}"/>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AAE9FA5-7CD5-4545-A947-E59DBD502983}"/>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6AA88F5-A4A9-4F48-BA79-531F5BA95AAE}"/>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DFC887FD-028B-4616-B770-C6CF2AF924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31CC6AE-13C1-4E93-AA21-CE9EB5B717E6}"/>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F6ACA4AD-5067-4A74-85E9-3EB619192D42}"/>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F36B1B6F-5EBD-4587-9707-3095D2A1AAE7}"/>
            </a:ext>
          </a:extLst>
        </xdr:cNvPr>
        <xdr:cNvCxnSpPr/>
      </xdr:nvCxnSpPr>
      <xdr:spPr>
        <a:xfrm flipV="1">
          <a:off x="4086225" y="946213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E7953BF4-9972-4222-8EDE-C83686AD57AA}"/>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292B0695-D1F6-4583-BB39-FA811D3549E4}"/>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5700E061-40C2-4843-9A0E-FDBD11D71487}"/>
            </a:ext>
          </a:extLst>
        </xdr:cNvPr>
        <xdr:cNvSpPr txBox="1"/>
      </xdr:nvSpPr>
      <xdr:spPr>
        <a:xfrm>
          <a:off x="4124960" y="924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A38F96B8-F4A3-49EC-AF80-59C80EDBBFE3}"/>
            </a:ext>
          </a:extLst>
        </xdr:cNvPr>
        <xdr:cNvCxnSpPr/>
      </xdr:nvCxnSpPr>
      <xdr:spPr>
        <a:xfrm>
          <a:off x="4020820" y="9462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3DF9F1FF-C470-49B6-8D71-53A5C9C1BD78}"/>
            </a:ext>
          </a:extLst>
        </xdr:cNvPr>
        <xdr:cNvSpPr txBox="1"/>
      </xdr:nvSpPr>
      <xdr:spPr>
        <a:xfrm>
          <a:off x="4124960" y="1004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3480FC33-FB5A-4C11-9FCF-2F20BFC6DEE7}"/>
            </a:ext>
          </a:extLst>
        </xdr:cNvPr>
        <xdr:cNvSpPr/>
      </xdr:nvSpPr>
      <xdr:spPr>
        <a:xfrm>
          <a:off x="403606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E3BE6544-0446-4A05-BD2D-7380BD3040AD}"/>
            </a:ext>
          </a:extLst>
        </xdr:cNvPr>
        <xdr:cNvSpPr/>
      </xdr:nvSpPr>
      <xdr:spPr>
        <a:xfrm>
          <a:off x="3312160" y="1017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34C9A171-17FB-441F-9CAF-9BE347EA37C0}"/>
            </a:ext>
          </a:extLst>
        </xdr:cNvPr>
        <xdr:cNvSpPr/>
      </xdr:nvSpPr>
      <xdr:spPr>
        <a:xfrm>
          <a:off x="25146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B1DFFBA8-9AAC-4415-BE27-B9213B5B85C9}"/>
            </a:ext>
          </a:extLst>
        </xdr:cNvPr>
        <xdr:cNvSpPr/>
      </xdr:nvSpPr>
      <xdr:spPr>
        <a:xfrm>
          <a:off x="17399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B4D32A10-8867-47BE-8749-032590265339}"/>
            </a:ext>
          </a:extLst>
        </xdr:cNvPr>
        <xdr:cNvSpPr/>
      </xdr:nvSpPr>
      <xdr:spPr>
        <a:xfrm>
          <a:off x="965200" y="1003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44E0411-4EC6-4F5B-8794-ED7A985CB32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ECAD089-D776-4302-AC3D-E8EB5B61F473}"/>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6C3B780-E6EC-4F3F-8104-7EDD68A77442}"/>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ED45D32-2F0B-4FE2-ACAD-58D17B40CA1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DB0856B-5635-4EBA-B7F1-60A3BD3ACF4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23495</xdr:rowOff>
    </xdr:from>
    <xdr:to>
      <xdr:col>24</xdr:col>
      <xdr:colOff>114300</xdr:colOff>
      <xdr:row>64</xdr:row>
      <xdr:rowOff>125095</xdr:rowOff>
    </xdr:to>
    <xdr:sp macro="" textlink="">
      <xdr:nvSpPr>
        <xdr:cNvPr id="187" name="楕円 186">
          <a:extLst>
            <a:ext uri="{FF2B5EF4-FFF2-40B4-BE49-F238E27FC236}">
              <a16:creationId xmlns:a16="http://schemas.microsoft.com/office/drawing/2014/main" id="{474C9CA5-A8FF-45DE-970C-43C03D2D3CB1}"/>
            </a:ext>
          </a:extLst>
        </xdr:cNvPr>
        <xdr:cNvSpPr/>
      </xdr:nvSpPr>
      <xdr:spPr>
        <a:xfrm>
          <a:off x="403606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109872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2669A172-62F7-4A7F-9259-F1FA0E90D8F5}"/>
            </a:ext>
          </a:extLst>
        </xdr:cNvPr>
        <xdr:cNvSpPr txBox="1"/>
      </xdr:nvSpPr>
      <xdr:spPr>
        <a:xfrm>
          <a:off x="4124960" y="1067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9" name="楕円 188">
          <a:extLst>
            <a:ext uri="{FF2B5EF4-FFF2-40B4-BE49-F238E27FC236}">
              <a16:creationId xmlns:a16="http://schemas.microsoft.com/office/drawing/2014/main" id="{9AE9AA61-649E-4A44-A20A-5DB9E81D0887}"/>
            </a:ext>
          </a:extLst>
        </xdr:cNvPr>
        <xdr:cNvSpPr/>
      </xdr:nvSpPr>
      <xdr:spPr>
        <a:xfrm>
          <a:off x="3312160" y="10754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74295</xdr:rowOff>
    </xdr:from>
    <xdr:to>
      <xdr:col>24</xdr:col>
      <xdr:colOff>63500</xdr:colOff>
      <xdr:row>64</xdr:row>
      <xdr:rowOff>76200</xdr:rowOff>
    </xdr:to>
    <xdr:cxnSp macro="">
      <xdr:nvCxnSpPr>
        <xdr:cNvPr id="190" name="直線コネクタ 189">
          <a:extLst>
            <a:ext uri="{FF2B5EF4-FFF2-40B4-BE49-F238E27FC236}">
              <a16:creationId xmlns:a16="http://schemas.microsoft.com/office/drawing/2014/main" id="{4E417D8F-4176-4C3B-8655-3F84E64AD786}"/>
            </a:ext>
          </a:extLst>
        </xdr:cNvPr>
        <xdr:cNvCxnSpPr/>
      </xdr:nvCxnSpPr>
      <xdr:spPr>
        <a:xfrm flipV="1">
          <a:off x="3355340" y="10803255"/>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1" name="楕円 190">
          <a:extLst>
            <a:ext uri="{FF2B5EF4-FFF2-40B4-BE49-F238E27FC236}">
              <a16:creationId xmlns:a16="http://schemas.microsoft.com/office/drawing/2014/main" id="{C89C01C6-E593-459A-B674-917EF732C7F4}"/>
            </a:ext>
          </a:extLst>
        </xdr:cNvPr>
        <xdr:cNvSpPr/>
      </xdr:nvSpPr>
      <xdr:spPr>
        <a:xfrm>
          <a:off x="25146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2" name="直線コネクタ 191">
          <a:extLst>
            <a:ext uri="{FF2B5EF4-FFF2-40B4-BE49-F238E27FC236}">
              <a16:creationId xmlns:a16="http://schemas.microsoft.com/office/drawing/2014/main" id="{2AD3C8B8-D84C-4965-9B18-550B8553C46B}"/>
            </a:ext>
          </a:extLst>
        </xdr:cNvPr>
        <xdr:cNvCxnSpPr/>
      </xdr:nvCxnSpPr>
      <xdr:spPr>
        <a:xfrm>
          <a:off x="2565400" y="108051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3" name="楕円 192">
          <a:extLst>
            <a:ext uri="{FF2B5EF4-FFF2-40B4-BE49-F238E27FC236}">
              <a16:creationId xmlns:a16="http://schemas.microsoft.com/office/drawing/2014/main" id="{0458F3EA-1594-4DC6-ABC1-5BB2BCB8815D}"/>
            </a:ext>
          </a:extLst>
        </xdr:cNvPr>
        <xdr:cNvSpPr/>
      </xdr:nvSpPr>
      <xdr:spPr>
        <a:xfrm>
          <a:off x="17399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4" name="直線コネクタ 193">
          <a:extLst>
            <a:ext uri="{FF2B5EF4-FFF2-40B4-BE49-F238E27FC236}">
              <a16:creationId xmlns:a16="http://schemas.microsoft.com/office/drawing/2014/main" id="{5A6989FE-58C1-4E3F-BA1D-1F3A82B3C276}"/>
            </a:ext>
          </a:extLst>
        </xdr:cNvPr>
        <xdr:cNvCxnSpPr/>
      </xdr:nvCxnSpPr>
      <xdr:spPr>
        <a:xfrm>
          <a:off x="1790700" y="108051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5" name="楕円 194">
          <a:extLst>
            <a:ext uri="{FF2B5EF4-FFF2-40B4-BE49-F238E27FC236}">
              <a16:creationId xmlns:a16="http://schemas.microsoft.com/office/drawing/2014/main" id="{147BDA3B-9274-4C21-B819-F73B5C5571D3}"/>
            </a:ext>
          </a:extLst>
        </xdr:cNvPr>
        <xdr:cNvSpPr/>
      </xdr:nvSpPr>
      <xdr:spPr>
        <a:xfrm>
          <a:off x="965200" y="107543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96" name="直線コネクタ 195">
          <a:extLst>
            <a:ext uri="{FF2B5EF4-FFF2-40B4-BE49-F238E27FC236}">
              <a16:creationId xmlns:a16="http://schemas.microsoft.com/office/drawing/2014/main" id="{488C2267-CF09-4641-BD3E-3CC9ED0E5822}"/>
            </a:ext>
          </a:extLst>
        </xdr:cNvPr>
        <xdr:cNvCxnSpPr/>
      </xdr:nvCxnSpPr>
      <xdr:spPr>
        <a:xfrm>
          <a:off x="1008380" y="108051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8A3B6B46-BDFB-4AD9-9FDE-45FF526643FE}"/>
            </a:ext>
          </a:extLst>
        </xdr:cNvPr>
        <xdr:cNvSpPr txBox="1"/>
      </xdr:nvSpPr>
      <xdr:spPr>
        <a:xfrm>
          <a:off x="317056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D2B7382D-6F88-4DBC-94DF-41675BB9D3DF}"/>
            </a:ext>
          </a:extLst>
        </xdr:cNvPr>
        <xdr:cNvSpPr txBox="1"/>
      </xdr:nvSpPr>
      <xdr:spPr>
        <a:xfrm>
          <a:off x="238570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08584F05-11F8-4B93-899D-C09F1AA1148C}"/>
            </a:ext>
          </a:extLst>
        </xdr:cNvPr>
        <xdr:cNvSpPr txBox="1"/>
      </xdr:nvSpPr>
      <xdr:spPr>
        <a:xfrm>
          <a:off x="161100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a:extLst>
            <a:ext uri="{FF2B5EF4-FFF2-40B4-BE49-F238E27FC236}">
              <a16:creationId xmlns:a16="http://schemas.microsoft.com/office/drawing/2014/main" id="{C0D0874E-B9C0-44C6-921A-E1465B35F50B}"/>
            </a:ext>
          </a:extLst>
        </xdr:cNvPr>
        <xdr:cNvSpPr txBox="1"/>
      </xdr:nvSpPr>
      <xdr:spPr>
        <a:xfrm>
          <a:off x="8363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1" name="n_1mainValue【体育館・プール】&#10;有形固定資産減価償却率">
          <a:extLst>
            <a:ext uri="{FF2B5EF4-FFF2-40B4-BE49-F238E27FC236}">
              <a16:creationId xmlns:a16="http://schemas.microsoft.com/office/drawing/2014/main" id="{7404DB2D-225B-4FB9-83B4-3513BA6A4FF9}"/>
            </a:ext>
          </a:extLst>
        </xdr:cNvPr>
        <xdr:cNvSpPr txBox="1"/>
      </xdr:nvSpPr>
      <xdr:spPr>
        <a:xfrm>
          <a:off x="313824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2" name="n_2mainValue【体育館・プール】&#10;有形固定資産減価償却率">
          <a:extLst>
            <a:ext uri="{FF2B5EF4-FFF2-40B4-BE49-F238E27FC236}">
              <a16:creationId xmlns:a16="http://schemas.microsoft.com/office/drawing/2014/main" id="{323960FE-2FBB-4CBD-806D-D6C6C7B8403C}"/>
            </a:ext>
          </a:extLst>
        </xdr:cNvPr>
        <xdr:cNvSpPr txBox="1"/>
      </xdr:nvSpPr>
      <xdr:spPr>
        <a:xfrm>
          <a:off x="235338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3" name="n_3mainValue【体育館・プール】&#10;有形固定資産減価償却率">
          <a:extLst>
            <a:ext uri="{FF2B5EF4-FFF2-40B4-BE49-F238E27FC236}">
              <a16:creationId xmlns:a16="http://schemas.microsoft.com/office/drawing/2014/main" id="{2E12F7D8-D7B4-4274-935A-73C968E295E3}"/>
            </a:ext>
          </a:extLst>
        </xdr:cNvPr>
        <xdr:cNvSpPr txBox="1"/>
      </xdr:nvSpPr>
      <xdr:spPr>
        <a:xfrm>
          <a:off x="157868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4" name="n_4mainValue【体育館・プール】&#10;有形固定資産減価償却率">
          <a:extLst>
            <a:ext uri="{FF2B5EF4-FFF2-40B4-BE49-F238E27FC236}">
              <a16:creationId xmlns:a16="http://schemas.microsoft.com/office/drawing/2014/main" id="{7250AC4B-CE4F-48B4-870B-5DEB6B996DFE}"/>
            </a:ext>
          </a:extLst>
        </xdr:cNvPr>
        <xdr:cNvSpPr txBox="1"/>
      </xdr:nvSpPr>
      <xdr:spPr>
        <a:xfrm>
          <a:off x="80398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DB8D75-A624-44B4-95A2-51CA062E5F0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17E9052-1245-4BB7-A7FC-C9ABE8CA699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3F1D786-86A1-4396-A469-610D07C2099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3D1D6B9-403D-42D7-84D9-2F46D94FE0D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0FD1F89-2CEA-478D-A890-E1F6704246E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C66CBC2-5532-4380-94BA-0573467D217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97F0856-296E-4B6F-986B-7C8605EA185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9C164AB-A5EA-4B95-B968-6E623D3F709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DE6117C-338F-463C-BF9F-EBA19539C39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503E10E-E153-4AA1-A199-D14AE7D7123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DF54153E-378A-4B19-8776-FE32714D51D6}"/>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D18FE7C2-D773-4E67-AFF4-AB1AB6568C19}"/>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65954750-6CB5-4D9E-835C-A9F2E77C14AE}"/>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113AA11B-E659-4B6D-A228-6A40A2107C3F}"/>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8B05243E-C9E5-4E3E-9845-2F5FFBB9F875}"/>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7C45FB39-14D5-4EA8-90BA-2BAD8FD68FC7}"/>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51D829A2-84E0-4D80-9963-EB270530319F}"/>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73EE6EC3-059B-4D19-91AF-7DC55AD03D07}"/>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1B099F2E-3EC0-48D1-85AF-5DA274A0BD7E}"/>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31D34235-358F-4E2E-BE3E-FAC3533FD02D}"/>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E7C7B32D-50EF-47DF-8F9D-2BF9DFFB881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10269461-354B-4DFB-84CF-11E820AB0501}"/>
            </a:ext>
          </a:extLst>
        </xdr:cNvPr>
        <xdr:cNvCxnSpPr/>
      </xdr:nvCxnSpPr>
      <xdr:spPr>
        <a:xfrm flipV="1">
          <a:off x="9219565" y="9292895"/>
          <a:ext cx="0" cy="137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F75E1F23-43AE-486E-8FC5-C34BCE4318A3}"/>
            </a:ext>
          </a:extLst>
        </xdr:cNvPr>
        <xdr:cNvSpPr txBox="1"/>
      </xdr:nvSpPr>
      <xdr:spPr>
        <a:xfrm>
          <a:off x="9258300" y="1066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8817CC0D-195F-4A2A-ADE5-E18D9FB92E9A}"/>
            </a:ext>
          </a:extLst>
        </xdr:cNvPr>
        <xdr:cNvCxnSpPr/>
      </xdr:nvCxnSpPr>
      <xdr:spPr>
        <a:xfrm>
          <a:off x="9154160" y="10666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BEF562F4-CCC0-45F2-9937-DDA2E0BCD923}"/>
            </a:ext>
          </a:extLst>
        </xdr:cNvPr>
        <xdr:cNvSpPr txBox="1"/>
      </xdr:nvSpPr>
      <xdr:spPr>
        <a:xfrm>
          <a:off x="9258300" y="907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11D58FFE-67B5-4501-81F4-9653D00475CC}"/>
            </a:ext>
          </a:extLst>
        </xdr:cNvPr>
        <xdr:cNvCxnSpPr/>
      </xdr:nvCxnSpPr>
      <xdr:spPr>
        <a:xfrm>
          <a:off x="9154160" y="9292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88282610-025B-4194-9432-412ADADE1910}"/>
            </a:ext>
          </a:extLst>
        </xdr:cNvPr>
        <xdr:cNvSpPr txBox="1"/>
      </xdr:nvSpPr>
      <xdr:spPr>
        <a:xfrm>
          <a:off x="92583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6FFD340D-654C-4802-AF84-25C0A3EA895C}"/>
            </a:ext>
          </a:extLst>
        </xdr:cNvPr>
        <xdr:cNvSpPr/>
      </xdr:nvSpPr>
      <xdr:spPr>
        <a:xfrm>
          <a:off x="9192260" y="10328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79188566-2C3C-47FD-A176-38A6766CC33A}"/>
            </a:ext>
          </a:extLst>
        </xdr:cNvPr>
        <xdr:cNvSpPr/>
      </xdr:nvSpPr>
      <xdr:spPr>
        <a:xfrm>
          <a:off x="8445500" y="103174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C94D361A-457B-43B6-9DE1-D67E001F5F1E}"/>
            </a:ext>
          </a:extLst>
        </xdr:cNvPr>
        <xdr:cNvSpPr/>
      </xdr:nvSpPr>
      <xdr:spPr>
        <a:xfrm>
          <a:off x="7670800" y="102936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F94E99AA-8A28-4266-BBC5-3BF1248C3F38}"/>
            </a:ext>
          </a:extLst>
        </xdr:cNvPr>
        <xdr:cNvSpPr/>
      </xdr:nvSpPr>
      <xdr:spPr>
        <a:xfrm>
          <a:off x="6873240" y="1032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AC4538E6-82EB-4717-B602-4CB0129D3E7D}"/>
            </a:ext>
          </a:extLst>
        </xdr:cNvPr>
        <xdr:cNvSpPr/>
      </xdr:nvSpPr>
      <xdr:spPr>
        <a:xfrm>
          <a:off x="6098540" y="103247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293A2E3-7EBA-4A72-80B4-B98DFD6BE9C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756ADC0-30D3-40BE-B5A0-F14CB2FF68F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0ECF7E2-AD6E-4B7D-9347-434EFF41D367}"/>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F0CFE4F-38C5-4366-B3DB-A2045B3EC22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409C515-657A-4B26-A5A3-DC0ED246AE3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118364</xdr:rowOff>
    </xdr:from>
    <xdr:to>
      <xdr:col>55</xdr:col>
      <xdr:colOff>50800</xdr:colOff>
      <xdr:row>63</xdr:row>
      <xdr:rowOff>48514</xdr:rowOff>
    </xdr:to>
    <xdr:sp macro="" textlink="">
      <xdr:nvSpPr>
        <xdr:cNvPr id="242" name="楕円 241">
          <a:extLst>
            <a:ext uri="{FF2B5EF4-FFF2-40B4-BE49-F238E27FC236}">
              <a16:creationId xmlns:a16="http://schemas.microsoft.com/office/drawing/2014/main" id="{29EFE2E7-403E-4C98-830D-5F030FA8C17F}"/>
            </a:ext>
          </a:extLst>
        </xdr:cNvPr>
        <xdr:cNvSpPr/>
      </xdr:nvSpPr>
      <xdr:spPr>
        <a:xfrm>
          <a:off x="9192260" y="10512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33291</xdr:rowOff>
    </xdr:from>
    <xdr:ext cx="469744" cy="259045"/>
    <xdr:sp macro="" textlink="">
      <xdr:nvSpPr>
        <xdr:cNvPr id="243" name="【体育館・プール】&#10;一人当たり面積該当値テキスト">
          <a:extLst>
            <a:ext uri="{FF2B5EF4-FFF2-40B4-BE49-F238E27FC236}">
              <a16:creationId xmlns:a16="http://schemas.microsoft.com/office/drawing/2014/main" id="{214D85F7-F1B9-4FCE-9DAB-B92D901456B3}"/>
            </a:ext>
          </a:extLst>
        </xdr:cNvPr>
        <xdr:cNvSpPr txBox="1"/>
      </xdr:nvSpPr>
      <xdr:spPr>
        <a:xfrm>
          <a:off x="9258300" y="104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124764</xdr:rowOff>
    </xdr:from>
    <xdr:to>
      <xdr:col>50</xdr:col>
      <xdr:colOff>165100</xdr:colOff>
      <xdr:row>63</xdr:row>
      <xdr:rowOff>54914</xdr:rowOff>
    </xdr:to>
    <xdr:sp macro="" textlink="">
      <xdr:nvSpPr>
        <xdr:cNvPr id="244" name="楕円 243">
          <a:extLst>
            <a:ext uri="{FF2B5EF4-FFF2-40B4-BE49-F238E27FC236}">
              <a16:creationId xmlns:a16="http://schemas.microsoft.com/office/drawing/2014/main" id="{8236E17C-BB93-4983-92B5-B491053A2CA0}"/>
            </a:ext>
          </a:extLst>
        </xdr:cNvPr>
        <xdr:cNvSpPr/>
      </xdr:nvSpPr>
      <xdr:spPr>
        <a:xfrm>
          <a:off x="8445500" y="10518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169164</xdr:rowOff>
    </xdr:from>
    <xdr:to>
      <xdr:col>55</xdr:col>
      <xdr:colOff>0</xdr:colOff>
      <xdr:row>63</xdr:row>
      <xdr:rowOff>4114</xdr:rowOff>
    </xdr:to>
    <xdr:cxnSp macro="">
      <xdr:nvCxnSpPr>
        <xdr:cNvPr id="245" name="直線コネクタ 244">
          <a:extLst>
            <a:ext uri="{FF2B5EF4-FFF2-40B4-BE49-F238E27FC236}">
              <a16:creationId xmlns:a16="http://schemas.microsoft.com/office/drawing/2014/main" id="{834B3B9F-A024-4970-ADDB-327F010A3F70}"/>
            </a:ext>
          </a:extLst>
        </xdr:cNvPr>
        <xdr:cNvCxnSpPr/>
      </xdr:nvCxnSpPr>
      <xdr:spPr>
        <a:xfrm flipV="1">
          <a:off x="8496300" y="10562844"/>
          <a:ext cx="7239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46" name="楕円 245">
          <a:extLst>
            <a:ext uri="{FF2B5EF4-FFF2-40B4-BE49-F238E27FC236}">
              <a16:creationId xmlns:a16="http://schemas.microsoft.com/office/drawing/2014/main" id="{5F9589CA-7A6E-4EE3-ADBB-0E0E43AD8AB4}"/>
            </a:ext>
          </a:extLst>
        </xdr:cNvPr>
        <xdr:cNvSpPr/>
      </xdr:nvSpPr>
      <xdr:spPr>
        <a:xfrm>
          <a:off x="7670800" y="105211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4114</xdr:rowOff>
    </xdr:from>
    <xdr:to>
      <xdr:col>50</xdr:col>
      <xdr:colOff>114300</xdr:colOff>
      <xdr:row>63</xdr:row>
      <xdr:rowOff>6858</xdr:rowOff>
    </xdr:to>
    <xdr:cxnSp macro="">
      <xdr:nvCxnSpPr>
        <xdr:cNvPr id="247" name="直線コネクタ 246">
          <a:extLst>
            <a:ext uri="{FF2B5EF4-FFF2-40B4-BE49-F238E27FC236}">
              <a16:creationId xmlns:a16="http://schemas.microsoft.com/office/drawing/2014/main" id="{41D87FAC-1F4B-4B96-9F8A-C046DDC994E4}"/>
            </a:ext>
          </a:extLst>
        </xdr:cNvPr>
        <xdr:cNvCxnSpPr/>
      </xdr:nvCxnSpPr>
      <xdr:spPr>
        <a:xfrm flipV="1">
          <a:off x="7713980" y="10565434"/>
          <a:ext cx="78232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129337</xdr:rowOff>
    </xdr:from>
    <xdr:to>
      <xdr:col>41</xdr:col>
      <xdr:colOff>101600</xdr:colOff>
      <xdr:row>63</xdr:row>
      <xdr:rowOff>59487</xdr:rowOff>
    </xdr:to>
    <xdr:sp macro="" textlink="">
      <xdr:nvSpPr>
        <xdr:cNvPr id="248" name="楕円 247">
          <a:extLst>
            <a:ext uri="{FF2B5EF4-FFF2-40B4-BE49-F238E27FC236}">
              <a16:creationId xmlns:a16="http://schemas.microsoft.com/office/drawing/2014/main" id="{894965B5-3509-4201-AD83-E961B722CD62}"/>
            </a:ext>
          </a:extLst>
        </xdr:cNvPr>
        <xdr:cNvSpPr/>
      </xdr:nvSpPr>
      <xdr:spPr>
        <a:xfrm>
          <a:off x="6873240" y="10523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6858</xdr:rowOff>
    </xdr:from>
    <xdr:to>
      <xdr:col>45</xdr:col>
      <xdr:colOff>177800</xdr:colOff>
      <xdr:row>63</xdr:row>
      <xdr:rowOff>8687</xdr:rowOff>
    </xdr:to>
    <xdr:cxnSp macro="">
      <xdr:nvCxnSpPr>
        <xdr:cNvPr id="249" name="直線コネクタ 248">
          <a:extLst>
            <a:ext uri="{FF2B5EF4-FFF2-40B4-BE49-F238E27FC236}">
              <a16:creationId xmlns:a16="http://schemas.microsoft.com/office/drawing/2014/main" id="{7123DD79-CC30-4E5C-A072-69BF022393AB}"/>
            </a:ext>
          </a:extLst>
        </xdr:cNvPr>
        <xdr:cNvCxnSpPr/>
      </xdr:nvCxnSpPr>
      <xdr:spPr>
        <a:xfrm flipV="1">
          <a:off x="6924040" y="10568178"/>
          <a:ext cx="78994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130251</xdr:rowOff>
    </xdr:from>
    <xdr:to>
      <xdr:col>36</xdr:col>
      <xdr:colOff>165100</xdr:colOff>
      <xdr:row>63</xdr:row>
      <xdr:rowOff>60401</xdr:rowOff>
    </xdr:to>
    <xdr:sp macro="" textlink="">
      <xdr:nvSpPr>
        <xdr:cNvPr id="250" name="楕円 249">
          <a:extLst>
            <a:ext uri="{FF2B5EF4-FFF2-40B4-BE49-F238E27FC236}">
              <a16:creationId xmlns:a16="http://schemas.microsoft.com/office/drawing/2014/main" id="{7EED3468-E46D-4382-9DA1-06EDEB7E0D42}"/>
            </a:ext>
          </a:extLst>
        </xdr:cNvPr>
        <xdr:cNvSpPr/>
      </xdr:nvSpPr>
      <xdr:spPr>
        <a:xfrm>
          <a:off x="6098540" y="105239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8687</xdr:rowOff>
    </xdr:from>
    <xdr:to>
      <xdr:col>41</xdr:col>
      <xdr:colOff>50800</xdr:colOff>
      <xdr:row>63</xdr:row>
      <xdr:rowOff>9601</xdr:rowOff>
    </xdr:to>
    <xdr:cxnSp macro="">
      <xdr:nvCxnSpPr>
        <xdr:cNvPr id="251" name="直線コネクタ 250">
          <a:extLst>
            <a:ext uri="{FF2B5EF4-FFF2-40B4-BE49-F238E27FC236}">
              <a16:creationId xmlns:a16="http://schemas.microsoft.com/office/drawing/2014/main" id="{AA6D6D13-8268-4941-B2CF-81D549D53332}"/>
            </a:ext>
          </a:extLst>
        </xdr:cNvPr>
        <xdr:cNvCxnSpPr/>
      </xdr:nvCxnSpPr>
      <xdr:spPr>
        <a:xfrm flipV="1">
          <a:off x="6149340" y="10570007"/>
          <a:ext cx="7747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2AACFDD8-268A-4C8B-9FAC-ADB2067E71E4}"/>
            </a:ext>
          </a:extLst>
        </xdr:cNvPr>
        <xdr:cNvSpPr txBox="1"/>
      </xdr:nvSpPr>
      <xdr:spPr>
        <a:xfrm>
          <a:off x="827158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3661D5BE-2538-45F2-B54F-9BCC7C280EE5}"/>
            </a:ext>
          </a:extLst>
        </xdr:cNvPr>
        <xdr:cNvSpPr txBox="1"/>
      </xdr:nvSpPr>
      <xdr:spPr>
        <a:xfrm>
          <a:off x="750958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74FFF8BC-D18F-4BF0-9DA0-10ADFA1C15D9}"/>
            </a:ext>
          </a:extLst>
        </xdr:cNvPr>
        <xdr:cNvSpPr txBox="1"/>
      </xdr:nvSpPr>
      <xdr:spPr>
        <a:xfrm>
          <a:off x="67120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2ABFB786-C588-4268-ABD5-014511E09479}"/>
            </a:ext>
          </a:extLst>
        </xdr:cNvPr>
        <xdr:cNvSpPr txBox="1"/>
      </xdr:nvSpPr>
      <xdr:spPr>
        <a:xfrm>
          <a:off x="5937327" y="101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46041</xdr:rowOff>
    </xdr:from>
    <xdr:ext cx="469744" cy="259045"/>
    <xdr:sp macro="" textlink="">
      <xdr:nvSpPr>
        <xdr:cNvPr id="256" name="n_1mainValue【体育館・プール】&#10;一人当たり面積">
          <a:extLst>
            <a:ext uri="{FF2B5EF4-FFF2-40B4-BE49-F238E27FC236}">
              <a16:creationId xmlns:a16="http://schemas.microsoft.com/office/drawing/2014/main" id="{0A2DBA5D-0E32-4390-9320-6D15E88EA5A1}"/>
            </a:ext>
          </a:extLst>
        </xdr:cNvPr>
        <xdr:cNvSpPr txBox="1"/>
      </xdr:nvSpPr>
      <xdr:spPr>
        <a:xfrm>
          <a:off x="8271587" y="1060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57" name="n_2mainValue【体育館・プール】&#10;一人当たり面積">
          <a:extLst>
            <a:ext uri="{FF2B5EF4-FFF2-40B4-BE49-F238E27FC236}">
              <a16:creationId xmlns:a16="http://schemas.microsoft.com/office/drawing/2014/main" id="{B1C3302E-A28A-46D0-A6F8-870682F7E113}"/>
            </a:ext>
          </a:extLst>
        </xdr:cNvPr>
        <xdr:cNvSpPr txBox="1"/>
      </xdr:nvSpPr>
      <xdr:spPr>
        <a:xfrm>
          <a:off x="750958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50614</xdr:rowOff>
    </xdr:from>
    <xdr:ext cx="469744" cy="259045"/>
    <xdr:sp macro="" textlink="">
      <xdr:nvSpPr>
        <xdr:cNvPr id="258" name="n_3mainValue【体育館・プール】&#10;一人当たり面積">
          <a:extLst>
            <a:ext uri="{FF2B5EF4-FFF2-40B4-BE49-F238E27FC236}">
              <a16:creationId xmlns:a16="http://schemas.microsoft.com/office/drawing/2014/main" id="{4F7C6820-D503-4A55-BD68-9A2A878BB6D5}"/>
            </a:ext>
          </a:extLst>
        </xdr:cNvPr>
        <xdr:cNvSpPr txBox="1"/>
      </xdr:nvSpPr>
      <xdr:spPr>
        <a:xfrm>
          <a:off x="6712027" y="1061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51528</xdr:rowOff>
    </xdr:from>
    <xdr:ext cx="469744" cy="259045"/>
    <xdr:sp macro="" textlink="">
      <xdr:nvSpPr>
        <xdr:cNvPr id="259" name="n_4mainValue【体育館・プール】&#10;一人当たり面積">
          <a:extLst>
            <a:ext uri="{FF2B5EF4-FFF2-40B4-BE49-F238E27FC236}">
              <a16:creationId xmlns:a16="http://schemas.microsoft.com/office/drawing/2014/main" id="{7FA97DB9-1787-449C-82EF-B5F36B97D06B}"/>
            </a:ext>
          </a:extLst>
        </xdr:cNvPr>
        <xdr:cNvSpPr txBox="1"/>
      </xdr:nvSpPr>
      <xdr:spPr>
        <a:xfrm>
          <a:off x="5937327" y="1061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4CF37060-E803-41DE-BFF1-9DA93B476F2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EBE281BF-F21C-4E16-ABB3-B130FF8B3234}"/>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B124D461-0BBC-4203-9C27-0F09BF4ED9E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F81D090-F178-4E56-B896-616727A99EB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7556F078-D822-4EF3-9BE9-55F4BB0F620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2469C101-746A-4D1A-8DC1-3E74180769C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3D4A0CC5-F129-44BC-8B55-31CC68943B3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BC19888B-6DF8-41D4-8967-F0D2F6DD262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65F17888-87EA-458C-BC26-D71F70B89E1B}"/>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772EF05D-36BE-4F20-B570-31BA6FFCE4C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1E21B842-3494-40D1-A511-56748D4109B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B3E0D3A8-4148-4955-8052-4CDF51FBB985}"/>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36E2F88F-29EC-423F-9C3E-65129EA159A9}"/>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E45E3523-DF02-4CD8-BD19-0546D29F2822}"/>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9B9658E2-B240-469A-B08C-B5D9B75D7F28}"/>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9660C2AB-84C9-48E8-8EC7-0A9A043FB7E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B5078F61-3FC8-4C9D-800A-46796EDE0C9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1DC4541D-92CF-4351-A8DC-1A6E56D0CC86}"/>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B1185168-B205-4B83-9EDC-3808D4225EB8}"/>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169D9043-39D1-4FD9-9801-F66BEB23F8B6}"/>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ABE3EFA1-C5B9-4662-8B10-9A12E9B5281C}"/>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2998FB17-FA7C-4036-A07A-9BF15A49B37E}"/>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4DE1477A-1B69-4C15-B664-48AB1419C98A}"/>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F665044-DDC8-4B86-93EF-92FB8990A28E}"/>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A5D6837C-2912-4A1D-9172-D8799969EB2A}"/>
            </a:ext>
          </a:extLst>
        </xdr:cNvPr>
        <xdr:cNvCxnSpPr/>
      </xdr:nvCxnSpPr>
      <xdr:spPr>
        <a:xfrm flipV="1">
          <a:off x="4086225" y="13146406"/>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60E99223-5DA2-4F7B-B0C4-6DC6BB7931C3}"/>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4528FE4F-9A7B-4264-A67D-6B43FB4CB05E}"/>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2BEEA429-CF60-42AB-9166-2C1DDEECBB97}"/>
            </a:ext>
          </a:extLst>
        </xdr:cNvPr>
        <xdr:cNvSpPr txBox="1"/>
      </xdr:nvSpPr>
      <xdr:spPr>
        <a:xfrm>
          <a:off x="4124960" y="1292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AB76B867-7246-4AA8-AA3E-A4637B381192}"/>
            </a:ext>
          </a:extLst>
        </xdr:cNvPr>
        <xdr:cNvCxnSpPr/>
      </xdr:nvCxnSpPr>
      <xdr:spPr>
        <a:xfrm>
          <a:off x="4020820" y="13146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497D09E-F97C-4F65-BB52-E3BAF8B78B8D}"/>
            </a:ext>
          </a:extLst>
        </xdr:cNvPr>
        <xdr:cNvSpPr txBox="1"/>
      </xdr:nvSpPr>
      <xdr:spPr>
        <a:xfrm>
          <a:off x="4124960" y="1357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a:extLst>
            <a:ext uri="{FF2B5EF4-FFF2-40B4-BE49-F238E27FC236}">
              <a16:creationId xmlns:a16="http://schemas.microsoft.com/office/drawing/2014/main" id="{D507FBC6-525C-4A7E-9A36-5AC3E91F4421}"/>
            </a:ext>
          </a:extLst>
        </xdr:cNvPr>
        <xdr:cNvSpPr/>
      </xdr:nvSpPr>
      <xdr:spPr>
        <a:xfrm>
          <a:off x="403606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a:extLst>
            <a:ext uri="{FF2B5EF4-FFF2-40B4-BE49-F238E27FC236}">
              <a16:creationId xmlns:a16="http://schemas.microsoft.com/office/drawing/2014/main" id="{C09BC5A8-A905-4E51-8454-1FCFB2A8AE77}"/>
            </a:ext>
          </a:extLst>
        </xdr:cNvPr>
        <xdr:cNvSpPr/>
      </xdr:nvSpPr>
      <xdr:spPr>
        <a:xfrm>
          <a:off x="331216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292" name="フローチャート: 判断 291">
          <a:extLst>
            <a:ext uri="{FF2B5EF4-FFF2-40B4-BE49-F238E27FC236}">
              <a16:creationId xmlns:a16="http://schemas.microsoft.com/office/drawing/2014/main" id="{12229818-0306-4D62-8C14-043555DB0CD2}"/>
            </a:ext>
          </a:extLst>
        </xdr:cNvPr>
        <xdr:cNvSpPr/>
      </xdr:nvSpPr>
      <xdr:spPr>
        <a:xfrm>
          <a:off x="251460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93" name="フローチャート: 判断 292">
          <a:extLst>
            <a:ext uri="{FF2B5EF4-FFF2-40B4-BE49-F238E27FC236}">
              <a16:creationId xmlns:a16="http://schemas.microsoft.com/office/drawing/2014/main" id="{58524901-7ABC-4800-BD4D-CDE7FB21B53B}"/>
            </a:ext>
          </a:extLst>
        </xdr:cNvPr>
        <xdr:cNvSpPr/>
      </xdr:nvSpPr>
      <xdr:spPr>
        <a:xfrm>
          <a:off x="173990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94" name="フローチャート: 判断 293">
          <a:extLst>
            <a:ext uri="{FF2B5EF4-FFF2-40B4-BE49-F238E27FC236}">
              <a16:creationId xmlns:a16="http://schemas.microsoft.com/office/drawing/2014/main" id="{1D3489ED-06B2-4738-B700-03C9CB0C0805}"/>
            </a:ext>
          </a:extLst>
        </xdr:cNvPr>
        <xdr:cNvSpPr/>
      </xdr:nvSpPr>
      <xdr:spPr>
        <a:xfrm>
          <a:off x="965200" y="13581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9F2F952-81F3-4B8C-A342-BCFAD0E6A00B}"/>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54AB35B-B690-4B8D-A8E8-8628DC217F8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4C31CD1-9D88-4EE2-90CB-A58ED1AE9751}"/>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2607DC4-65AD-4146-9099-80631A5F973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E4ADA23-6FAE-46B9-85C8-ACD4299A330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168275</xdr:rowOff>
    </xdr:from>
    <xdr:to>
      <xdr:col>24</xdr:col>
      <xdr:colOff>114300</xdr:colOff>
      <xdr:row>86</xdr:row>
      <xdr:rowOff>98425</xdr:rowOff>
    </xdr:to>
    <xdr:sp macro="" textlink="">
      <xdr:nvSpPr>
        <xdr:cNvPr id="300" name="楕円 299">
          <a:extLst>
            <a:ext uri="{FF2B5EF4-FFF2-40B4-BE49-F238E27FC236}">
              <a16:creationId xmlns:a16="http://schemas.microsoft.com/office/drawing/2014/main" id="{3F479219-7C38-49E8-A8F9-BB698DC005C3}"/>
            </a:ext>
          </a:extLst>
        </xdr:cNvPr>
        <xdr:cNvSpPr/>
      </xdr:nvSpPr>
      <xdr:spPr>
        <a:xfrm>
          <a:off x="4036060" y="14417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83202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C209FF0A-0197-45E2-BC7B-3417E4098DE9}"/>
            </a:ext>
          </a:extLst>
        </xdr:cNvPr>
        <xdr:cNvSpPr txBox="1"/>
      </xdr:nvSpPr>
      <xdr:spPr>
        <a:xfrm>
          <a:off x="4124960" y="1433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302" name="n_1aveValue【福祉施設】&#10;有形固定資産減価償却率">
          <a:extLst>
            <a:ext uri="{FF2B5EF4-FFF2-40B4-BE49-F238E27FC236}">
              <a16:creationId xmlns:a16="http://schemas.microsoft.com/office/drawing/2014/main" id="{C180F4D7-7F89-4EA8-9C55-71943D9CCE36}"/>
            </a:ext>
          </a:extLst>
        </xdr:cNvPr>
        <xdr:cNvSpPr txBox="1"/>
      </xdr:nvSpPr>
      <xdr:spPr>
        <a:xfrm>
          <a:off x="317056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303" name="n_2aveValue【福祉施設】&#10;有形固定資産減価償却率">
          <a:extLst>
            <a:ext uri="{FF2B5EF4-FFF2-40B4-BE49-F238E27FC236}">
              <a16:creationId xmlns:a16="http://schemas.microsoft.com/office/drawing/2014/main" id="{F9BFAE93-FC4F-40F3-B6FA-1BAF8CE28BB3}"/>
            </a:ext>
          </a:extLst>
        </xdr:cNvPr>
        <xdr:cNvSpPr txBox="1"/>
      </xdr:nvSpPr>
      <xdr:spPr>
        <a:xfrm>
          <a:off x="238570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4463</xdr:rowOff>
    </xdr:from>
    <xdr:ext cx="405111" cy="259045"/>
    <xdr:sp macro="" textlink="">
      <xdr:nvSpPr>
        <xdr:cNvPr id="304" name="n_3aveValue【福祉施設】&#10;有形固定資産減価償却率">
          <a:extLst>
            <a:ext uri="{FF2B5EF4-FFF2-40B4-BE49-F238E27FC236}">
              <a16:creationId xmlns:a16="http://schemas.microsoft.com/office/drawing/2014/main" id="{9375D840-3DC8-4AA7-BFD0-619AD226AA7F}"/>
            </a:ext>
          </a:extLst>
        </xdr:cNvPr>
        <xdr:cNvSpPr txBox="1"/>
      </xdr:nvSpPr>
      <xdr:spPr>
        <a:xfrm>
          <a:off x="161100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05" name="n_4aveValue【福祉施設】&#10;有形固定資産減価償却率">
          <a:extLst>
            <a:ext uri="{FF2B5EF4-FFF2-40B4-BE49-F238E27FC236}">
              <a16:creationId xmlns:a16="http://schemas.microsoft.com/office/drawing/2014/main" id="{E71B56CC-5D0D-4292-AB0F-915AE3D9ED2A}"/>
            </a:ext>
          </a:extLst>
        </xdr:cNvPr>
        <xdr:cNvSpPr txBox="1"/>
      </xdr:nvSpPr>
      <xdr:spPr>
        <a:xfrm>
          <a:off x="836304" y="1336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4BA2F036-C1D5-4AA3-BAB5-BAAE48D279A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E6C2D93D-E5A4-4639-8196-F4810D1C54F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05014623-75F9-443B-8435-E8224D5BB0B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F0CF053D-41B5-499C-877D-61AA6D66F74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4266B36A-B3B1-45C7-BF1F-AA2625FF2114}"/>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40DA624B-1D69-4EF1-8A1C-A3B006ED624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0FBDB431-CAFF-407F-85DD-CBB8AA42FD9B}"/>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DC037AE6-54CA-4179-A4C7-80651D9B578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119328F7-DAA9-42BD-9582-3C7BC65E98F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10C15AD6-ADE8-483E-AF98-FBB5D59C56D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6" name="直線コネクタ 315">
          <a:extLst>
            <a:ext uri="{FF2B5EF4-FFF2-40B4-BE49-F238E27FC236}">
              <a16:creationId xmlns:a16="http://schemas.microsoft.com/office/drawing/2014/main" id="{75F1C331-C7F0-47B6-85B9-C34135F4B25F}"/>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7" name="テキスト ボックス 316">
          <a:extLst>
            <a:ext uri="{FF2B5EF4-FFF2-40B4-BE49-F238E27FC236}">
              <a16:creationId xmlns:a16="http://schemas.microsoft.com/office/drawing/2014/main" id="{39D69D75-541B-440A-9D5C-464465246543}"/>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8" name="直線コネクタ 317">
          <a:extLst>
            <a:ext uri="{FF2B5EF4-FFF2-40B4-BE49-F238E27FC236}">
              <a16:creationId xmlns:a16="http://schemas.microsoft.com/office/drawing/2014/main" id="{B7C6EEC0-AE4E-4621-B94A-F806ECC5D928}"/>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9" name="テキスト ボックス 318">
          <a:extLst>
            <a:ext uri="{FF2B5EF4-FFF2-40B4-BE49-F238E27FC236}">
              <a16:creationId xmlns:a16="http://schemas.microsoft.com/office/drawing/2014/main" id="{5F63DE27-ABAB-48F3-AE4B-38427B55898A}"/>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0" name="直線コネクタ 319">
          <a:extLst>
            <a:ext uri="{FF2B5EF4-FFF2-40B4-BE49-F238E27FC236}">
              <a16:creationId xmlns:a16="http://schemas.microsoft.com/office/drawing/2014/main" id="{FC1B223C-BB02-4C35-A1B7-58A32E3C1DFE}"/>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1" name="テキスト ボックス 320">
          <a:extLst>
            <a:ext uri="{FF2B5EF4-FFF2-40B4-BE49-F238E27FC236}">
              <a16:creationId xmlns:a16="http://schemas.microsoft.com/office/drawing/2014/main" id="{4ED296B4-B8EB-415E-BE7A-8D7ABB57F857}"/>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2" name="直線コネクタ 321">
          <a:extLst>
            <a:ext uri="{FF2B5EF4-FFF2-40B4-BE49-F238E27FC236}">
              <a16:creationId xmlns:a16="http://schemas.microsoft.com/office/drawing/2014/main" id="{F2BAA6FB-80C9-4063-8BE7-0502AD39088A}"/>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3" name="テキスト ボックス 322">
          <a:extLst>
            <a:ext uri="{FF2B5EF4-FFF2-40B4-BE49-F238E27FC236}">
              <a16:creationId xmlns:a16="http://schemas.microsoft.com/office/drawing/2014/main" id="{F7FEE55D-B1ED-481E-8648-A263F4A6FAF6}"/>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4" name="直線コネクタ 323">
          <a:extLst>
            <a:ext uri="{FF2B5EF4-FFF2-40B4-BE49-F238E27FC236}">
              <a16:creationId xmlns:a16="http://schemas.microsoft.com/office/drawing/2014/main" id="{9251CDD8-D4BB-4D67-86DE-F759054A8262}"/>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5" name="テキスト ボックス 324">
          <a:extLst>
            <a:ext uri="{FF2B5EF4-FFF2-40B4-BE49-F238E27FC236}">
              <a16:creationId xmlns:a16="http://schemas.microsoft.com/office/drawing/2014/main" id="{74658EC9-D144-416F-A769-EA7105EB043D}"/>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6" name="直線コネクタ 325">
          <a:extLst>
            <a:ext uri="{FF2B5EF4-FFF2-40B4-BE49-F238E27FC236}">
              <a16:creationId xmlns:a16="http://schemas.microsoft.com/office/drawing/2014/main" id="{9AC4846B-BC30-4EFB-83B4-5BC1BD3ADD15}"/>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7" name="テキスト ボックス 326">
          <a:extLst>
            <a:ext uri="{FF2B5EF4-FFF2-40B4-BE49-F238E27FC236}">
              <a16:creationId xmlns:a16="http://schemas.microsoft.com/office/drawing/2014/main" id="{984BAF81-0A5F-4BE5-8FE5-6CDC92C626EA}"/>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DE082386-B6B3-4E50-88C6-1EB0E4E582D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C56E3086-F5B4-49F5-BAAF-19AD699BFCE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66F9B370-2490-4C1D-B62B-4C8F3B08DA2F}"/>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31" name="直線コネクタ 330">
          <a:extLst>
            <a:ext uri="{FF2B5EF4-FFF2-40B4-BE49-F238E27FC236}">
              <a16:creationId xmlns:a16="http://schemas.microsoft.com/office/drawing/2014/main" id="{A2360868-9AA8-4795-8FA2-7FA0917B3350}"/>
            </a:ext>
          </a:extLst>
        </xdr:cNvPr>
        <xdr:cNvCxnSpPr/>
      </xdr:nvCxnSpPr>
      <xdr:spPr>
        <a:xfrm flipV="1">
          <a:off x="9219565" y="13019859"/>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32" name="【福祉施設】&#10;一人当たり面積最小値テキスト">
          <a:extLst>
            <a:ext uri="{FF2B5EF4-FFF2-40B4-BE49-F238E27FC236}">
              <a16:creationId xmlns:a16="http://schemas.microsoft.com/office/drawing/2014/main" id="{205E6CD4-03B4-435C-B81F-D602B84B0D07}"/>
            </a:ext>
          </a:extLst>
        </xdr:cNvPr>
        <xdr:cNvSpPr txBox="1"/>
      </xdr:nvSpPr>
      <xdr:spPr>
        <a:xfrm>
          <a:off x="9258300" y="145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33" name="直線コネクタ 332">
          <a:extLst>
            <a:ext uri="{FF2B5EF4-FFF2-40B4-BE49-F238E27FC236}">
              <a16:creationId xmlns:a16="http://schemas.microsoft.com/office/drawing/2014/main" id="{1859620C-621B-48B8-A4EA-905D9C392D11}"/>
            </a:ext>
          </a:extLst>
        </xdr:cNvPr>
        <xdr:cNvCxnSpPr/>
      </xdr:nvCxnSpPr>
      <xdr:spPr>
        <a:xfrm>
          <a:off x="9154160" y="1454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34" name="【福祉施設】&#10;一人当たり面積最大値テキスト">
          <a:extLst>
            <a:ext uri="{FF2B5EF4-FFF2-40B4-BE49-F238E27FC236}">
              <a16:creationId xmlns:a16="http://schemas.microsoft.com/office/drawing/2014/main" id="{AFC7F5DD-B53B-4626-92A5-38C61CF6EFD9}"/>
            </a:ext>
          </a:extLst>
        </xdr:cNvPr>
        <xdr:cNvSpPr txBox="1"/>
      </xdr:nvSpPr>
      <xdr:spPr>
        <a:xfrm>
          <a:off x="9258300" y="1279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35" name="直線コネクタ 334">
          <a:extLst>
            <a:ext uri="{FF2B5EF4-FFF2-40B4-BE49-F238E27FC236}">
              <a16:creationId xmlns:a16="http://schemas.microsoft.com/office/drawing/2014/main" id="{DFA56DF2-64EF-4D28-849E-20AAED8D448B}"/>
            </a:ext>
          </a:extLst>
        </xdr:cNvPr>
        <xdr:cNvCxnSpPr/>
      </xdr:nvCxnSpPr>
      <xdr:spPr>
        <a:xfrm>
          <a:off x="9154160" y="13019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336" name="【福祉施設】&#10;一人当たり面積平均値テキスト">
          <a:extLst>
            <a:ext uri="{FF2B5EF4-FFF2-40B4-BE49-F238E27FC236}">
              <a16:creationId xmlns:a16="http://schemas.microsoft.com/office/drawing/2014/main" id="{667EA774-5BF6-48D1-A667-31D2D3BBB02B}"/>
            </a:ext>
          </a:extLst>
        </xdr:cNvPr>
        <xdr:cNvSpPr txBox="1"/>
      </xdr:nvSpPr>
      <xdr:spPr>
        <a:xfrm>
          <a:off x="9258300" y="13997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37" name="フローチャート: 判断 336">
          <a:extLst>
            <a:ext uri="{FF2B5EF4-FFF2-40B4-BE49-F238E27FC236}">
              <a16:creationId xmlns:a16="http://schemas.microsoft.com/office/drawing/2014/main" id="{72CCECCF-D0F2-4234-A323-F3C31913D518}"/>
            </a:ext>
          </a:extLst>
        </xdr:cNvPr>
        <xdr:cNvSpPr/>
      </xdr:nvSpPr>
      <xdr:spPr>
        <a:xfrm>
          <a:off x="9192260" y="141425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38" name="フローチャート: 判断 337">
          <a:extLst>
            <a:ext uri="{FF2B5EF4-FFF2-40B4-BE49-F238E27FC236}">
              <a16:creationId xmlns:a16="http://schemas.microsoft.com/office/drawing/2014/main" id="{BA680E89-A241-422E-8B42-5E4042B0CDF8}"/>
            </a:ext>
          </a:extLst>
        </xdr:cNvPr>
        <xdr:cNvSpPr/>
      </xdr:nvSpPr>
      <xdr:spPr>
        <a:xfrm>
          <a:off x="8445500" y="14175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339" name="フローチャート: 判断 338">
          <a:extLst>
            <a:ext uri="{FF2B5EF4-FFF2-40B4-BE49-F238E27FC236}">
              <a16:creationId xmlns:a16="http://schemas.microsoft.com/office/drawing/2014/main" id="{2691B63B-8A37-4A20-A115-A829000A8BED}"/>
            </a:ext>
          </a:extLst>
        </xdr:cNvPr>
        <xdr:cNvSpPr/>
      </xdr:nvSpPr>
      <xdr:spPr>
        <a:xfrm>
          <a:off x="7670800" y="141327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340" name="フローチャート: 判断 339">
          <a:extLst>
            <a:ext uri="{FF2B5EF4-FFF2-40B4-BE49-F238E27FC236}">
              <a16:creationId xmlns:a16="http://schemas.microsoft.com/office/drawing/2014/main" id="{4B4EE00C-8878-4EF7-8301-9C3F85861C79}"/>
            </a:ext>
          </a:extLst>
        </xdr:cNvPr>
        <xdr:cNvSpPr/>
      </xdr:nvSpPr>
      <xdr:spPr>
        <a:xfrm>
          <a:off x="6873240" y="141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41" name="フローチャート: 判断 340">
          <a:extLst>
            <a:ext uri="{FF2B5EF4-FFF2-40B4-BE49-F238E27FC236}">
              <a16:creationId xmlns:a16="http://schemas.microsoft.com/office/drawing/2014/main" id="{BE93590C-B32F-42DB-BCF2-437CBAD277AE}"/>
            </a:ext>
          </a:extLst>
        </xdr:cNvPr>
        <xdr:cNvSpPr/>
      </xdr:nvSpPr>
      <xdr:spPr>
        <a:xfrm>
          <a:off x="6098540" y="1414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915DAB8B-CEE8-4AAA-94CE-0FF4EC24328F}"/>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931F1D1-07AA-4366-9D87-211C6CAC979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E55148F6-166D-42CD-A65F-883C46BDD8D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9750939-A7CF-4DF0-A44D-AA1764ADF725}"/>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10281B6B-647A-419A-9C8B-D6B086A6823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108131</xdr:rowOff>
    </xdr:from>
    <xdr:to>
      <xdr:col>55</xdr:col>
      <xdr:colOff>50800</xdr:colOff>
      <xdr:row>86</xdr:row>
      <xdr:rowOff>38281</xdr:rowOff>
    </xdr:to>
    <xdr:sp macro="" textlink="">
      <xdr:nvSpPr>
        <xdr:cNvPr id="347" name="楕円 346">
          <a:extLst>
            <a:ext uri="{FF2B5EF4-FFF2-40B4-BE49-F238E27FC236}">
              <a16:creationId xmlns:a16="http://schemas.microsoft.com/office/drawing/2014/main" id="{B37A723D-EAF0-4D45-A4DA-C9E2EEC3817C}"/>
            </a:ext>
          </a:extLst>
        </xdr:cNvPr>
        <xdr:cNvSpPr/>
      </xdr:nvSpPr>
      <xdr:spPr>
        <a:xfrm>
          <a:off x="9192260" y="14357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86558</xdr:rowOff>
    </xdr:from>
    <xdr:ext cx="469744" cy="259045"/>
    <xdr:sp macro="" textlink="">
      <xdr:nvSpPr>
        <xdr:cNvPr id="348" name="【福祉施設】&#10;一人当たり面積該当値テキスト">
          <a:extLst>
            <a:ext uri="{FF2B5EF4-FFF2-40B4-BE49-F238E27FC236}">
              <a16:creationId xmlns:a16="http://schemas.microsoft.com/office/drawing/2014/main" id="{72F6D193-72E6-405B-9C9A-FE040D27C6FE}"/>
            </a:ext>
          </a:extLst>
        </xdr:cNvPr>
        <xdr:cNvSpPr txBox="1"/>
      </xdr:nvSpPr>
      <xdr:spPr>
        <a:xfrm>
          <a:off x="9258300" y="1433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40113</xdr:rowOff>
    </xdr:from>
    <xdr:ext cx="469744" cy="259045"/>
    <xdr:sp macro="" textlink="">
      <xdr:nvSpPr>
        <xdr:cNvPr id="349" name="n_1aveValue【福祉施設】&#10;一人当たり面積">
          <a:extLst>
            <a:ext uri="{FF2B5EF4-FFF2-40B4-BE49-F238E27FC236}">
              <a16:creationId xmlns:a16="http://schemas.microsoft.com/office/drawing/2014/main" id="{DFCB241E-7335-43CB-841E-EAAD43BF45AC}"/>
            </a:ext>
          </a:extLst>
        </xdr:cNvPr>
        <xdr:cNvSpPr txBox="1"/>
      </xdr:nvSpPr>
      <xdr:spPr>
        <a:xfrm>
          <a:off x="8271587" y="1395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169108</xdr:rowOff>
    </xdr:from>
    <xdr:ext cx="469744" cy="259045"/>
    <xdr:sp macro="" textlink="">
      <xdr:nvSpPr>
        <xdr:cNvPr id="350" name="n_2aveValue【福祉施設】&#10;一人当たり面積">
          <a:extLst>
            <a:ext uri="{FF2B5EF4-FFF2-40B4-BE49-F238E27FC236}">
              <a16:creationId xmlns:a16="http://schemas.microsoft.com/office/drawing/2014/main" id="{519E907F-3F3D-4F70-9F33-C6D2C5AA659B}"/>
            </a:ext>
          </a:extLst>
        </xdr:cNvPr>
        <xdr:cNvSpPr txBox="1"/>
      </xdr:nvSpPr>
      <xdr:spPr>
        <a:xfrm>
          <a:off x="7509587" y="1391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164209</xdr:rowOff>
    </xdr:from>
    <xdr:ext cx="469744" cy="259045"/>
    <xdr:sp macro="" textlink="">
      <xdr:nvSpPr>
        <xdr:cNvPr id="351" name="n_3aveValue【福祉施設】&#10;一人当たり面積">
          <a:extLst>
            <a:ext uri="{FF2B5EF4-FFF2-40B4-BE49-F238E27FC236}">
              <a16:creationId xmlns:a16="http://schemas.microsoft.com/office/drawing/2014/main" id="{12BC3745-AFE9-4139-AC59-59FD1FF6AC02}"/>
            </a:ext>
          </a:extLst>
        </xdr:cNvPr>
        <xdr:cNvSpPr txBox="1"/>
      </xdr:nvSpPr>
      <xdr:spPr>
        <a:xfrm>
          <a:off x="6712027" y="139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13988</xdr:rowOff>
    </xdr:from>
    <xdr:ext cx="469744" cy="259045"/>
    <xdr:sp macro="" textlink="">
      <xdr:nvSpPr>
        <xdr:cNvPr id="352" name="n_4aveValue【福祉施設】&#10;一人当たり面積">
          <a:extLst>
            <a:ext uri="{FF2B5EF4-FFF2-40B4-BE49-F238E27FC236}">
              <a16:creationId xmlns:a16="http://schemas.microsoft.com/office/drawing/2014/main" id="{0D02FC55-6F67-49F9-8902-1BB5DF2CAEB9}"/>
            </a:ext>
          </a:extLst>
        </xdr:cNvPr>
        <xdr:cNvSpPr txBox="1"/>
      </xdr:nvSpPr>
      <xdr:spPr>
        <a:xfrm>
          <a:off x="5937327" y="1392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E855518E-2F71-4884-9313-E69F2BD85C4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18742871-E059-4E60-A873-BFC8D7F6EEA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A1CDA362-00C4-4682-A650-37EC4C7D542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C1CE19C1-7B4B-4910-8677-9C61B11ADEA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31B6C07F-AE02-478B-9FE5-EFB42A9FB30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4310BF71-52A6-480D-A207-4397CA109CC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ADD11D72-D5D8-4F00-A32A-892C94F2ABF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210E90FA-6750-460D-9F9C-01CEED5DDA77}"/>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85F9DE94-D0EC-433F-8280-9A66516E89B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C3C3F45E-4315-460E-8D6A-CF622C937D1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8F42BB27-570F-4777-AB2D-9F942BB1FEF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97E981D0-7E3C-43A3-88B9-396752644C71}"/>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AA3E4179-ECCB-4618-9F8D-38EA95EA1CE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1499A01D-2A4F-40E7-B6CC-530AF0F094AE}"/>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98A8641C-ED1C-42C6-A697-9755E26065FF}"/>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11461017-5BD0-4A5B-8387-E7952A948CE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a:extLst>
            <a:ext uri="{FF2B5EF4-FFF2-40B4-BE49-F238E27FC236}">
              <a16:creationId xmlns:a16="http://schemas.microsoft.com/office/drawing/2014/main" id="{187A6523-E057-4612-AA97-66D9B2EAB76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a:extLst>
            <a:ext uri="{FF2B5EF4-FFF2-40B4-BE49-F238E27FC236}">
              <a16:creationId xmlns:a16="http://schemas.microsoft.com/office/drawing/2014/main" id="{1E60CC00-0F96-42ED-9714-3B441F3D495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a:extLst>
            <a:ext uri="{FF2B5EF4-FFF2-40B4-BE49-F238E27FC236}">
              <a16:creationId xmlns:a16="http://schemas.microsoft.com/office/drawing/2014/main" id="{17E520AB-A4CB-4B46-8ED3-F96328F6B9C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a:extLst>
            <a:ext uri="{FF2B5EF4-FFF2-40B4-BE49-F238E27FC236}">
              <a16:creationId xmlns:a16="http://schemas.microsoft.com/office/drawing/2014/main" id="{0E969379-1944-4EC8-9ECB-E32C73475D1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a:extLst>
            <a:ext uri="{FF2B5EF4-FFF2-40B4-BE49-F238E27FC236}">
              <a16:creationId xmlns:a16="http://schemas.microsoft.com/office/drawing/2014/main" id="{4A45B3CB-D58F-492A-8E05-9E40993D720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a:extLst>
            <a:ext uri="{FF2B5EF4-FFF2-40B4-BE49-F238E27FC236}">
              <a16:creationId xmlns:a16="http://schemas.microsoft.com/office/drawing/2014/main" id="{CAA8BB1E-C308-4E67-9CCE-EB3B8D40550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a:extLst>
            <a:ext uri="{FF2B5EF4-FFF2-40B4-BE49-F238E27FC236}">
              <a16:creationId xmlns:a16="http://schemas.microsoft.com/office/drawing/2014/main" id="{E456CC77-5C73-4A2D-BCA0-A2B35210663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a:extLst>
            <a:ext uri="{FF2B5EF4-FFF2-40B4-BE49-F238E27FC236}">
              <a16:creationId xmlns:a16="http://schemas.microsoft.com/office/drawing/2014/main" id="{A364E3A5-BF55-47BE-A9B8-3925D92614F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7" name="テキスト ボックス 376">
          <a:extLst>
            <a:ext uri="{FF2B5EF4-FFF2-40B4-BE49-F238E27FC236}">
              <a16:creationId xmlns:a16="http://schemas.microsoft.com/office/drawing/2014/main" id="{FAEFCD58-D251-408D-997E-AA17CBA9501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8" name="直線コネクタ 377">
          <a:extLst>
            <a:ext uri="{FF2B5EF4-FFF2-40B4-BE49-F238E27FC236}">
              <a16:creationId xmlns:a16="http://schemas.microsoft.com/office/drawing/2014/main" id="{E4696ECD-EACB-4B85-A6EC-EE3CCE5D449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9" name="テキスト ボックス 378">
          <a:extLst>
            <a:ext uri="{FF2B5EF4-FFF2-40B4-BE49-F238E27FC236}">
              <a16:creationId xmlns:a16="http://schemas.microsoft.com/office/drawing/2014/main" id="{1C24F923-3821-4521-815A-56D9EB0382DD}"/>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0" name="直線コネクタ 379">
          <a:extLst>
            <a:ext uri="{FF2B5EF4-FFF2-40B4-BE49-F238E27FC236}">
              <a16:creationId xmlns:a16="http://schemas.microsoft.com/office/drawing/2014/main" id="{430FA49F-EF9C-4979-BC66-71318C3C9C21}"/>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1" name="テキスト ボックス 380">
          <a:extLst>
            <a:ext uri="{FF2B5EF4-FFF2-40B4-BE49-F238E27FC236}">
              <a16:creationId xmlns:a16="http://schemas.microsoft.com/office/drawing/2014/main" id="{7AA7AB2E-4DCA-479B-8C24-7B6DE0E43B0D}"/>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2" name="直線コネクタ 381">
          <a:extLst>
            <a:ext uri="{FF2B5EF4-FFF2-40B4-BE49-F238E27FC236}">
              <a16:creationId xmlns:a16="http://schemas.microsoft.com/office/drawing/2014/main" id="{61364936-F21F-4085-8B68-EA5EC3F925A5}"/>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3" name="テキスト ボックス 382">
          <a:extLst>
            <a:ext uri="{FF2B5EF4-FFF2-40B4-BE49-F238E27FC236}">
              <a16:creationId xmlns:a16="http://schemas.microsoft.com/office/drawing/2014/main" id="{95A0A7C5-08BA-4586-99F6-8DFD7670CB4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4" name="直線コネクタ 383">
          <a:extLst>
            <a:ext uri="{FF2B5EF4-FFF2-40B4-BE49-F238E27FC236}">
              <a16:creationId xmlns:a16="http://schemas.microsoft.com/office/drawing/2014/main" id="{7B364344-943F-4533-8BA0-A9401C98C5E5}"/>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5" name="テキスト ボックス 384">
          <a:extLst>
            <a:ext uri="{FF2B5EF4-FFF2-40B4-BE49-F238E27FC236}">
              <a16:creationId xmlns:a16="http://schemas.microsoft.com/office/drawing/2014/main" id="{1E3CC3A0-F0CF-4A60-927D-07398AB40C94}"/>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6" name="直線コネクタ 385">
          <a:extLst>
            <a:ext uri="{FF2B5EF4-FFF2-40B4-BE49-F238E27FC236}">
              <a16:creationId xmlns:a16="http://schemas.microsoft.com/office/drawing/2014/main" id="{25087D6A-17CC-496E-A339-335092DAEFD5}"/>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7" name="テキスト ボックス 386">
          <a:extLst>
            <a:ext uri="{FF2B5EF4-FFF2-40B4-BE49-F238E27FC236}">
              <a16:creationId xmlns:a16="http://schemas.microsoft.com/office/drawing/2014/main" id="{1A46A49D-B580-4BF2-BFB7-97CBD78F3F98}"/>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8" name="直線コネクタ 387">
          <a:extLst>
            <a:ext uri="{FF2B5EF4-FFF2-40B4-BE49-F238E27FC236}">
              <a16:creationId xmlns:a16="http://schemas.microsoft.com/office/drawing/2014/main" id="{472C5983-0F2C-49AF-861C-5215AFFA5628}"/>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9" name="テキスト ボックス 388">
          <a:extLst>
            <a:ext uri="{FF2B5EF4-FFF2-40B4-BE49-F238E27FC236}">
              <a16:creationId xmlns:a16="http://schemas.microsoft.com/office/drawing/2014/main" id="{B7347DB4-5EF3-4791-B05A-DFA618939203}"/>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a:extLst>
            <a:ext uri="{FF2B5EF4-FFF2-40B4-BE49-F238E27FC236}">
              <a16:creationId xmlns:a16="http://schemas.microsoft.com/office/drawing/2014/main" id="{39E6D354-F9C1-447E-9EB8-2A22E93765D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1" name="テキスト ボックス 390">
          <a:extLst>
            <a:ext uri="{FF2B5EF4-FFF2-40B4-BE49-F238E27FC236}">
              <a16:creationId xmlns:a16="http://schemas.microsoft.com/office/drawing/2014/main" id="{343728A7-C29B-4811-84E9-D761D869D3FE}"/>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一般廃棄物処理施設】&#10;有形固定資産減価償却率グラフ枠">
          <a:extLst>
            <a:ext uri="{FF2B5EF4-FFF2-40B4-BE49-F238E27FC236}">
              <a16:creationId xmlns:a16="http://schemas.microsoft.com/office/drawing/2014/main" id="{5AF51836-2F3C-42BD-972B-0ADC7692892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393" name="直線コネクタ 392">
          <a:extLst>
            <a:ext uri="{FF2B5EF4-FFF2-40B4-BE49-F238E27FC236}">
              <a16:creationId xmlns:a16="http://schemas.microsoft.com/office/drawing/2014/main" id="{05CA0BDE-91CE-4EE6-87EE-EEAE4959AF07}"/>
            </a:ext>
          </a:extLst>
        </xdr:cNvPr>
        <xdr:cNvCxnSpPr/>
      </xdr:nvCxnSpPr>
      <xdr:spPr>
        <a:xfrm flipV="1">
          <a:off x="14375764" y="5583555"/>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4" name="【一般廃棄物処理施設】&#10;有形固定資産減価償却率最小値テキスト">
          <a:extLst>
            <a:ext uri="{FF2B5EF4-FFF2-40B4-BE49-F238E27FC236}">
              <a16:creationId xmlns:a16="http://schemas.microsoft.com/office/drawing/2014/main" id="{F79F1364-B329-42F0-A58B-DA185CD55359}"/>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5" name="直線コネクタ 394">
          <a:extLst>
            <a:ext uri="{FF2B5EF4-FFF2-40B4-BE49-F238E27FC236}">
              <a16:creationId xmlns:a16="http://schemas.microsoft.com/office/drawing/2014/main" id="{39A9449F-1873-40FC-92CE-1C4E89C63BB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396" name="【一般廃棄物処理施設】&#10;有形固定資産減価償却率最大値テキスト">
          <a:extLst>
            <a:ext uri="{FF2B5EF4-FFF2-40B4-BE49-F238E27FC236}">
              <a16:creationId xmlns:a16="http://schemas.microsoft.com/office/drawing/2014/main" id="{E1B26237-63E8-47A2-9E9E-3F23EE964E30}"/>
            </a:ext>
          </a:extLst>
        </xdr:cNvPr>
        <xdr:cNvSpPr txBox="1"/>
      </xdr:nvSpPr>
      <xdr:spPr>
        <a:xfrm>
          <a:off x="14414500" y="536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397" name="直線コネクタ 396">
          <a:extLst>
            <a:ext uri="{FF2B5EF4-FFF2-40B4-BE49-F238E27FC236}">
              <a16:creationId xmlns:a16="http://schemas.microsoft.com/office/drawing/2014/main" id="{DE03A298-C0A8-4636-8240-133F76A9C711}"/>
            </a:ext>
          </a:extLst>
        </xdr:cNvPr>
        <xdr:cNvCxnSpPr/>
      </xdr:nvCxnSpPr>
      <xdr:spPr>
        <a:xfrm>
          <a:off x="14287500" y="558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98" name="【一般廃棄物処理施設】&#10;有形固定資産減価償却率平均値テキスト">
          <a:extLst>
            <a:ext uri="{FF2B5EF4-FFF2-40B4-BE49-F238E27FC236}">
              <a16:creationId xmlns:a16="http://schemas.microsoft.com/office/drawing/2014/main" id="{C964D97E-915B-467B-9072-BA610F85B530}"/>
            </a:ext>
          </a:extLst>
        </xdr:cNvPr>
        <xdr:cNvSpPr txBox="1"/>
      </xdr:nvSpPr>
      <xdr:spPr>
        <a:xfrm>
          <a:off x="144145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99" name="フローチャート: 判断 398">
          <a:extLst>
            <a:ext uri="{FF2B5EF4-FFF2-40B4-BE49-F238E27FC236}">
              <a16:creationId xmlns:a16="http://schemas.microsoft.com/office/drawing/2014/main" id="{5F4C437B-125B-49E5-AA2B-916737311ED5}"/>
            </a:ext>
          </a:extLst>
        </xdr:cNvPr>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00" name="フローチャート: 判断 399">
          <a:extLst>
            <a:ext uri="{FF2B5EF4-FFF2-40B4-BE49-F238E27FC236}">
              <a16:creationId xmlns:a16="http://schemas.microsoft.com/office/drawing/2014/main" id="{4E887325-F2DF-45D0-A1FF-0676413E44A6}"/>
            </a:ext>
          </a:extLst>
        </xdr:cNvPr>
        <xdr:cNvSpPr/>
      </xdr:nvSpPr>
      <xdr:spPr>
        <a:xfrm>
          <a:off x="135788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01" name="フローチャート: 判断 400">
          <a:extLst>
            <a:ext uri="{FF2B5EF4-FFF2-40B4-BE49-F238E27FC236}">
              <a16:creationId xmlns:a16="http://schemas.microsoft.com/office/drawing/2014/main" id="{9376D1A4-E130-47BC-87A1-A9F681E12E9C}"/>
            </a:ext>
          </a:extLst>
        </xdr:cNvPr>
        <xdr:cNvSpPr/>
      </xdr:nvSpPr>
      <xdr:spPr>
        <a:xfrm>
          <a:off x="1280414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2" name="フローチャート: 判断 401">
          <a:extLst>
            <a:ext uri="{FF2B5EF4-FFF2-40B4-BE49-F238E27FC236}">
              <a16:creationId xmlns:a16="http://schemas.microsoft.com/office/drawing/2014/main" id="{7991B1FF-7B5B-4CD3-AA20-F6BFC7A1C8E5}"/>
            </a:ext>
          </a:extLst>
        </xdr:cNvPr>
        <xdr:cNvSpPr/>
      </xdr:nvSpPr>
      <xdr:spPr>
        <a:xfrm>
          <a:off x="120294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03" name="フローチャート: 判断 402">
          <a:extLst>
            <a:ext uri="{FF2B5EF4-FFF2-40B4-BE49-F238E27FC236}">
              <a16:creationId xmlns:a16="http://schemas.microsoft.com/office/drawing/2014/main" id="{A914CA23-8F61-4CFB-AD66-86265F997235}"/>
            </a:ext>
          </a:extLst>
        </xdr:cNvPr>
        <xdr:cNvSpPr/>
      </xdr:nvSpPr>
      <xdr:spPr>
        <a:xfrm>
          <a:off x="1123188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6C630018-7422-4B35-A394-EC7A4D586EEA}"/>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5FA856FB-1717-47EE-BB47-6A8B646A223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883DBF30-5BBF-4F95-A022-BE2DC0BD623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4846DF76-B623-4CC6-B7AF-BABBBE46FB2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E9D4CE71-4D85-4A9D-B66A-110B6E36820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95885</xdr:rowOff>
    </xdr:from>
    <xdr:to>
      <xdr:col>85</xdr:col>
      <xdr:colOff>177800</xdr:colOff>
      <xdr:row>34</xdr:row>
      <xdr:rowOff>26035</xdr:rowOff>
    </xdr:to>
    <xdr:sp macro="" textlink="">
      <xdr:nvSpPr>
        <xdr:cNvPr id="409" name="楕円 408">
          <a:extLst>
            <a:ext uri="{FF2B5EF4-FFF2-40B4-BE49-F238E27FC236}">
              <a16:creationId xmlns:a16="http://schemas.microsoft.com/office/drawing/2014/main" id="{49118B2D-DE87-41FD-9DC7-30352D7362A7}"/>
            </a:ext>
          </a:extLst>
        </xdr:cNvPr>
        <xdr:cNvSpPr/>
      </xdr:nvSpPr>
      <xdr:spPr>
        <a:xfrm>
          <a:off x="14325600" y="56280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10812</xdr:rowOff>
    </xdr:from>
    <xdr:ext cx="405111" cy="259045"/>
    <xdr:sp macro="" textlink="">
      <xdr:nvSpPr>
        <xdr:cNvPr id="410" name="【一般廃棄物処理施設】&#10;有形固定資産減価償却率該当値テキスト">
          <a:extLst>
            <a:ext uri="{FF2B5EF4-FFF2-40B4-BE49-F238E27FC236}">
              <a16:creationId xmlns:a16="http://schemas.microsoft.com/office/drawing/2014/main" id="{4F346883-849F-4205-8E5C-D2EA38E0F15A}"/>
            </a:ext>
          </a:extLst>
        </xdr:cNvPr>
        <xdr:cNvSpPr txBox="1"/>
      </xdr:nvSpPr>
      <xdr:spPr>
        <a:xfrm>
          <a:off x="14414500" y="554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411" name="楕円 410">
          <a:extLst>
            <a:ext uri="{FF2B5EF4-FFF2-40B4-BE49-F238E27FC236}">
              <a16:creationId xmlns:a16="http://schemas.microsoft.com/office/drawing/2014/main" id="{6FE85FA5-0051-4C3F-8ACA-1C3566DF26D2}"/>
            </a:ext>
          </a:extLst>
        </xdr:cNvPr>
        <xdr:cNvSpPr/>
      </xdr:nvSpPr>
      <xdr:spPr>
        <a:xfrm>
          <a:off x="13578840" y="661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146685</xdr:rowOff>
    </xdr:from>
    <xdr:to>
      <xdr:col>85</xdr:col>
      <xdr:colOff>127000</xdr:colOff>
      <xdr:row>39</xdr:row>
      <xdr:rowOff>131445</xdr:rowOff>
    </xdr:to>
    <xdr:cxnSp macro="">
      <xdr:nvCxnSpPr>
        <xdr:cNvPr id="412" name="直線コネクタ 411">
          <a:extLst>
            <a:ext uri="{FF2B5EF4-FFF2-40B4-BE49-F238E27FC236}">
              <a16:creationId xmlns:a16="http://schemas.microsoft.com/office/drawing/2014/main" id="{57DF9376-88ED-47DB-99EA-EB00E6F388F1}"/>
            </a:ext>
          </a:extLst>
        </xdr:cNvPr>
        <xdr:cNvCxnSpPr/>
      </xdr:nvCxnSpPr>
      <xdr:spPr>
        <a:xfrm flipV="1">
          <a:off x="13629640" y="5678805"/>
          <a:ext cx="74676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19685</xdr:rowOff>
    </xdr:from>
    <xdr:to>
      <xdr:col>76</xdr:col>
      <xdr:colOff>165100</xdr:colOff>
      <xdr:row>39</xdr:row>
      <xdr:rowOff>121285</xdr:rowOff>
    </xdr:to>
    <xdr:sp macro="" textlink="">
      <xdr:nvSpPr>
        <xdr:cNvPr id="413" name="楕円 412">
          <a:extLst>
            <a:ext uri="{FF2B5EF4-FFF2-40B4-BE49-F238E27FC236}">
              <a16:creationId xmlns:a16="http://schemas.microsoft.com/office/drawing/2014/main" id="{30914EE2-02F9-490F-BAF1-AEE7752943AE}"/>
            </a:ext>
          </a:extLst>
        </xdr:cNvPr>
        <xdr:cNvSpPr/>
      </xdr:nvSpPr>
      <xdr:spPr>
        <a:xfrm>
          <a:off x="1280414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70485</xdr:rowOff>
    </xdr:from>
    <xdr:to>
      <xdr:col>81</xdr:col>
      <xdr:colOff>50800</xdr:colOff>
      <xdr:row>39</xdr:row>
      <xdr:rowOff>131445</xdr:rowOff>
    </xdr:to>
    <xdr:cxnSp macro="">
      <xdr:nvCxnSpPr>
        <xdr:cNvPr id="414" name="直線コネクタ 413">
          <a:extLst>
            <a:ext uri="{FF2B5EF4-FFF2-40B4-BE49-F238E27FC236}">
              <a16:creationId xmlns:a16="http://schemas.microsoft.com/office/drawing/2014/main" id="{FAC846A8-8E7D-41FF-9BBD-B64ADB7B11DE}"/>
            </a:ext>
          </a:extLst>
        </xdr:cNvPr>
        <xdr:cNvCxnSpPr/>
      </xdr:nvCxnSpPr>
      <xdr:spPr>
        <a:xfrm>
          <a:off x="12854940" y="6608445"/>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153035</xdr:rowOff>
    </xdr:from>
    <xdr:to>
      <xdr:col>72</xdr:col>
      <xdr:colOff>38100</xdr:colOff>
      <xdr:row>39</xdr:row>
      <xdr:rowOff>83185</xdr:rowOff>
    </xdr:to>
    <xdr:sp macro="" textlink="">
      <xdr:nvSpPr>
        <xdr:cNvPr id="415" name="楕円 414">
          <a:extLst>
            <a:ext uri="{FF2B5EF4-FFF2-40B4-BE49-F238E27FC236}">
              <a16:creationId xmlns:a16="http://schemas.microsoft.com/office/drawing/2014/main" id="{1B34DD48-BD31-404C-8BEE-FDDAF011A444}"/>
            </a:ext>
          </a:extLst>
        </xdr:cNvPr>
        <xdr:cNvSpPr/>
      </xdr:nvSpPr>
      <xdr:spPr>
        <a:xfrm>
          <a:off x="12029440" y="6523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32385</xdr:rowOff>
    </xdr:from>
    <xdr:to>
      <xdr:col>76</xdr:col>
      <xdr:colOff>114300</xdr:colOff>
      <xdr:row>39</xdr:row>
      <xdr:rowOff>70485</xdr:rowOff>
    </xdr:to>
    <xdr:cxnSp macro="">
      <xdr:nvCxnSpPr>
        <xdr:cNvPr id="416" name="直線コネクタ 415">
          <a:extLst>
            <a:ext uri="{FF2B5EF4-FFF2-40B4-BE49-F238E27FC236}">
              <a16:creationId xmlns:a16="http://schemas.microsoft.com/office/drawing/2014/main" id="{094B3421-795D-4941-9CED-40543EC7D68E}"/>
            </a:ext>
          </a:extLst>
        </xdr:cNvPr>
        <xdr:cNvCxnSpPr/>
      </xdr:nvCxnSpPr>
      <xdr:spPr>
        <a:xfrm>
          <a:off x="12072620" y="657034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33020</xdr:rowOff>
    </xdr:from>
    <xdr:to>
      <xdr:col>67</xdr:col>
      <xdr:colOff>101600</xdr:colOff>
      <xdr:row>39</xdr:row>
      <xdr:rowOff>134620</xdr:rowOff>
    </xdr:to>
    <xdr:sp macro="" textlink="">
      <xdr:nvSpPr>
        <xdr:cNvPr id="417" name="楕円 416">
          <a:extLst>
            <a:ext uri="{FF2B5EF4-FFF2-40B4-BE49-F238E27FC236}">
              <a16:creationId xmlns:a16="http://schemas.microsoft.com/office/drawing/2014/main" id="{C1FFB28C-82A9-47F8-97B9-FAA7B0919FE0}"/>
            </a:ext>
          </a:extLst>
        </xdr:cNvPr>
        <xdr:cNvSpPr/>
      </xdr:nvSpPr>
      <xdr:spPr>
        <a:xfrm>
          <a:off x="1123188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32385</xdr:rowOff>
    </xdr:from>
    <xdr:to>
      <xdr:col>71</xdr:col>
      <xdr:colOff>177800</xdr:colOff>
      <xdr:row>39</xdr:row>
      <xdr:rowOff>83820</xdr:rowOff>
    </xdr:to>
    <xdr:cxnSp macro="">
      <xdr:nvCxnSpPr>
        <xdr:cNvPr id="418" name="直線コネクタ 417">
          <a:extLst>
            <a:ext uri="{FF2B5EF4-FFF2-40B4-BE49-F238E27FC236}">
              <a16:creationId xmlns:a16="http://schemas.microsoft.com/office/drawing/2014/main" id="{D9762C38-62AD-4DF5-ADBF-D5A86587033C}"/>
            </a:ext>
          </a:extLst>
        </xdr:cNvPr>
        <xdr:cNvCxnSpPr/>
      </xdr:nvCxnSpPr>
      <xdr:spPr>
        <a:xfrm flipV="1">
          <a:off x="11282680" y="6570345"/>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19" name="n_1aveValue【一般廃棄物処理施設】&#10;有形固定資産減価償却率">
          <a:extLst>
            <a:ext uri="{FF2B5EF4-FFF2-40B4-BE49-F238E27FC236}">
              <a16:creationId xmlns:a16="http://schemas.microsoft.com/office/drawing/2014/main" id="{6623B689-39EA-4ABA-B8F0-95522C48B627}"/>
            </a:ext>
          </a:extLst>
        </xdr:cNvPr>
        <xdr:cNvSpPr txBox="1"/>
      </xdr:nvSpPr>
      <xdr:spPr>
        <a:xfrm>
          <a:off x="134372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20" name="n_2aveValue【一般廃棄物処理施設】&#10;有形固定資産減価償却率">
          <a:extLst>
            <a:ext uri="{FF2B5EF4-FFF2-40B4-BE49-F238E27FC236}">
              <a16:creationId xmlns:a16="http://schemas.microsoft.com/office/drawing/2014/main" id="{099C3ED7-E4D3-41DC-89D6-854A7B55E6FB}"/>
            </a:ext>
          </a:extLst>
        </xdr:cNvPr>
        <xdr:cNvSpPr txBox="1"/>
      </xdr:nvSpPr>
      <xdr:spPr>
        <a:xfrm>
          <a:off x="126752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1" name="n_3aveValue【一般廃棄物処理施設】&#10;有形固定資産減価償却率">
          <a:extLst>
            <a:ext uri="{FF2B5EF4-FFF2-40B4-BE49-F238E27FC236}">
              <a16:creationId xmlns:a16="http://schemas.microsoft.com/office/drawing/2014/main" id="{4EE6A844-9F2F-48B0-81B1-14C37FBAECAC}"/>
            </a:ext>
          </a:extLst>
        </xdr:cNvPr>
        <xdr:cNvSpPr txBox="1"/>
      </xdr:nvSpPr>
      <xdr:spPr>
        <a:xfrm>
          <a:off x="119005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22" name="n_4aveValue【一般廃棄物処理施設】&#10;有形固定資産減価償却率">
          <a:extLst>
            <a:ext uri="{FF2B5EF4-FFF2-40B4-BE49-F238E27FC236}">
              <a16:creationId xmlns:a16="http://schemas.microsoft.com/office/drawing/2014/main" id="{086A36FA-3FFF-4C7D-86B3-72B3B90335C3}"/>
            </a:ext>
          </a:extLst>
        </xdr:cNvPr>
        <xdr:cNvSpPr txBox="1"/>
      </xdr:nvSpPr>
      <xdr:spPr>
        <a:xfrm>
          <a:off x="1110298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423" name="n_1mainValue【一般廃棄物処理施設】&#10;有形固定資産減価償却率">
          <a:extLst>
            <a:ext uri="{FF2B5EF4-FFF2-40B4-BE49-F238E27FC236}">
              <a16:creationId xmlns:a16="http://schemas.microsoft.com/office/drawing/2014/main" id="{66E5D0ED-41EA-443F-B3AD-8B9F2C04EFFF}"/>
            </a:ext>
          </a:extLst>
        </xdr:cNvPr>
        <xdr:cNvSpPr txBox="1"/>
      </xdr:nvSpPr>
      <xdr:spPr>
        <a:xfrm>
          <a:off x="134372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112412</xdr:rowOff>
    </xdr:from>
    <xdr:ext cx="405111" cy="259045"/>
    <xdr:sp macro="" textlink="">
      <xdr:nvSpPr>
        <xdr:cNvPr id="424" name="n_2mainValue【一般廃棄物処理施設】&#10;有形固定資産減価償却率">
          <a:extLst>
            <a:ext uri="{FF2B5EF4-FFF2-40B4-BE49-F238E27FC236}">
              <a16:creationId xmlns:a16="http://schemas.microsoft.com/office/drawing/2014/main" id="{9E1A5F95-EE12-422E-BC36-BEA80070CB93}"/>
            </a:ext>
          </a:extLst>
        </xdr:cNvPr>
        <xdr:cNvSpPr txBox="1"/>
      </xdr:nvSpPr>
      <xdr:spPr>
        <a:xfrm>
          <a:off x="126752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74312</xdr:rowOff>
    </xdr:from>
    <xdr:ext cx="405111" cy="259045"/>
    <xdr:sp macro="" textlink="">
      <xdr:nvSpPr>
        <xdr:cNvPr id="425" name="n_3mainValue【一般廃棄物処理施設】&#10;有形固定資産減価償却率">
          <a:extLst>
            <a:ext uri="{FF2B5EF4-FFF2-40B4-BE49-F238E27FC236}">
              <a16:creationId xmlns:a16="http://schemas.microsoft.com/office/drawing/2014/main" id="{64E8CE31-D20F-435A-932A-70F25EBBE193}"/>
            </a:ext>
          </a:extLst>
        </xdr:cNvPr>
        <xdr:cNvSpPr txBox="1"/>
      </xdr:nvSpPr>
      <xdr:spPr>
        <a:xfrm>
          <a:off x="119005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125747</xdr:rowOff>
    </xdr:from>
    <xdr:ext cx="405111" cy="259045"/>
    <xdr:sp macro="" textlink="">
      <xdr:nvSpPr>
        <xdr:cNvPr id="426" name="n_4mainValue【一般廃棄物処理施設】&#10;有形固定資産減価償却率">
          <a:extLst>
            <a:ext uri="{FF2B5EF4-FFF2-40B4-BE49-F238E27FC236}">
              <a16:creationId xmlns:a16="http://schemas.microsoft.com/office/drawing/2014/main" id="{D1C3091C-5CEE-4FC7-8EC6-F0CD197E02D7}"/>
            </a:ext>
          </a:extLst>
        </xdr:cNvPr>
        <xdr:cNvSpPr txBox="1"/>
      </xdr:nvSpPr>
      <xdr:spPr>
        <a:xfrm>
          <a:off x="1110298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B709D601-05AD-427E-8339-F29D6C54EE0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E2855FAC-0C0F-4B77-935A-561BB16AFB9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94CFD0EC-A772-4FC7-91B0-576D79D3784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E84E830C-544B-4E99-ACEB-957782CD332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AB521AF9-D69C-46D5-9C69-AAE0614416D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C46C3E5C-6D07-4971-B042-0E793F1540E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5FDDE98A-E1DF-4A1A-A369-709B18CF12D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621C3CA5-2076-4F1D-9210-655709C18D2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9C0FE2AE-30E9-441B-AB45-BAD16E4C6AD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6D42C5A5-49E6-4C7A-8FA4-72632137BC4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a:extLst>
            <a:ext uri="{FF2B5EF4-FFF2-40B4-BE49-F238E27FC236}">
              <a16:creationId xmlns:a16="http://schemas.microsoft.com/office/drawing/2014/main" id="{FE71CC39-0D67-47E3-AE89-D2C3ECE2EE71}"/>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8" name="テキスト ボックス 437">
          <a:extLst>
            <a:ext uri="{FF2B5EF4-FFF2-40B4-BE49-F238E27FC236}">
              <a16:creationId xmlns:a16="http://schemas.microsoft.com/office/drawing/2014/main" id="{9996DE00-DA8E-42C9-9464-38389C36A906}"/>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a:extLst>
            <a:ext uri="{FF2B5EF4-FFF2-40B4-BE49-F238E27FC236}">
              <a16:creationId xmlns:a16="http://schemas.microsoft.com/office/drawing/2014/main" id="{9896FAC6-BF94-48BD-97D5-E17915319DCD}"/>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0" name="テキスト ボックス 439">
          <a:extLst>
            <a:ext uri="{FF2B5EF4-FFF2-40B4-BE49-F238E27FC236}">
              <a16:creationId xmlns:a16="http://schemas.microsoft.com/office/drawing/2014/main" id="{31A4CD7D-0C45-4F9C-ACAD-162BA359AB55}"/>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a:extLst>
            <a:ext uri="{FF2B5EF4-FFF2-40B4-BE49-F238E27FC236}">
              <a16:creationId xmlns:a16="http://schemas.microsoft.com/office/drawing/2014/main" id="{D83E6658-C239-47B4-8B5D-5AA048FAF0E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a:extLst>
            <a:ext uri="{FF2B5EF4-FFF2-40B4-BE49-F238E27FC236}">
              <a16:creationId xmlns:a16="http://schemas.microsoft.com/office/drawing/2014/main" id="{A347C8A6-FE11-4FC8-92E9-6412410DCF1B}"/>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a:extLst>
            <a:ext uri="{FF2B5EF4-FFF2-40B4-BE49-F238E27FC236}">
              <a16:creationId xmlns:a16="http://schemas.microsoft.com/office/drawing/2014/main" id="{EDABA3EB-1A83-4895-AA3F-0EBF907399DE}"/>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4" name="テキスト ボックス 443">
          <a:extLst>
            <a:ext uri="{FF2B5EF4-FFF2-40B4-BE49-F238E27FC236}">
              <a16:creationId xmlns:a16="http://schemas.microsoft.com/office/drawing/2014/main" id="{C7B75658-67E0-4526-81D1-B6A303792BC3}"/>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a:extLst>
            <a:ext uri="{FF2B5EF4-FFF2-40B4-BE49-F238E27FC236}">
              <a16:creationId xmlns:a16="http://schemas.microsoft.com/office/drawing/2014/main" id="{5D64688C-B610-44B3-9614-70EBECFC05E7}"/>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6" name="テキスト ボックス 445">
          <a:extLst>
            <a:ext uri="{FF2B5EF4-FFF2-40B4-BE49-F238E27FC236}">
              <a16:creationId xmlns:a16="http://schemas.microsoft.com/office/drawing/2014/main" id="{B78EA7A6-81A2-44ED-B5E1-A8E94695B8DB}"/>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46377B62-8567-4213-BCAA-7FEB66AF9C34}"/>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a:extLst>
            <a:ext uri="{FF2B5EF4-FFF2-40B4-BE49-F238E27FC236}">
              <a16:creationId xmlns:a16="http://schemas.microsoft.com/office/drawing/2014/main" id="{472AA1E7-191F-4FFC-9665-592CAD1F9289}"/>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74635481-4DF0-44A9-BD06-3437D4DBCED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50" name="直線コネクタ 449">
          <a:extLst>
            <a:ext uri="{FF2B5EF4-FFF2-40B4-BE49-F238E27FC236}">
              <a16:creationId xmlns:a16="http://schemas.microsoft.com/office/drawing/2014/main" id="{F72A28E4-C376-40AD-BE10-08956906CCFC}"/>
            </a:ext>
          </a:extLst>
        </xdr:cNvPr>
        <xdr:cNvCxnSpPr/>
      </xdr:nvCxnSpPr>
      <xdr:spPr>
        <a:xfrm flipV="1">
          <a:off x="19509104" y="5850053"/>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51" name="【一般廃棄物処理施設】&#10;一人当たり有形固定資産（償却資産）額最小値テキスト">
          <a:extLst>
            <a:ext uri="{FF2B5EF4-FFF2-40B4-BE49-F238E27FC236}">
              <a16:creationId xmlns:a16="http://schemas.microsoft.com/office/drawing/2014/main" id="{AD508A76-517A-4EE5-AC24-37152CC990C4}"/>
            </a:ext>
          </a:extLst>
        </xdr:cNvPr>
        <xdr:cNvSpPr txBox="1"/>
      </xdr:nvSpPr>
      <xdr:spPr>
        <a:xfrm>
          <a:off x="19547840" y="707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52" name="直線コネクタ 451">
          <a:extLst>
            <a:ext uri="{FF2B5EF4-FFF2-40B4-BE49-F238E27FC236}">
              <a16:creationId xmlns:a16="http://schemas.microsoft.com/office/drawing/2014/main" id="{6D7CF879-BE0A-4A37-905C-90A6B710A1A6}"/>
            </a:ext>
          </a:extLst>
        </xdr:cNvPr>
        <xdr:cNvCxnSpPr/>
      </xdr:nvCxnSpPr>
      <xdr:spPr>
        <a:xfrm>
          <a:off x="19443700" y="70687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53" name="【一般廃棄物処理施設】&#10;一人当たり有形固定資産（償却資産）額最大値テキスト">
          <a:extLst>
            <a:ext uri="{FF2B5EF4-FFF2-40B4-BE49-F238E27FC236}">
              <a16:creationId xmlns:a16="http://schemas.microsoft.com/office/drawing/2014/main" id="{D611D3B7-A608-4D8E-BEDF-4AFD1D7A83FE}"/>
            </a:ext>
          </a:extLst>
        </xdr:cNvPr>
        <xdr:cNvSpPr txBox="1"/>
      </xdr:nvSpPr>
      <xdr:spPr>
        <a:xfrm>
          <a:off x="19547840" y="562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54" name="直線コネクタ 453">
          <a:extLst>
            <a:ext uri="{FF2B5EF4-FFF2-40B4-BE49-F238E27FC236}">
              <a16:creationId xmlns:a16="http://schemas.microsoft.com/office/drawing/2014/main" id="{200EDDE4-2B9D-4A4B-B04A-F6BD579EFA26}"/>
            </a:ext>
          </a:extLst>
        </xdr:cNvPr>
        <xdr:cNvCxnSpPr/>
      </xdr:nvCxnSpPr>
      <xdr:spPr>
        <a:xfrm>
          <a:off x="19443700" y="5850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455" name="【一般廃棄物処理施設】&#10;一人当たり有形固定資産（償却資産）額平均値テキスト">
          <a:extLst>
            <a:ext uri="{FF2B5EF4-FFF2-40B4-BE49-F238E27FC236}">
              <a16:creationId xmlns:a16="http://schemas.microsoft.com/office/drawing/2014/main" id="{D1134A2E-7AA4-44C8-B8F0-812760F4A296}"/>
            </a:ext>
          </a:extLst>
        </xdr:cNvPr>
        <xdr:cNvSpPr txBox="1"/>
      </xdr:nvSpPr>
      <xdr:spPr>
        <a:xfrm>
          <a:off x="19547840" y="63545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56" name="フローチャート: 判断 455">
          <a:extLst>
            <a:ext uri="{FF2B5EF4-FFF2-40B4-BE49-F238E27FC236}">
              <a16:creationId xmlns:a16="http://schemas.microsoft.com/office/drawing/2014/main" id="{F869FE50-CA3C-4620-AEB9-FD4CD21969C3}"/>
            </a:ext>
          </a:extLst>
        </xdr:cNvPr>
        <xdr:cNvSpPr/>
      </xdr:nvSpPr>
      <xdr:spPr>
        <a:xfrm>
          <a:off x="19458940" y="6499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57" name="フローチャート: 判断 456">
          <a:extLst>
            <a:ext uri="{FF2B5EF4-FFF2-40B4-BE49-F238E27FC236}">
              <a16:creationId xmlns:a16="http://schemas.microsoft.com/office/drawing/2014/main" id="{BEDCA678-7CA5-4EDE-A605-3B9B75D3485E}"/>
            </a:ext>
          </a:extLst>
        </xdr:cNvPr>
        <xdr:cNvSpPr/>
      </xdr:nvSpPr>
      <xdr:spPr>
        <a:xfrm>
          <a:off x="18735040" y="6527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58" name="フローチャート: 判断 457">
          <a:extLst>
            <a:ext uri="{FF2B5EF4-FFF2-40B4-BE49-F238E27FC236}">
              <a16:creationId xmlns:a16="http://schemas.microsoft.com/office/drawing/2014/main" id="{0CD61F93-C03F-4336-8F1B-AFEC61416AEC}"/>
            </a:ext>
          </a:extLst>
        </xdr:cNvPr>
        <xdr:cNvSpPr/>
      </xdr:nvSpPr>
      <xdr:spPr>
        <a:xfrm>
          <a:off x="17937480" y="656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59" name="フローチャート: 判断 458">
          <a:extLst>
            <a:ext uri="{FF2B5EF4-FFF2-40B4-BE49-F238E27FC236}">
              <a16:creationId xmlns:a16="http://schemas.microsoft.com/office/drawing/2014/main" id="{0DAA493A-EB2C-4D3B-82FC-0F7E19BC6943}"/>
            </a:ext>
          </a:extLst>
        </xdr:cNvPr>
        <xdr:cNvSpPr/>
      </xdr:nvSpPr>
      <xdr:spPr>
        <a:xfrm>
          <a:off x="17162780" y="65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60" name="フローチャート: 判断 459">
          <a:extLst>
            <a:ext uri="{FF2B5EF4-FFF2-40B4-BE49-F238E27FC236}">
              <a16:creationId xmlns:a16="http://schemas.microsoft.com/office/drawing/2014/main" id="{A15E7F7C-A44B-4073-8FD0-8A37B1A64817}"/>
            </a:ext>
          </a:extLst>
        </xdr:cNvPr>
        <xdr:cNvSpPr/>
      </xdr:nvSpPr>
      <xdr:spPr>
        <a:xfrm>
          <a:off x="16388080" y="66017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8D77D4DF-FCB4-4EE7-93A3-08A6D48095F6}"/>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3B97640D-8F98-41D0-A3CD-7D831A9457E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FEE01BCB-C9BC-4C8B-9766-4C730D68E8CE}"/>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A144A419-EB7D-4BCC-8ADB-E4839ADCFEDB}"/>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345D9197-DF33-4A27-9100-21C8AEA50B2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63340</xdr:rowOff>
    </xdr:from>
    <xdr:to>
      <xdr:col>116</xdr:col>
      <xdr:colOff>114300</xdr:colOff>
      <xdr:row>39</xdr:row>
      <xdr:rowOff>164940</xdr:rowOff>
    </xdr:to>
    <xdr:sp macro="" textlink="">
      <xdr:nvSpPr>
        <xdr:cNvPr id="466" name="楕円 465">
          <a:extLst>
            <a:ext uri="{FF2B5EF4-FFF2-40B4-BE49-F238E27FC236}">
              <a16:creationId xmlns:a16="http://schemas.microsoft.com/office/drawing/2014/main" id="{5C4C49D1-4F7C-4EA0-A9CB-A5C88F12B965}"/>
            </a:ext>
          </a:extLst>
        </xdr:cNvPr>
        <xdr:cNvSpPr/>
      </xdr:nvSpPr>
      <xdr:spPr>
        <a:xfrm>
          <a:off x="19458940" y="66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41767</xdr:rowOff>
    </xdr:from>
    <xdr:ext cx="599010" cy="259045"/>
    <xdr:sp macro="" textlink="">
      <xdr:nvSpPr>
        <xdr:cNvPr id="467" name="【一般廃棄物処理施設】&#10;一人当たり有形固定資産（償却資産）額該当値テキスト">
          <a:extLst>
            <a:ext uri="{FF2B5EF4-FFF2-40B4-BE49-F238E27FC236}">
              <a16:creationId xmlns:a16="http://schemas.microsoft.com/office/drawing/2014/main" id="{1B692555-2395-47D9-91D9-EC4544E0360C}"/>
            </a:ext>
          </a:extLst>
        </xdr:cNvPr>
        <xdr:cNvSpPr txBox="1"/>
      </xdr:nvSpPr>
      <xdr:spPr>
        <a:xfrm>
          <a:off x="19547840" y="657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153892</xdr:rowOff>
    </xdr:from>
    <xdr:to>
      <xdr:col>112</xdr:col>
      <xdr:colOff>38100</xdr:colOff>
      <xdr:row>39</xdr:row>
      <xdr:rowOff>84042</xdr:rowOff>
    </xdr:to>
    <xdr:sp macro="" textlink="">
      <xdr:nvSpPr>
        <xdr:cNvPr id="468" name="楕円 467">
          <a:extLst>
            <a:ext uri="{FF2B5EF4-FFF2-40B4-BE49-F238E27FC236}">
              <a16:creationId xmlns:a16="http://schemas.microsoft.com/office/drawing/2014/main" id="{A4BB5897-746C-406C-8350-E9D41B42D980}"/>
            </a:ext>
          </a:extLst>
        </xdr:cNvPr>
        <xdr:cNvSpPr/>
      </xdr:nvSpPr>
      <xdr:spPr>
        <a:xfrm>
          <a:off x="18735040" y="65242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33242</xdr:rowOff>
    </xdr:from>
    <xdr:to>
      <xdr:col>116</xdr:col>
      <xdr:colOff>63500</xdr:colOff>
      <xdr:row>39</xdr:row>
      <xdr:rowOff>114140</xdr:rowOff>
    </xdr:to>
    <xdr:cxnSp macro="">
      <xdr:nvCxnSpPr>
        <xdr:cNvPr id="469" name="直線コネクタ 468">
          <a:extLst>
            <a:ext uri="{FF2B5EF4-FFF2-40B4-BE49-F238E27FC236}">
              <a16:creationId xmlns:a16="http://schemas.microsoft.com/office/drawing/2014/main" id="{21D5A083-9282-4C5F-BF43-A459C9D014BA}"/>
            </a:ext>
          </a:extLst>
        </xdr:cNvPr>
        <xdr:cNvCxnSpPr/>
      </xdr:nvCxnSpPr>
      <xdr:spPr>
        <a:xfrm>
          <a:off x="18778220" y="6571202"/>
          <a:ext cx="731520" cy="8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57004</xdr:rowOff>
    </xdr:from>
    <xdr:to>
      <xdr:col>107</xdr:col>
      <xdr:colOff>101600</xdr:colOff>
      <xdr:row>39</xdr:row>
      <xdr:rowOff>158604</xdr:rowOff>
    </xdr:to>
    <xdr:sp macro="" textlink="">
      <xdr:nvSpPr>
        <xdr:cNvPr id="470" name="楕円 469">
          <a:extLst>
            <a:ext uri="{FF2B5EF4-FFF2-40B4-BE49-F238E27FC236}">
              <a16:creationId xmlns:a16="http://schemas.microsoft.com/office/drawing/2014/main" id="{CDDFA1D1-1473-4E53-BF23-EB2364F18A97}"/>
            </a:ext>
          </a:extLst>
        </xdr:cNvPr>
        <xdr:cNvSpPr/>
      </xdr:nvSpPr>
      <xdr:spPr>
        <a:xfrm>
          <a:off x="17937480" y="65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33242</xdr:rowOff>
    </xdr:from>
    <xdr:to>
      <xdr:col>111</xdr:col>
      <xdr:colOff>177800</xdr:colOff>
      <xdr:row>39</xdr:row>
      <xdr:rowOff>107804</xdr:rowOff>
    </xdr:to>
    <xdr:cxnSp macro="">
      <xdr:nvCxnSpPr>
        <xdr:cNvPr id="471" name="直線コネクタ 470">
          <a:extLst>
            <a:ext uri="{FF2B5EF4-FFF2-40B4-BE49-F238E27FC236}">
              <a16:creationId xmlns:a16="http://schemas.microsoft.com/office/drawing/2014/main" id="{4D22E14D-7FF3-4637-B08D-26E0836A3033}"/>
            </a:ext>
          </a:extLst>
        </xdr:cNvPr>
        <xdr:cNvCxnSpPr/>
      </xdr:nvCxnSpPr>
      <xdr:spPr>
        <a:xfrm flipV="1">
          <a:off x="17988280" y="6571202"/>
          <a:ext cx="78994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75730</xdr:rowOff>
    </xdr:from>
    <xdr:to>
      <xdr:col>102</xdr:col>
      <xdr:colOff>165100</xdr:colOff>
      <xdr:row>40</xdr:row>
      <xdr:rowOff>5880</xdr:rowOff>
    </xdr:to>
    <xdr:sp macro="" textlink="">
      <xdr:nvSpPr>
        <xdr:cNvPr id="472" name="楕円 471">
          <a:extLst>
            <a:ext uri="{FF2B5EF4-FFF2-40B4-BE49-F238E27FC236}">
              <a16:creationId xmlns:a16="http://schemas.microsoft.com/office/drawing/2014/main" id="{E5C8D76B-0EC9-4D1D-95F2-328F683CDCF5}"/>
            </a:ext>
          </a:extLst>
        </xdr:cNvPr>
        <xdr:cNvSpPr/>
      </xdr:nvSpPr>
      <xdr:spPr>
        <a:xfrm>
          <a:off x="17162780" y="6613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107804</xdr:rowOff>
    </xdr:from>
    <xdr:to>
      <xdr:col>107</xdr:col>
      <xdr:colOff>50800</xdr:colOff>
      <xdr:row>39</xdr:row>
      <xdr:rowOff>126530</xdr:rowOff>
    </xdr:to>
    <xdr:cxnSp macro="">
      <xdr:nvCxnSpPr>
        <xdr:cNvPr id="473" name="直線コネクタ 472">
          <a:extLst>
            <a:ext uri="{FF2B5EF4-FFF2-40B4-BE49-F238E27FC236}">
              <a16:creationId xmlns:a16="http://schemas.microsoft.com/office/drawing/2014/main" id="{EDE3EFEB-077C-4CC5-9521-256274F569FE}"/>
            </a:ext>
          </a:extLst>
        </xdr:cNvPr>
        <xdr:cNvCxnSpPr/>
      </xdr:nvCxnSpPr>
      <xdr:spPr>
        <a:xfrm flipV="1">
          <a:off x="17213580" y="6645764"/>
          <a:ext cx="7747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121934</xdr:rowOff>
    </xdr:from>
    <xdr:to>
      <xdr:col>98</xdr:col>
      <xdr:colOff>38100</xdr:colOff>
      <xdr:row>40</xdr:row>
      <xdr:rowOff>52084</xdr:rowOff>
    </xdr:to>
    <xdr:sp macro="" textlink="">
      <xdr:nvSpPr>
        <xdr:cNvPr id="474" name="楕円 473">
          <a:extLst>
            <a:ext uri="{FF2B5EF4-FFF2-40B4-BE49-F238E27FC236}">
              <a16:creationId xmlns:a16="http://schemas.microsoft.com/office/drawing/2014/main" id="{10B91E04-BE47-4D9D-B4E6-51A2FF387B93}"/>
            </a:ext>
          </a:extLst>
        </xdr:cNvPr>
        <xdr:cNvSpPr/>
      </xdr:nvSpPr>
      <xdr:spPr>
        <a:xfrm>
          <a:off x="16388080" y="66598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126530</xdr:rowOff>
    </xdr:from>
    <xdr:to>
      <xdr:col>102</xdr:col>
      <xdr:colOff>114300</xdr:colOff>
      <xdr:row>40</xdr:row>
      <xdr:rowOff>1284</xdr:rowOff>
    </xdr:to>
    <xdr:cxnSp macro="">
      <xdr:nvCxnSpPr>
        <xdr:cNvPr id="475" name="直線コネクタ 474">
          <a:extLst>
            <a:ext uri="{FF2B5EF4-FFF2-40B4-BE49-F238E27FC236}">
              <a16:creationId xmlns:a16="http://schemas.microsoft.com/office/drawing/2014/main" id="{027C1D07-AE9D-40FF-8114-0353F31C1B29}"/>
            </a:ext>
          </a:extLst>
        </xdr:cNvPr>
        <xdr:cNvCxnSpPr/>
      </xdr:nvCxnSpPr>
      <xdr:spPr>
        <a:xfrm flipV="1">
          <a:off x="16431260" y="6664490"/>
          <a:ext cx="782320" cy="4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476" name="n_1aveValue【一般廃棄物処理施設】&#10;一人当たり有形固定資産（償却資産）額">
          <a:extLst>
            <a:ext uri="{FF2B5EF4-FFF2-40B4-BE49-F238E27FC236}">
              <a16:creationId xmlns:a16="http://schemas.microsoft.com/office/drawing/2014/main" id="{2836F452-84CA-4E5E-8E72-86590DF74539}"/>
            </a:ext>
          </a:extLst>
        </xdr:cNvPr>
        <xdr:cNvSpPr txBox="1"/>
      </xdr:nvSpPr>
      <xdr:spPr>
        <a:xfrm>
          <a:off x="18496495" y="661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477" name="n_2aveValue【一般廃棄物処理施設】&#10;一人当たり有形固定資産（償却資産）額">
          <a:extLst>
            <a:ext uri="{FF2B5EF4-FFF2-40B4-BE49-F238E27FC236}">
              <a16:creationId xmlns:a16="http://schemas.microsoft.com/office/drawing/2014/main" id="{FBDC0E16-480F-4FD5-A105-D7FE716C9A71}"/>
            </a:ext>
          </a:extLst>
        </xdr:cNvPr>
        <xdr:cNvSpPr txBox="1"/>
      </xdr:nvSpPr>
      <xdr:spPr>
        <a:xfrm>
          <a:off x="17734495" y="635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478" name="n_3aveValue【一般廃棄物処理施設】&#10;一人当たり有形固定資産（償却資産）額">
          <a:extLst>
            <a:ext uri="{FF2B5EF4-FFF2-40B4-BE49-F238E27FC236}">
              <a16:creationId xmlns:a16="http://schemas.microsoft.com/office/drawing/2014/main" id="{EB1046C5-4684-4EBD-92DD-E8EE4E7C70A5}"/>
            </a:ext>
          </a:extLst>
        </xdr:cNvPr>
        <xdr:cNvSpPr txBox="1"/>
      </xdr:nvSpPr>
      <xdr:spPr>
        <a:xfrm>
          <a:off x="16936935" y="636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479" name="n_4aveValue【一般廃棄物処理施設】&#10;一人当たり有形固定資産（償却資産）額">
          <a:extLst>
            <a:ext uri="{FF2B5EF4-FFF2-40B4-BE49-F238E27FC236}">
              <a16:creationId xmlns:a16="http://schemas.microsoft.com/office/drawing/2014/main" id="{CADECA0E-EDCC-4CC6-89F4-88CBB5068254}"/>
            </a:ext>
          </a:extLst>
        </xdr:cNvPr>
        <xdr:cNvSpPr txBox="1"/>
      </xdr:nvSpPr>
      <xdr:spPr>
        <a:xfrm>
          <a:off x="16162235" y="63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100569</xdr:rowOff>
    </xdr:from>
    <xdr:ext cx="599010" cy="259045"/>
    <xdr:sp macro="" textlink="">
      <xdr:nvSpPr>
        <xdr:cNvPr id="480" name="n_1mainValue【一般廃棄物処理施設】&#10;一人当たり有形固定資産（償却資産）額">
          <a:extLst>
            <a:ext uri="{FF2B5EF4-FFF2-40B4-BE49-F238E27FC236}">
              <a16:creationId xmlns:a16="http://schemas.microsoft.com/office/drawing/2014/main" id="{DD0D74D2-13B5-47A9-9DB3-67C8C82FD33A}"/>
            </a:ext>
          </a:extLst>
        </xdr:cNvPr>
        <xdr:cNvSpPr txBox="1"/>
      </xdr:nvSpPr>
      <xdr:spPr>
        <a:xfrm>
          <a:off x="18496495" y="630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149731</xdr:rowOff>
    </xdr:from>
    <xdr:ext cx="599010" cy="259045"/>
    <xdr:sp macro="" textlink="">
      <xdr:nvSpPr>
        <xdr:cNvPr id="481" name="n_2mainValue【一般廃棄物処理施設】&#10;一人当たり有形固定資産（償却資産）額">
          <a:extLst>
            <a:ext uri="{FF2B5EF4-FFF2-40B4-BE49-F238E27FC236}">
              <a16:creationId xmlns:a16="http://schemas.microsoft.com/office/drawing/2014/main" id="{51BE971D-90F4-4EA4-9F7C-3E5DC8BC52B0}"/>
            </a:ext>
          </a:extLst>
        </xdr:cNvPr>
        <xdr:cNvSpPr txBox="1"/>
      </xdr:nvSpPr>
      <xdr:spPr>
        <a:xfrm>
          <a:off x="17734495" y="668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168457</xdr:rowOff>
    </xdr:from>
    <xdr:ext cx="599010" cy="259045"/>
    <xdr:sp macro="" textlink="">
      <xdr:nvSpPr>
        <xdr:cNvPr id="482" name="n_3mainValue【一般廃棄物処理施設】&#10;一人当たり有形固定資産（償却資産）額">
          <a:extLst>
            <a:ext uri="{FF2B5EF4-FFF2-40B4-BE49-F238E27FC236}">
              <a16:creationId xmlns:a16="http://schemas.microsoft.com/office/drawing/2014/main" id="{6F533E64-C620-4509-A6B5-AD9714B789D5}"/>
            </a:ext>
          </a:extLst>
        </xdr:cNvPr>
        <xdr:cNvSpPr txBox="1"/>
      </xdr:nvSpPr>
      <xdr:spPr>
        <a:xfrm>
          <a:off x="16936935" y="670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43211</xdr:rowOff>
    </xdr:from>
    <xdr:ext cx="534377" cy="259045"/>
    <xdr:sp macro="" textlink="">
      <xdr:nvSpPr>
        <xdr:cNvPr id="483" name="n_4mainValue【一般廃棄物処理施設】&#10;一人当たり有形固定資産（償却資産）額">
          <a:extLst>
            <a:ext uri="{FF2B5EF4-FFF2-40B4-BE49-F238E27FC236}">
              <a16:creationId xmlns:a16="http://schemas.microsoft.com/office/drawing/2014/main" id="{51717B67-D46F-4E69-B870-9D0DDD38E33D}"/>
            </a:ext>
          </a:extLst>
        </xdr:cNvPr>
        <xdr:cNvSpPr txBox="1"/>
      </xdr:nvSpPr>
      <xdr:spPr>
        <a:xfrm>
          <a:off x="16194551" y="67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4DB73106-8A73-4B68-8CF7-E6077EC49D1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3664DA5E-BB2E-46E9-847D-2986904D769B}"/>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18137883-DE4E-4398-9190-CEF244C6CA2C}"/>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BFC0EE6A-4F04-4A5B-81E9-63005F65D41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45B4ACE5-DCBB-4F3E-9565-5238EE62A45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9FF7AC5C-86DD-43CD-BBB1-31357D8CDC5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D9BD3DB3-C885-4619-8250-D7D1321DE42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48C49544-E4DB-4592-9BDB-D859140CB2C7}"/>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8B18C268-566B-48E2-85DF-1A2A36A2665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D816A433-F51D-4E8A-9AAA-FDC6AF71B7C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C09D6F69-045E-4851-A125-CA310FD7FB25}"/>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A1BA3818-89F0-4F8B-B767-DB527F625B5F}"/>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id="{CE07588E-75B6-4235-A082-B90E0EBE58F1}"/>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B9AE5977-6A28-42FA-8F44-6592F431477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4A8C86D6-155A-45D4-93BA-B101389B3173}"/>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CB007D49-009D-4499-8342-BD6207D3A8AF}"/>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81EC772D-5EFB-4760-9923-0C4EA508E148}"/>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957BA74F-21B5-4AA1-A845-E2EDFB29B728}"/>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9963DD92-72F5-4E31-AEC0-8FE9257892A4}"/>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713F5FDE-5163-4989-BCD3-474D8E84524F}"/>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D5F33929-C434-417A-9229-4C997F59DF06}"/>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D10806D6-1A86-4800-91FD-9172512AD74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a16="http://schemas.microsoft.com/office/drawing/2014/main" id="{517EDB41-1821-4459-BA2F-E1F1335636B8}"/>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a:extLst>
            <a:ext uri="{FF2B5EF4-FFF2-40B4-BE49-F238E27FC236}">
              <a16:creationId xmlns:a16="http://schemas.microsoft.com/office/drawing/2014/main" id="{8C4A06E3-A37C-4542-B02A-F318A8176D5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08" name="直線コネクタ 507">
          <a:extLst>
            <a:ext uri="{FF2B5EF4-FFF2-40B4-BE49-F238E27FC236}">
              <a16:creationId xmlns:a16="http://schemas.microsoft.com/office/drawing/2014/main" id="{4C3CDA73-26C2-4857-B24A-F838D9459D62}"/>
            </a:ext>
          </a:extLst>
        </xdr:cNvPr>
        <xdr:cNvCxnSpPr/>
      </xdr:nvCxnSpPr>
      <xdr:spPr>
        <a:xfrm flipV="1">
          <a:off x="14375764" y="927735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9" name="【保健センター・保健所】&#10;有形固定資産減価償却率最小値テキスト">
          <a:extLst>
            <a:ext uri="{FF2B5EF4-FFF2-40B4-BE49-F238E27FC236}">
              <a16:creationId xmlns:a16="http://schemas.microsoft.com/office/drawing/2014/main" id="{D85016C0-2230-42F1-B7C2-3060CBAE0D2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10" name="直線コネクタ 509">
          <a:extLst>
            <a:ext uri="{FF2B5EF4-FFF2-40B4-BE49-F238E27FC236}">
              <a16:creationId xmlns:a16="http://schemas.microsoft.com/office/drawing/2014/main" id="{4D890DEC-5FC3-4D68-8FA3-A3508E09CE4C}"/>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11" name="【保健センター・保健所】&#10;有形固定資産減価償却率最大値テキスト">
          <a:extLst>
            <a:ext uri="{FF2B5EF4-FFF2-40B4-BE49-F238E27FC236}">
              <a16:creationId xmlns:a16="http://schemas.microsoft.com/office/drawing/2014/main" id="{B2AEBAED-793A-485B-942C-08A8F2A2E1A1}"/>
            </a:ext>
          </a:extLst>
        </xdr:cNvPr>
        <xdr:cNvSpPr txBox="1"/>
      </xdr:nvSpPr>
      <xdr:spPr>
        <a:xfrm>
          <a:off x="14414500" y="905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12" name="直線コネクタ 511">
          <a:extLst>
            <a:ext uri="{FF2B5EF4-FFF2-40B4-BE49-F238E27FC236}">
              <a16:creationId xmlns:a16="http://schemas.microsoft.com/office/drawing/2014/main" id="{71594306-FE93-407F-B732-89E9AC84B38D}"/>
            </a:ext>
          </a:extLst>
        </xdr:cNvPr>
        <xdr:cNvCxnSpPr/>
      </xdr:nvCxnSpPr>
      <xdr:spPr>
        <a:xfrm>
          <a:off x="1428750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513" name="【保健センター・保健所】&#10;有形固定資産減価償却率平均値テキスト">
          <a:extLst>
            <a:ext uri="{FF2B5EF4-FFF2-40B4-BE49-F238E27FC236}">
              <a16:creationId xmlns:a16="http://schemas.microsoft.com/office/drawing/2014/main" id="{C3ACE34E-F48C-4DC6-979B-FA11F975AE92}"/>
            </a:ext>
          </a:extLst>
        </xdr:cNvPr>
        <xdr:cNvSpPr txBox="1"/>
      </xdr:nvSpPr>
      <xdr:spPr>
        <a:xfrm>
          <a:off x="14414500" y="9807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14" name="フローチャート: 判断 513">
          <a:extLst>
            <a:ext uri="{FF2B5EF4-FFF2-40B4-BE49-F238E27FC236}">
              <a16:creationId xmlns:a16="http://schemas.microsoft.com/office/drawing/2014/main" id="{7C2272C1-6164-415F-B365-292C0A022EB9}"/>
            </a:ext>
          </a:extLst>
        </xdr:cNvPr>
        <xdr:cNvSpPr/>
      </xdr:nvSpPr>
      <xdr:spPr>
        <a:xfrm>
          <a:off x="14325600" y="99523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15" name="フローチャート: 判断 514">
          <a:extLst>
            <a:ext uri="{FF2B5EF4-FFF2-40B4-BE49-F238E27FC236}">
              <a16:creationId xmlns:a16="http://schemas.microsoft.com/office/drawing/2014/main" id="{4B872F0D-F7F0-47F5-9FC9-DA7C9327D078}"/>
            </a:ext>
          </a:extLst>
        </xdr:cNvPr>
        <xdr:cNvSpPr/>
      </xdr:nvSpPr>
      <xdr:spPr>
        <a:xfrm>
          <a:off x="1357884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16" name="フローチャート: 判断 515">
          <a:extLst>
            <a:ext uri="{FF2B5EF4-FFF2-40B4-BE49-F238E27FC236}">
              <a16:creationId xmlns:a16="http://schemas.microsoft.com/office/drawing/2014/main" id="{1FC35240-413F-471F-9D9A-4D1FBB564F53}"/>
            </a:ext>
          </a:extLst>
        </xdr:cNvPr>
        <xdr:cNvSpPr/>
      </xdr:nvSpPr>
      <xdr:spPr>
        <a:xfrm>
          <a:off x="1280414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17" name="フローチャート: 判断 516">
          <a:extLst>
            <a:ext uri="{FF2B5EF4-FFF2-40B4-BE49-F238E27FC236}">
              <a16:creationId xmlns:a16="http://schemas.microsoft.com/office/drawing/2014/main" id="{AE612561-38F9-428C-B2AE-AC763E902789}"/>
            </a:ext>
          </a:extLst>
        </xdr:cNvPr>
        <xdr:cNvSpPr/>
      </xdr:nvSpPr>
      <xdr:spPr>
        <a:xfrm>
          <a:off x="12029440" y="98532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18" name="フローチャート: 判断 517">
          <a:extLst>
            <a:ext uri="{FF2B5EF4-FFF2-40B4-BE49-F238E27FC236}">
              <a16:creationId xmlns:a16="http://schemas.microsoft.com/office/drawing/2014/main" id="{B948A6B1-0C49-49CD-B996-DBD1B4B93AED}"/>
            </a:ext>
          </a:extLst>
        </xdr:cNvPr>
        <xdr:cNvSpPr/>
      </xdr:nvSpPr>
      <xdr:spPr>
        <a:xfrm>
          <a:off x="11231880" y="981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83FD29C-8798-4F08-A693-133F86748C6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5194C3E9-E124-4B39-B596-2FBF06D9429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2BC92160-8EF7-4631-9E2A-34735E736B9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8B7E2680-1AFF-4322-A362-49121F62824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CE3CC44D-334A-4A3F-A19D-24EECEC5243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44450</xdr:rowOff>
    </xdr:from>
    <xdr:to>
      <xdr:col>85</xdr:col>
      <xdr:colOff>177800</xdr:colOff>
      <xdr:row>62</xdr:row>
      <xdr:rowOff>146050</xdr:rowOff>
    </xdr:to>
    <xdr:sp macro="" textlink="">
      <xdr:nvSpPr>
        <xdr:cNvPr id="524" name="楕円 523">
          <a:extLst>
            <a:ext uri="{FF2B5EF4-FFF2-40B4-BE49-F238E27FC236}">
              <a16:creationId xmlns:a16="http://schemas.microsoft.com/office/drawing/2014/main" id="{006186DA-6127-4AD4-A106-80C174ED2755}"/>
            </a:ext>
          </a:extLst>
        </xdr:cNvPr>
        <xdr:cNvSpPr/>
      </xdr:nvSpPr>
      <xdr:spPr>
        <a:xfrm>
          <a:off x="14325600" y="104381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22877</xdr:rowOff>
    </xdr:from>
    <xdr:ext cx="405111" cy="259045"/>
    <xdr:sp macro="" textlink="">
      <xdr:nvSpPr>
        <xdr:cNvPr id="525" name="【保健センター・保健所】&#10;有形固定資産減価償却率該当値テキスト">
          <a:extLst>
            <a:ext uri="{FF2B5EF4-FFF2-40B4-BE49-F238E27FC236}">
              <a16:creationId xmlns:a16="http://schemas.microsoft.com/office/drawing/2014/main" id="{3B593AFC-9B24-4040-B262-867BAA86764D}"/>
            </a:ext>
          </a:extLst>
        </xdr:cNvPr>
        <xdr:cNvSpPr txBox="1"/>
      </xdr:nvSpPr>
      <xdr:spPr>
        <a:xfrm>
          <a:off x="1441450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526" name="楕円 525">
          <a:extLst>
            <a:ext uri="{FF2B5EF4-FFF2-40B4-BE49-F238E27FC236}">
              <a16:creationId xmlns:a16="http://schemas.microsoft.com/office/drawing/2014/main" id="{EBF0025A-89DB-46FF-BE99-DC40203055C5}"/>
            </a:ext>
          </a:extLst>
        </xdr:cNvPr>
        <xdr:cNvSpPr/>
      </xdr:nvSpPr>
      <xdr:spPr>
        <a:xfrm>
          <a:off x="1357884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76200</xdr:rowOff>
    </xdr:from>
    <xdr:to>
      <xdr:col>85</xdr:col>
      <xdr:colOff>127000</xdr:colOff>
      <xdr:row>62</xdr:row>
      <xdr:rowOff>95250</xdr:rowOff>
    </xdr:to>
    <xdr:cxnSp macro="">
      <xdr:nvCxnSpPr>
        <xdr:cNvPr id="527" name="直線コネクタ 526">
          <a:extLst>
            <a:ext uri="{FF2B5EF4-FFF2-40B4-BE49-F238E27FC236}">
              <a16:creationId xmlns:a16="http://schemas.microsoft.com/office/drawing/2014/main" id="{A4A64D89-BAA9-45DE-99C7-105A9103E1DA}"/>
            </a:ext>
          </a:extLst>
        </xdr:cNvPr>
        <xdr:cNvCxnSpPr/>
      </xdr:nvCxnSpPr>
      <xdr:spPr>
        <a:xfrm>
          <a:off x="13629640" y="1046988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528" name="楕円 527">
          <a:extLst>
            <a:ext uri="{FF2B5EF4-FFF2-40B4-BE49-F238E27FC236}">
              <a16:creationId xmlns:a16="http://schemas.microsoft.com/office/drawing/2014/main" id="{EA45B9DC-684A-410A-A2DF-774414DB5C17}"/>
            </a:ext>
          </a:extLst>
        </xdr:cNvPr>
        <xdr:cNvSpPr/>
      </xdr:nvSpPr>
      <xdr:spPr>
        <a:xfrm>
          <a:off x="12804140"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76200</xdr:rowOff>
    </xdr:to>
    <xdr:cxnSp macro="">
      <xdr:nvCxnSpPr>
        <xdr:cNvPr id="529" name="直線コネクタ 528">
          <a:extLst>
            <a:ext uri="{FF2B5EF4-FFF2-40B4-BE49-F238E27FC236}">
              <a16:creationId xmlns:a16="http://schemas.microsoft.com/office/drawing/2014/main" id="{418606FD-2550-4C42-8795-4AD0A1D59833}"/>
            </a:ext>
          </a:extLst>
        </xdr:cNvPr>
        <xdr:cNvCxnSpPr/>
      </xdr:nvCxnSpPr>
      <xdr:spPr>
        <a:xfrm>
          <a:off x="12854940" y="1043178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530" name="楕円 529">
          <a:extLst>
            <a:ext uri="{FF2B5EF4-FFF2-40B4-BE49-F238E27FC236}">
              <a16:creationId xmlns:a16="http://schemas.microsoft.com/office/drawing/2014/main" id="{CB80F136-5DE9-4C49-9DE8-85A9DEC38AC2}"/>
            </a:ext>
          </a:extLst>
        </xdr:cNvPr>
        <xdr:cNvSpPr/>
      </xdr:nvSpPr>
      <xdr:spPr>
        <a:xfrm>
          <a:off x="12029440" y="1034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38100</xdr:rowOff>
    </xdr:to>
    <xdr:cxnSp macro="">
      <xdr:nvCxnSpPr>
        <xdr:cNvPr id="531" name="直線コネクタ 530">
          <a:extLst>
            <a:ext uri="{FF2B5EF4-FFF2-40B4-BE49-F238E27FC236}">
              <a16:creationId xmlns:a16="http://schemas.microsoft.com/office/drawing/2014/main" id="{8814F011-596F-4F59-926E-45849D8118E6}"/>
            </a:ext>
          </a:extLst>
        </xdr:cNvPr>
        <xdr:cNvCxnSpPr/>
      </xdr:nvCxnSpPr>
      <xdr:spPr>
        <a:xfrm>
          <a:off x="12072620" y="1039368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82550</xdr:rowOff>
    </xdr:from>
    <xdr:to>
      <xdr:col>67</xdr:col>
      <xdr:colOff>101600</xdr:colOff>
      <xdr:row>62</xdr:row>
      <xdr:rowOff>12700</xdr:rowOff>
    </xdr:to>
    <xdr:sp macro="" textlink="">
      <xdr:nvSpPr>
        <xdr:cNvPr id="532" name="楕円 531">
          <a:extLst>
            <a:ext uri="{FF2B5EF4-FFF2-40B4-BE49-F238E27FC236}">
              <a16:creationId xmlns:a16="http://schemas.microsoft.com/office/drawing/2014/main" id="{03CFA6F4-92BD-4B13-85E5-1BD6CEC1F341}"/>
            </a:ext>
          </a:extLst>
        </xdr:cNvPr>
        <xdr:cNvSpPr/>
      </xdr:nvSpPr>
      <xdr:spPr>
        <a:xfrm>
          <a:off x="1123188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133350</xdr:rowOff>
    </xdr:from>
    <xdr:to>
      <xdr:col>71</xdr:col>
      <xdr:colOff>177800</xdr:colOff>
      <xdr:row>62</xdr:row>
      <xdr:rowOff>0</xdr:rowOff>
    </xdr:to>
    <xdr:cxnSp macro="">
      <xdr:nvCxnSpPr>
        <xdr:cNvPr id="533" name="直線コネクタ 532">
          <a:extLst>
            <a:ext uri="{FF2B5EF4-FFF2-40B4-BE49-F238E27FC236}">
              <a16:creationId xmlns:a16="http://schemas.microsoft.com/office/drawing/2014/main" id="{89BFE0C7-B253-42EF-BB27-DF24EEC09481}"/>
            </a:ext>
          </a:extLst>
        </xdr:cNvPr>
        <xdr:cNvCxnSpPr/>
      </xdr:nvCxnSpPr>
      <xdr:spPr>
        <a:xfrm>
          <a:off x="11282680" y="1035939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534" name="n_1aveValue【保健センター・保健所】&#10;有形固定資産減価償却率">
          <a:extLst>
            <a:ext uri="{FF2B5EF4-FFF2-40B4-BE49-F238E27FC236}">
              <a16:creationId xmlns:a16="http://schemas.microsoft.com/office/drawing/2014/main" id="{AAE94CD1-0E99-4EAB-B4AE-3BEA7D0546B2}"/>
            </a:ext>
          </a:extLst>
        </xdr:cNvPr>
        <xdr:cNvSpPr txBox="1"/>
      </xdr:nvSpPr>
      <xdr:spPr>
        <a:xfrm>
          <a:off x="134372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35" name="n_2aveValue【保健センター・保健所】&#10;有形固定資産減価償却率">
          <a:extLst>
            <a:ext uri="{FF2B5EF4-FFF2-40B4-BE49-F238E27FC236}">
              <a16:creationId xmlns:a16="http://schemas.microsoft.com/office/drawing/2014/main" id="{56B618C0-FBE7-4E89-9B56-71E64E77DED6}"/>
            </a:ext>
          </a:extLst>
        </xdr:cNvPr>
        <xdr:cNvSpPr txBox="1"/>
      </xdr:nvSpPr>
      <xdr:spPr>
        <a:xfrm>
          <a:off x="126752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36" name="n_3aveValue【保健センター・保健所】&#10;有形固定資産減価償却率">
          <a:extLst>
            <a:ext uri="{FF2B5EF4-FFF2-40B4-BE49-F238E27FC236}">
              <a16:creationId xmlns:a16="http://schemas.microsoft.com/office/drawing/2014/main" id="{3ADB0CC3-751E-4301-9B4B-12688FBD647C}"/>
            </a:ext>
          </a:extLst>
        </xdr:cNvPr>
        <xdr:cNvSpPr txBox="1"/>
      </xdr:nvSpPr>
      <xdr:spPr>
        <a:xfrm>
          <a:off x="119005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537" name="n_4aveValue【保健センター・保健所】&#10;有形固定資産減価償却率">
          <a:extLst>
            <a:ext uri="{FF2B5EF4-FFF2-40B4-BE49-F238E27FC236}">
              <a16:creationId xmlns:a16="http://schemas.microsoft.com/office/drawing/2014/main" id="{DC486555-E867-4773-A19A-4612E6C73C6E}"/>
            </a:ext>
          </a:extLst>
        </xdr:cNvPr>
        <xdr:cNvSpPr txBox="1"/>
      </xdr:nvSpPr>
      <xdr:spPr>
        <a:xfrm>
          <a:off x="1110298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538" name="n_1mainValue【保健センター・保健所】&#10;有形固定資産減価償却率">
          <a:extLst>
            <a:ext uri="{FF2B5EF4-FFF2-40B4-BE49-F238E27FC236}">
              <a16:creationId xmlns:a16="http://schemas.microsoft.com/office/drawing/2014/main" id="{42815244-7C44-4560-8CA1-D7AADD918912}"/>
            </a:ext>
          </a:extLst>
        </xdr:cNvPr>
        <xdr:cNvSpPr txBox="1"/>
      </xdr:nvSpPr>
      <xdr:spPr>
        <a:xfrm>
          <a:off x="134372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539" name="n_2mainValue【保健センター・保健所】&#10;有形固定資産減価償却率">
          <a:extLst>
            <a:ext uri="{FF2B5EF4-FFF2-40B4-BE49-F238E27FC236}">
              <a16:creationId xmlns:a16="http://schemas.microsoft.com/office/drawing/2014/main" id="{69D13E08-307E-4A13-8D59-0EA9BAE5E4A6}"/>
            </a:ext>
          </a:extLst>
        </xdr:cNvPr>
        <xdr:cNvSpPr txBox="1"/>
      </xdr:nvSpPr>
      <xdr:spPr>
        <a:xfrm>
          <a:off x="126752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540" name="n_3mainValue【保健センター・保健所】&#10;有形固定資産減価償却率">
          <a:extLst>
            <a:ext uri="{FF2B5EF4-FFF2-40B4-BE49-F238E27FC236}">
              <a16:creationId xmlns:a16="http://schemas.microsoft.com/office/drawing/2014/main" id="{F24C56E2-0E64-45F5-866A-DE603320ABE1}"/>
            </a:ext>
          </a:extLst>
        </xdr:cNvPr>
        <xdr:cNvSpPr txBox="1"/>
      </xdr:nvSpPr>
      <xdr:spPr>
        <a:xfrm>
          <a:off x="119005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3827</xdr:rowOff>
    </xdr:from>
    <xdr:ext cx="405111" cy="259045"/>
    <xdr:sp macro="" textlink="">
      <xdr:nvSpPr>
        <xdr:cNvPr id="541" name="n_4mainValue【保健センター・保健所】&#10;有形固定資産減価償却率">
          <a:extLst>
            <a:ext uri="{FF2B5EF4-FFF2-40B4-BE49-F238E27FC236}">
              <a16:creationId xmlns:a16="http://schemas.microsoft.com/office/drawing/2014/main" id="{F0625C53-CCFE-4D10-96C8-51639A3349E0}"/>
            </a:ext>
          </a:extLst>
        </xdr:cNvPr>
        <xdr:cNvSpPr txBox="1"/>
      </xdr:nvSpPr>
      <xdr:spPr>
        <a:xfrm>
          <a:off x="1110298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2628652A-DC2D-4578-B257-1BA731CFD6D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95911C9D-9F8C-4344-AB1F-CDEAE5E5CD5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47FC8AE0-9C58-41A6-8DDB-C574AC43C16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C4C1700F-808B-4BD0-9628-B7AFA5A3C97A}"/>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F3F1FDD3-35FC-4EE0-934F-973597E6C42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10917C4C-6CB3-4C30-B863-C891D0F94EA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4C77F226-263A-4160-A985-64A52F63ABF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983E33FD-35FF-46C1-B7A6-B0C2C942E60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466BD917-7373-49E9-B4F6-CB74717A243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26FDB4FF-54C1-4E6E-9D9C-68698077B8F2}"/>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a:extLst>
            <a:ext uri="{FF2B5EF4-FFF2-40B4-BE49-F238E27FC236}">
              <a16:creationId xmlns:a16="http://schemas.microsoft.com/office/drawing/2014/main" id="{DE116C10-3927-4284-8793-B520F035FAC7}"/>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a:extLst>
            <a:ext uri="{FF2B5EF4-FFF2-40B4-BE49-F238E27FC236}">
              <a16:creationId xmlns:a16="http://schemas.microsoft.com/office/drawing/2014/main" id="{0485313B-8C5B-4803-8EC8-DCA2ECDCCCA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a:extLst>
            <a:ext uri="{FF2B5EF4-FFF2-40B4-BE49-F238E27FC236}">
              <a16:creationId xmlns:a16="http://schemas.microsoft.com/office/drawing/2014/main" id="{B5D12E34-AD94-4AF0-89D5-C86E5D41056D}"/>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a:extLst>
            <a:ext uri="{FF2B5EF4-FFF2-40B4-BE49-F238E27FC236}">
              <a16:creationId xmlns:a16="http://schemas.microsoft.com/office/drawing/2014/main" id="{C7A7DA74-626E-4E4B-8DB6-1A5E3817887D}"/>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a:extLst>
            <a:ext uri="{FF2B5EF4-FFF2-40B4-BE49-F238E27FC236}">
              <a16:creationId xmlns:a16="http://schemas.microsoft.com/office/drawing/2014/main" id="{1A9AB2E0-787B-4690-977F-B00F3E0FFA1A}"/>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a:extLst>
            <a:ext uri="{FF2B5EF4-FFF2-40B4-BE49-F238E27FC236}">
              <a16:creationId xmlns:a16="http://schemas.microsoft.com/office/drawing/2014/main" id="{17CB221F-5AFA-44E5-AEAC-116D1352B0FC}"/>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a:extLst>
            <a:ext uri="{FF2B5EF4-FFF2-40B4-BE49-F238E27FC236}">
              <a16:creationId xmlns:a16="http://schemas.microsoft.com/office/drawing/2014/main" id="{1790A7B5-7126-460F-A5C1-1261696AC0CA}"/>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a:extLst>
            <a:ext uri="{FF2B5EF4-FFF2-40B4-BE49-F238E27FC236}">
              <a16:creationId xmlns:a16="http://schemas.microsoft.com/office/drawing/2014/main" id="{F342384F-14C5-413D-A65D-FA23ED8D8AF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a:extLst>
            <a:ext uri="{FF2B5EF4-FFF2-40B4-BE49-F238E27FC236}">
              <a16:creationId xmlns:a16="http://schemas.microsoft.com/office/drawing/2014/main" id="{97D3E58C-CD42-40D3-80F6-B35624429074}"/>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a:extLst>
            <a:ext uri="{FF2B5EF4-FFF2-40B4-BE49-F238E27FC236}">
              <a16:creationId xmlns:a16="http://schemas.microsoft.com/office/drawing/2014/main" id="{AFC4C8AE-63A4-43BE-8426-8D237BB0AC5E}"/>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A0282364-3B81-4751-A8C6-A6AB722524BC}"/>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46F8417C-AA66-4D9F-AB85-1418687F5E0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a:extLst>
            <a:ext uri="{FF2B5EF4-FFF2-40B4-BE49-F238E27FC236}">
              <a16:creationId xmlns:a16="http://schemas.microsoft.com/office/drawing/2014/main" id="{0BC79E4E-F839-4D8B-93AF-8DA2C2302BE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65" name="直線コネクタ 564">
          <a:extLst>
            <a:ext uri="{FF2B5EF4-FFF2-40B4-BE49-F238E27FC236}">
              <a16:creationId xmlns:a16="http://schemas.microsoft.com/office/drawing/2014/main" id="{237B050B-3A30-40A0-83AD-0F53A66B0748}"/>
            </a:ext>
          </a:extLst>
        </xdr:cNvPr>
        <xdr:cNvCxnSpPr/>
      </xdr:nvCxnSpPr>
      <xdr:spPr>
        <a:xfrm flipV="1">
          <a:off x="19509104" y="95173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66" name="【保健センター・保健所】&#10;一人当たり面積最小値テキスト">
          <a:extLst>
            <a:ext uri="{FF2B5EF4-FFF2-40B4-BE49-F238E27FC236}">
              <a16:creationId xmlns:a16="http://schemas.microsoft.com/office/drawing/2014/main" id="{4637C684-2493-42B8-8012-FCCA894BD16D}"/>
            </a:ext>
          </a:extLst>
        </xdr:cNvPr>
        <xdr:cNvSpPr txBox="1"/>
      </xdr:nvSpPr>
      <xdr:spPr>
        <a:xfrm>
          <a:off x="1954784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67" name="直線コネクタ 566">
          <a:extLst>
            <a:ext uri="{FF2B5EF4-FFF2-40B4-BE49-F238E27FC236}">
              <a16:creationId xmlns:a16="http://schemas.microsoft.com/office/drawing/2014/main" id="{31056BCB-6618-497D-B450-633A32E6F394}"/>
            </a:ext>
          </a:extLst>
        </xdr:cNvPr>
        <xdr:cNvCxnSpPr/>
      </xdr:nvCxnSpPr>
      <xdr:spPr>
        <a:xfrm>
          <a:off x="1944370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68" name="【保健センター・保健所】&#10;一人当たり面積最大値テキスト">
          <a:extLst>
            <a:ext uri="{FF2B5EF4-FFF2-40B4-BE49-F238E27FC236}">
              <a16:creationId xmlns:a16="http://schemas.microsoft.com/office/drawing/2014/main" id="{4BDD842E-DEAA-438F-AC20-C4D28D89DE45}"/>
            </a:ext>
          </a:extLst>
        </xdr:cNvPr>
        <xdr:cNvSpPr txBox="1"/>
      </xdr:nvSpPr>
      <xdr:spPr>
        <a:xfrm>
          <a:off x="1954784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69" name="直線コネクタ 568">
          <a:extLst>
            <a:ext uri="{FF2B5EF4-FFF2-40B4-BE49-F238E27FC236}">
              <a16:creationId xmlns:a16="http://schemas.microsoft.com/office/drawing/2014/main" id="{2A1B763D-0A76-4F03-B1B5-CD22D4F76D59}"/>
            </a:ext>
          </a:extLst>
        </xdr:cNvPr>
        <xdr:cNvCxnSpPr/>
      </xdr:nvCxnSpPr>
      <xdr:spPr>
        <a:xfrm>
          <a:off x="19443700" y="951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70" name="【保健センター・保健所】&#10;一人当たり面積平均値テキスト">
          <a:extLst>
            <a:ext uri="{FF2B5EF4-FFF2-40B4-BE49-F238E27FC236}">
              <a16:creationId xmlns:a16="http://schemas.microsoft.com/office/drawing/2014/main" id="{A7BD24DF-A4EF-4E49-A79D-A51981BC6ABB}"/>
            </a:ext>
          </a:extLst>
        </xdr:cNvPr>
        <xdr:cNvSpPr txBox="1"/>
      </xdr:nvSpPr>
      <xdr:spPr>
        <a:xfrm>
          <a:off x="1954784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71" name="フローチャート: 判断 570">
          <a:extLst>
            <a:ext uri="{FF2B5EF4-FFF2-40B4-BE49-F238E27FC236}">
              <a16:creationId xmlns:a16="http://schemas.microsoft.com/office/drawing/2014/main" id="{8DA42E83-7AF6-4438-A7DC-9CE001290BDD}"/>
            </a:ext>
          </a:extLst>
        </xdr:cNvPr>
        <xdr:cNvSpPr/>
      </xdr:nvSpPr>
      <xdr:spPr>
        <a:xfrm>
          <a:off x="19458940" y="10396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72" name="フローチャート: 判断 571">
          <a:extLst>
            <a:ext uri="{FF2B5EF4-FFF2-40B4-BE49-F238E27FC236}">
              <a16:creationId xmlns:a16="http://schemas.microsoft.com/office/drawing/2014/main" id="{FC9D7FFA-1E7D-4F54-9134-59C3A2C49189}"/>
            </a:ext>
          </a:extLst>
        </xdr:cNvPr>
        <xdr:cNvSpPr/>
      </xdr:nvSpPr>
      <xdr:spPr>
        <a:xfrm>
          <a:off x="18735040" y="1035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73" name="フローチャート: 判断 572">
          <a:extLst>
            <a:ext uri="{FF2B5EF4-FFF2-40B4-BE49-F238E27FC236}">
              <a16:creationId xmlns:a16="http://schemas.microsoft.com/office/drawing/2014/main" id="{54733892-5000-4B5D-8B25-8B5D13C8B833}"/>
            </a:ext>
          </a:extLst>
        </xdr:cNvPr>
        <xdr:cNvSpPr/>
      </xdr:nvSpPr>
      <xdr:spPr>
        <a:xfrm>
          <a:off x="1793748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74" name="フローチャート: 判断 573">
          <a:extLst>
            <a:ext uri="{FF2B5EF4-FFF2-40B4-BE49-F238E27FC236}">
              <a16:creationId xmlns:a16="http://schemas.microsoft.com/office/drawing/2014/main" id="{058C06E5-8E8B-4B19-95D5-6985F10B6017}"/>
            </a:ext>
          </a:extLst>
        </xdr:cNvPr>
        <xdr:cNvSpPr/>
      </xdr:nvSpPr>
      <xdr:spPr>
        <a:xfrm>
          <a:off x="1716278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75" name="フローチャート: 判断 574">
          <a:extLst>
            <a:ext uri="{FF2B5EF4-FFF2-40B4-BE49-F238E27FC236}">
              <a16:creationId xmlns:a16="http://schemas.microsoft.com/office/drawing/2014/main" id="{CF47F76F-1EB5-43B8-B1E6-34569CCBE5C3}"/>
            </a:ext>
          </a:extLst>
        </xdr:cNvPr>
        <xdr:cNvSpPr/>
      </xdr:nvSpPr>
      <xdr:spPr>
        <a:xfrm>
          <a:off x="1638808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55F7360D-3194-4336-980D-881F4A826A0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7A035DC5-BF10-46D1-AB77-70A78467DBD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157DF6FE-AA0F-4108-9131-1978AC2B1DC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EF4E8E64-67F4-4A6F-BF41-1D0073232C8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148DFF51-4FB3-44F4-A9A9-5D483DE4AE8F}"/>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48260</xdr:rowOff>
    </xdr:from>
    <xdr:to>
      <xdr:col>116</xdr:col>
      <xdr:colOff>114300</xdr:colOff>
      <xdr:row>63</xdr:row>
      <xdr:rowOff>149860</xdr:rowOff>
    </xdr:to>
    <xdr:sp macro="" textlink="">
      <xdr:nvSpPr>
        <xdr:cNvPr id="581" name="楕円 580">
          <a:extLst>
            <a:ext uri="{FF2B5EF4-FFF2-40B4-BE49-F238E27FC236}">
              <a16:creationId xmlns:a16="http://schemas.microsoft.com/office/drawing/2014/main" id="{2745E421-4D2A-4FEA-9CAA-96DAD442FB8F}"/>
            </a:ext>
          </a:extLst>
        </xdr:cNvPr>
        <xdr:cNvSpPr/>
      </xdr:nvSpPr>
      <xdr:spPr>
        <a:xfrm>
          <a:off x="1945894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134637</xdr:rowOff>
    </xdr:from>
    <xdr:ext cx="469744" cy="259045"/>
    <xdr:sp macro="" textlink="">
      <xdr:nvSpPr>
        <xdr:cNvPr id="582" name="【保健センター・保健所】&#10;一人当たり面積該当値テキスト">
          <a:extLst>
            <a:ext uri="{FF2B5EF4-FFF2-40B4-BE49-F238E27FC236}">
              <a16:creationId xmlns:a16="http://schemas.microsoft.com/office/drawing/2014/main" id="{D70D3C79-A012-4DFC-BA4F-0ED907141CFA}"/>
            </a:ext>
          </a:extLst>
        </xdr:cNvPr>
        <xdr:cNvSpPr txBox="1"/>
      </xdr:nvSpPr>
      <xdr:spPr>
        <a:xfrm>
          <a:off x="19547840" y="1052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583" name="楕円 582">
          <a:extLst>
            <a:ext uri="{FF2B5EF4-FFF2-40B4-BE49-F238E27FC236}">
              <a16:creationId xmlns:a16="http://schemas.microsoft.com/office/drawing/2014/main" id="{8D45A41E-DBD6-43D8-9784-5F05246BBE0A}"/>
            </a:ext>
          </a:extLst>
        </xdr:cNvPr>
        <xdr:cNvSpPr/>
      </xdr:nvSpPr>
      <xdr:spPr>
        <a:xfrm>
          <a:off x="18735040" y="10621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99060</xdr:rowOff>
    </xdr:from>
    <xdr:to>
      <xdr:col>116</xdr:col>
      <xdr:colOff>63500</xdr:colOff>
      <xdr:row>63</xdr:row>
      <xdr:rowOff>110490</xdr:rowOff>
    </xdr:to>
    <xdr:cxnSp macro="">
      <xdr:nvCxnSpPr>
        <xdr:cNvPr id="584" name="直線コネクタ 583">
          <a:extLst>
            <a:ext uri="{FF2B5EF4-FFF2-40B4-BE49-F238E27FC236}">
              <a16:creationId xmlns:a16="http://schemas.microsoft.com/office/drawing/2014/main" id="{BDAE55C9-8EE0-49D8-8613-A5A1162E7F66}"/>
            </a:ext>
          </a:extLst>
        </xdr:cNvPr>
        <xdr:cNvCxnSpPr/>
      </xdr:nvCxnSpPr>
      <xdr:spPr>
        <a:xfrm flipV="1">
          <a:off x="18778220" y="1066038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585" name="楕円 584">
          <a:extLst>
            <a:ext uri="{FF2B5EF4-FFF2-40B4-BE49-F238E27FC236}">
              <a16:creationId xmlns:a16="http://schemas.microsoft.com/office/drawing/2014/main" id="{EF9440EF-DCB1-461E-9833-46DF39742BE1}"/>
            </a:ext>
          </a:extLst>
        </xdr:cNvPr>
        <xdr:cNvSpPr/>
      </xdr:nvSpPr>
      <xdr:spPr>
        <a:xfrm>
          <a:off x="1793748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110490</xdr:rowOff>
    </xdr:to>
    <xdr:cxnSp macro="">
      <xdr:nvCxnSpPr>
        <xdr:cNvPr id="586" name="直線コネクタ 585">
          <a:extLst>
            <a:ext uri="{FF2B5EF4-FFF2-40B4-BE49-F238E27FC236}">
              <a16:creationId xmlns:a16="http://schemas.microsoft.com/office/drawing/2014/main" id="{630BD64A-B900-40B9-B539-B566CB026129}"/>
            </a:ext>
          </a:extLst>
        </xdr:cNvPr>
        <xdr:cNvCxnSpPr/>
      </xdr:nvCxnSpPr>
      <xdr:spPr>
        <a:xfrm>
          <a:off x="17988280" y="106718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587" name="楕円 586">
          <a:extLst>
            <a:ext uri="{FF2B5EF4-FFF2-40B4-BE49-F238E27FC236}">
              <a16:creationId xmlns:a16="http://schemas.microsoft.com/office/drawing/2014/main" id="{2B204452-403C-4A3F-87DC-3013784CB372}"/>
            </a:ext>
          </a:extLst>
        </xdr:cNvPr>
        <xdr:cNvSpPr/>
      </xdr:nvSpPr>
      <xdr:spPr>
        <a:xfrm>
          <a:off x="1716278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114300</xdr:rowOff>
    </xdr:to>
    <xdr:cxnSp macro="">
      <xdr:nvCxnSpPr>
        <xdr:cNvPr id="588" name="直線コネクタ 587">
          <a:extLst>
            <a:ext uri="{FF2B5EF4-FFF2-40B4-BE49-F238E27FC236}">
              <a16:creationId xmlns:a16="http://schemas.microsoft.com/office/drawing/2014/main" id="{D742C604-6CFB-4C9D-99FB-724E5C7AD2A8}"/>
            </a:ext>
          </a:extLst>
        </xdr:cNvPr>
        <xdr:cNvCxnSpPr/>
      </xdr:nvCxnSpPr>
      <xdr:spPr>
        <a:xfrm flipV="1">
          <a:off x="17213580" y="1067181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589" name="楕円 588">
          <a:extLst>
            <a:ext uri="{FF2B5EF4-FFF2-40B4-BE49-F238E27FC236}">
              <a16:creationId xmlns:a16="http://schemas.microsoft.com/office/drawing/2014/main" id="{DE31FA84-81E4-4523-BD9A-5C47D9293FB2}"/>
            </a:ext>
          </a:extLst>
        </xdr:cNvPr>
        <xdr:cNvSpPr/>
      </xdr:nvSpPr>
      <xdr:spPr>
        <a:xfrm>
          <a:off x="16388080" y="10624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114300</xdr:rowOff>
    </xdr:from>
    <xdr:to>
      <xdr:col>102</xdr:col>
      <xdr:colOff>114300</xdr:colOff>
      <xdr:row>63</xdr:row>
      <xdr:rowOff>114300</xdr:rowOff>
    </xdr:to>
    <xdr:cxnSp macro="">
      <xdr:nvCxnSpPr>
        <xdr:cNvPr id="590" name="直線コネクタ 589">
          <a:extLst>
            <a:ext uri="{FF2B5EF4-FFF2-40B4-BE49-F238E27FC236}">
              <a16:creationId xmlns:a16="http://schemas.microsoft.com/office/drawing/2014/main" id="{908689D5-60D4-4F6C-ADC5-A3CE7B919264}"/>
            </a:ext>
          </a:extLst>
        </xdr:cNvPr>
        <xdr:cNvCxnSpPr/>
      </xdr:nvCxnSpPr>
      <xdr:spPr>
        <a:xfrm>
          <a:off x="16431260" y="106756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591" name="n_1aveValue【保健センター・保健所】&#10;一人当たり面積">
          <a:extLst>
            <a:ext uri="{FF2B5EF4-FFF2-40B4-BE49-F238E27FC236}">
              <a16:creationId xmlns:a16="http://schemas.microsoft.com/office/drawing/2014/main" id="{500CC110-396A-4C57-96B3-531106EF5B09}"/>
            </a:ext>
          </a:extLst>
        </xdr:cNvPr>
        <xdr:cNvSpPr txBox="1"/>
      </xdr:nvSpPr>
      <xdr:spPr>
        <a:xfrm>
          <a:off x="185611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92" name="n_2aveValue【保健センター・保健所】&#10;一人当たり面積">
          <a:extLst>
            <a:ext uri="{FF2B5EF4-FFF2-40B4-BE49-F238E27FC236}">
              <a16:creationId xmlns:a16="http://schemas.microsoft.com/office/drawing/2014/main" id="{F3C32CD0-73EB-48DA-AE5B-9B7DCE06112A}"/>
            </a:ext>
          </a:extLst>
        </xdr:cNvPr>
        <xdr:cNvSpPr txBox="1"/>
      </xdr:nvSpPr>
      <xdr:spPr>
        <a:xfrm>
          <a:off x="1777626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593" name="n_3aveValue【保健センター・保健所】&#10;一人当たり面積">
          <a:extLst>
            <a:ext uri="{FF2B5EF4-FFF2-40B4-BE49-F238E27FC236}">
              <a16:creationId xmlns:a16="http://schemas.microsoft.com/office/drawing/2014/main" id="{0EE3C115-A4AA-4757-93D1-66B7E4D87695}"/>
            </a:ext>
          </a:extLst>
        </xdr:cNvPr>
        <xdr:cNvSpPr txBox="1"/>
      </xdr:nvSpPr>
      <xdr:spPr>
        <a:xfrm>
          <a:off x="1700156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94" name="n_4aveValue【保健センター・保健所】&#10;一人当たり面積">
          <a:extLst>
            <a:ext uri="{FF2B5EF4-FFF2-40B4-BE49-F238E27FC236}">
              <a16:creationId xmlns:a16="http://schemas.microsoft.com/office/drawing/2014/main" id="{C926CB51-747E-43DA-9840-193F4E523BC0}"/>
            </a:ext>
          </a:extLst>
        </xdr:cNvPr>
        <xdr:cNvSpPr txBox="1"/>
      </xdr:nvSpPr>
      <xdr:spPr>
        <a:xfrm>
          <a:off x="1622686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152417</xdr:rowOff>
    </xdr:from>
    <xdr:ext cx="469744" cy="259045"/>
    <xdr:sp macro="" textlink="">
      <xdr:nvSpPr>
        <xdr:cNvPr id="595" name="n_1mainValue【保健センター・保健所】&#10;一人当たり面積">
          <a:extLst>
            <a:ext uri="{FF2B5EF4-FFF2-40B4-BE49-F238E27FC236}">
              <a16:creationId xmlns:a16="http://schemas.microsoft.com/office/drawing/2014/main" id="{CF8D2D85-1D8E-4E58-B6B4-35AAC5812284}"/>
            </a:ext>
          </a:extLst>
        </xdr:cNvPr>
        <xdr:cNvSpPr txBox="1"/>
      </xdr:nvSpPr>
      <xdr:spPr>
        <a:xfrm>
          <a:off x="185611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152417</xdr:rowOff>
    </xdr:from>
    <xdr:ext cx="469744" cy="259045"/>
    <xdr:sp macro="" textlink="">
      <xdr:nvSpPr>
        <xdr:cNvPr id="596" name="n_2mainValue【保健センター・保健所】&#10;一人当たり面積">
          <a:extLst>
            <a:ext uri="{FF2B5EF4-FFF2-40B4-BE49-F238E27FC236}">
              <a16:creationId xmlns:a16="http://schemas.microsoft.com/office/drawing/2014/main" id="{3EAE5E23-E137-425F-BE3E-2FF0D6EFED73}"/>
            </a:ext>
          </a:extLst>
        </xdr:cNvPr>
        <xdr:cNvSpPr txBox="1"/>
      </xdr:nvSpPr>
      <xdr:spPr>
        <a:xfrm>
          <a:off x="1777626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597" name="n_3mainValue【保健センター・保健所】&#10;一人当たり面積">
          <a:extLst>
            <a:ext uri="{FF2B5EF4-FFF2-40B4-BE49-F238E27FC236}">
              <a16:creationId xmlns:a16="http://schemas.microsoft.com/office/drawing/2014/main" id="{0B953425-3329-4410-A31A-26AEFAE40BFD}"/>
            </a:ext>
          </a:extLst>
        </xdr:cNvPr>
        <xdr:cNvSpPr txBox="1"/>
      </xdr:nvSpPr>
      <xdr:spPr>
        <a:xfrm>
          <a:off x="1700156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598" name="n_4mainValue【保健センター・保健所】&#10;一人当たり面積">
          <a:extLst>
            <a:ext uri="{FF2B5EF4-FFF2-40B4-BE49-F238E27FC236}">
              <a16:creationId xmlns:a16="http://schemas.microsoft.com/office/drawing/2014/main" id="{4823554D-5728-4F37-B451-74C2CAC37BE8}"/>
            </a:ext>
          </a:extLst>
        </xdr:cNvPr>
        <xdr:cNvSpPr txBox="1"/>
      </xdr:nvSpPr>
      <xdr:spPr>
        <a:xfrm>
          <a:off x="1622686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04C1AB28-0581-4908-BFD9-36BB6DC3EAD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3FE6CCEE-5FEB-4FC6-A9FB-56CF3C6F123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D76EF520-D5EA-44D7-8692-2F36F1C7E02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A527A42C-FD8F-4180-A798-038097FAA97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6DD79514-8F29-42E3-AE8A-0764B8E93CE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B01227C0-6E11-4257-B31D-C2D4096727BA}"/>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A3595CD0-3B40-43AD-B7E0-2B4E0A53F48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F2279CC4-FF72-4C18-A2CB-BEF065D7145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2E5E5E77-38A3-4BC8-A705-86F112E8DD3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EA5AD980-CCD8-4961-9F0A-6563579D311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95B8A9E9-51AA-4681-964F-8EE2B69C87F4}"/>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a:extLst>
            <a:ext uri="{FF2B5EF4-FFF2-40B4-BE49-F238E27FC236}">
              <a16:creationId xmlns:a16="http://schemas.microsoft.com/office/drawing/2014/main" id="{18DBF59E-C5AC-4DAC-97B5-E5F555600653}"/>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7D9ED60C-BA83-474F-BA9A-4A57171E11E8}"/>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a:extLst>
            <a:ext uri="{FF2B5EF4-FFF2-40B4-BE49-F238E27FC236}">
              <a16:creationId xmlns:a16="http://schemas.microsoft.com/office/drawing/2014/main" id="{E31EFDC0-9A86-457C-AA61-A77D47DAB5CF}"/>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a:extLst>
            <a:ext uri="{FF2B5EF4-FFF2-40B4-BE49-F238E27FC236}">
              <a16:creationId xmlns:a16="http://schemas.microsoft.com/office/drawing/2014/main" id="{29ECE3B8-4880-4BC6-A536-3FA2B1F1F746}"/>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a:extLst>
            <a:ext uri="{FF2B5EF4-FFF2-40B4-BE49-F238E27FC236}">
              <a16:creationId xmlns:a16="http://schemas.microsoft.com/office/drawing/2014/main" id="{53507D9B-BA82-459C-BE79-07215970B22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a:extLst>
            <a:ext uri="{FF2B5EF4-FFF2-40B4-BE49-F238E27FC236}">
              <a16:creationId xmlns:a16="http://schemas.microsoft.com/office/drawing/2014/main" id="{258D2385-6179-45E1-BD0D-5E9D2D8D5E06}"/>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a:extLst>
            <a:ext uri="{FF2B5EF4-FFF2-40B4-BE49-F238E27FC236}">
              <a16:creationId xmlns:a16="http://schemas.microsoft.com/office/drawing/2014/main" id="{8AA4979C-7A48-44D7-B1A0-636D2F8911CF}"/>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a:extLst>
            <a:ext uri="{FF2B5EF4-FFF2-40B4-BE49-F238E27FC236}">
              <a16:creationId xmlns:a16="http://schemas.microsoft.com/office/drawing/2014/main" id="{C982FFAD-2EEB-4BE5-A0AF-CE9B45BE423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a:extLst>
            <a:ext uri="{FF2B5EF4-FFF2-40B4-BE49-F238E27FC236}">
              <a16:creationId xmlns:a16="http://schemas.microsoft.com/office/drawing/2014/main" id="{A6569E2B-DD9B-4DD0-8EAD-CE5BDD253D9B}"/>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9" name="テキスト ボックス 618">
          <a:extLst>
            <a:ext uri="{FF2B5EF4-FFF2-40B4-BE49-F238E27FC236}">
              <a16:creationId xmlns:a16="http://schemas.microsoft.com/office/drawing/2014/main" id="{95D56E5E-03BC-440D-B6BB-39F2941465D4}"/>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104ED92A-BFA7-445E-9F89-C72087BF961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a:extLst>
            <a:ext uri="{FF2B5EF4-FFF2-40B4-BE49-F238E27FC236}">
              <a16:creationId xmlns:a16="http://schemas.microsoft.com/office/drawing/2014/main" id="{A3B2DD59-9440-4170-AB97-35E94C5A2A5C}"/>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a:extLst>
            <a:ext uri="{FF2B5EF4-FFF2-40B4-BE49-F238E27FC236}">
              <a16:creationId xmlns:a16="http://schemas.microsoft.com/office/drawing/2014/main" id="{CEE369C2-6C80-4F0B-912C-29176490E33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23" name="直線コネクタ 622">
          <a:extLst>
            <a:ext uri="{FF2B5EF4-FFF2-40B4-BE49-F238E27FC236}">
              <a16:creationId xmlns:a16="http://schemas.microsoft.com/office/drawing/2014/main" id="{C88DD525-F007-4B90-BEBF-01C9EE2CCFDE}"/>
            </a:ext>
          </a:extLst>
        </xdr:cNvPr>
        <xdr:cNvCxnSpPr/>
      </xdr:nvCxnSpPr>
      <xdr:spPr>
        <a:xfrm flipV="1">
          <a:off x="14375764" y="1302258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24" name="【消防施設】&#10;有形固定資産減価償却率最小値テキスト">
          <a:extLst>
            <a:ext uri="{FF2B5EF4-FFF2-40B4-BE49-F238E27FC236}">
              <a16:creationId xmlns:a16="http://schemas.microsoft.com/office/drawing/2014/main" id="{8E6449D3-DD23-49CA-8839-0A869B637600}"/>
            </a:ext>
          </a:extLst>
        </xdr:cNvPr>
        <xdr:cNvSpPr txBox="1"/>
      </xdr:nvSpPr>
      <xdr:spPr>
        <a:xfrm>
          <a:off x="144145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25" name="直線コネクタ 624">
          <a:extLst>
            <a:ext uri="{FF2B5EF4-FFF2-40B4-BE49-F238E27FC236}">
              <a16:creationId xmlns:a16="http://schemas.microsoft.com/office/drawing/2014/main" id="{BBBCA951-694F-46F8-88CA-4F7D95CA5611}"/>
            </a:ext>
          </a:extLst>
        </xdr:cNvPr>
        <xdr:cNvCxnSpPr/>
      </xdr:nvCxnSpPr>
      <xdr:spPr>
        <a:xfrm>
          <a:off x="1428750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26" name="【消防施設】&#10;有形固定資産減価償却率最大値テキスト">
          <a:extLst>
            <a:ext uri="{FF2B5EF4-FFF2-40B4-BE49-F238E27FC236}">
              <a16:creationId xmlns:a16="http://schemas.microsoft.com/office/drawing/2014/main" id="{85CD7BD1-D5A2-4EDA-A948-C1F5890766B3}"/>
            </a:ext>
          </a:extLst>
        </xdr:cNvPr>
        <xdr:cNvSpPr txBox="1"/>
      </xdr:nvSpPr>
      <xdr:spPr>
        <a:xfrm>
          <a:off x="14414500" y="1280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27" name="直線コネクタ 626">
          <a:extLst>
            <a:ext uri="{FF2B5EF4-FFF2-40B4-BE49-F238E27FC236}">
              <a16:creationId xmlns:a16="http://schemas.microsoft.com/office/drawing/2014/main" id="{8E619CBE-E967-4BAC-A17D-C05807343D23}"/>
            </a:ext>
          </a:extLst>
        </xdr:cNvPr>
        <xdr:cNvCxnSpPr/>
      </xdr:nvCxnSpPr>
      <xdr:spPr>
        <a:xfrm>
          <a:off x="14287500" y="1302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628" name="【消防施設】&#10;有形固定資産減価償却率平均値テキスト">
          <a:extLst>
            <a:ext uri="{FF2B5EF4-FFF2-40B4-BE49-F238E27FC236}">
              <a16:creationId xmlns:a16="http://schemas.microsoft.com/office/drawing/2014/main" id="{EB3B8748-9C51-4BC3-8884-435A18DE6DEE}"/>
            </a:ext>
          </a:extLst>
        </xdr:cNvPr>
        <xdr:cNvSpPr txBox="1"/>
      </xdr:nvSpPr>
      <xdr:spPr>
        <a:xfrm>
          <a:off x="14414500" y="13668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29" name="フローチャート: 判断 628">
          <a:extLst>
            <a:ext uri="{FF2B5EF4-FFF2-40B4-BE49-F238E27FC236}">
              <a16:creationId xmlns:a16="http://schemas.microsoft.com/office/drawing/2014/main" id="{5864FAE2-6E67-4D28-83E6-4CFC5D572BC4}"/>
            </a:ext>
          </a:extLst>
        </xdr:cNvPr>
        <xdr:cNvSpPr/>
      </xdr:nvSpPr>
      <xdr:spPr>
        <a:xfrm>
          <a:off x="14325600" y="136899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30" name="フローチャート: 判断 629">
          <a:extLst>
            <a:ext uri="{FF2B5EF4-FFF2-40B4-BE49-F238E27FC236}">
              <a16:creationId xmlns:a16="http://schemas.microsoft.com/office/drawing/2014/main" id="{9F9374D6-0CEE-4A79-92C2-94844BEE6E9C}"/>
            </a:ext>
          </a:extLst>
        </xdr:cNvPr>
        <xdr:cNvSpPr/>
      </xdr:nvSpPr>
      <xdr:spPr>
        <a:xfrm>
          <a:off x="13578840" y="1376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31" name="フローチャート: 判断 630">
          <a:extLst>
            <a:ext uri="{FF2B5EF4-FFF2-40B4-BE49-F238E27FC236}">
              <a16:creationId xmlns:a16="http://schemas.microsoft.com/office/drawing/2014/main" id="{335E4AE0-A277-4B6A-B4A2-4D39B9622359}"/>
            </a:ext>
          </a:extLst>
        </xdr:cNvPr>
        <xdr:cNvSpPr/>
      </xdr:nvSpPr>
      <xdr:spPr>
        <a:xfrm>
          <a:off x="1280414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32" name="フローチャート: 判断 631">
          <a:extLst>
            <a:ext uri="{FF2B5EF4-FFF2-40B4-BE49-F238E27FC236}">
              <a16:creationId xmlns:a16="http://schemas.microsoft.com/office/drawing/2014/main" id="{E8181440-FC5A-46F4-9CE8-1A68680950D9}"/>
            </a:ext>
          </a:extLst>
        </xdr:cNvPr>
        <xdr:cNvSpPr/>
      </xdr:nvSpPr>
      <xdr:spPr>
        <a:xfrm>
          <a:off x="12029440" y="13745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33" name="フローチャート: 判断 632">
          <a:extLst>
            <a:ext uri="{FF2B5EF4-FFF2-40B4-BE49-F238E27FC236}">
              <a16:creationId xmlns:a16="http://schemas.microsoft.com/office/drawing/2014/main" id="{25A18629-60C9-4489-85F6-96C0073F9C61}"/>
            </a:ext>
          </a:extLst>
        </xdr:cNvPr>
        <xdr:cNvSpPr/>
      </xdr:nvSpPr>
      <xdr:spPr>
        <a:xfrm>
          <a:off x="11231880" y="136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B71AC692-9D8B-411C-9A46-7ACE4680204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F166C789-5AD0-44DA-BB39-2CA0C12AD32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4AEDA369-778A-4661-8B7D-14C3E90E107B}"/>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E2E9DB37-6AE0-4038-A3CF-3DB87EA8EB3D}"/>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CADBE3D2-9276-46E2-BAEE-983E10014FD2}"/>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39" name="楕円 638">
          <a:extLst>
            <a:ext uri="{FF2B5EF4-FFF2-40B4-BE49-F238E27FC236}">
              <a16:creationId xmlns:a16="http://schemas.microsoft.com/office/drawing/2014/main" id="{BC5F0452-C2AE-4185-8D3E-C670C2822FAB}"/>
            </a:ext>
          </a:extLst>
        </xdr:cNvPr>
        <xdr:cNvSpPr/>
      </xdr:nvSpPr>
      <xdr:spPr>
        <a:xfrm>
          <a:off x="14325600" y="136747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118763</xdr:rowOff>
    </xdr:from>
    <xdr:ext cx="405111" cy="259045"/>
    <xdr:sp macro="" textlink="">
      <xdr:nvSpPr>
        <xdr:cNvPr id="640" name="【消防施設】&#10;有形固定資産減価償却率該当値テキスト">
          <a:extLst>
            <a:ext uri="{FF2B5EF4-FFF2-40B4-BE49-F238E27FC236}">
              <a16:creationId xmlns:a16="http://schemas.microsoft.com/office/drawing/2014/main" id="{CD0F0574-8CAA-4B90-8DF8-1AEAAE005D7E}"/>
            </a:ext>
          </a:extLst>
        </xdr:cNvPr>
        <xdr:cNvSpPr txBox="1"/>
      </xdr:nvSpPr>
      <xdr:spPr>
        <a:xfrm>
          <a:off x="14414500"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122555</xdr:rowOff>
    </xdr:from>
    <xdr:to>
      <xdr:col>81</xdr:col>
      <xdr:colOff>101600</xdr:colOff>
      <xdr:row>79</xdr:row>
      <xdr:rowOff>52705</xdr:rowOff>
    </xdr:to>
    <xdr:sp macro="" textlink="">
      <xdr:nvSpPr>
        <xdr:cNvPr id="641" name="楕円 640">
          <a:extLst>
            <a:ext uri="{FF2B5EF4-FFF2-40B4-BE49-F238E27FC236}">
              <a16:creationId xmlns:a16="http://schemas.microsoft.com/office/drawing/2014/main" id="{2D2FFEC5-C93C-4446-96AF-34D3C10B7946}"/>
            </a:ext>
          </a:extLst>
        </xdr:cNvPr>
        <xdr:cNvSpPr/>
      </xdr:nvSpPr>
      <xdr:spPr>
        <a:xfrm>
          <a:off x="13578840" y="13198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1905</xdr:rowOff>
    </xdr:from>
    <xdr:to>
      <xdr:col>85</xdr:col>
      <xdr:colOff>127000</xdr:colOff>
      <xdr:row>81</xdr:row>
      <xdr:rowOff>146686</xdr:rowOff>
    </xdr:to>
    <xdr:cxnSp macro="">
      <xdr:nvCxnSpPr>
        <xdr:cNvPr id="642" name="直線コネクタ 641">
          <a:extLst>
            <a:ext uri="{FF2B5EF4-FFF2-40B4-BE49-F238E27FC236}">
              <a16:creationId xmlns:a16="http://schemas.microsoft.com/office/drawing/2014/main" id="{382DFC40-AD76-41B7-B232-AA2C62646E70}"/>
            </a:ext>
          </a:extLst>
        </xdr:cNvPr>
        <xdr:cNvCxnSpPr/>
      </xdr:nvCxnSpPr>
      <xdr:spPr>
        <a:xfrm>
          <a:off x="13629640" y="13245465"/>
          <a:ext cx="74676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122555</xdr:rowOff>
    </xdr:from>
    <xdr:to>
      <xdr:col>76</xdr:col>
      <xdr:colOff>165100</xdr:colOff>
      <xdr:row>78</xdr:row>
      <xdr:rowOff>52705</xdr:rowOff>
    </xdr:to>
    <xdr:sp macro="" textlink="">
      <xdr:nvSpPr>
        <xdr:cNvPr id="643" name="楕円 642">
          <a:extLst>
            <a:ext uri="{FF2B5EF4-FFF2-40B4-BE49-F238E27FC236}">
              <a16:creationId xmlns:a16="http://schemas.microsoft.com/office/drawing/2014/main" id="{24D6A1FB-B001-4611-BA16-142715EA6927}"/>
            </a:ext>
          </a:extLst>
        </xdr:cNvPr>
        <xdr:cNvSpPr/>
      </xdr:nvSpPr>
      <xdr:spPr>
        <a:xfrm>
          <a:off x="12804140" y="13030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1905</xdr:rowOff>
    </xdr:from>
    <xdr:to>
      <xdr:col>81</xdr:col>
      <xdr:colOff>50800</xdr:colOff>
      <xdr:row>79</xdr:row>
      <xdr:rowOff>1905</xdr:rowOff>
    </xdr:to>
    <xdr:cxnSp macro="">
      <xdr:nvCxnSpPr>
        <xdr:cNvPr id="644" name="直線コネクタ 643">
          <a:extLst>
            <a:ext uri="{FF2B5EF4-FFF2-40B4-BE49-F238E27FC236}">
              <a16:creationId xmlns:a16="http://schemas.microsoft.com/office/drawing/2014/main" id="{DEAAF8C0-B75B-45EF-9480-64B69540FB16}"/>
            </a:ext>
          </a:extLst>
        </xdr:cNvPr>
        <xdr:cNvCxnSpPr/>
      </xdr:nvCxnSpPr>
      <xdr:spPr>
        <a:xfrm>
          <a:off x="12854940" y="13077825"/>
          <a:ext cx="7747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73025</xdr:rowOff>
    </xdr:from>
    <xdr:to>
      <xdr:col>72</xdr:col>
      <xdr:colOff>38100</xdr:colOff>
      <xdr:row>79</xdr:row>
      <xdr:rowOff>3175</xdr:rowOff>
    </xdr:to>
    <xdr:sp macro="" textlink="">
      <xdr:nvSpPr>
        <xdr:cNvPr id="645" name="楕円 644">
          <a:extLst>
            <a:ext uri="{FF2B5EF4-FFF2-40B4-BE49-F238E27FC236}">
              <a16:creationId xmlns:a16="http://schemas.microsoft.com/office/drawing/2014/main" id="{7CBDCB32-6966-428B-92E9-EF81CA4D8DC6}"/>
            </a:ext>
          </a:extLst>
        </xdr:cNvPr>
        <xdr:cNvSpPr/>
      </xdr:nvSpPr>
      <xdr:spPr>
        <a:xfrm>
          <a:off x="12029440" y="13148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1905</xdr:rowOff>
    </xdr:from>
    <xdr:to>
      <xdr:col>76</xdr:col>
      <xdr:colOff>114300</xdr:colOff>
      <xdr:row>78</xdr:row>
      <xdr:rowOff>123825</xdr:rowOff>
    </xdr:to>
    <xdr:cxnSp macro="">
      <xdr:nvCxnSpPr>
        <xdr:cNvPr id="646" name="直線コネクタ 645">
          <a:extLst>
            <a:ext uri="{FF2B5EF4-FFF2-40B4-BE49-F238E27FC236}">
              <a16:creationId xmlns:a16="http://schemas.microsoft.com/office/drawing/2014/main" id="{36485A1C-E93B-4A0C-98A5-B8B8C7438B9E}"/>
            </a:ext>
          </a:extLst>
        </xdr:cNvPr>
        <xdr:cNvCxnSpPr/>
      </xdr:nvCxnSpPr>
      <xdr:spPr>
        <a:xfrm flipV="1">
          <a:off x="12072620" y="13077825"/>
          <a:ext cx="7823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86361</xdr:rowOff>
    </xdr:from>
    <xdr:to>
      <xdr:col>67</xdr:col>
      <xdr:colOff>101600</xdr:colOff>
      <xdr:row>79</xdr:row>
      <xdr:rowOff>16511</xdr:rowOff>
    </xdr:to>
    <xdr:sp macro="" textlink="">
      <xdr:nvSpPr>
        <xdr:cNvPr id="647" name="楕円 646">
          <a:extLst>
            <a:ext uri="{FF2B5EF4-FFF2-40B4-BE49-F238E27FC236}">
              <a16:creationId xmlns:a16="http://schemas.microsoft.com/office/drawing/2014/main" id="{10E0C158-4590-443B-8201-2065EEEF60F9}"/>
            </a:ext>
          </a:extLst>
        </xdr:cNvPr>
        <xdr:cNvSpPr/>
      </xdr:nvSpPr>
      <xdr:spPr>
        <a:xfrm>
          <a:off x="11231880" y="13162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123825</xdr:rowOff>
    </xdr:from>
    <xdr:to>
      <xdr:col>71</xdr:col>
      <xdr:colOff>177800</xdr:colOff>
      <xdr:row>78</xdr:row>
      <xdr:rowOff>137161</xdr:rowOff>
    </xdr:to>
    <xdr:cxnSp macro="">
      <xdr:nvCxnSpPr>
        <xdr:cNvPr id="648" name="直線コネクタ 647">
          <a:extLst>
            <a:ext uri="{FF2B5EF4-FFF2-40B4-BE49-F238E27FC236}">
              <a16:creationId xmlns:a16="http://schemas.microsoft.com/office/drawing/2014/main" id="{529389B9-BB0B-4989-A4BF-C4CB59198334}"/>
            </a:ext>
          </a:extLst>
        </xdr:cNvPr>
        <xdr:cNvCxnSpPr/>
      </xdr:nvCxnSpPr>
      <xdr:spPr>
        <a:xfrm flipV="1">
          <a:off x="11282680" y="13199745"/>
          <a:ext cx="78994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49" name="n_1aveValue【消防施設】&#10;有形固定資産減価償却率">
          <a:extLst>
            <a:ext uri="{FF2B5EF4-FFF2-40B4-BE49-F238E27FC236}">
              <a16:creationId xmlns:a16="http://schemas.microsoft.com/office/drawing/2014/main" id="{E8C7B53F-3C1A-4FC0-83D5-63B5E4EAE338}"/>
            </a:ext>
          </a:extLst>
        </xdr:cNvPr>
        <xdr:cNvSpPr txBox="1"/>
      </xdr:nvSpPr>
      <xdr:spPr>
        <a:xfrm>
          <a:off x="13437244" y="1385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650" name="n_2aveValue【消防施設】&#10;有形固定資産減価償却率">
          <a:extLst>
            <a:ext uri="{FF2B5EF4-FFF2-40B4-BE49-F238E27FC236}">
              <a16:creationId xmlns:a16="http://schemas.microsoft.com/office/drawing/2014/main" id="{D4C8C720-B581-4683-9C97-1B74C7C090EB}"/>
            </a:ext>
          </a:extLst>
        </xdr:cNvPr>
        <xdr:cNvSpPr txBox="1"/>
      </xdr:nvSpPr>
      <xdr:spPr>
        <a:xfrm>
          <a:off x="12675244" y="1379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51" name="n_3aveValue【消防施設】&#10;有形固定資産減価償却率">
          <a:extLst>
            <a:ext uri="{FF2B5EF4-FFF2-40B4-BE49-F238E27FC236}">
              <a16:creationId xmlns:a16="http://schemas.microsoft.com/office/drawing/2014/main" id="{4025F997-CDB9-4956-8DBF-CCC2272C2FE9}"/>
            </a:ext>
          </a:extLst>
        </xdr:cNvPr>
        <xdr:cNvSpPr txBox="1"/>
      </xdr:nvSpPr>
      <xdr:spPr>
        <a:xfrm>
          <a:off x="11900544" y="1383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652" name="n_4aveValue【消防施設】&#10;有形固定資産減価償却率">
          <a:extLst>
            <a:ext uri="{FF2B5EF4-FFF2-40B4-BE49-F238E27FC236}">
              <a16:creationId xmlns:a16="http://schemas.microsoft.com/office/drawing/2014/main" id="{BA1B4E3E-8C43-497F-95D0-D961B74680F4}"/>
            </a:ext>
          </a:extLst>
        </xdr:cNvPr>
        <xdr:cNvSpPr txBox="1"/>
      </xdr:nvSpPr>
      <xdr:spPr>
        <a:xfrm>
          <a:off x="11102984" y="137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69232</xdr:rowOff>
    </xdr:from>
    <xdr:ext cx="405111" cy="259045"/>
    <xdr:sp macro="" textlink="">
      <xdr:nvSpPr>
        <xdr:cNvPr id="653" name="n_1mainValue【消防施設】&#10;有形固定資産減価償却率">
          <a:extLst>
            <a:ext uri="{FF2B5EF4-FFF2-40B4-BE49-F238E27FC236}">
              <a16:creationId xmlns:a16="http://schemas.microsoft.com/office/drawing/2014/main" id="{8F0FBFF7-E9CA-4911-A0A7-8A80771726D9}"/>
            </a:ext>
          </a:extLst>
        </xdr:cNvPr>
        <xdr:cNvSpPr txBox="1"/>
      </xdr:nvSpPr>
      <xdr:spPr>
        <a:xfrm>
          <a:off x="13437244" y="1297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69232</xdr:rowOff>
    </xdr:from>
    <xdr:ext cx="405111" cy="259045"/>
    <xdr:sp macro="" textlink="">
      <xdr:nvSpPr>
        <xdr:cNvPr id="654" name="n_2mainValue【消防施設】&#10;有形固定資産減価償却率">
          <a:extLst>
            <a:ext uri="{FF2B5EF4-FFF2-40B4-BE49-F238E27FC236}">
              <a16:creationId xmlns:a16="http://schemas.microsoft.com/office/drawing/2014/main" id="{DAC378D5-C792-4F77-ADBE-0DCA2E13D07D}"/>
            </a:ext>
          </a:extLst>
        </xdr:cNvPr>
        <xdr:cNvSpPr txBox="1"/>
      </xdr:nvSpPr>
      <xdr:spPr>
        <a:xfrm>
          <a:off x="12675244" y="1280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19702</xdr:rowOff>
    </xdr:from>
    <xdr:ext cx="405111" cy="259045"/>
    <xdr:sp macro="" textlink="">
      <xdr:nvSpPr>
        <xdr:cNvPr id="655" name="n_3mainValue【消防施設】&#10;有形固定資産減価償却率">
          <a:extLst>
            <a:ext uri="{FF2B5EF4-FFF2-40B4-BE49-F238E27FC236}">
              <a16:creationId xmlns:a16="http://schemas.microsoft.com/office/drawing/2014/main" id="{BCABB9C1-CBB8-45C2-9FE4-68208142BDA9}"/>
            </a:ext>
          </a:extLst>
        </xdr:cNvPr>
        <xdr:cNvSpPr txBox="1"/>
      </xdr:nvSpPr>
      <xdr:spPr>
        <a:xfrm>
          <a:off x="11900544" y="1292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33038</xdr:rowOff>
    </xdr:from>
    <xdr:ext cx="405111" cy="259045"/>
    <xdr:sp macro="" textlink="">
      <xdr:nvSpPr>
        <xdr:cNvPr id="656" name="n_4mainValue【消防施設】&#10;有形固定資産減価償却率">
          <a:extLst>
            <a:ext uri="{FF2B5EF4-FFF2-40B4-BE49-F238E27FC236}">
              <a16:creationId xmlns:a16="http://schemas.microsoft.com/office/drawing/2014/main" id="{98135F47-D4FE-4CCE-BBB3-B1470AE9DBF5}"/>
            </a:ext>
          </a:extLst>
        </xdr:cNvPr>
        <xdr:cNvSpPr txBox="1"/>
      </xdr:nvSpPr>
      <xdr:spPr>
        <a:xfrm>
          <a:off x="11102984" y="1294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97605666-40F8-408B-BFE8-7B1EAA6B760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94CF5B85-A96B-42FC-98D9-0C0F5A2C8F0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D5CD88E8-F568-4BDC-A4A3-BEFCEBCFF48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D17BEB64-8643-4412-9D8D-6D591402E43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10F5CC1E-A849-4423-992A-AEA3E4A00E1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1F928A8F-6D23-435D-81EC-023111C8E15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6EE59D68-A09D-43A7-8EF0-56043DE5F4C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B47E23D6-2924-48FF-BF3F-FC0292A2FAA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A1B47C15-BDC4-4E18-97CB-F4AE748A611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045A342A-3995-401C-A085-9DFCE045439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7" name="直線コネクタ 666">
          <a:extLst>
            <a:ext uri="{FF2B5EF4-FFF2-40B4-BE49-F238E27FC236}">
              <a16:creationId xmlns:a16="http://schemas.microsoft.com/office/drawing/2014/main" id="{09849891-06C6-4DDA-9764-A023360767F6}"/>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8" name="テキスト ボックス 667">
          <a:extLst>
            <a:ext uri="{FF2B5EF4-FFF2-40B4-BE49-F238E27FC236}">
              <a16:creationId xmlns:a16="http://schemas.microsoft.com/office/drawing/2014/main" id="{1E843C1D-25E1-4143-AE8A-F7B80D43ACAB}"/>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9" name="直線コネクタ 668">
          <a:extLst>
            <a:ext uri="{FF2B5EF4-FFF2-40B4-BE49-F238E27FC236}">
              <a16:creationId xmlns:a16="http://schemas.microsoft.com/office/drawing/2014/main" id="{1F7BA2A5-B3E0-41F0-B13E-1580DECD6D32}"/>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0" name="テキスト ボックス 669">
          <a:extLst>
            <a:ext uri="{FF2B5EF4-FFF2-40B4-BE49-F238E27FC236}">
              <a16:creationId xmlns:a16="http://schemas.microsoft.com/office/drawing/2014/main" id="{097995CD-680C-410A-B39D-25E1953DB3CE}"/>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1" name="直線コネクタ 670">
          <a:extLst>
            <a:ext uri="{FF2B5EF4-FFF2-40B4-BE49-F238E27FC236}">
              <a16:creationId xmlns:a16="http://schemas.microsoft.com/office/drawing/2014/main" id="{2A980BFD-3ADD-4863-B34C-987345059499}"/>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2" name="テキスト ボックス 671">
          <a:extLst>
            <a:ext uri="{FF2B5EF4-FFF2-40B4-BE49-F238E27FC236}">
              <a16:creationId xmlns:a16="http://schemas.microsoft.com/office/drawing/2014/main" id="{A36177B8-76E7-442A-A845-35F1A5BD850D}"/>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73" name="直線コネクタ 672">
          <a:extLst>
            <a:ext uri="{FF2B5EF4-FFF2-40B4-BE49-F238E27FC236}">
              <a16:creationId xmlns:a16="http://schemas.microsoft.com/office/drawing/2014/main" id="{B86426DF-56AA-4D26-909C-A982A899E718}"/>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74" name="テキスト ボックス 673">
          <a:extLst>
            <a:ext uri="{FF2B5EF4-FFF2-40B4-BE49-F238E27FC236}">
              <a16:creationId xmlns:a16="http://schemas.microsoft.com/office/drawing/2014/main" id="{53F4E8AA-9F3C-4AFF-89CC-1E72B1121055}"/>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5" name="直線コネクタ 674">
          <a:extLst>
            <a:ext uri="{FF2B5EF4-FFF2-40B4-BE49-F238E27FC236}">
              <a16:creationId xmlns:a16="http://schemas.microsoft.com/office/drawing/2014/main" id="{A16A6BD3-C7B5-48B3-93D0-A587EF747277}"/>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6" name="テキスト ボックス 675">
          <a:extLst>
            <a:ext uri="{FF2B5EF4-FFF2-40B4-BE49-F238E27FC236}">
              <a16:creationId xmlns:a16="http://schemas.microsoft.com/office/drawing/2014/main" id="{DE425411-701B-41AA-BCAF-2AC5579C76EB}"/>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7" name="直線コネクタ 676">
          <a:extLst>
            <a:ext uri="{FF2B5EF4-FFF2-40B4-BE49-F238E27FC236}">
              <a16:creationId xmlns:a16="http://schemas.microsoft.com/office/drawing/2014/main" id="{452A07B8-CA5F-4919-BD87-A09ED34ABFE9}"/>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8" name="テキスト ボックス 677">
          <a:extLst>
            <a:ext uri="{FF2B5EF4-FFF2-40B4-BE49-F238E27FC236}">
              <a16:creationId xmlns:a16="http://schemas.microsoft.com/office/drawing/2014/main" id="{82B8A310-EB82-4A0E-BD24-9FBB76ABE64B}"/>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9" name="直線コネクタ 678">
          <a:extLst>
            <a:ext uri="{FF2B5EF4-FFF2-40B4-BE49-F238E27FC236}">
              <a16:creationId xmlns:a16="http://schemas.microsoft.com/office/drawing/2014/main" id="{1780D1E1-64B9-4727-A8B1-78551F519833}"/>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0" name="テキスト ボックス 679">
          <a:extLst>
            <a:ext uri="{FF2B5EF4-FFF2-40B4-BE49-F238E27FC236}">
              <a16:creationId xmlns:a16="http://schemas.microsoft.com/office/drawing/2014/main" id="{0FB8D6E5-814D-4356-8817-D64027E4A2C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1" name="【消防施設】&#10;一人当たり面積グラフ枠">
          <a:extLst>
            <a:ext uri="{FF2B5EF4-FFF2-40B4-BE49-F238E27FC236}">
              <a16:creationId xmlns:a16="http://schemas.microsoft.com/office/drawing/2014/main" id="{7A8F3F9C-CF22-4F1F-A077-18EF9A6777B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82" name="直線コネクタ 681">
          <a:extLst>
            <a:ext uri="{FF2B5EF4-FFF2-40B4-BE49-F238E27FC236}">
              <a16:creationId xmlns:a16="http://schemas.microsoft.com/office/drawing/2014/main" id="{3A987A6E-019F-4EF0-A33E-6054AF4128E1}"/>
            </a:ext>
          </a:extLst>
        </xdr:cNvPr>
        <xdr:cNvCxnSpPr/>
      </xdr:nvCxnSpPr>
      <xdr:spPr>
        <a:xfrm flipV="1">
          <a:off x="19509104" y="13176722"/>
          <a:ext cx="0" cy="140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83" name="【消防施設】&#10;一人当たり面積最小値テキスト">
          <a:extLst>
            <a:ext uri="{FF2B5EF4-FFF2-40B4-BE49-F238E27FC236}">
              <a16:creationId xmlns:a16="http://schemas.microsoft.com/office/drawing/2014/main" id="{3C5663AB-2EDE-448F-8697-B1A136E3AF64}"/>
            </a:ext>
          </a:extLst>
        </xdr:cNvPr>
        <xdr:cNvSpPr txBox="1"/>
      </xdr:nvSpPr>
      <xdr:spPr>
        <a:xfrm>
          <a:off x="19547840" y="14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84" name="直線コネクタ 683">
          <a:extLst>
            <a:ext uri="{FF2B5EF4-FFF2-40B4-BE49-F238E27FC236}">
              <a16:creationId xmlns:a16="http://schemas.microsoft.com/office/drawing/2014/main" id="{A6AF508F-5361-4C31-B469-00507DEAFE66}"/>
            </a:ext>
          </a:extLst>
        </xdr:cNvPr>
        <xdr:cNvCxnSpPr/>
      </xdr:nvCxnSpPr>
      <xdr:spPr>
        <a:xfrm>
          <a:off x="19443700" y="14585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85" name="【消防施設】&#10;一人当たり面積最大値テキスト">
          <a:extLst>
            <a:ext uri="{FF2B5EF4-FFF2-40B4-BE49-F238E27FC236}">
              <a16:creationId xmlns:a16="http://schemas.microsoft.com/office/drawing/2014/main" id="{1128B6B6-6323-4AC2-B5A4-A191B9802687}"/>
            </a:ext>
          </a:extLst>
        </xdr:cNvPr>
        <xdr:cNvSpPr txBox="1"/>
      </xdr:nvSpPr>
      <xdr:spPr>
        <a:xfrm>
          <a:off x="19547840" y="1295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86" name="直線コネクタ 685">
          <a:extLst>
            <a:ext uri="{FF2B5EF4-FFF2-40B4-BE49-F238E27FC236}">
              <a16:creationId xmlns:a16="http://schemas.microsoft.com/office/drawing/2014/main" id="{72C4365D-A8C7-44F8-864F-7724D69F86E6}"/>
            </a:ext>
          </a:extLst>
        </xdr:cNvPr>
        <xdr:cNvCxnSpPr/>
      </xdr:nvCxnSpPr>
      <xdr:spPr>
        <a:xfrm>
          <a:off x="19443700" y="1317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87" name="【消防施設】&#10;一人当たり面積平均値テキスト">
          <a:extLst>
            <a:ext uri="{FF2B5EF4-FFF2-40B4-BE49-F238E27FC236}">
              <a16:creationId xmlns:a16="http://schemas.microsoft.com/office/drawing/2014/main" id="{3AAA2965-5426-4994-893B-BA35ECDB75DE}"/>
            </a:ext>
          </a:extLst>
        </xdr:cNvPr>
        <xdr:cNvSpPr txBox="1"/>
      </xdr:nvSpPr>
      <xdr:spPr>
        <a:xfrm>
          <a:off x="19547840" y="14291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88" name="フローチャート: 判断 687">
          <a:extLst>
            <a:ext uri="{FF2B5EF4-FFF2-40B4-BE49-F238E27FC236}">
              <a16:creationId xmlns:a16="http://schemas.microsoft.com/office/drawing/2014/main" id="{CE395FE6-EE4D-485A-B5CF-2E8F26CF9CF1}"/>
            </a:ext>
          </a:extLst>
        </xdr:cNvPr>
        <xdr:cNvSpPr/>
      </xdr:nvSpPr>
      <xdr:spPr>
        <a:xfrm>
          <a:off x="19458940" y="1443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689" name="フローチャート: 判断 688">
          <a:extLst>
            <a:ext uri="{FF2B5EF4-FFF2-40B4-BE49-F238E27FC236}">
              <a16:creationId xmlns:a16="http://schemas.microsoft.com/office/drawing/2014/main" id="{D9BE0408-2C7B-49EA-B8E1-E28FD8244B67}"/>
            </a:ext>
          </a:extLst>
        </xdr:cNvPr>
        <xdr:cNvSpPr/>
      </xdr:nvSpPr>
      <xdr:spPr>
        <a:xfrm>
          <a:off x="18735040" y="144572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690" name="フローチャート: 判断 689">
          <a:extLst>
            <a:ext uri="{FF2B5EF4-FFF2-40B4-BE49-F238E27FC236}">
              <a16:creationId xmlns:a16="http://schemas.microsoft.com/office/drawing/2014/main" id="{D89229BC-3116-4E4C-9642-4224E4351FA1}"/>
            </a:ext>
          </a:extLst>
        </xdr:cNvPr>
        <xdr:cNvSpPr/>
      </xdr:nvSpPr>
      <xdr:spPr>
        <a:xfrm>
          <a:off x="17937480" y="144912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91" name="フローチャート: 判断 690">
          <a:extLst>
            <a:ext uri="{FF2B5EF4-FFF2-40B4-BE49-F238E27FC236}">
              <a16:creationId xmlns:a16="http://schemas.microsoft.com/office/drawing/2014/main" id="{F0B29A21-A0BA-409F-9249-0E36EF043B0F}"/>
            </a:ext>
          </a:extLst>
        </xdr:cNvPr>
        <xdr:cNvSpPr/>
      </xdr:nvSpPr>
      <xdr:spPr>
        <a:xfrm>
          <a:off x="17162780" y="1449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692" name="フローチャート: 判断 691">
          <a:extLst>
            <a:ext uri="{FF2B5EF4-FFF2-40B4-BE49-F238E27FC236}">
              <a16:creationId xmlns:a16="http://schemas.microsoft.com/office/drawing/2014/main" id="{E929473A-1DB7-446A-8FBE-847531E4CF06}"/>
            </a:ext>
          </a:extLst>
        </xdr:cNvPr>
        <xdr:cNvSpPr/>
      </xdr:nvSpPr>
      <xdr:spPr>
        <a:xfrm>
          <a:off x="16388080" y="14491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FB11A4FC-F945-40B3-A517-4A189185C66B}"/>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522CD2C5-1226-4522-B357-04D4B162630C}"/>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2FC43DFF-88CE-4471-89FA-CE2A6F75A41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D8FB15B2-700F-4C09-9645-97BFAA97012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2B0E6EB8-442D-495D-B9C7-05B53313CD9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71555</xdr:rowOff>
    </xdr:from>
    <xdr:to>
      <xdr:col>116</xdr:col>
      <xdr:colOff>114300</xdr:colOff>
      <xdr:row>87</xdr:row>
      <xdr:rowOff>1705</xdr:rowOff>
    </xdr:to>
    <xdr:sp macro="" textlink="">
      <xdr:nvSpPr>
        <xdr:cNvPr id="698" name="楕円 697">
          <a:extLst>
            <a:ext uri="{FF2B5EF4-FFF2-40B4-BE49-F238E27FC236}">
              <a16:creationId xmlns:a16="http://schemas.microsoft.com/office/drawing/2014/main" id="{48814428-9FD6-46D9-AF05-1A4DE35A1DE3}"/>
            </a:ext>
          </a:extLst>
        </xdr:cNvPr>
        <xdr:cNvSpPr/>
      </xdr:nvSpPr>
      <xdr:spPr>
        <a:xfrm>
          <a:off x="19458940" y="1448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168854</xdr:rowOff>
    </xdr:from>
    <xdr:ext cx="469744" cy="259045"/>
    <xdr:sp macro="" textlink="">
      <xdr:nvSpPr>
        <xdr:cNvPr id="699" name="【消防施設】&#10;一人当たり面積該当値テキスト">
          <a:extLst>
            <a:ext uri="{FF2B5EF4-FFF2-40B4-BE49-F238E27FC236}">
              <a16:creationId xmlns:a16="http://schemas.microsoft.com/office/drawing/2014/main" id="{5A787CED-62FD-4DD0-910B-53B8431D8090}"/>
            </a:ext>
          </a:extLst>
        </xdr:cNvPr>
        <xdr:cNvSpPr txBox="1"/>
      </xdr:nvSpPr>
      <xdr:spPr>
        <a:xfrm>
          <a:off x="19547840" y="1441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104866</xdr:rowOff>
    </xdr:from>
    <xdr:to>
      <xdr:col>112</xdr:col>
      <xdr:colOff>38100</xdr:colOff>
      <xdr:row>87</xdr:row>
      <xdr:rowOff>35016</xdr:rowOff>
    </xdr:to>
    <xdr:sp macro="" textlink="">
      <xdr:nvSpPr>
        <xdr:cNvPr id="700" name="楕円 699">
          <a:extLst>
            <a:ext uri="{FF2B5EF4-FFF2-40B4-BE49-F238E27FC236}">
              <a16:creationId xmlns:a16="http://schemas.microsoft.com/office/drawing/2014/main" id="{0D7B26AA-A845-4EB6-AA78-A8E97F0005D3}"/>
            </a:ext>
          </a:extLst>
        </xdr:cNvPr>
        <xdr:cNvSpPr/>
      </xdr:nvSpPr>
      <xdr:spPr>
        <a:xfrm>
          <a:off x="18735040" y="145219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122355</xdr:rowOff>
    </xdr:from>
    <xdr:to>
      <xdr:col>116</xdr:col>
      <xdr:colOff>63500</xdr:colOff>
      <xdr:row>86</xdr:row>
      <xdr:rowOff>155666</xdr:rowOff>
    </xdr:to>
    <xdr:cxnSp macro="">
      <xdr:nvCxnSpPr>
        <xdr:cNvPr id="701" name="直線コネクタ 700">
          <a:extLst>
            <a:ext uri="{FF2B5EF4-FFF2-40B4-BE49-F238E27FC236}">
              <a16:creationId xmlns:a16="http://schemas.microsoft.com/office/drawing/2014/main" id="{8A3F4D5D-2741-4B21-92D6-C39A50AB2CF1}"/>
            </a:ext>
          </a:extLst>
        </xdr:cNvPr>
        <xdr:cNvCxnSpPr/>
      </xdr:nvCxnSpPr>
      <xdr:spPr>
        <a:xfrm flipV="1">
          <a:off x="18778220" y="14539395"/>
          <a:ext cx="73152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105192</xdr:rowOff>
    </xdr:from>
    <xdr:to>
      <xdr:col>107</xdr:col>
      <xdr:colOff>101600</xdr:colOff>
      <xdr:row>87</xdr:row>
      <xdr:rowOff>35342</xdr:rowOff>
    </xdr:to>
    <xdr:sp macro="" textlink="">
      <xdr:nvSpPr>
        <xdr:cNvPr id="702" name="楕円 701">
          <a:extLst>
            <a:ext uri="{FF2B5EF4-FFF2-40B4-BE49-F238E27FC236}">
              <a16:creationId xmlns:a16="http://schemas.microsoft.com/office/drawing/2014/main" id="{F54D9578-E707-42CB-9C7E-B5620267C3B0}"/>
            </a:ext>
          </a:extLst>
        </xdr:cNvPr>
        <xdr:cNvSpPr/>
      </xdr:nvSpPr>
      <xdr:spPr>
        <a:xfrm>
          <a:off x="17937480" y="14522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155666</xdr:rowOff>
    </xdr:from>
    <xdr:to>
      <xdr:col>111</xdr:col>
      <xdr:colOff>177800</xdr:colOff>
      <xdr:row>86</xdr:row>
      <xdr:rowOff>155992</xdr:rowOff>
    </xdr:to>
    <xdr:cxnSp macro="">
      <xdr:nvCxnSpPr>
        <xdr:cNvPr id="703" name="直線コネクタ 702">
          <a:extLst>
            <a:ext uri="{FF2B5EF4-FFF2-40B4-BE49-F238E27FC236}">
              <a16:creationId xmlns:a16="http://schemas.microsoft.com/office/drawing/2014/main" id="{01AB0DEE-E325-40E1-BCC3-C96DB04BC3B8}"/>
            </a:ext>
          </a:extLst>
        </xdr:cNvPr>
        <xdr:cNvCxnSpPr/>
      </xdr:nvCxnSpPr>
      <xdr:spPr>
        <a:xfrm flipV="1">
          <a:off x="17988280" y="14572706"/>
          <a:ext cx="78994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105192</xdr:rowOff>
    </xdr:from>
    <xdr:to>
      <xdr:col>102</xdr:col>
      <xdr:colOff>165100</xdr:colOff>
      <xdr:row>87</xdr:row>
      <xdr:rowOff>35342</xdr:rowOff>
    </xdr:to>
    <xdr:sp macro="" textlink="">
      <xdr:nvSpPr>
        <xdr:cNvPr id="704" name="楕円 703">
          <a:extLst>
            <a:ext uri="{FF2B5EF4-FFF2-40B4-BE49-F238E27FC236}">
              <a16:creationId xmlns:a16="http://schemas.microsoft.com/office/drawing/2014/main" id="{829C4D80-DBFB-4DFE-A0D0-6B53E2BA3ECA}"/>
            </a:ext>
          </a:extLst>
        </xdr:cNvPr>
        <xdr:cNvSpPr/>
      </xdr:nvSpPr>
      <xdr:spPr>
        <a:xfrm>
          <a:off x="17162780" y="145222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155992</xdr:rowOff>
    </xdr:from>
    <xdr:to>
      <xdr:col>107</xdr:col>
      <xdr:colOff>50800</xdr:colOff>
      <xdr:row>86</xdr:row>
      <xdr:rowOff>155992</xdr:rowOff>
    </xdr:to>
    <xdr:cxnSp macro="">
      <xdr:nvCxnSpPr>
        <xdr:cNvPr id="705" name="直線コネクタ 704">
          <a:extLst>
            <a:ext uri="{FF2B5EF4-FFF2-40B4-BE49-F238E27FC236}">
              <a16:creationId xmlns:a16="http://schemas.microsoft.com/office/drawing/2014/main" id="{C9A4B04A-60F1-45FB-99E4-DC5E3E007664}"/>
            </a:ext>
          </a:extLst>
        </xdr:cNvPr>
        <xdr:cNvCxnSpPr/>
      </xdr:nvCxnSpPr>
      <xdr:spPr>
        <a:xfrm>
          <a:off x="17213580" y="1457303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105519</xdr:rowOff>
    </xdr:from>
    <xdr:to>
      <xdr:col>98</xdr:col>
      <xdr:colOff>38100</xdr:colOff>
      <xdr:row>87</xdr:row>
      <xdr:rowOff>35669</xdr:rowOff>
    </xdr:to>
    <xdr:sp macro="" textlink="">
      <xdr:nvSpPr>
        <xdr:cNvPr id="706" name="楕円 705">
          <a:extLst>
            <a:ext uri="{FF2B5EF4-FFF2-40B4-BE49-F238E27FC236}">
              <a16:creationId xmlns:a16="http://schemas.microsoft.com/office/drawing/2014/main" id="{65832380-DD1C-424A-9024-DAE1654464A9}"/>
            </a:ext>
          </a:extLst>
        </xdr:cNvPr>
        <xdr:cNvSpPr/>
      </xdr:nvSpPr>
      <xdr:spPr>
        <a:xfrm>
          <a:off x="16388080" y="145225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155992</xdr:rowOff>
    </xdr:from>
    <xdr:to>
      <xdr:col>102</xdr:col>
      <xdr:colOff>114300</xdr:colOff>
      <xdr:row>86</xdr:row>
      <xdr:rowOff>156319</xdr:rowOff>
    </xdr:to>
    <xdr:cxnSp macro="">
      <xdr:nvCxnSpPr>
        <xdr:cNvPr id="707" name="直線コネクタ 706">
          <a:extLst>
            <a:ext uri="{FF2B5EF4-FFF2-40B4-BE49-F238E27FC236}">
              <a16:creationId xmlns:a16="http://schemas.microsoft.com/office/drawing/2014/main" id="{43CB25BD-756E-4C87-BF36-EDE0C3E2E1CA}"/>
            </a:ext>
          </a:extLst>
        </xdr:cNvPr>
        <xdr:cNvCxnSpPr/>
      </xdr:nvCxnSpPr>
      <xdr:spPr>
        <a:xfrm flipV="1">
          <a:off x="16431260" y="14573032"/>
          <a:ext cx="78232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08" name="n_1aveValue【消防施設】&#10;一人当たり面積">
          <a:extLst>
            <a:ext uri="{FF2B5EF4-FFF2-40B4-BE49-F238E27FC236}">
              <a16:creationId xmlns:a16="http://schemas.microsoft.com/office/drawing/2014/main" id="{19CF0CBD-2CEB-496A-B0D6-C2440AA26049}"/>
            </a:ext>
          </a:extLst>
        </xdr:cNvPr>
        <xdr:cNvSpPr txBox="1"/>
      </xdr:nvSpPr>
      <xdr:spPr>
        <a:xfrm>
          <a:off x="18561127" y="1424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709" name="n_2aveValue【消防施設】&#10;一人当たり面積">
          <a:extLst>
            <a:ext uri="{FF2B5EF4-FFF2-40B4-BE49-F238E27FC236}">
              <a16:creationId xmlns:a16="http://schemas.microsoft.com/office/drawing/2014/main" id="{7DD1FCF0-5583-4C96-B88F-18BB36AD2ACE}"/>
            </a:ext>
          </a:extLst>
        </xdr:cNvPr>
        <xdr:cNvSpPr txBox="1"/>
      </xdr:nvSpPr>
      <xdr:spPr>
        <a:xfrm>
          <a:off x="17776267" y="1427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10" name="n_3aveValue【消防施設】&#10;一人当たり面積">
          <a:extLst>
            <a:ext uri="{FF2B5EF4-FFF2-40B4-BE49-F238E27FC236}">
              <a16:creationId xmlns:a16="http://schemas.microsoft.com/office/drawing/2014/main" id="{8063ED28-6C33-41A2-ADF5-61BC720EDCC3}"/>
            </a:ext>
          </a:extLst>
        </xdr:cNvPr>
        <xdr:cNvSpPr txBox="1"/>
      </xdr:nvSpPr>
      <xdr:spPr>
        <a:xfrm>
          <a:off x="17001567" y="1427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711" name="n_4aveValue【消防施設】&#10;一人当たり面積">
          <a:extLst>
            <a:ext uri="{FF2B5EF4-FFF2-40B4-BE49-F238E27FC236}">
              <a16:creationId xmlns:a16="http://schemas.microsoft.com/office/drawing/2014/main" id="{ADDAF91D-6F19-4291-A56B-FE62EAAB80D0}"/>
            </a:ext>
          </a:extLst>
        </xdr:cNvPr>
        <xdr:cNvSpPr txBox="1"/>
      </xdr:nvSpPr>
      <xdr:spPr>
        <a:xfrm>
          <a:off x="16226867" y="1427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26143</xdr:rowOff>
    </xdr:from>
    <xdr:ext cx="469744" cy="259045"/>
    <xdr:sp macro="" textlink="">
      <xdr:nvSpPr>
        <xdr:cNvPr id="712" name="n_1mainValue【消防施設】&#10;一人当たり面積">
          <a:extLst>
            <a:ext uri="{FF2B5EF4-FFF2-40B4-BE49-F238E27FC236}">
              <a16:creationId xmlns:a16="http://schemas.microsoft.com/office/drawing/2014/main" id="{8D0714C5-7108-41B6-A2DA-CA64D306B734}"/>
            </a:ext>
          </a:extLst>
        </xdr:cNvPr>
        <xdr:cNvSpPr txBox="1"/>
      </xdr:nvSpPr>
      <xdr:spPr>
        <a:xfrm>
          <a:off x="18561127" y="1461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26469</xdr:rowOff>
    </xdr:from>
    <xdr:ext cx="469744" cy="259045"/>
    <xdr:sp macro="" textlink="">
      <xdr:nvSpPr>
        <xdr:cNvPr id="713" name="n_2mainValue【消防施設】&#10;一人当たり面積">
          <a:extLst>
            <a:ext uri="{FF2B5EF4-FFF2-40B4-BE49-F238E27FC236}">
              <a16:creationId xmlns:a16="http://schemas.microsoft.com/office/drawing/2014/main" id="{65F33EFB-4A0F-4525-9386-0EE6CC643D2C}"/>
            </a:ext>
          </a:extLst>
        </xdr:cNvPr>
        <xdr:cNvSpPr txBox="1"/>
      </xdr:nvSpPr>
      <xdr:spPr>
        <a:xfrm>
          <a:off x="17776267" y="1461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26469</xdr:rowOff>
    </xdr:from>
    <xdr:ext cx="469744" cy="259045"/>
    <xdr:sp macro="" textlink="">
      <xdr:nvSpPr>
        <xdr:cNvPr id="714" name="n_3mainValue【消防施設】&#10;一人当たり面積">
          <a:extLst>
            <a:ext uri="{FF2B5EF4-FFF2-40B4-BE49-F238E27FC236}">
              <a16:creationId xmlns:a16="http://schemas.microsoft.com/office/drawing/2014/main" id="{5E1BE744-F863-4F46-A28D-E6C1835B9B9B}"/>
            </a:ext>
          </a:extLst>
        </xdr:cNvPr>
        <xdr:cNvSpPr txBox="1"/>
      </xdr:nvSpPr>
      <xdr:spPr>
        <a:xfrm>
          <a:off x="17001567" y="1461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26796</xdr:rowOff>
    </xdr:from>
    <xdr:ext cx="469744" cy="259045"/>
    <xdr:sp macro="" textlink="">
      <xdr:nvSpPr>
        <xdr:cNvPr id="715" name="n_4mainValue【消防施設】&#10;一人当たり面積">
          <a:extLst>
            <a:ext uri="{FF2B5EF4-FFF2-40B4-BE49-F238E27FC236}">
              <a16:creationId xmlns:a16="http://schemas.microsoft.com/office/drawing/2014/main" id="{BB243F40-EBA3-4092-9890-F8B52F3FA543}"/>
            </a:ext>
          </a:extLst>
        </xdr:cNvPr>
        <xdr:cNvSpPr txBox="1"/>
      </xdr:nvSpPr>
      <xdr:spPr>
        <a:xfrm>
          <a:off x="16226867" y="1461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id="{FA932F28-3F8D-4EA8-A777-EE7BBC6E5F12}"/>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id="{49EAE492-078A-49BD-AAC2-BAB86CDA8EB9}"/>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id="{B0DC3A2F-2360-4A58-A5FF-AFDE8BA1DC1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id="{B201A731-3DE3-4903-8F9E-B414E6D193AC}"/>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id="{6AD12E78-FA00-45B7-8BE0-1E32650BCD8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id="{F7CAFC7B-E2CB-4659-8A88-7369F1E5D69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id="{A5BEC33D-7446-451D-9035-D9D64D2F64E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59BF3060-4B68-4A5B-BF00-F176F6DE71B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id="{A07944A2-5B0C-4FD1-A97F-BB86A131B9A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ED89C31D-DB6F-48DA-8496-CABC600A316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id="{A92C9706-A44B-4868-B31E-A84BC1C05065}"/>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a:extLst>
            <a:ext uri="{FF2B5EF4-FFF2-40B4-BE49-F238E27FC236}">
              <a16:creationId xmlns:a16="http://schemas.microsoft.com/office/drawing/2014/main" id="{49E2B839-D4CA-49BC-8CA1-2E61EDFBB72F}"/>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id="{D845E525-6A2B-4033-B556-7E916B436923}"/>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a:extLst>
            <a:ext uri="{FF2B5EF4-FFF2-40B4-BE49-F238E27FC236}">
              <a16:creationId xmlns:a16="http://schemas.microsoft.com/office/drawing/2014/main" id="{CA48E4B1-4AAB-4C0C-89C0-62D5BCE59934}"/>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a:extLst>
            <a:ext uri="{FF2B5EF4-FFF2-40B4-BE49-F238E27FC236}">
              <a16:creationId xmlns:a16="http://schemas.microsoft.com/office/drawing/2014/main" id="{21B2161E-E965-492E-BA92-F7EA090B92A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a:extLst>
            <a:ext uri="{FF2B5EF4-FFF2-40B4-BE49-F238E27FC236}">
              <a16:creationId xmlns:a16="http://schemas.microsoft.com/office/drawing/2014/main" id="{B70EA2F6-6A68-46AB-8FFD-DE9DE3A7B29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a:extLst>
            <a:ext uri="{FF2B5EF4-FFF2-40B4-BE49-F238E27FC236}">
              <a16:creationId xmlns:a16="http://schemas.microsoft.com/office/drawing/2014/main" id="{D388153A-10F3-48AA-B93B-381EDEA11BC3}"/>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a:extLst>
            <a:ext uri="{FF2B5EF4-FFF2-40B4-BE49-F238E27FC236}">
              <a16:creationId xmlns:a16="http://schemas.microsoft.com/office/drawing/2014/main" id="{7C1DFF91-3543-4057-8EF3-B4D238A31C9D}"/>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a:extLst>
            <a:ext uri="{FF2B5EF4-FFF2-40B4-BE49-F238E27FC236}">
              <a16:creationId xmlns:a16="http://schemas.microsoft.com/office/drawing/2014/main" id="{6CB7B2CC-F9B0-4DB1-A795-F5B98629FD56}"/>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a:extLst>
            <a:ext uri="{FF2B5EF4-FFF2-40B4-BE49-F238E27FC236}">
              <a16:creationId xmlns:a16="http://schemas.microsoft.com/office/drawing/2014/main" id="{551A1899-226E-497D-8C04-5F4CDC1DAF46}"/>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a:extLst>
            <a:ext uri="{FF2B5EF4-FFF2-40B4-BE49-F238E27FC236}">
              <a16:creationId xmlns:a16="http://schemas.microsoft.com/office/drawing/2014/main" id="{B316C937-33A4-4E1D-A21A-99FC551FEC8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a:extLst>
            <a:ext uri="{FF2B5EF4-FFF2-40B4-BE49-F238E27FC236}">
              <a16:creationId xmlns:a16="http://schemas.microsoft.com/office/drawing/2014/main" id="{27470588-B1C1-45F2-BF1F-BD2E3C0395F4}"/>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a:extLst>
            <a:ext uri="{FF2B5EF4-FFF2-40B4-BE49-F238E27FC236}">
              <a16:creationId xmlns:a16="http://schemas.microsoft.com/office/drawing/2014/main" id="{40615AEA-3E8E-4B20-89DA-5A5E63A2F98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365B5DA5-6720-4204-9A71-8FD8225A069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a:extLst>
            <a:ext uri="{FF2B5EF4-FFF2-40B4-BE49-F238E27FC236}">
              <a16:creationId xmlns:a16="http://schemas.microsoft.com/office/drawing/2014/main" id="{2ABA074C-2DB0-4673-9902-07D516B707E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41" name="直線コネクタ 740">
          <a:extLst>
            <a:ext uri="{FF2B5EF4-FFF2-40B4-BE49-F238E27FC236}">
              <a16:creationId xmlns:a16="http://schemas.microsoft.com/office/drawing/2014/main" id="{F9DDD89A-1D66-4C22-A5A9-D197F5275A3B}"/>
            </a:ext>
          </a:extLst>
        </xdr:cNvPr>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2" name="【庁舎】&#10;有形固定資産減価償却率最小値テキスト">
          <a:extLst>
            <a:ext uri="{FF2B5EF4-FFF2-40B4-BE49-F238E27FC236}">
              <a16:creationId xmlns:a16="http://schemas.microsoft.com/office/drawing/2014/main" id="{909B234D-993E-4706-9236-376053301EC1}"/>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3" name="直線コネクタ 742">
          <a:extLst>
            <a:ext uri="{FF2B5EF4-FFF2-40B4-BE49-F238E27FC236}">
              <a16:creationId xmlns:a16="http://schemas.microsoft.com/office/drawing/2014/main" id="{5D7B32A1-7067-4974-B523-B7E74F6E61E3}"/>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44" name="【庁舎】&#10;有形固定資産減価償却率最大値テキスト">
          <a:extLst>
            <a:ext uri="{FF2B5EF4-FFF2-40B4-BE49-F238E27FC236}">
              <a16:creationId xmlns:a16="http://schemas.microsoft.com/office/drawing/2014/main" id="{C2F7B815-B1CD-4526-8DA7-BDA2B2FB7BBB}"/>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45" name="直線コネクタ 744">
          <a:extLst>
            <a:ext uri="{FF2B5EF4-FFF2-40B4-BE49-F238E27FC236}">
              <a16:creationId xmlns:a16="http://schemas.microsoft.com/office/drawing/2014/main" id="{77A9DCAF-0E96-4CA4-A826-735EA01DFA86}"/>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46" name="【庁舎】&#10;有形固定資産減価償却率平均値テキスト">
          <a:extLst>
            <a:ext uri="{FF2B5EF4-FFF2-40B4-BE49-F238E27FC236}">
              <a16:creationId xmlns:a16="http://schemas.microsoft.com/office/drawing/2014/main" id="{BE4E1F86-577E-4DEB-80EA-A4F88574763D}"/>
            </a:ext>
          </a:extLst>
        </xdr:cNvPr>
        <xdr:cNvSpPr txBox="1"/>
      </xdr:nvSpPr>
      <xdr:spPr>
        <a:xfrm>
          <a:off x="14414500" y="1733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47" name="フローチャート: 判断 746">
          <a:extLst>
            <a:ext uri="{FF2B5EF4-FFF2-40B4-BE49-F238E27FC236}">
              <a16:creationId xmlns:a16="http://schemas.microsoft.com/office/drawing/2014/main" id="{51B9A8D1-719F-44B2-8A2B-2F70F3CDDB98}"/>
            </a:ext>
          </a:extLst>
        </xdr:cNvPr>
        <xdr:cNvSpPr/>
      </xdr:nvSpPr>
      <xdr:spPr>
        <a:xfrm>
          <a:off x="14325600" y="174762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48" name="フローチャート: 判断 747">
          <a:extLst>
            <a:ext uri="{FF2B5EF4-FFF2-40B4-BE49-F238E27FC236}">
              <a16:creationId xmlns:a16="http://schemas.microsoft.com/office/drawing/2014/main" id="{B731029B-F1CB-4931-9A97-9BCB0FC5CC21}"/>
            </a:ext>
          </a:extLst>
        </xdr:cNvPr>
        <xdr:cNvSpPr/>
      </xdr:nvSpPr>
      <xdr:spPr>
        <a:xfrm>
          <a:off x="1357884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49" name="フローチャート: 判断 748">
          <a:extLst>
            <a:ext uri="{FF2B5EF4-FFF2-40B4-BE49-F238E27FC236}">
              <a16:creationId xmlns:a16="http://schemas.microsoft.com/office/drawing/2014/main" id="{33536DAF-8EA9-47A9-8E32-0B185F4E8CD0}"/>
            </a:ext>
          </a:extLst>
        </xdr:cNvPr>
        <xdr:cNvSpPr/>
      </xdr:nvSpPr>
      <xdr:spPr>
        <a:xfrm>
          <a:off x="12804140" y="1761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50" name="フローチャート: 判断 749">
          <a:extLst>
            <a:ext uri="{FF2B5EF4-FFF2-40B4-BE49-F238E27FC236}">
              <a16:creationId xmlns:a16="http://schemas.microsoft.com/office/drawing/2014/main" id="{2CD50F22-9056-4D08-A849-B290140B6B9C}"/>
            </a:ext>
          </a:extLst>
        </xdr:cNvPr>
        <xdr:cNvSpPr/>
      </xdr:nvSpPr>
      <xdr:spPr>
        <a:xfrm>
          <a:off x="120294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51" name="フローチャート: 判断 750">
          <a:extLst>
            <a:ext uri="{FF2B5EF4-FFF2-40B4-BE49-F238E27FC236}">
              <a16:creationId xmlns:a16="http://schemas.microsoft.com/office/drawing/2014/main" id="{B09D1F5A-575F-4490-9CAD-47EE176C4C32}"/>
            </a:ext>
          </a:extLst>
        </xdr:cNvPr>
        <xdr:cNvSpPr/>
      </xdr:nvSpPr>
      <xdr:spPr>
        <a:xfrm>
          <a:off x="1123188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38CDCC73-B835-4949-B58A-7A1E5552CBA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B5BF51EE-2C36-4CC9-A4E1-D3A2CCF5C25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6C0A8DFF-550B-4883-ABE0-085CA3FF6EF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3F56B093-6664-41C7-BD9A-EB5FEE3C686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B9FF5AC7-9475-40A5-AD4C-358F7982336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129902</xdr:rowOff>
    </xdr:from>
    <xdr:to>
      <xdr:col>85</xdr:col>
      <xdr:colOff>177800</xdr:colOff>
      <xdr:row>107</xdr:row>
      <xdr:rowOff>60052</xdr:rowOff>
    </xdr:to>
    <xdr:sp macro="" textlink="">
      <xdr:nvSpPr>
        <xdr:cNvPr id="757" name="楕円 756">
          <a:extLst>
            <a:ext uri="{FF2B5EF4-FFF2-40B4-BE49-F238E27FC236}">
              <a16:creationId xmlns:a16="http://schemas.microsoft.com/office/drawing/2014/main" id="{782CD702-A617-4123-8EB5-D0C837FFE9CE}"/>
            </a:ext>
          </a:extLst>
        </xdr:cNvPr>
        <xdr:cNvSpPr/>
      </xdr:nvSpPr>
      <xdr:spPr>
        <a:xfrm>
          <a:off x="14325600" y="1789974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108329</xdr:rowOff>
    </xdr:from>
    <xdr:ext cx="405111" cy="259045"/>
    <xdr:sp macro="" textlink="">
      <xdr:nvSpPr>
        <xdr:cNvPr id="758" name="【庁舎】&#10;有形固定資産減価償却率該当値テキスト">
          <a:extLst>
            <a:ext uri="{FF2B5EF4-FFF2-40B4-BE49-F238E27FC236}">
              <a16:creationId xmlns:a16="http://schemas.microsoft.com/office/drawing/2014/main" id="{4A33F2BD-D511-4853-9F4A-CE519558FC97}"/>
            </a:ext>
          </a:extLst>
        </xdr:cNvPr>
        <xdr:cNvSpPr txBox="1"/>
      </xdr:nvSpPr>
      <xdr:spPr>
        <a:xfrm>
          <a:off x="14414500" y="1787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759" name="楕円 758">
          <a:extLst>
            <a:ext uri="{FF2B5EF4-FFF2-40B4-BE49-F238E27FC236}">
              <a16:creationId xmlns:a16="http://schemas.microsoft.com/office/drawing/2014/main" id="{EDB673DA-DE2E-4BEE-AF01-5770C2942879}"/>
            </a:ext>
          </a:extLst>
        </xdr:cNvPr>
        <xdr:cNvSpPr/>
      </xdr:nvSpPr>
      <xdr:spPr>
        <a:xfrm>
          <a:off x="13578840" y="17844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107</xdr:row>
      <xdr:rowOff>9252</xdr:rowOff>
    </xdr:to>
    <xdr:cxnSp macro="">
      <xdr:nvCxnSpPr>
        <xdr:cNvPr id="760" name="直線コネクタ 759">
          <a:extLst>
            <a:ext uri="{FF2B5EF4-FFF2-40B4-BE49-F238E27FC236}">
              <a16:creationId xmlns:a16="http://schemas.microsoft.com/office/drawing/2014/main" id="{FE79D00D-E34F-403E-B2B4-400B2416737C}"/>
            </a:ext>
          </a:extLst>
        </xdr:cNvPr>
        <xdr:cNvCxnSpPr/>
      </xdr:nvCxnSpPr>
      <xdr:spPr>
        <a:xfrm>
          <a:off x="13629640" y="17895026"/>
          <a:ext cx="74676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761" name="楕円 760">
          <a:extLst>
            <a:ext uri="{FF2B5EF4-FFF2-40B4-BE49-F238E27FC236}">
              <a16:creationId xmlns:a16="http://schemas.microsoft.com/office/drawing/2014/main" id="{544A3786-F839-491C-BB02-2A76DA642A75}"/>
            </a:ext>
          </a:extLst>
        </xdr:cNvPr>
        <xdr:cNvSpPr/>
      </xdr:nvSpPr>
      <xdr:spPr>
        <a:xfrm>
          <a:off x="1280414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125186</xdr:rowOff>
    </xdr:to>
    <xdr:cxnSp macro="">
      <xdr:nvCxnSpPr>
        <xdr:cNvPr id="762" name="直線コネクタ 761">
          <a:extLst>
            <a:ext uri="{FF2B5EF4-FFF2-40B4-BE49-F238E27FC236}">
              <a16:creationId xmlns:a16="http://schemas.microsoft.com/office/drawing/2014/main" id="{B83290EE-F574-4159-A284-5A2FB9ABBE11}"/>
            </a:ext>
          </a:extLst>
        </xdr:cNvPr>
        <xdr:cNvCxnSpPr/>
      </xdr:nvCxnSpPr>
      <xdr:spPr>
        <a:xfrm>
          <a:off x="12854940" y="1786236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763" name="楕円 762">
          <a:extLst>
            <a:ext uri="{FF2B5EF4-FFF2-40B4-BE49-F238E27FC236}">
              <a16:creationId xmlns:a16="http://schemas.microsoft.com/office/drawing/2014/main" id="{6BDA3130-110F-459C-BD81-0E382B903456}"/>
            </a:ext>
          </a:extLst>
        </xdr:cNvPr>
        <xdr:cNvSpPr/>
      </xdr:nvSpPr>
      <xdr:spPr>
        <a:xfrm>
          <a:off x="12029440" y="177789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764" name="直線コネクタ 763">
          <a:extLst>
            <a:ext uri="{FF2B5EF4-FFF2-40B4-BE49-F238E27FC236}">
              <a16:creationId xmlns:a16="http://schemas.microsoft.com/office/drawing/2014/main" id="{D6E3C7C7-983A-4D91-9A6F-C190D780DF0A}"/>
            </a:ext>
          </a:extLst>
        </xdr:cNvPr>
        <xdr:cNvCxnSpPr/>
      </xdr:nvCxnSpPr>
      <xdr:spPr>
        <a:xfrm>
          <a:off x="12072620" y="17829711"/>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765" name="楕円 764">
          <a:extLst>
            <a:ext uri="{FF2B5EF4-FFF2-40B4-BE49-F238E27FC236}">
              <a16:creationId xmlns:a16="http://schemas.microsoft.com/office/drawing/2014/main" id="{4C3D1042-6A06-41AE-910A-6C8380F3F98B}"/>
            </a:ext>
          </a:extLst>
        </xdr:cNvPr>
        <xdr:cNvSpPr/>
      </xdr:nvSpPr>
      <xdr:spPr>
        <a:xfrm>
          <a:off x="11231880" y="17750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59871</xdr:rowOff>
    </xdr:to>
    <xdr:cxnSp macro="">
      <xdr:nvCxnSpPr>
        <xdr:cNvPr id="766" name="直線コネクタ 765">
          <a:extLst>
            <a:ext uri="{FF2B5EF4-FFF2-40B4-BE49-F238E27FC236}">
              <a16:creationId xmlns:a16="http://schemas.microsoft.com/office/drawing/2014/main" id="{B3938F7F-9565-4DF8-829E-B0898DC456B7}"/>
            </a:ext>
          </a:extLst>
        </xdr:cNvPr>
        <xdr:cNvCxnSpPr/>
      </xdr:nvCxnSpPr>
      <xdr:spPr>
        <a:xfrm>
          <a:off x="11282680" y="17797054"/>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67" name="n_1aveValue【庁舎】&#10;有形固定資産減価償却率">
          <a:extLst>
            <a:ext uri="{FF2B5EF4-FFF2-40B4-BE49-F238E27FC236}">
              <a16:creationId xmlns:a16="http://schemas.microsoft.com/office/drawing/2014/main" id="{34F64FF0-2FC4-4FBC-B5C6-C3774B08E885}"/>
            </a:ext>
          </a:extLst>
        </xdr:cNvPr>
        <xdr:cNvSpPr txBox="1"/>
      </xdr:nvSpPr>
      <xdr:spPr>
        <a:xfrm>
          <a:off x="134372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68" name="n_2aveValue【庁舎】&#10;有形固定資産減価償却率">
          <a:extLst>
            <a:ext uri="{FF2B5EF4-FFF2-40B4-BE49-F238E27FC236}">
              <a16:creationId xmlns:a16="http://schemas.microsoft.com/office/drawing/2014/main" id="{CD884483-0AA2-4CD6-9D6B-4D1AEA415417}"/>
            </a:ext>
          </a:extLst>
        </xdr:cNvPr>
        <xdr:cNvSpPr txBox="1"/>
      </xdr:nvSpPr>
      <xdr:spPr>
        <a:xfrm>
          <a:off x="12675244" y="1739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69" name="n_3aveValue【庁舎】&#10;有形固定資産減価償却率">
          <a:extLst>
            <a:ext uri="{FF2B5EF4-FFF2-40B4-BE49-F238E27FC236}">
              <a16:creationId xmlns:a16="http://schemas.microsoft.com/office/drawing/2014/main" id="{60CF837A-54BA-43A6-BD1F-2FFBEFB7A374}"/>
            </a:ext>
          </a:extLst>
        </xdr:cNvPr>
        <xdr:cNvSpPr txBox="1"/>
      </xdr:nvSpPr>
      <xdr:spPr>
        <a:xfrm>
          <a:off x="11900544" y="1739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70" name="n_4aveValue【庁舎】&#10;有形固定資産減価償却率">
          <a:extLst>
            <a:ext uri="{FF2B5EF4-FFF2-40B4-BE49-F238E27FC236}">
              <a16:creationId xmlns:a16="http://schemas.microsoft.com/office/drawing/2014/main" id="{94DC1C12-024E-4007-987D-0CF9F8DD8A07}"/>
            </a:ext>
          </a:extLst>
        </xdr:cNvPr>
        <xdr:cNvSpPr txBox="1"/>
      </xdr:nvSpPr>
      <xdr:spPr>
        <a:xfrm>
          <a:off x="11102984"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771" name="n_1mainValue【庁舎】&#10;有形固定資産減価償却率">
          <a:extLst>
            <a:ext uri="{FF2B5EF4-FFF2-40B4-BE49-F238E27FC236}">
              <a16:creationId xmlns:a16="http://schemas.microsoft.com/office/drawing/2014/main" id="{BE0EA1EF-F182-46AF-B97A-45DC4B08B4A5}"/>
            </a:ext>
          </a:extLst>
        </xdr:cNvPr>
        <xdr:cNvSpPr txBox="1"/>
      </xdr:nvSpPr>
      <xdr:spPr>
        <a:xfrm>
          <a:off x="13437244" y="179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772" name="n_2mainValue【庁舎】&#10;有形固定資産減価償却率">
          <a:extLst>
            <a:ext uri="{FF2B5EF4-FFF2-40B4-BE49-F238E27FC236}">
              <a16:creationId xmlns:a16="http://schemas.microsoft.com/office/drawing/2014/main" id="{AB64511B-E758-4C1E-84A0-BCCD4EB3C5AF}"/>
            </a:ext>
          </a:extLst>
        </xdr:cNvPr>
        <xdr:cNvSpPr txBox="1"/>
      </xdr:nvSpPr>
      <xdr:spPr>
        <a:xfrm>
          <a:off x="12675244" y="1790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773" name="n_3mainValue【庁舎】&#10;有形固定資産減価償却率">
          <a:extLst>
            <a:ext uri="{FF2B5EF4-FFF2-40B4-BE49-F238E27FC236}">
              <a16:creationId xmlns:a16="http://schemas.microsoft.com/office/drawing/2014/main" id="{87942FAA-5672-4CD7-A3B5-B4F7131223D9}"/>
            </a:ext>
          </a:extLst>
        </xdr:cNvPr>
        <xdr:cNvSpPr txBox="1"/>
      </xdr:nvSpPr>
      <xdr:spPr>
        <a:xfrm>
          <a:off x="11900544" y="1787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774" name="n_4mainValue【庁舎】&#10;有形固定資産減価償却率">
          <a:extLst>
            <a:ext uri="{FF2B5EF4-FFF2-40B4-BE49-F238E27FC236}">
              <a16:creationId xmlns:a16="http://schemas.microsoft.com/office/drawing/2014/main" id="{812DC302-0903-4F47-8553-20F4A948D573}"/>
            </a:ext>
          </a:extLst>
        </xdr:cNvPr>
        <xdr:cNvSpPr txBox="1"/>
      </xdr:nvSpPr>
      <xdr:spPr>
        <a:xfrm>
          <a:off x="11102984" y="1783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180F3FE2-F383-4A7B-9C1C-4336652071B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0033438E-E365-4F45-864E-B0EE4859A92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8C0D28E3-40E8-4357-AD5D-71A11D3F3C6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4ABE8758-2D00-41B7-A47C-16BE47300CF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666151A5-E897-405C-AF34-638462BA3F4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29EA0269-BC9F-4DA6-9366-D6F8DE7CE18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EB48351B-94B3-4B37-A512-E8346433220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95338BA9-C542-4AFF-BC35-0909FDF2266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98134A08-7747-4BE0-AE66-96AA2685D68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140FB82D-CDBE-4388-BD49-A24933575F3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ACC9A788-F210-434C-8529-94EAD9E22092}"/>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CEC6445A-E8B5-4D51-814B-F57E8D478B01}"/>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D7F78811-BDD5-4EBD-AAAD-D35E2D7E580E}"/>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0194A464-3FD6-4C85-9912-502DCB71F1BB}"/>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475F64AB-183B-4FCF-8EEB-EB1FADDAE6EE}"/>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0A633D9E-1E10-45EC-B5C6-DBD1D5C9E972}"/>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6B8F3DB6-D3FE-4937-8082-2BB0A2D18F1A}"/>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5F36ECC3-821E-4289-A298-CBAF6F37E724}"/>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8154C270-8ECA-464A-A800-B18A42CB6EEC}"/>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3C815301-A521-4C40-9DB1-65476C532684}"/>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A5C0038D-3359-4870-BE89-1C204F761186}"/>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A823ED6D-D3C8-4045-A6BD-F95B295E4538}"/>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1FA2443C-45F4-48F6-804D-85775DE60526}"/>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41A77D6B-E610-45D7-B6A3-B507D1A5989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F88CABFD-BFC0-4EC7-8207-BB7AACD1B52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00" name="直線コネクタ 799">
          <a:extLst>
            <a:ext uri="{FF2B5EF4-FFF2-40B4-BE49-F238E27FC236}">
              <a16:creationId xmlns:a16="http://schemas.microsoft.com/office/drawing/2014/main" id="{2E8228FD-BE98-435B-98A2-AE0D489FA72D}"/>
            </a:ext>
          </a:extLst>
        </xdr:cNvPr>
        <xdr:cNvCxnSpPr/>
      </xdr:nvCxnSpPr>
      <xdr:spPr>
        <a:xfrm flipV="1">
          <a:off x="19509104" y="16701952"/>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01" name="【庁舎】&#10;一人当たり面積最小値テキスト">
          <a:extLst>
            <a:ext uri="{FF2B5EF4-FFF2-40B4-BE49-F238E27FC236}">
              <a16:creationId xmlns:a16="http://schemas.microsoft.com/office/drawing/2014/main" id="{DB99C91B-52E4-4B5C-A06D-619666D7D1AA}"/>
            </a:ext>
          </a:extLst>
        </xdr:cNvPr>
        <xdr:cNvSpPr txBox="1"/>
      </xdr:nvSpPr>
      <xdr:spPr>
        <a:xfrm>
          <a:off x="19547840" y="1809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02" name="直線コネクタ 801">
          <a:extLst>
            <a:ext uri="{FF2B5EF4-FFF2-40B4-BE49-F238E27FC236}">
              <a16:creationId xmlns:a16="http://schemas.microsoft.com/office/drawing/2014/main" id="{FC2C0466-47B4-4C18-B1B9-8F7BC0925C57}"/>
            </a:ext>
          </a:extLst>
        </xdr:cNvPr>
        <xdr:cNvCxnSpPr/>
      </xdr:nvCxnSpPr>
      <xdr:spPr>
        <a:xfrm>
          <a:off x="19443700" y="1808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03" name="【庁舎】&#10;一人当たり面積最大値テキスト">
          <a:extLst>
            <a:ext uri="{FF2B5EF4-FFF2-40B4-BE49-F238E27FC236}">
              <a16:creationId xmlns:a16="http://schemas.microsoft.com/office/drawing/2014/main" id="{618FAC05-24A5-4348-9DDC-303668D6F068}"/>
            </a:ext>
          </a:extLst>
        </xdr:cNvPr>
        <xdr:cNvSpPr txBox="1"/>
      </xdr:nvSpPr>
      <xdr:spPr>
        <a:xfrm>
          <a:off x="19547840" y="164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04" name="直線コネクタ 803">
          <a:extLst>
            <a:ext uri="{FF2B5EF4-FFF2-40B4-BE49-F238E27FC236}">
              <a16:creationId xmlns:a16="http://schemas.microsoft.com/office/drawing/2014/main" id="{A8A46129-80A0-412E-AB58-8576F34B3BAA}"/>
            </a:ext>
          </a:extLst>
        </xdr:cNvPr>
        <xdr:cNvCxnSpPr/>
      </xdr:nvCxnSpPr>
      <xdr:spPr>
        <a:xfrm>
          <a:off x="19443700" y="16701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805" name="【庁舎】&#10;一人当たり面積平均値テキスト">
          <a:extLst>
            <a:ext uri="{FF2B5EF4-FFF2-40B4-BE49-F238E27FC236}">
              <a16:creationId xmlns:a16="http://schemas.microsoft.com/office/drawing/2014/main" id="{73B56360-ABAD-4200-81E7-892075CC4BB7}"/>
            </a:ext>
          </a:extLst>
        </xdr:cNvPr>
        <xdr:cNvSpPr txBox="1"/>
      </xdr:nvSpPr>
      <xdr:spPr>
        <a:xfrm>
          <a:off x="19547840" y="17459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06" name="フローチャート: 判断 805">
          <a:extLst>
            <a:ext uri="{FF2B5EF4-FFF2-40B4-BE49-F238E27FC236}">
              <a16:creationId xmlns:a16="http://schemas.microsoft.com/office/drawing/2014/main" id="{2F006B13-3B76-4D09-A13F-922A08ACDA35}"/>
            </a:ext>
          </a:extLst>
        </xdr:cNvPr>
        <xdr:cNvSpPr/>
      </xdr:nvSpPr>
      <xdr:spPr>
        <a:xfrm>
          <a:off x="194589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07" name="フローチャート: 判断 806">
          <a:extLst>
            <a:ext uri="{FF2B5EF4-FFF2-40B4-BE49-F238E27FC236}">
              <a16:creationId xmlns:a16="http://schemas.microsoft.com/office/drawing/2014/main" id="{2D27F0A1-195E-4357-A9BB-09BC4D009492}"/>
            </a:ext>
          </a:extLst>
        </xdr:cNvPr>
        <xdr:cNvSpPr/>
      </xdr:nvSpPr>
      <xdr:spPr>
        <a:xfrm>
          <a:off x="18735040" y="17609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08" name="フローチャート: 判断 807">
          <a:extLst>
            <a:ext uri="{FF2B5EF4-FFF2-40B4-BE49-F238E27FC236}">
              <a16:creationId xmlns:a16="http://schemas.microsoft.com/office/drawing/2014/main" id="{DFF40EE8-DBE1-4306-A795-39A2B1561FCC}"/>
            </a:ext>
          </a:extLst>
        </xdr:cNvPr>
        <xdr:cNvSpPr/>
      </xdr:nvSpPr>
      <xdr:spPr>
        <a:xfrm>
          <a:off x="1793748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09" name="フローチャート: 判断 808">
          <a:extLst>
            <a:ext uri="{FF2B5EF4-FFF2-40B4-BE49-F238E27FC236}">
              <a16:creationId xmlns:a16="http://schemas.microsoft.com/office/drawing/2014/main" id="{B43FD5D3-211D-48A3-A9B4-5B2B569A96F7}"/>
            </a:ext>
          </a:extLst>
        </xdr:cNvPr>
        <xdr:cNvSpPr/>
      </xdr:nvSpPr>
      <xdr:spPr>
        <a:xfrm>
          <a:off x="171627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10" name="フローチャート: 判断 809">
          <a:extLst>
            <a:ext uri="{FF2B5EF4-FFF2-40B4-BE49-F238E27FC236}">
              <a16:creationId xmlns:a16="http://schemas.microsoft.com/office/drawing/2014/main" id="{ABFDBC96-258C-4165-B924-EDEE18839F4C}"/>
            </a:ext>
          </a:extLst>
        </xdr:cNvPr>
        <xdr:cNvSpPr/>
      </xdr:nvSpPr>
      <xdr:spPr>
        <a:xfrm>
          <a:off x="1638808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10465794-BB66-4B01-B20E-E5566317811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DF334120-D382-4FAF-A611-04181776B01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C92B73DA-1F20-4284-86C0-06BFB35C37F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81005087-76E5-43E2-AD3E-936810974A0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F34A1ECC-23CB-44CB-BAB5-37563948120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110308</xdr:rowOff>
    </xdr:from>
    <xdr:to>
      <xdr:col>116</xdr:col>
      <xdr:colOff>114300</xdr:colOff>
      <xdr:row>106</xdr:row>
      <xdr:rowOff>40458</xdr:rowOff>
    </xdr:to>
    <xdr:sp macro="" textlink="">
      <xdr:nvSpPr>
        <xdr:cNvPr id="816" name="楕円 815">
          <a:extLst>
            <a:ext uri="{FF2B5EF4-FFF2-40B4-BE49-F238E27FC236}">
              <a16:creationId xmlns:a16="http://schemas.microsoft.com/office/drawing/2014/main" id="{0B97EA9E-4A76-4D3D-8628-B96641633551}"/>
            </a:ext>
          </a:extLst>
        </xdr:cNvPr>
        <xdr:cNvSpPr/>
      </xdr:nvSpPr>
      <xdr:spPr>
        <a:xfrm>
          <a:off x="19458940" y="17712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88735</xdr:rowOff>
    </xdr:from>
    <xdr:ext cx="469744" cy="259045"/>
    <xdr:sp macro="" textlink="">
      <xdr:nvSpPr>
        <xdr:cNvPr id="817" name="【庁舎】&#10;一人当たり面積該当値テキスト">
          <a:extLst>
            <a:ext uri="{FF2B5EF4-FFF2-40B4-BE49-F238E27FC236}">
              <a16:creationId xmlns:a16="http://schemas.microsoft.com/office/drawing/2014/main" id="{4644D96E-DBCD-4517-BCBB-18DBDF618085}"/>
            </a:ext>
          </a:extLst>
        </xdr:cNvPr>
        <xdr:cNvSpPr txBox="1"/>
      </xdr:nvSpPr>
      <xdr:spPr>
        <a:xfrm>
          <a:off x="19547840" y="1769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23768</xdr:rowOff>
    </xdr:from>
    <xdr:to>
      <xdr:col>112</xdr:col>
      <xdr:colOff>38100</xdr:colOff>
      <xdr:row>106</xdr:row>
      <xdr:rowOff>125368</xdr:rowOff>
    </xdr:to>
    <xdr:sp macro="" textlink="">
      <xdr:nvSpPr>
        <xdr:cNvPr id="818" name="楕円 817">
          <a:extLst>
            <a:ext uri="{FF2B5EF4-FFF2-40B4-BE49-F238E27FC236}">
              <a16:creationId xmlns:a16="http://schemas.microsoft.com/office/drawing/2014/main" id="{E135BD9C-049E-4D48-8682-7BE9591F314C}"/>
            </a:ext>
          </a:extLst>
        </xdr:cNvPr>
        <xdr:cNvSpPr/>
      </xdr:nvSpPr>
      <xdr:spPr>
        <a:xfrm>
          <a:off x="18735040" y="17793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161108</xdr:rowOff>
    </xdr:from>
    <xdr:to>
      <xdr:col>116</xdr:col>
      <xdr:colOff>63500</xdr:colOff>
      <xdr:row>106</xdr:row>
      <xdr:rowOff>74568</xdr:rowOff>
    </xdr:to>
    <xdr:cxnSp macro="">
      <xdr:nvCxnSpPr>
        <xdr:cNvPr id="819" name="直線コネクタ 818">
          <a:extLst>
            <a:ext uri="{FF2B5EF4-FFF2-40B4-BE49-F238E27FC236}">
              <a16:creationId xmlns:a16="http://schemas.microsoft.com/office/drawing/2014/main" id="{69505B89-29F0-4B76-B3B9-31798D20F5F7}"/>
            </a:ext>
          </a:extLst>
        </xdr:cNvPr>
        <xdr:cNvCxnSpPr/>
      </xdr:nvCxnSpPr>
      <xdr:spPr>
        <a:xfrm flipV="1">
          <a:off x="18778220" y="17763308"/>
          <a:ext cx="731520" cy="8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820" name="楕円 819">
          <a:extLst>
            <a:ext uri="{FF2B5EF4-FFF2-40B4-BE49-F238E27FC236}">
              <a16:creationId xmlns:a16="http://schemas.microsoft.com/office/drawing/2014/main" id="{547EEF72-29FE-4175-A6BE-91FEE7FA359D}"/>
            </a:ext>
          </a:extLst>
        </xdr:cNvPr>
        <xdr:cNvSpPr/>
      </xdr:nvSpPr>
      <xdr:spPr>
        <a:xfrm>
          <a:off x="17937480" y="17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74568</xdr:rowOff>
    </xdr:from>
    <xdr:to>
      <xdr:col>111</xdr:col>
      <xdr:colOff>177800</xdr:colOff>
      <xdr:row>106</xdr:row>
      <xdr:rowOff>82731</xdr:rowOff>
    </xdr:to>
    <xdr:cxnSp macro="">
      <xdr:nvCxnSpPr>
        <xdr:cNvPr id="821" name="直線コネクタ 820">
          <a:extLst>
            <a:ext uri="{FF2B5EF4-FFF2-40B4-BE49-F238E27FC236}">
              <a16:creationId xmlns:a16="http://schemas.microsoft.com/office/drawing/2014/main" id="{2B216A58-AAC7-4CD4-B6F2-DE4D11F067EB}"/>
            </a:ext>
          </a:extLst>
        </xdr:cNvPr>
        <xdr:cNvCxnSpPr/>
      </xdr:nvCxnSpPr>
      <xdr:spPr>
        <a:xfrm flipV="1">
          <a:off x="17988280" y="17844408"/>
          <a:ext cx="78994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35198</xdr:rowOff>
    </xdr:from>
    <xdr:to>
      <xdr:col>102</xdr:col>
      <xdr:colOff>165100</xdr:colOff>
      <xdr:row>106</xdr:row>
      <xdr:rowOff>136798</xdr:rowOff>
    </xdr:to>
    <xdr:sp macro="" textlink="">
      <xdr:nvSpPr>
        <xdr:cNvPr id="822" name="楕円 821">
          <a:extLst>
            <a:ext uri="{FF2B5EF4-FFF2-40B4-BE49-F238E27FC236}">
              <a16:creationId xmlns:a16="http://schemas.microsoft.com/office/drawing/2014/main" id="{E270E558-55F2-44A1-B542-9FA4A850FB9C}"/>
            </a:ext>
          </a:extLst>
        </xdr:cNvPr>
        <xdr:cNvSpPr/>
      </xdr:nvSpPr>
      <xdr:spPr>
        <a:xfrm>
          <a:off x="17162780" y="178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82731</xdr:rowOff>
    </xdr:from>
    <xdr:to>
      <xdr:col>107</xdr:col>
      <xdr:colOff>50800</xdr:colOff>
      <xdr:row>106</xdr:row>
      <xdr:rowOff>85998</xdr:rowOff>
    </xdr:to>
    <xdr:cxnSp macro="">
      <xdr:nvCxnSpPr>
        <xdr:cNvPr id="823" name="直線コネクタ 822">
          <a:extLst>
            <a:ext uri="{FF2B5EF4-FFF2-40B4-BE49-F238E27FC236}">
              <a16:creationId xmlns:a16="http://schemas.microsoft.com/office/drawing/2014/main" id="{29200212-7E70-4D54-A636-EE9D4C4C99A7}"/>
            </a:ext>
          </a:extLst>
        </xdr:cNvPr>
        <xdr:cNvCxnSpPr/>
      </xdr:nvCxnSpPr>
      <xdr:spPr>
        <a:xfrm flipV="1">
          <a:off x="17213580" y="17852571"/>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40095</xdr:rowOff>
    </xdr:from>
    <xdr:to>
      <xdr:col>98</xdr:col>
      <xdr:colOff>38100</xdr:colOff>
      <xdr:row>106</xdr:row>
      <xdr:rowOff>141695</xdr:rowOff>
    </xdr:to>
    <xdr:sp macro="" textlink="">
      <xdr:nvSpPr>
        <xdr:cNvPr id="824" name="楕円 823">
          <a:extLst>
            <a:ext uri="{FF2B5EF4-FFF2-40B4-BE49-F238E27FC236}">
              <a16:creationId xmlns:a16="http://schemas.microsoft.com/office/drawing/2014/main" id="{3A274885-F2BA-4938-85B7-7DD96EDA5259}"/>
            </a:ext>
          </a:extLst>
        </xdr:cNvPr>
        <xdr:cNvSpPr/>
      </xdr:nvSpPr>
      <xdr:spPr>
        <a:xfrm>
          <a:off x="16388080" y="178099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85998</xdr:rowOff>
    </xdr:from>
    <xdr:to>
      <xdr:col>102</xdr:col>
      <xdr:colOff>114300</xdr:colOff>
      <xdr:row>106</xdr:row>
      <xdr:rowOff>90895</xdr:rowOff>
    </xdr:to>
    <xdr:cxnSp macro="">
      <xdr:nvCxnSpPr>
        <xdr:cNvPr id="825" name="直線コネクタ 824">
          <a:extLst>
            <a:ext uri="{FF2B5EF4-FFF2-40B4-BE49-F238E27FC236}">
              <a16:creationId xmlns:a16="http://schemas.microsoft.com/office/drawing/2014/main" id="{F07F19E8-1497-46B2-A807-55517A4A25DA}"/>
            </a:ext>
          </a:extLst>
        </xdr:cNvPr>
        <xdr:cNvCxnSpPr/>
      </xdr:nvCxnSpPr>
      <xdr:spPr>
        <a:xfrm flipV="1">
          <a:off x="16431260" y="17855838"/>
          <a:ext cx="78232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826" name="n_1aveValue【庁舎】&#10;一人当たり面積">
          <a:extLst>
            <a:ext uri="{FF2B5EF4-FFF2-40B4-BE49-F238E27FC236}">
              <a16:creationId xmlns:a16="http://schemas.microsoft.com/office/drawing/2014/main" id="{0397E617-D3FC-4A3E-973E-FB90BD3D9608}"/>
            </a:ext>
          </a:extLst>
        </xdr:cNvPr>
        <xdr:cNvSpPr txBox="1"/>
      </xdr:nvSpPr>
      <xdr:spPr>
        <a:xfrm>
          <a:off x="18561127" y="173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827" name="n_2aveValue【庁舎】&#10;一人当たり面積">
          <a:extLst>
            <a:ext uri="{FF2B5EF4-FFF2-40B4-BE49-F238E27FC236}">
              <a16:creationId xmlns:a16="http://schemas.microsoft.com/office/drawing/2014/main" id="{32D5B03C-969A-45C3-993D-2DFD447CAD23}"/>
            </a:ext>
          </a:extLst>
        </xdr:cNvPr>
        <xdr:cNvSpPr txBox="1"/>
      </xdr:nvSpPr>
      <xdr:spPr>
        <a:xfrm>
          <a:off x="17776267" y="1739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28" name="n_3aveValue【庁舎】&#10;一人当たり面積">
          <a:extLst>
            <a:ext uri="{FF2B5EF4-FFF2-40B4-BE49-F238E27FC236}">
              <a16:creationId xmlns:a16="http://schemas.microsoft.com/office/drawing/2014/main" id="{C1576B79-8AE4-4EE3-BCD4-BD5D00FADFEB}"/>
            </a:ext>
          </a:extLst>
        </xdr:cNvPr>
        <xdr:cNvSpPr txBox="1"/>
      </xdr:nvSpPr>
      <xdr:spPr>
        <a:xfrm>
          <a:off x="170015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29" name="n_4aveValue【庁舎】&#10;一人当たり面積">
          <a:extLst>
            <a:ext uri="{FF2B5EF4-FFF2-40B4-BE49-F238E27FC236}">
              <a16:creationId xmlns:a16="http://schemas.microsoft.com/office/drawing/2014/main" id="{333F02CA-44D3-4865-9CCE-00114CD01832}"/>
            </a:ext>
          </a:extLst>
        </xdr:cNvPr>
        <xdr:cNvSpPr txBox="1"/>
      </xdr:nvSpPr>
      <xdr:spPr>
        <a:xfrm>
          <a:off x="162268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116495</xdr:rowOff>
    </xdr:from>
    <xdr:ext cx="469744" cy="259045"/>
    <xdr:sp macro="" textlink="">
      <xdr:nvSpPr>
        <xdr:cNvPr id="830" name="n_1mainValue【庁舎】&#10;一人当たり面積">
          <a:extLst>
            <a:ext uri="{FF2B5EF4-FFF2-40B4-BE49-F238E27FC236}">
              <a16:creationId xmlns:a16="http://schemas.microsoft.com/office/drawing/2014/main" id="{E23A719A-A6E4-498B-BABF-DED12B7A8F9E}"/>
            </a:ext>
          </a:extLst>
        </xdr:cNvPr>
        <xdr:cNvSpPr txBox="1"/>
      </xdr:nvSpPr>
      <xdr:spPr>
        <a:xfrm>
          <a:off x="18561127" y="178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831" name="n_2mainValue【庁舎】&#10;一人当たり面積">
          <a:extLst>
            <a:ext uri="{FF2B5EF4-FFF2-40B4-BE49-F238E27FC236}">
              <a16:creationId xmlns:a16="http://schemas.microsoft.com/office/drawing/2014/main" id="{8E732CCB-9C06-4234-BA0A-9E82776289AA}"/>
            </a:ext>
          </a:extLst>
        </xdr:cNvPr>
        <xdr:cNvSpPr txBox="1"/>
      </xdr:nvSpPr>
      <xdr:spPr>
        <a:xfrm>
          <a:off x="17776267" y="1789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127925</xdr:rowOff>
    </xdr:from>
    <xdr:ext cx="469744" cy="259045"/>
    <xdr:sp macro="" textlink="">
      <xdr:nvSpPr>
        <xdr:cNvPr id="832" name="n_3mainValue【庁舎】&#10;一人当たり面積">
          <a:extLst>
            <a:ext uri="{FF2B5EF4-FFF2-40B4-BE49-F238E27FC236}">
              <a16:creationId xmlns:a16="http://schemas.microsoft.com/office/drawing/2014/main" id="{C217F6A5-B577-44CC-9083-E4E12DC6F8CE}"/>
            </a:ext>
          </a:extLst>
        </xdr:cNvPr>
        <xdr:cNvSpPr txBox="1"/>
      </xdr:nvSpPr>
      <xdr:spPr>
        <a:xfrm>
          <a:off x="17001567" y="1789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132822</xdr:rowOff>
    </xdr:from>
    <xdr:ext cx="469744" cy="259045"/>
    <xdr:sp macro="" textlink="">
      <xdr:nvSpPr>
        <xdr:cNvPr id="833" name="n_4mainValue【庁舎】&#10;一人当たり面積">
          <a:extLst>
            <a:ext uri="{FF2B5EF4-FFF2-40B4-BE49-F238E27FC236}">
              <a16:creationId xmlns:a16="http://schemas.microsoft.com/office/drawing/2014/main" id="{A6259030-BDDC-45BA-9F30-7CB9F4548F1B}"/>
            </a:ext>
          </a:extLst>
        </xdr:cNvPr>
        <xdr:cNvSpPr txBox="1"/>
      </xdr:nvSpPr>
      <xdr:spPr>
        <a:xfrm>
          <a:off x="16226867" y="1790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a:extLst>
            <a:ext uri="{FF2B5EF4-FFF2-40B4-BE49-F238E27FC236}">
              <a16:creationId xmlns:a16="http://schemas.microsoft.com/office/drawing/2014/main" id="{4D92AAC6-F5AB-4E26-AAB7-FBA2B0AE07F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a:extLst>
            <a:ext uri="{FF2B5EF4-FFF2-40B4-BE49-F238E27FC236}">
              <a16:creationId xmlns:a16="http://schemas.microsoft.com/office/drawing/2014/main" id="{7CEFD189-0170-4015-B110-3CF988D0875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a:extLst>
            <a:ext uri="{FF2B5EF4-FFF2-40B4-BE49-F238E27FC236}">
              <a16:creationId xmlns:a16="http://schemas.microsoft.com/office/drawing/2014/main" id="{98699355-B936-478F-92E4-53BDA2A7A11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以外の施設の有形固定資産減価償却率については、類似団体平均を上回っている。一方、一般廃棄物処理施設は施設の建て替えを実施し、令和３年度において数値が大きく改善し、類似団体平均を下回った。</a:t>
          </a:r>
        </a:p>
        <a:p>
          <a:r>
            <a:rPr kumimoji="1" lang="ja-JP" altLang="en-US" sz="1300">
              <a:latin typeface="ＭＳ Ｐゴシック" panose="020B0600070205080204" pitchFamily="50" charset="-128"/>
              <a:ea typeface="ＭＳ Ｐゴシック" panose="020B0600070205080204" pitchFamily="50" charset="-128"/>
            </a:rPr>
            <a:t>公共施設等総合管理計画・個別施設計画に基づいて、令和４年度には体育館の大規模改修を行ったほか、保健センターについては、保健・福祉分野のほか子育て支援などの機能を付加し、幅広い世代の町民が利用できる複合施設の建設を予定しており、その建設に伴い、保健センターの解体を予定している。</a:t>
          </a:r>
        </a:p>
        <a:p>
          <a:r>
            <a:rPr kumimoji="1" lang="ja-JP" altLang="en-US" sz="1300">
              <a:latin typeface="ＭＳ Ｐゴシック" panose="020B0600070205080204" pitchFamily="50" charset="-128"/>
              <a:ea typeface="ＭＳ Ｐゴシック" panose="020B0600070205080204" pitchFamily="50" charset="-128"/>
            </a:rPr>
            <a:t>ほとんどの施設の有形固定資産減価償却率が、類似団体平均を上回っているが、今後においても、公共施設等総合管理計画・個別施設計画に基づき、老朽化対策や計画的な改修に取り組んでいく。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14,407
13,982
53.64
8,208,729
8,122,568
66,701
4,767,531
6,394,394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臨時経済対策費等の臨時的な基準財政需要額算定費目の追加等により、財政力指数が昨年度より</a:t>
          </a:r>
          <a:r>
            <a:rPr kumimoji="1" lang="en-US" altLang="ja-JP" sz="1050" b="0" i="0" baseline="0">
              <a:solidFill>
                <a:schemeClr val="dk1"/>
              </a:solidFill>
              <a:effectLst/>
              <a:latin typeface="+mn-lt"/>
              <a:ea typeface="+mn-ea"/>
              <a:cs typeface="+mn-cs"/>
            </a:rPr>
            <a:t>0.3</a:t>
          </a:r>
          <a:r>
            <a:rPr kumimoji="1" lang="ja-JP" altLang="en-US" sz="1050" b="0" i="0" baseline="0">
              <a:solidFill>
                <a:schemeClr val="dk1"/>
              </a:solidFill>
              <a:effectLst/>
              <a:latin typeface="+mn-lt"/>
              <a:ea typeface="+mn-ea"/>
              <a:cs typeface="+mn-cs"/>
            </a:rPr>
            <a:t>ポイント減少している。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類似団体平均</a:t>
          </a:r>
          <a:r>
            <a:rPr kumimoji="1" lang="ja-JP" altLang="en-US" sz="1050" b="0" i="0" baseline="0">
              <a:solidFill>
                <a:schemeClr val="dk1"/>
              </a:solidFill>
              <a:effectLst/>
              <a:latin typeface="+mn-lt"/>
              <a:ea typeface="+mn-ea"/>
              <a:cs typeface="+mn-cs"/>
            </a:rPr>
            <a:t>と比較すると</a:t>
          </a:r>
          <a:r>
            <a:rPr kumimoji="1" lang="ja-JP" altLang="ja-JP" sz="1050" b="0" i="0" baseline="0">
              <a:solidFill>
                <a:schemeClr val="dk1"/>
              </a:solidFill>
              <a:effectLst/>
              <a:latin typeface="+mn-lt"/>
              <a:ea typeface="+mn-ea"/>
              <a:cs typeface="+mn-cs"/>
            </a:rPr>
            <a:t>財政力は高い状況にあるものの、製造業が集積している特性から法人の動向に税収等左右される傾向にあり、</a:t>
          </a:r>
          <a:r>
            <a:rPr lang="ja-JP" altLang="ja-JP" sz="1050">
              <a:solidFill>
                <a:schemeClr val="dk1"/>
              </a:solidFill>
              <a:effectLst/>
              <a:latin typeface="+mn-lt"/>
              <a:ea typeface="+mn-ea"/>
              <a:cs typeface="+mn-cs"/>
            </a:rPr>
            <a:t>令和元年</a:t>
          </a:r>
          <a:r>
            <a:rPr lang="en-US" altLang="ja-JP" sz="1050">
              <a:solidFill>
                <a:schemeClr val="dk1"/>
              </a:solidFill>
              <a:effectLst/>
              <a:latin typeface="+mn-lt"/>
              <a:ea typeface="+mn-ea"/>
              <a:cs typeface="+mn-cs"/>
            </a:rPr>
            <a:t>10</a:t>
          </a:r>
          <a:r>
            <a:rPr lang="ja-JP" altLang="ja-JP" sz="1050">
              <a:solidFill>
                <a:schemeClr val="dk1"/>
              </a:solidFill>
              <a:effectLst/>
              <a:latin typeface="+mn-lt"/>
              <a:ea typeface="+mn-ea"/>
              <a:cs typeface="+mn-cs"/>
            </a:rPr>
            <a:t>月から、</a:t>
          </a:r>
          <a:r>
            <a:rPr lang="ja-JP" altLang="ja-JP" sz="1050" b="0" i="0" baseline="0">
              <a:solidFill>
                <a:schemeClr val="dk1"/>
              </a:solidFill>
              <a:effectLst/>
              <a:latin typeface="+mn-lt"/>
              <a:ea typeface="+mn-ea"/>
              <a:cs typeface="+mn-cs"/>
            </a:rPr>
            <a:t>税制改正による</a:t>
          </a:r>
          <a:r>
            <a:rPr lang="ja-JP" altLang="ja-JP" sz="1050">
              <a:solidFill>
                <a:schemeClr val="dk1"/>
              </a:solidFill>
              <a:effectLst/>
              <a:latin typeface="+mn-lt"/>
              <a:ea typeface="+mn-ea"/>
              <a:cs typeface="+mn-cs"/>
            </a:rPr>
            <a:t>法人町民税率の引き下げにより</a:t>
          </a:r>
          <a:r>
            <a:rPr lang="ja-JP" altLang="en-US" sz="1050">
              <a:solidFill>
                <a:schemeClr val="dk1"/>
              </a:solidFill>
              <a:effectLst/>
              <a:latin typeface="+mn-lt"/>
              <a:ea typeface="+mn-ea"/>
              <a:cs typeface="+mn-cs"/>
            </a:rPr>
            <a:t>財源確保に苦慮している</a:t>
          </a:r>
          <a:r>
            <a:rPr lang="ja-JP" altLang="ja-JP" sz="1050">
              <a:solidFill>
                <a:schemeClr val="dk1"/>
              </a:solidFill>
              <a:effectLst/>
              <a:latin typeface="+mn-lt"/>
              <a:ea typeface="+mn-ea"/>
              <a:cs typeface="+mn-cs"/>
            </a:rPr>
            <a:t>。</a:t>
          </a:r>
          <a:endParaRPr lang="ja-JP" altLang="ja-JP" sz="120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引き続き、自主財源の確保に努め、「坂城町第</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次長期総合計画」の</a:t>
          </a:r>
          <a:r>
            <a:rPr kumimoji="1" lang="ja-JP" altLang="en-US" sz="1050">
              <a:solidFill>
                <a:schemeClr val="dk1"/>
              </a:solidFill>
              <a:effectLst/>
              <a:latin typeface="+mn-lt"/>
              <a:ea typeface="+mn-ea"/>
              <a:cs typeface="+mn-cs"/>
            </a:rPr>
            <a:t>３つの</a:t>
          </a:r>
          <a:r>
            <a:rPr kumimoji="1" lang="ja-JP" altLang="ja-JP" sz="1050">
              <a:solidFill>
                <a:schemeClr val="dk1"/>
              </a:solidFill>
              <a:effectLst/>
              <a:latin typeface="+mn-lt"/>
              <a:ea typeface="+mn-ea"/>
              <a:cs typeface="+mn-cs"/>
            </a:rPr>
            <a:t>基本理念である「</a:t>
          </a:r>
          <a:r>
            <a:rPr kumimoji="1" lang="ja-JP" altLang="en-US" sz="1050">
              <a:solidFill>
                <a:schemeClr val="dk1"/>
              </a:solidFill>
              <a:effectLst/>
              <a:latin typeface="+mn-lt"/>
              <a:ea typeface="+mn-ea"/>
              <a:cs typeface="+mn-cs"/>
            </a:rPr>
            <a:t>未来へと躍動するまち</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、「みんなの笑顔輝くまち」、「つながるあんしんのまち」に向けた取り組みを</a:t>
          </a:r>
          <a:r>
            <a:rPr kumimoji="1" lang="ja-JP" altLang="ja-JP" sz="1050">
              <a:solidFill>
                <a:schemeClr val="dk1"/>
              </a:solidFill>
              <a:effectLst/>
              <a:latin typeface="+mn-lt"/>
              <a:ea typeface="+mn-ea"/>
              <a:cs typeface="+mn-cs"/>
            </a:rPr>
            <a:t>行う。</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17356</xdr:rowOff>
    </xdr:from>
    <xdr:to>
      <xdr:col>23</xdr:col>
      <xdr:colOff>133350</xdr:colOff>
      <xdr:row>42</xdr:row>
      <xdr:rowOff>41487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1825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17356</xdr:rowOff>
    </xdr:from>
    <xdr:to>
      <xdr:col>19</xdr:col>
      <xdr:colOff>133350</xdr:colOff>
      <xdr:row>42</xdr:row>
      <xdr:rowOff>17356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17356</xdr:rowOff>
    </xdr:from>
    <xdr:to>
      <xdr:col>15</xdr:col>
      <xdr:colOff>82550</xdr:colOff>
      <xdr:row>42</xdr:row>
      <xdr:rowOff>17356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17356</xdr:rowOff>
    </xdr:from>
    <xdr:to>
      <xdr:col>11</xdr:col>
      <xdr:colOff>31750</xdr:colOff>
      <xdr:row>42</xdr:row>
      <xdr:rowOff>17356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18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162137</xdr:rowOff>
    </xdr:from>
    <xdr:to>
      <xdr:col>23</xdr:col>
      <xdr:colOff>184150</xdr:colOff>
      <xdr:row>42</xdr:row>
      <xdr:rowOff>92287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7214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138006</xdr:rowOff>
    </xdr:from>
    <xdr:to>
      <xdr:col>19</xdr:col>
      <xdr:colOff>184150</xdr:colOff>
      <xdr:row>42</xdr:row>
      <xdr:rowOff>68156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78333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138006</xdr:rowOff>
    </xdr:from>
    <xdr:to>
      <xdr:col>15</xdr:col>
      <xdr:colOff>133350</xdr:colOff>
      <xdr:row>42</xdr:row>
      <xdr:rowOff>68156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78333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138006</xdr:rowOff>
    </xdr:from>
    <xdr:to>
      <xdr:col>11</xdr:col>
      <xdr:colOff>82550</xdr:colOff>
      <xdr:row>42</xdr:row>
      <xdr:rowOff>68156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78333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138006</xdr:rowOff>
    </xdr:from>
    <xdr:to>
      <xdr:col>7</xdr:col>
      <xdr:colOff>31750</xdr:colOff>
      <xdr:row>42</xdr:row>
      <xdr:rowOff>68156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78333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ここ数年経常収支比率が上昇傾向であったが、公債費の</a:t>
          </a:r>
          <a:r>
            <a:rPr lang="ja-JP" altLang="en-US" sz="1100" b="0" i="0" u="none" strike="noStrike" baseline="0">
              <a:solidFill>
                <a:schemeClr val="dk1"/>
              </a:solidFill>
              <a:latin typeface="+mn-lt"/>
              <a:ea typeface="+mn-ea"/>
              <a:cs typeface="+mn-cs"/>
            </a:rPr>
            <a:t>抑制・縮減に努めていること</a:t>
          </a:r>
          <a:r>
            <a:rPr lang="ja-JP" altLang="en-US" sz="1100" b="0" i="0" baseline="0">
              <a:solidFill>
                <a:schemeClr val="dk1"/>
              </a:solidFill>
              <a:effectLst/>
              <a:latin typeface="+mn-lt"/>
              <a:ea typeface="+mn-ea"/>
              <a:cs typeface="+mn-cs"/>
            </a:rPr>
            <a:t>などにより昨年度比</a:t>
          </a:r>
          <a:r>
            <a:rPr lang="en-US" altLang="ja-JP" sz="1100" b="0" i="0" baseline="0">
              <a:solidFill>
                <a:schemeClr val="dk1"/>
              </a:solidFill>
              <a:effectLst/>
              <a:latin typeface="+mn-lt"/>
              <a:ea typeface="+mn-ea"/>
              <a:cs typeface="+mn-cs"/>
            </a:rPr>
            <a:t>9.4</a:t>
          </a:r>
          <a:r>
            <a:rPr lang="ja-JP" altLang="en-US" sz="1100" b="0" i="0" baseline="0">
              <a:solidFill>
                <a:schemeClr val="dk1"/>
              </a:solidFill>
              <a:effectLst/>
              <a:latin typeface="+mn-lt"/>
              <a:ea typeface="+mn-ea"/>
              <a:cs typeface="+mn-cs"/>
            </a:rPr>
            <a:t>ポイント改善した。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104019</xdr:rowOff>
    </xdr:from>
    <xdr:to>
      <xdr:col>23</xdr:col>
      <xdr:colOff>133350</xdr:colOff>
      <xdr:row>64</xdr:row>
      <xdr:rowOff>155424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48119"/>
          <a:ext cx="838200" cy="108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143026</xdr:rowOff>
    </xdr:from>
    <xdr:to>
      <xdr:col>19</xdr:col>
      <xdr:colOff>133350</xdr:colOff>
      <xdr:row>64</xdr:row>
      <xdr:rowOff>155424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4437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15724</xdr:rowOff>
    </xdr:from>
    <xdr:to>
      <xdr:col>15</xdr:col>
      <xdr:colOff>82550</xdr:colOff>
      <xdr:row>63</xdr:row>
      <xdr:rowOff>143026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45624"/>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15724</xdr:rowOff>
    </xdr:from>
    <xdr:to>
      <xdr:col>11</xdr:col>
      <xdr:colOff>31750</xdr:colOff>
      <xdr:row>65</xdr:row>
      <xdr:rowOff>75898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45624"/>
          <a:ext cx="889000" cy="5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53219</xdr:rowOff>
    </xdr:from>
    <xdr:to>
      <xdr:col>23</xdr:col>
      <xdr:colOff>184150</xdr:colOff>
      <xdr:row>58</xdr:row>
      <xdr:rowOff>154819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69746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4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104624</xdr:rowOff>
    </xdr:from>
    <xdr:to>
      <xdr:col>19</xdr:col>
      <xdr:colOff>184150</xdr:colOff>
      <xdr:row>65</xdr:row>
      <xdr:rowOff>34774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19551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6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92226</xdr:rowOff>
    </xdr:from>
    <xdr:to>
      <xdr:col>15</xdr:col>
      <xdr:colOff>133350</xdr:colOff>
      <xdr:row>64</xdr:row>
      <xdr:rowOff>22376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32553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136374</xdr:rowOff>
    </xdr:from>
    <xdr:to>
      <xdr:col>11</xdr:col>
      <xdr:colOff>82550</xdr:colOff>
      <xdr:row>62</xdr:row>
      <xdr:rowOff>66524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76701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6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25098</xdr:rowOff>
    </xdr:from>
    <xdr:to>
      <xdr:col>7</xdr:col>
      <xdr:colOff>31750</xdr:colOff>
      <xdr:row>65</xdr:row>
      <xdr:rowOff>126698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111475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類似団体より低い状況にあるが、人件費、物件費ともに</a:t>
          </a:r>
          <a:r>
            <a:rPr kumimoji="1" lang="ja-JP" altLang="en-US" sz="1100" b="0" i="0" baseline="0">
              <a:solidFill>
                <a:schemeClr val="dk1"/>
              </a:solidFill>
              <a:effectLst/>
              <a:latin typeface="+mn-lt"/>
              <a:ea typeface="+mn-ea"/>
              <a:cs typeface="+mn-cs"/>
            </a:rPr>
            <a:t>年々増加傾向にあり、類似団体と同様の傾向を示している。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引き続き歳出抑制に努めるとともに、人件費については年齢バランスを考慮した職員構成となりように進め、人件費の平準化を図ることとしている。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今後においても、事務・事業の精査を図りつつ、経常経費全体の支出抑制に努める。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61173</xdr:rowOff>
    </xdr:from>
    <xdr:to>
      <xdr:col>23</xdr:col>
      <xdr:colOff>133350</xdr:colOff>
      <xdr:row>81</xdr:row>
      <xdr:rowOff>78488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48623"/>
          <a:ext cx="838200" cy="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5511</xdr:rowOff>
    </xdr:from>
    <xdr:to>
      <xdr:col>19</xdr:col>
      <xdr:colOff>133350</xdr:colOff>
      <xdr:row>81</xdr:row>
      <xdr:rowOff>61173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92961"/>
          <a:ext cx="889000" cy="5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152569</xdr:rowOff>
    </xdr:from>
    <xdr:to>
      <xdr:col>15</xdr:col>
      <xdr:colOff>82550</xdr:colOff>
      <xdr:row>81</xdr:row>
      <xdr:rowOff>5511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68569"/>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146714</xdr:rowOff>
    </xdr:from>
    <xdr:to>
      <xdr:col>11</xdr:col>
      <xdr:colOff>31750</xdr:colOff>
      <xdr:row>80</xdr:row>
      <xdr:rowOff>152569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62714"/>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27688</xdr:rowOff>
    </xdr:from>
    <xdr:to>
      <xdr:col>23</xdr:col>
      <xdr:colOff>184150</xdr:colOff>
      <xdr:row>81</xdr:row>
      <xdr:rowOff>129288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120415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3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10373</xdr:rowOff>
    </xdr:from>
    <xdr:to>
      <xdr:col>19</xdr:col>
      <xdr:colOff>184150</xdr:colOff>
      <xdr:row>81</xdr:row>
      <xdr:rowOff>111973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122150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66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126161</xdr:rowOff>
    </xdr:from>
    <xdr:to>
      <xdr:col>15</xdr:col>
      <xdr:colOff>133350</xdr:colOff>
      <xdr:row>81</xdr:row>
      <xdr:rowOff>56311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66488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1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101769</xdr:rowOff>
    </xdr:from>
    <xdr:to>
      <xdr:col>11</xdr:col>
      <xdr:colOff>82550</xdr:colOff>
      <xdr:row>81</xdr:row>
      <xdr:rowOff>31919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42096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8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95914</xdr:rowOff>
    </xdr:from>
    <xdr:to>
      <xdr:col>7</xdr:col>
      <xdr:colOff>31750</xdr:colOff>
      <xdr:row>81</xdr:row>
      <xdr:rowOff>26064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36241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年度の給与構造改革の実施及び同年代職員の多数の退職などにより、類似団体平均及び全国平均を下回っている。</a:t>
          </a:r>
          <a:endParaRPr lang="ja-JP" altLang="ja-JP" sz="1400">
            <a:effectLst/>
          </a:endParaRPr>
        </a:p>
        <a:p>
          <a:r>
            <a:rPr kumimoji="1" lang="ja-JP" altLang="ja-JP" sz="1100">
              <a:solidFill>
                <a:schemeClr val="dk1"/>
              </a:solidFill>
              <a:effectLst/>
              <a:latin typeface="+mn-lt"/>
              <a:ea typeface="+mn-ea"/>
              <a:cs typeface="+mn-cs"/>
            </a:rPr>
            <a:t>　当町の課題として、職員の年齢構成にばらつきがあることから、近年、社会人枠の採用など年齢構成に配慮した職員採用をしている。今後も将来的な負担</a:t>
          </a:r>
          <a:r>
            <a:rPr kumimoji="1" lang="en-US" altLang="ja-JP"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平準化するよう給与の適正化を図ってい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45155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379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45155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245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122766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行財政改革推進計画の定員管理の数値目標に基づき、組織体制の見直しを進める中で、職員数は類似団体に比べ低い水準で推移をしている。</a:t>
          </a:r>
          <a:endParaRPr lang="ja-JP" altLang="ja-JP" sz="1400">
            <a:effectLst/>
          </a:endParaRPr>
        </a:p>
        <a:p>
          <a:r>
            <a:rPr kumimoji="1" lang="ja-JP" altLang="ja-JP" sz="1100">
              <a:solidFill>
                <a:schemeClr val="dk1"/>
              </a:solidFill>
              <a:effectLst/>
              <a:latin typeface="+mn-lt"/>
              <a:ea typeface="+mn-ea"/>
              <a:cs typeface="+mn-cs"/>
            </a:rPr>
            <a:t>　今後も、職員の年齢構成の平準化に配慮しつつ、職員数が過剰にならないよう人材育成に努め、適正な人員管理を図る。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114119</xdr:rowOff>
    </xdr:from>
    <xdr:to>
      <xdr:col>81</xdr:col>
      <xdr:colOff>44450</xdr:colOff>
      <xdr:row>59</xdr:row>
      <xdr:rowOff>133652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229669"/>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121013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2296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111820</xdr:rowOff>
    </xdr:from>
    <xdr:to>
      <xdr:col>72</xdr:col>
      <xdr:colOff>203200</xdr:colOff>
      <xdr:row>59</xdr:row>
      <xdr:rowOff>121013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227370"/>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111820</xdr:rowOff>
    </xdr:from>
    <xdr:to>
      <xdr:col>68</xdr:col>
      <xdr:colOff>152400</xdr:colOff>
      <xdr:row>59</xdr:row>
      <xdr:rowOff>119864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22737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82852</xdr:rowOff>
    </xdr:from>
    <xdr:to>
      <xdr:col>81</xdr:col>
      <xdr:colOff>95250</xdr:colOff>
      <xdr:row>60</xdr:row>
      <xdr:rowOff>13002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99379</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63319</xdr:rowOff>
    </xdr:from>
    <xdr:to>
      <xdr:col>77</xdr:col>
      <xdr:colOff>95250</xdr:colOff>
      <xdr:row>59</xdr:row>
      <xdr:rowOff>164919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3646</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61020</xdr:rowOff>
    </xdr:from>
    <xdr:to>
      <xdr:col>68</xdr:col>
      <xdr:colOff>203200</xdr:colOff>
      <xdr:row>59</xdr:row>
      <xdr:rowOff>162620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94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69064</xdr:rowOff>
    </xdr:from>
    <xdr:to>
      <xdr:col>64</xdr:col>
      <xdr:colOff>152400</xdr:colOff>
      <xdr:row>59</xdr:row>
      <xdr:rowOff>170664</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1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9391</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元利償還金が昨年度より減少したこなどにより</a:t>
          </a:r>
          <a:r>
            <a:rPr kumimoji="1" lang="ja-JP" altLang="en-US" sz="1100">
              <a:solidFill>
                <a:schemeClr val="dk1"/>
              </a:solidFill>
              <a:effectLst/>
              <a:latin typeface="+mn-lt"/>
              <a:ea typeface="+mn-ea"/>
              <a:cs typeface="+mn-cs"/>
            </a:rPr>
            <a:t>、類似団体と同程度の水準まで改善した</a:t>
          </a:r>
          <a:r>
            <a:rPr kumimoji="1" lang="ja-JP" altLang="ja-JP" sz="1100">
              <a:solidFill>
                <a:schemeClr val="dk1"/>
              </a:solidFill>
              <a:effectLst/>
              <a:latin typeface="+mn-lt"/>
              <a:ea typeface="+mn-ea"/>
              <a:cs typeface="+mn-cs"/>
            </a:rPr>
            <a:t>。　今後、一部事務組合の負担増</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大型公共事業も控えていることから</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可能な限り</a:t>
          </a:r>
          <a:r>
            <a:rPr kumimoji="1" lang="ja-JP" altLang="ja-JP" sz="1100">
              <a:solidFill>
                <a:schemeClr val="dk1"/>
              </a:solidFill>
              <a:effectLst/>
              <a:latin typeface="+mn-lt"/>
              <a:ea typeface="+mn-ea"/>
              <a:cs typeface="+mn-cs"/>
            </a:rPr>
            <a:t>町債発行の抑制を図り比率の改善に努める。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46567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54610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9045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54610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30480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91033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年度は、基金残高の増額などにより充当可能財源が増加となったことなどにより数値</a:t>
          </a:r>
          <a:r>
            <a:rPr kumimoji="1" lang="ja-JP" altLang="en-US" sz="1100">
              <a:solidFill>
                <a:schemeClr val="dk1"/>
              </a:solidFill>
              <a:effectLst/>
              <a:latin typeface="+mn-lt"/>
              <a:ea typeface="+mn-ea"/>
              <a:cs typeface="+mn-cs"/>
            </a:rPr>
            <a:t>が改善した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今後も、後世代への負担軽減のため、引き続き健全化に努める。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153929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80675</xdr:rowOff>
    </xdr:from>
    <xdr:to>
      <xdr:col>64</xdr:col>
      <xdr:colOff>152400</xdr:colOff>
      <xdr:row>14</xdr:row>
      <xdr:rowOff>10825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21002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07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95250</xdr:rowOff>
    </xdr:from>
    <xdr:ext cx="9099176" cy="425758"/>
    <xdr:sp macro="" textlink="">
      <xdr:nvSpPr>
        <xdr:cNvPr id="468" name="テキスト ボックス 467">
          <a:extLst>
            <a:ext uri="{FF2B5EF4-FFF2-40B4-BE49-F238E27FC236}">
              <a16:creationId xmlns:a16="http://schemas.microsoft.com/office/drawing/2014/main" id="{40D86137-AC9A-4044-A179-45AB60174FFE}"/>
            </a:ext>
          </a:extLst>
        </xdr:cNvPr>
        <xdr:cNvSpPr txBox="1"/>
      </xdr:nvSpPr>
      <xdr:spPr>
        <a:xfrm>
          <a:off x="790575" y="45529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14,407
13,982
53.64
8,208,729
8,122,568
66,701
4,767,531
6,394,394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定年対象者の不補充等により職員数の削減を行ったことなど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、類似団体より低い状況</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、事務事業量に応じた適正な職員配置と年齢構成のばらつきの解消を図るため、職員の採用を積極的に行っ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今後、効果的な住民サービスを維持する中で、効率的な人事配置と人件費の適正化に努める。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39</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6068"/>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39</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922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1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12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5334</xdr:rowOff>
    </xdr:from>
    <xdr:to>
      <xdr:col>20</xdr:col>
      <xdr:colOff>38100</xdr:colOff>
      <xdr:row>39</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ＧＩＧＡスクール構想推進事業に伴う情報通信機器等保守料の負担や、ふるさと納税の増加に伴う寄附金業務委託料の増加等により経常充当一般財源等が昨年度より増加した</a:t>
          </a:r>
          <a:r>
            <a:rPr kumimoji="1" lang="ja-JP" altLang="en-US" sz="1100">
              <a:solidFill>
                <a:schemeClr val="dk1"/>
              </a:solidFill>
              <a:effectLst/>
              <a:latin typeface="+mn-lt"/>
              <a:ea typeface="+mn-ea"/>
              <a:cs typeface="+mn-cs"/>
            </a:rPr>
            <a:t>ことにより比率が昨年度より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ポイント上昇した</a:t>
          </a:r>
          <a:r>
            <a:rPr kumimoji="1" lang="ja-JP" altLang="ja-JP" sz="1100">
              <a:solidFill>
                <a:schemeClr val="dk1"/>
              </a:solidFill>
              <a:effectLst/>
              <a:latin typeface="+mn-lt"/>
              <a:ea typeface="+mn-ea"/>
              <a:cs typeface="+mn-cs"/>
            </a:rPr>
            <a:t>。事務の効率化を図る観点から、予算編成段階において、十分な必要性の精査や事務の見直しを行うことにより、引き続き効率的な運営に努める。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18415</xdr:rowOff>
    </xdr:from>
    <xdr:to>
      <xdr:col>82</xdr:col>
      <xdr:colOff>107950</xdr:colOff>
      <xdr:row>15</xdr:row>
      <xdr:rowOff>46990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901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18415</xdr:rowOff>
    </xdr:from>
    <xdr:to>
      <xdr:col>78</xdr:col>
      <xdr:colOff>69850</xdr:colOff>
      <xdr:row>15</xdr:row>
      <xdr:rowOff>138430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9016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15</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98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127000</xdr:rowOff>
    </xdr:from>
    <xdr:to>
      <xdr:col>69</xdr:col>
      <xdr:colOff>92075</xdr:colOff>
      <xdr:row>15</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9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139717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139065</xdr:rowOff>
    </xdr:from>
    <xdr:to>
      <xdr:col>78</xdr:col>
      <xdr:colOff>120650</xdr:colOff>
      <xdr:row>15</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79392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308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162577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年度から子ども医療費の支給を</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歳到達年度末から</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歳到達年度末に拡充したことや障害者への福祉サービス給付の増加により扶助費は増加しているものの、令和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年度は経常経費充当一般財源等の減少により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少子高齢化といった社会構造に起因し、今後も基本的には増加が見込まれることから、より効果的、効率的な行財政運営に努める。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23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類似団体より低い比率で推移しており、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の下水道</a:t>
          </a:r>
          <a:r>
            <a:rPr kumimoji="1" lang="ja-JP" altLang="en-US" sz="1100">
              <a:solidFill>
                <a:schemeClr val="dk1"/>
              </a:solidFill>
              <a:effectLst/>
              <a:latin typeface="+mn-lt"/>
              <a:ea typeface="+mn-ea"/>
              <a:cs typeface="+mn-cs"/>
            </a:rPr>
            <a:t>事業の公営企業会計適用が迫る中</a:t>
          </a:r>
          <a:r>
            <a:rPr kumimoji="1" lang="ja-JP" altLang="ja-JP" sz="1100">
              <a:solidFill>
                <a:schemeClr val="dk1"/>
              </a:solidFill>
              <a:effectLst/>
              <a:latin typeface="+mn-lt"/>
              <a:ea typeface="+mn-ea"/>
              <a:cs typeface="+mn-cs"/>
            </a:rPr>
            <a:t>、料金の見直し等、下水道事業特別会計の健全化に努める。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57</xdr:row>
      <xdr:rowOff>26307</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247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26307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8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15422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44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年度以降、類似団体を上回る数値で推移している。令和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年度は、経常充当一般財源等</a:t>
          </a:r>
          <a:r>
            <a:rPr kumimoji="1" lang="ja-JP" altLang="en-US" sz="1100">
              <a:solidFill>
                <a:schemeClr val="dk1"/>
              </a:solidFill>
              <a:effectLst/>
              <a:latin typeface="+mn-lt"/>
              <a:ea typeface="+mn-ea"/>
              <a:cs typeface="+mn-cs"/>
            </a:rPr>
            <a:t>については前年並みであったが、経常一般財源総額の増加により比率は前年より</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ポイント減少した。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今後においては、施設建設に係る広域連合</a:t>
          </a:r>
          <a:r>
            <a:rPr kumimoji="1" lang="ja-JP" altLang="en-US" sz="1100">
              <a:solidFill>
                <a:schemeClr val="dk1"/>
              </a:solidFill>
              <a:effectLst/>
              <a:latin typeface="+mn-lt"/>
              <a:ea typeface="+mn-ea"/>
              <a:cs typeface="+mn-cs"/>
            </a:rPr>
            <a:t>や一部事務組合</a:t>
          </a:r>
          <a:r>
            <a:rPr kumimoji="1" lang="ja-JP" altLang="ja-JP" sz="1100">
              <a:solidFill>
                <a:schemeClr val="dk1"/>
              </a:solidFill>
              <a:effectLst/>
              <a:latin typeface="+mn-lt"/>
              <a:ea typeface="+mn-ea"/>
              <a:cs typeface="+mn-cs"/>
            </a:rPr>
            <a:t>への負担増により、数値の上昇が予測されるため、団体等への補助金の見直しを行い、経費の縮減に努める。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17599</xdr:rowOff>
    </xdr:from>
    <xdr:to>
      <xdr:col>82</xdr:col>
      <xdr:colOff>107950</xdr:colOff>
      <xdr:row>37</xdr:row>
      <xdr:rowOff>148227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36124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37193</xdr:rowOff>
    </xdr:from>
    <xdr:to>
      <xdr:col>78</xdr:col>
      <xdr:colOff>69850</xdr:colOff>
      <xdr:row>37</xdr:row>
      <xdr:rowOff>148227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38084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37</xdr:row>
      <xdr:rowOff>37193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4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115570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4818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138249</xdr:rowOff>
    </xdr:from>
    <xdr:to>
      <xdr:col>82</xdr:col>
      <xdr:colOff>158750</xdr:colOff>
      <xdr:row>37</xdr:row>
      <xdr:rowOff>68399</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110326</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97427</xdr:rowOff>
    </xdr:from>
    <xdr:to>
      <xdr:col>78</xdr:col>
      <xdr:colOff>120650</xdr:colOff>
      <xdr:row>38</xdr:row>
      <xdr:rowOff>27577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157843</xdr:rowOff>
    </xdr:from>
    <xdr:to>
      <xdr:col>74</xdr:col>
      <xdr:colOff>31750</xdr:colOff>
      <xdr:row>37</xdr:row>
      <xdr:rowOff>87993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72770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125186</xdr:rowOff>
    </xdr:from>
    <xdr:to>
      <xdr:col>69</xdr:col>
      <xdr:colOff>142875</xdr:colOff>
      <xdr:row>37</xdr:row>
      <xdr:rowOff>55336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40113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年度以前は</a:t>
          </a:r>
          <a:r>
            <a:rPr kumimoji="1" lang="ja-JP" altLang="ja-JP" sz="1100">
              <a:solidFill>
                <a:schemeClr val="dk1"/>
              </a:solidFill>
              <a:effectLst/>
              <a:latin typeface="+mn-lt"/>
              <a:ea typeface="+mn-ea"/>
              <a:cs typeface="+mn-cs"/>
            </a:rPr>
            <a:t>町施設整備等に係る償還により、類似団体に比べて高い状況が続いていたが、近年の借入れ抑制や償還額の減少により類似団体より下回って</a:t>
          </a:r>
          <a:r>
            <a:rPr kumimoji="1" lang="ja-JP" altLang="en-US" sz="1100">
              <a:solidFill>
                <a:schemeClr val="dk1"/>
              </a:solidFill>
              <a:effectLst/>
              <a:latin typeface="+mn-lt"/>
              <a:ea typeface="+mn-ea"/>
              <a:cs typeface="+mn-cs"/>
            </a:rPr>
            <a:t>おり改善傾向である</a:t>
          </a:r>
          <a:r>
            <a:rPr kumimoji="1" lang="ja-JP" altLang="ja-JP" sz="1100">
              <a:solidFill>
                <a:schemeClr val="dk1"/>
              </a:solidFill>
              <a:effectLst/>
              <a:latin typeface="+mn-lt"/>
              <a:ea typeface="+mn-ea"/>
              <a:cs typeface="+mn-cs"/>
            </a:rPr>
            <a:t>。今後も喫緊の課題となる事業を除き、その年度の借入額は償還額以内とすることを原則とするなど、継続して公債費負担の健全化に努める。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154432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97763"/>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19558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28702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88137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2303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149352</xdr:rowOff>
    </xdr:from>
    <xdr:to>
      <xdr:col>11</xdr:col>
      <xdr:colOff>60325</xdr:colOff>
      <xdr:row>77</xdr:row>
      <xdr:rowOff>79502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89679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平成３０年度以降は増加傾向で推移してい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年度は経常一般財源総額の増加により比率は前年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ポイント減少した。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職員の年齢構成のばらつきを解消するための職員採用や会計年度任用職員制度、一部事務組合建設事業負担金などによる増額が見込まれる。今後も一般財源の確保とともに、事務・事業の効率化により、適正な水準を維持す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77</xdr:row>
      <xdr:rowOff>83565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42316"/>
          <a:ext cx="838200" cy="3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83565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754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145287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474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77</xdr:row>
      <xdr:rowOff>14987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47472"/>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31293</xdr:rowOff>
    </xdr:from>
    <xdr:to>
      <xdr:col>29</xdr:col>
      <xdr:colOff>127000</xdr:colOff>
      <xdr:row>18</xdr:row>
      <xdr:rowOff>31750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65018"/>
          <a:ext cx="6477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31750</xdr:rowOff>
    </xdr:from>
    <xdr:to>
      <xdr:col>26</xdr:col>
      <xdr:colOff>50800</xdr:colOff>
      <xdr:row>18</xdr:row>
      <xdr:rowOff>45230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5475"/>
          <a:ext cx="698500" cy="1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45230</xdr:rowOff>
    </xdr:from>
    <xdr:to>
      <xdr:col>22</xdr:col>
      <xdr:colOff>114300</xdr:colOff>
      <xdr:row>18</xdr:row>
      <xdr:rowOff>88069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8955"/>
          <a:ext cx="698500" cy="4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82073</xdr:rowOff>
    </xdr:from>
    <xdr:to>
      <xdr:col>18</xdr:col>
      <xdr:colOff>177800</xdr:colOff>
      <xdr:row>18</xdr:row>
      <xdr:rowOff>88069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15798"/>
          <a:ext cx="698500" cy="5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151943</xdr:rowOff>
    </xdr:from>
    <xdr:to>
      <xdr:col>29</xdr:col>
      <xdr:colOff>177800</xdr:colOff>
      <xdr:row>18</xdr:row>
      <xdr:rowOff>82093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124020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152400</xdr:rowOff>
    </xdr:from>
    <xdr:to>
      <xdr:col>26</xdr:col>
      <xdr:colOff>101600</xdr:colOff>
      <xdr:row>18</xdr:row>
      <xdr:rowOff>82550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67327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165880</xdr:rowOff>
    </xdr:from>
    <xdr:to>
      <xdr:col>22</xdr:col>
      <xdr:colOff>165100</xdr:colOff>
      <xdr:row>18</xdr:row>
      <xdr:rowOff>96030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80807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37269</xdr:rowOff>
    </xdr:from>
    <xdr:to>
      <xdr:col>19</xdr:col>
      <xdr:colOff>38100</xdr:colOff>
      <xdr:row>18</xdr:row>
      <xdr:rowOff>138869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123646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31273</xdr:rowOff>
    </xdr:from>
    <xdr:to>
      <xdr:col>15</xdr:col>
      <xdr:colOff>101600</xdr:colOff>
      <xdr:row>18</xdr:row>
      <xdr:rowOff>132873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4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117650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159100</xdr:rowOff>
    </xdr:from>
    <xdr:to>
      <xdr:col>29</xdr:col>
      <xdr:colOff>127000</xdr:colOff>
      <xdr:row>37</xdr:row>
      <xdr:rowOff>28797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12350"/>
          <a:ext cx="647700" cy="4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159100</xdr:rowOff>
    </xdr:from>
    <xdr:to>
      <xdr:col>26</xdr:col>
      <xdr:colOff>50800</xdr:colOff>
      <xdr:row>37</xdr:row>
      <xdr:rowOff>4299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12350"/>
          <a:ext cx="698500" cy="1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4299</xdr:rowOff>
    </xdr:from>
    <xdr:to>
      <xdr:col>22</xdr:col>
      <xdr:colOff>114300</xdr:colOff>
      <xdr:row>37</xdr:row>
      <xdr:rowOff>8833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28999"/>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8833</xdr:rowOff>
    </xdr:from>
    <xdr:to>
      <xdr:col>18</xdr:col>
      <xdr:colOff>177800</xdr:colOff>
      <xdr:row>37</xdr:row>
      <xdr:rowOff>20548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33533"/>
          <a:ext cx="698500" cy="1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149447</xdr:rowOff>
    </xdr:from>
    <xdr:to>
      <xdr:col>29</xdr:col>
      <xdr:colOff>177800</xdr:colOff>
      <xdr:row>37</xdr:row>
      <xdr:rowOff>79597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0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121524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108300</xdr:rowOff>
    </xdr:from>
    <xdr:to>
      <xdr:col>26</xdr:col>
      <xdr:colOff>101600</xdr:colOff>
      <xdr:row>37</xdr:row>
      <xdr:rowOff>38450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1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23227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7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124949</xdr:rowOff>
    </xdr:from>
    <xdr:to>
      <xdr:col>22</xdr:col>
      <xdr:colOff>165100</xdr:colOff>
      <xdr:row>37</xdr:row>
      <xdr:rowOff>55099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39876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129483</xdr:rowOff>
    </xdr:from>
    <xdr:to>
      <xdr:col>19</xdr:col>
      <xdr:colOff>38100</xdr:colOff>
      <xdr:row>37</xdr:row>
      <xdr:rowOff>59633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44410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141198</xdr:rowOff>
    </xdr:from>
    <xdr:to>
      <xdr:col>15</xdr:col>
      <xdr:colOff>101600</xdr:colOff>
      <xdr:row>37</xdr:row>
      <xdr:rowOff>71348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4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56125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14,407
13,982
53.64
8,208,729
8,122,568
66,701
4,767,531
6,394,394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33363</xdr:rowOff>
    </xdr:from>
    <xdr:to>
      <xdr:col>24</xdr:col>
      <xdr:colOff>63500</xdr:colOff>
      <xdr:row>37</xdr:row>
      <xdr:rowOff>49949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7013"/>
          <a:ext cx="8382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49949</xdr:rowOff>
    </xdr:from>
    <xdr:to>
      <xdr:col>19</xdr:col>
      <xdr:colOff>177800</xdr:colOff>
      <xdr:row>38</xdr:row>
      <xdr:rowOff>22923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3599"/>
          <a:ext cx="889000" cy="1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22923</xdr:rowOff>
    </xdr:from>
    <xdr:to>
      <xdr:col>15</xdr:col>
      <xdr:colOff>50800</xdr:colOff>
      <xdr:row>38</xdr:row>
      <xdr:rowOff>41732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8023"/>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41732</xdr:rowOff>
    </xdr:from>
    <xdr:to>
      <xdr:col>10</xdr:col>
      <xdr:colOff>114300</xdr:colOff>
      <xdr:row>38</xdr:row>
      <xdr:rowOff>51664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6832"/>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154013</xdr:rowOff>
    </xdr:from>
    <xdr:to>
      <xdr:col>24</xdr:col>
      <xdr:colOff>114300</xdr:colOff>
      <xdr:row>37</xdr:row>
      <xdr:rowOff>84163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132440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170599</xdr:rowOff>
    </xdr:from>
    <xdr:to>
      <xdr:col>20</xdr:col>
      <xdr:colOff>38100</xdr:colOff>
      <xdr:row>37</xdr:row>
      <xdr:rowOff>100749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143573</xdr:rowOff>
    </xdr:from>
    <xdr:to>
      <xdr:col>15</xdr:col>
      <xdr:colOff>101600</xdr:colOff>
      <xdr:row>38</xdr:row>
      <xdr:rowOff>73723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64850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162382</xdr:rowOff>
    </xdr:from>
    <xdr:to>
      <xdr:col>10</xdr:col>
      <xdr:colOff>165100</xdr:colOff>
      <xdr:row>38</xdr:row>
      <xdr:rowOff>92532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83659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864</xdr:rowOff>
    </xdr:from>
    <xdr:to>
      <xdr:col>6</xdr:col>
      <xdr:colOff>38100</xdr:colOff>
      <xdr:row>38</xdr:row>
      <xdr:rowOff>102464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93591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115359</xdr:rowOff>
    </xdr:from>
    <xdr:to>
      <xdr:col>24</xdr:col>
      <xdr:colOff>63500</xdr:colOff>
      <xdr:row>56</xdr:row>
      <xdr:rowOff>134922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16559"/>
          <a:ext cx="838200" cy="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134922</xdr:rowOff>
    </xdr:from>
    <xdr:to>
      <xdr:col>19</xdr:col>
      <xdr:colOff>177800</xdr:colOff>
      <xdr:row>56</xdr:row>
      <xdr:rowOff>154527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36122"/>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154527</xdr:rowOff>
    </xdr:from>
    <xdr:to>
      <xdr:col>15</xdr:col>
      <xdr:colOff>50800</xdr:colOff>
      <xdr:row>57</xdr:row>
      <xdr:rowOff>8579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55727"/>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8579</xdr:rowOff>
    </xdr:from>
    <xdr:to>
      <xdr:col>10</xdr:col>
      <xdr:colOff>114300</xdr:colOff>
      <xdr:row>57</xdr:row>
      <xdr:rowOff>14811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81229"/>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64559</xdr:rowOff>
    </xdr:from>
    <xdr:to>
      <xdr:col>24</xdr:col>
      <xdr:colOff>114300</xdr:colOff>
      <xdr:row>56</xdr:row>
      <xdr:rowOff>166159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150936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84122</xdr:rowOff>
    </xdr:from>
    <xdr:to>
      <xdr:col>20</xdr:col>
      <xdr:colOff>38100</xdr:colOff>
      <xdr:row>57</xdr:row>
      <xdr:rowOff>14272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8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5399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103727</xdr:rowOff>
    </xdr:from>
    <xdr:to>
      <xdr:col>15</xdr:col>
      <xdr:colOff>101600</xdr:colOff>
      <xdr:row>57</xdr:row>
      <xdr:rowOff>33877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25004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129229</xdr:rowOff>
    </xdr:from>
    <xdr:to>
      <xdr:col>10</xdr:col>
      <xdr:colOff>165100</xdr:colOff>
      <xdr:row>57</xdr:row>
      <xdr:rowOff>59379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50506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135461</xdr:rowOff>
    </xdr:from>
    <xdr:to>
      <xdr:col>6</xdr:col>
      <xdr:colOff>38100</xdr:colOff>
      <xdr:row>57</xdr:row>
      <xdr:rowOff>65611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3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56738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2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91945</xdr:rowOff>
    </xdr:from>
    <xdr:to>
      <xdr:col>24</xdr:col>
      <xdr:colOff>63500</xdr:colOff>
      <xdr:row>78</xdr:row>
      <xdr:rowOff>107285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65045"/>
          <a:ext cx="838200" cy="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91945</xdr:rowOff>
    </xdr:from>
    <xdr:to>
      <xdr:col>19</xdr:col>
      <xdr:colOff>177800</xdr:colOff>
      <xdr:row>78</xdr:row>
      <xdr:rowOff>109457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65045"/>
          <a:ext cx="8890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109457</xdr:rowOff>
    </xdr:from>
    <xdr:to>
      <xdr:col>15</xdr:col>
      <xdr:colOff>50800</xdr:colOff>
      <xdr:row>78</xdr:row>
      <xdr:rowOff>113205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82557"/>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103832</xdr:rowOff>
    </xdr:from>
    <xdr:to>
      <xdr:col>10</xdr:col>
      <xdr:colOff>114300</xdr:colOff>
      <xdr:row>78</xdr:row>
      <xdr:rowOff>113205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76932"/>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56485</xdr:rowOff>
    </xdr:from>
    <xdr:to>
      <xdr:col>24</xdr:col>
      <xdr:colOff>114300</xdr:colOff>
      <xdr:row>78</xdr:row>
      <xdr:rowOff>158085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142862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4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41145</xdr:rowOff>
    </xdr:from>
    <xdr:to>
      <xdr:col>20</xdr:col>
      <xdr:colOff>38100</xdr:colOff>
      <xdr:row>78</xdr:row>
      <xdr:rowOff>142745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133872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0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58657</xdr:rowOff>
    </xdr:from>
    <xdr:to>
      <xdr:col>15</xdr:col>
      <xdr:colOff>101600</xdr:colOff>
      <xdr:row>78</xdr:row>
      <xdr:rowOff>160257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151384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62405</xdr:rowOff>
    </xdr:from>
    <xdr:to>
      <xdr:col>10</xdr:col>
      <xdr:colOff>165100</xdr:colOff>
      <xdr:row>78</xdr:row>
      <xdr:rowOff>164005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155132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53032</xdr:rowOff>
    </xdr:from>
    <xdr:to>
      <xdr:col>6</xdr:col>
      <xdr:colOff>38100</xdr:colOff>
      <xdr:row>78</xdr:row>
      <xdr:rowOff>154632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145759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1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111810</xdr:rowOff>
    </xdr:from>
    <xdr:to>
      <xdr:col>24</xdr:col>
      <xdr:colOff>63500</xdr:colOff>
      <xdr:row>98</xdr:row>
      <xdr:rowOff>25870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71010"/>
          <a:ext cx="838200" cy="2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25870</xdr:rowOff>
    </xdr:from>
    <xdr:to>
      <xdr:col>19</xdr:col>
      <xdr:colOff>177800</xdr:colOff>
      <xdr:row>98</xdr:row>
      <xdr:rowOff>25895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27970"/>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25895</xdr:rowOff>
    </xdr:from>
    <xdr:to>
      <xdr:col>15</xdr:col>
      <xdr:colOff>50800</xdr:colOff>
      <xdr:row>98</xdr:row>
      <xdr:rowOff>32347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27995"/>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32347</xdr:rowOff>
    </xdr:from>
    <xdr:to>
      <xdr:col>10</xdr:col>
      <xdr:colOff>114300</xdr:colOff>
      <xdr:row>98</xdr:row>
      <xdr:rowOff>53760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34447"/>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61010</xdr:rowOff>
    </xdr:from>
    <xdr:to>
      <xdr:col>24</xdr:col>
      <xdr:colOff>114300</xdr:colOff>
      <xdr:row>96</xdr:row>
      <xdr:rowOff>162610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39437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9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146520</xdr:rowOff>
    </xdr:from>
    <xdr:to>
      <xdr:col>20</xdr:col>
      <xdr:colOff>38100</xdr:colOff>
      <xdr:row>98</xdr:row>
      <xdr:rowOff>76670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67797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6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146545</xdr:rowOff>
    </xdr:from>
    <xdr:to>
      <xdr:col>15</xdr:col>
      <xdr:colOff>101600</xdr:colOff>
      <xdr:row>98</xdr:row>
      <xdr:rowOff>76695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67822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6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152997</xdr:rowOff>
    </xdr:from>
    <xdr:to>
      <xdr:col>10</xdr:col>
      <xdr:colOff>165100</xdr:colOff>
      <xdr:row>98</xdr:row>
      <xdr:rowOff>83147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74274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2960</xdr:rowOff>
    </xdr:from>
    <xdr:to>
      <xdr:col>6</xdr:col>
      <xdr:colOff>38100</xdr:colOff>
      <xdr:row>98</xdr:row>
      <xdr:rowOff>104560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95687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117192</xdr:rowOff>
    </xdr:from>
    <xdr:to>
      <xdr:col>55</xdr:col>
      <xdr:colOff>0</xdr:colOff>
      <xdr:row>36</xdr:row>
      <xdr:rowOff>108876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75042"/>
          <a:ext cx="838200" cy="50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117192</xdr:rowOff>
    </xdr:from>
    <xdr:to>
      <xdr:col>50</xdr:col>
      <xdr:colOff>114300</xdr:colOff>
      <xdr:row>37</xdr:row>
      <xdr:rowOff>10180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75042"/>
          <a:ext cx="889000" cy="57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103860</xdr:rowOff>
    </xdr:from>
    <xdr:to>
      <xdr:col>45</xdr:col>
      <xdr:colOff>177800</xdr:colOff>
      <xdr:row>37</xdr:row>
      <xdr:rowOff>10180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276060"/>
          <a:ext cx="889000" cy="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103860</xdr:rowOff>
    </xdr:from>
    <xdr:to>
      <xdr:col>41</xdr:col>
      <xdr:colOff>50800</xdr:colOff>
      <xdr:row>36</xdr:row>
      <xdr:rowOff>170255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276060"/>
          <a:ext cx="889000" cy="6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58076</xdr:rowOff>
    </xdr:from>
    <xdr:to>
      <xdr:col>55</xdr:col>
      <xdr:colOff>50800</xdr:colOff>
      <xdr:row>36</xdr:row>
      <xdr:rowOff>159676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36503</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0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66392</xdr:rowOff>
    </xdr:from>
    <xdr:to>
      <xdr:col>50</xdr:col>
      <xdr:colOff>165100</xdr:colOff>
      <xdr:row>33</xdr:row>
      <xdr:rowOff>167992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72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159119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81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130830</xdr:rowOff>
    </xdr:from>
    <xdr:to>
      <xdr:col>46</xdr:col>
      <xdr:colOff>38100</xdr:colOff>
      <xdr:row>37</xdr:row>
      <xdr:rowOff>60980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53060</xdr:rowOff>
    </xdr:from>
    <xdr:to>
      <xdr:col>41</xdr:col>
      <xdr:colOff>101600</xdr:colOff>
      <xdr:row>36</xdr:row>
      <xdr:rowOff>154660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145787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119455</xdr:rowOff>
    </xdr:from>
    <xdr:to>
      <xdr:col>36</xdr:col>
      <xdr:colOff>165100</xdr:colOff>
      <xdr:row>37</xdr:row>
      <xdr:rowOff>49605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40732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68850</xdr:rowOff>
    </xdr:from>
    <xdr:to>
      <xdr:col>55</xdr:col>
      <xdr:colOff>0</xdr:colOff>
      <xdr:row>58</xdr:row>
      <xdr:rowOff>89921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12950"/>
          <a:ext cx="838200" cy="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89921</xdr:rowOff>
    </xdr:from>
    <xdr:to>
      <xdr:col>50</xdr:col>
      <xdr:colOff>114300</xdr:colOff>
      <xdr:row>58</xdr:row>
      <xdr:rowOff>117490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34021"/>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114351</xdr:rowOff>
    </xdr:from>
    <xdr:to>
      <xdr:col>45</xdr:col>
      <xdr:colOff>177800</xdr:colOff>
      <xdr:row>58</xdr:row>
      <xdr:rowOff>117490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58451"/>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9032</xdr:rowOff>
    </xdr:from>
    <xdr:to>
      <xdr:col>41</xdr:col>
      <xdr:colOff>50800</xdr:colOff>
      <xdr:row>58</xdr:row>
      <xdr:rowOff>114351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53132"/>
          <a:ext cx="88900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18050</xdr:rowOff>
    </xdr:from>
    <xdr:to>
      <xdr:col>55</xdr:col>
      <xdr:colOff>50800</xdr:colOff>
      <xdr:row>58</xdr:row>
      <xdr:rowOff>119650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167927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39121</xdr:rowOff>
    </xdr:from>
    <xdr:to>
      <xdr:col>50</xdr:col>
      <xdr:colOff>165100</xdr:colOff>
      <xdr:row>58</xdr:row>
      <xdr:rowOff>140721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8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131848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7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66690</xdr:rowOff>
    </xdr:from>
    <xdr:to>
      <xdr:col>46</xdr:col>
      <xdr:colOff>38100</xdr:colOff>
      <xdr:row>58</xdr:row>
      <xdr:rowOff>168290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159417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0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63551</xdr:rowOff>
    </xdr:from>
    <xdr:to>
      <xdr:col>41</xdr:col>
      <xdr:colOff>101600</xdr:colOff>
      <xdr:row>58</xdr:row>
      <xdr:rowOff>165151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156278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129682</xdr:rowOff>
    </xdr:from>
    <xdr:to>
      <xdr:col>36</xdr:col>
      <xdr:colOff>165100</xdr:colOff>
      <xdr:row>58</xdr:row>
      <xdr:rowOff>59832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50959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9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85096</xdr:rowOff>
    </xdr:from>
    <xdr:to>
      <xdr:col>55</xdr:col>
      <xdr:colOff>0</xdr:colOff>
      <xdr:row>78</xdr:row>
      <xdr:rowOff>91137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58196"/>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85096</xdr:rowOff>
    </xdr:from>
    <xdr:to>
      <xdr:col>50</xdr:col>
      <xdr:colOff>114300</xdr:colOff>
      <xdr:row>78</xdr:row>
      <xdr:rowOff>128240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58196"/>
          <a:ext cx="889000" cy="4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45509</xdr:rowOff>
    </xdr:from>
    <xdr:to>
      <xdr:col>45</xdr:col>
      <xdr:colOff>177800</xdr:colOff>
      <xdr:row>78</xdr:row>
      <xdr:rowOff>128240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1860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120352</xdr:rowOff>
    </xdr:from>
    <xdr:to>
      <xdr:col>41</xdr:col>
      <xdr:colOff>50800</xdr:colOff>
      <xdr:row>78</xdr:row>
      <xdr:rowOff>45509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22002"/>
          <a:ext cx="889000" cy="9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40337</xdr:rowOff>
    </xdr:from>
    <xdr:to>
      <xdr:col>55</xdr:col>
      <xdr:colOff>50800</xdr:colOff>
      <xdr:row>78</xdr:row>
      <xdr:rowOff>141937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130847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3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34296</xdr:rowOff>
    </xdr:from>
    <xdr:to>
      <xdr:col>50</xdr:col>
      <xdr:colOff>165100</xdr:colOff>
      <xdr:row>78</xdr:row>
      <xdr:rowOff>135896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127023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77440</xdr:rowOff>
    </xdr:from>
    <xdr:to>
      <xdr:col>46</xdr:col>
      <xdr:colOff>38100</xdr:colOff>
      <xdr:row>79</xdr:row>
      <xdr:rowOff>7590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170167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166159</xdr:rowOff>
    </xdr:from>
    <xdr:to>
      <xdr:col>41</xdr:col>
      <xdr:colOff>101600</xdr:colOff>
      <xdr:row>78</xdr:row>
      <xdr:rowOff>96309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87436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6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69552</xdr:rowOff>
    </xdr:from>
    <xdr:to>
      <xdr:col>36</xdr:col>
      <xdr:colOff>165100</xdr:colOff>
      <xdr:row>77</xdr:row>
      <xdr:rowOff>171152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16229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68511</xdr:rowOff>
    </xdr:from>
    <xdr:to>
      <xdr:col>55</xdr:col>
      <xdr:colOff>0</xdr:colOff>
      <xdr:row>98</xdr:row>
      <xdr:rowOff>110725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0611"/>
          <a:ext cx="8382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101085</xdr:rowOff>
    </xdr:from>
    <xdr:to>
      <xdr:col>50</xdr:col>
      <xdr:colOff>114300</xdr:colOff>
      <xdr:row>98</xdr:row>
      <xdr:rowOff>110725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03185"/>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101085</xdr:rowOff>
    </xdr:from>
    <xdr:to>
      <xdr:col>45</xdr:col>
      <xdr:colOff>177800</xdr:colOff>
      <xdr:row>98</xdr:row>
      <xdr:rowOff>132457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03185"/>
          <a:ext cx="8890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116429</xdr:rowOff>
    </xdr:from>
    <xdr:to>
      <xdr:col>41</xdr:col>
      <xdr:colOff>50800</xdr:colOff>
      <xdr:row>98</xdr:row>
      <xdr:rowOff>132457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18529"/>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17711</xdr:rowOff>
    </xdr:from>
    <xdr:to>
      <xdr:col>55</xdr:col>
      <xdr:colOff>50800</xdr:colOff>
      <xdr:row>98</xdr:row>
      <xdr:rowOff>119311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59925</xdr:rowOff>
    </xdr:from>
    <xdr:to>
      <xdr:col>50</xdr:col>
      <xdr:colOff>165100</xdr:colOff>
      <xdr:row>98</xdr:row>
      <xdr:rowOff>161525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152652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50285</xdr:rowOff>
    </xdr:from>
    <xdr:to>
      <xdr:col>46</xdr:col>
      <xdr:colOff>38100</xdr:colOff>
      <xdr:row>98</xdr:row>
      <xdr:rowOff>151885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143012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81657</xdr:rowOff>
    </xdr:from>
    <xdr:to>
      <xdr:col>41</xdr:col>
      <xdr:colOff>101600</xdr:colOff>
      <xdr:row>99</xdr:row>
      <xdr:rowOff>11807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2934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65629</xdr:rowOff>
    </xdr:from>
    <xdr:to>
      <xdr:col>36</xdr:col>
      <xdr:colOff>165100</xdr:colOff>
      <xdr:row>98</xdr:row>
      <xdr:rowOff>167229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158356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6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76136</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62686"/>
          <a:ext cx="838200" cy="2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72201</xdr:rowOff>
    </xdr:from>
    <xdr:to>
      <xdr:col>81</xdr:col>
      <xdr:colOff>50800</xdr:colOff>
      <xdr:row>39</xdr:row>
      <xdr:rowOff>76136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58751"/>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72201</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58751"/>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25336</xdr:rowOff>
    </xdr:from>
    <xdr:to>
      <xdr:col>81</xdr:col>
      <xdr:colOff>101600</xdr:colOff>
      <xdr:row>39</xdr:row>
      <xdr:rowOff>126936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118063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0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21401</xdr:rowOff>
    </xdr:from>
    <xdr:to>
      <xdr:col>76</xdr:col>
      <xdr:colOff>165100</xdr:colOff>
      <xdr:row>39</xdr:row>
      <xdr:rowOff>123001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114128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0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3363</xdr:rowOff>
    </xdr:from>
    <xdr:to>
      <xdr:col>85</xdr:col>
      <xdr:colOff>127000</xdr:colOff>
      <xdr:row>78</xdr:row>
      <xdr:rowOff>10006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376463"/>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164252</xdr:rowOff>
    </xdr:from>
    <xdr:to>
      <xdr:col>81</xdr:col>
      <xdr:colOff>50800</xdr:colOff>
      <xdr:row>78</xdr:row>
      <xdr:rowOff>3363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365902"/>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153736</xdr:rowOff>
    </xdr:from>
    <xdr:to>
      <xdr:col>76</xdr:col>
      <xdr:colOff>114300</xdr:colOff>
      <xdr:row>77</xdr:row>
      <xdr:rowOff>164252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35538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147701</xdr:rowOff>
    </xdr:from>
    <xdr:to>
      <xdr:col>71</xdr:col>
      <xdr:colOff>177800</xdr:colOff>
      <xdr:row>77</xdr:row>
      <xdr:rowOff>153736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49351"/>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130656</xdr:rowOff>
    </xdr:from>
    <xdr:to>
      <xdr:col>85</xdr:col>
      <xdr:colOff>177800</xdr:colOff>
      <xdr:row>78</xdr:row>
      <xdr:rowOff>60806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45583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124013</xdr:rowOff>
    </xdr:from>
    <xdr:to>
      <xdr:col>81</xdr:col>
      <xdr:colOff>101600</xdr:colOff>
      <xdr:row>78</xdr:row>
      <xdr:rowOff>54163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45290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1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113452</xdr:rowOff>
    </xdr:from>
    <xdr:to>
      <xdr:col>76</xdr:col>
      <xdr:colOff>165100</xdr:colOff>
      <xdr:row>78</xdr:row>
      <xdr:rowOff>43602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34729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102936</xdr:rowOff>
    </xdr:from>
    <xdr:to>
      <xdr:col>72</xdr:col>
      <xdr:colOff>38100</xdr:colOff>
      <xdr:row>78</xdr:row>
      <xdr:rowOff>33086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24213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96901</xdr:rowOff>
    </xdr:from>
    <xdr:to>
      <xdr:col>67</xdr:col>
      <xdr:colOff>101600</xdr:colOff>
      <xdr:row>78</xdr:row>
      <xdr:rowOff>27051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18178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135722</xdr:rowOff>
    </xdr:from>
    <xdr:to>
      <xdr:col>85</xdr:col>
      <xdr:colOff>127000</xdr:colOff>
      <xdr:row>97</xdr:row>
      <xdr:rowOff>10139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252022"/>
          <a:ext cx="838200" cy="38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10139</xdr:rowOff>
    </xdr:from>
    <xdr:to>
      <xdr:col>81</xdr:col>
      <xdr:colOff>50800</xdr:colOff>
      <xdr:row>97</xdr:row>
      <xdr:rowOff>18542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640789"/>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18542</xdr:rowOff>
    </xdr:from>
    <xdr:to>
      <xdr:col>76</xdr:col>
      <xdr:colOff>114300</xdr:colOff>
      <xdr:row>97</xdr:row>
      <xdr:rowOff>80887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649192"/>
          <a:ext cx="889000" cy="6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80887</xdr:rowOff>
    </xdr:from>
    <xdr:to>
      <xdr:col>71</xdr:col>
      <xdr:colOff>177800</xdr:colOff>
      <xdr:row>97</xdr:row>
      <xdr:rowOff>123341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1153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84922</xdr:rowOff>
    </xdr:from>
    <xdr:to>
      <xdr:col>85</xdr:col>
      <xdr:colOff>177800</xdr:colOff>
      <xdr:row>95</xdr:row>
      <xdr:rowOff>15072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20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107799</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05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130789</xdr:rowOff>
    </xdr:from>
    <xdr:to>
      <xdr:col>81</xdr:col>
      <xdr:colOff>101600</xdr:colOff>
      <xdr:row>97</xdr:row>
      <xdr:rowOff>60939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77466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6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139192</xdr:rowOff>
    </xdr:from>
    <xdr:to>
      <xdr:col>76</xdr:col>
      <xdr:colOff>165100</xdr:colOff>
      <xdr:row>97</xdr:row>
      <xdr:rowOff>69342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5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85869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3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30087</xdr:rowOff>
    </xdr:from>
    <xdr:to>
      <xdr:col>72</xdr:col>
      <xdr:colOff>38100</xdr:colOff>
      <xdr:row>97</xdr:row>
      <xdr:rowOff>131687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122814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72541</xdr:rowOff>
    </xdr:from>
    <xdr:to>
      <xdr:col>67</xdr:col>
      <xdr:colOff>101600</xdr:colOff>
      <xdr:row>98</xdr:row>
      <xdr:rowOff>2691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165268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79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99695</xdr:rowOff>
    </xdr:from>
    <xdr:to>
      <xdr:col>116</xdr:col>
      <xdr:colOff>63500</xdr:colOff>
      <xdr:row>53</xdr:row>
      <xdr:rowOff>134251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186545"/>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99695</xdr:rowOff>
    </xdr:from>
    <xdr:to>
      <xdr:col>111</xdr:col>
      <xdr:colOff>177800</xdr:colOff>
      <xdr:row>53</xdr:row>
      <xdr:rowOff>167094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186545"/>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167094</xdr:rowOff>
    </xdr:from>
    <xdr:to>
      <xdr:col>107</xdr:col>
      <xdr:colOff>50800</xdr:colOff>
      <xdr:row>54</xdr:row>
      <xdr:rowOff>4026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25394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4026</xdr:rowOff>
    </xdr:from>
    <xdr:to>
      <xdr:col>102</xdr:col>
      <xdr:colOff>114300</xdr:colOff>
      <xdr:row>54</xdr:row>
      <xdr:rowOff>10541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26232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50754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83451</xdr:rowOff>
    </xdr:from>
    <xdr:to>
      <xdr:col>116</xdr:col>
      <xdr:colOff>114300</xdr:colOff>
      <xdr:row>54</xdr:row>
      <xdr:rowOff>13601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1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106328</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02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48895</xdr:rowOff>
    </xdr:from>
    <xdr:to>
      <xdr:col>112</xdr:col>
      <xdr:colOff>38100</xdr:colOff>
      <xdr:row>53</xdr:row>
      <xdr:rowOff>150495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1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167022</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89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116294</xdr:rowOff>
    </xdr:from>
    <xdr:to>
      <xdr:col>107</xdr:col>
      <xdr:colOff>101600</xdr:colOff>
      <xdr:row>54</xdr:row>
      <xdr:rowOff>46444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2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62971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897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124676</xdr:rowOff>
    </xdr:from>
    <xdr:to>
      <xdr:col>102</xdr:col>
      <xdr:colOff>165100</xdr:colOff>
      <xdr:row>54</xdr:row>
      <xdr:rowOff>54826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2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71353</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89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131191</xdr:rowOff>
    </xdr:from>
    <xdr:to>
      <xdr:col>98</xdr:col>
      <xdr:colOff>38100</xdr:colOff>
      <xdr:row>54</xdr:row>
      <xdr:rowOff>61341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2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77868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89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23620</xdr:rowOff>
    </xdr:from>
    <xdr:to>
      <xdr:col>116</xdr:col>
      <xdr:colOff>63500</xdr:colOff>
      <xdr:row>77</xdr:row>
      <xdr:rowOff>30511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25270"/>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30511</xdr:rowOff>
    </xdr:from>
    <xdr:to>
      <xdr:col>111</xdr:col>
      <xdr:colOff>177800</xdr:colOff>
      <xdr:row>77</xdr:row>
      <xdr:rowOff>48963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32161"/>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48963</xdr:rowOff>
    </xdr:from>
    <xdr:to>
      <xdr:col>107</xdr:col>
      <xdr:colOff>50800</xdr:colOff>
      <xdr:row>77</xdr:row>
      <xdr:rowOff>62531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50613"/>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62531</xdr:rowOff>
    </xdr:from>
    <xdr:to>
      <xdr:col>102</xdr:col>
      <xdr:colOff>114300</xdr:colOff>
      <xdr:row>77</xdr:row>
      <xdr:rowOff>73569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64181"/>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144270</xdr:rowOff>
    </xdr:from>
    <xdr:to>
      <xdr:col>116</xdr:col>
      <xdr:colOff>114300</xdr:colOff>
      <xdr:row>77</xdr:row>
      <xdr:rowOff>74420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122697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5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151161</xdr:rowOff>
    </xdr:from>
    <xdr:to>
      <xdr:col>112</xdr:col>
      <xdr:colOff>38100</xdr:colOff>
      <xdr:row>77</xdr:row>
      <xdr:rowOff>81311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72438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7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169613</xdr:rowOff>
    </xdr:from>
    <xdr:to>
      <xdr:col>107</xdr:col>
      <xdr:colOff>101600</xdr:colOff>
      <xdr:row>77</xdr:row>
      <xdr:rowOff>99763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90890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9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11731</xdr:rowOff>
    </xdr:from>
    <xdr:to>
      <xdr:col>102</xdr:col>
      <xdr:colOff>165100</xdr:colOff>
      <xdr:row>77</xdr:row>
      <xdr:rowOff>113331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104458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22769</xdr:rowOff>
    </xdr:from>
    <xdr:to>
      <xdr:col>98</xdr:col>
      <xdr:colOff>38100</xdr:colOff>
      <xdr:row>77</xdr:row>
      <xdr:rowOff>124369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115496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・歳出決算額は、住民一人あたり</a:t>
          </a:r>
          <a:r>
            <a:rPr kumimoji="1" lang="en-US" altLang="ja-JP" sz="1100">
              <a:solidFill>
                <a:schemeClr val="dk1"/>
              </a:solidFill>
              <a:effectLst/>
              <a:latin typeface="+mn-lt"/>
              <a:ea typeface="+mn-ea"/>
              <a:cs typeface="+mn-cs"/>
            </a:rPr>
            <a:t>563,793</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・項目別にみると、概ねの項目で類似団体を下回っている状況である。</a:t>
          </a:r>
          <a:endParaRPr lang="ja-JP" altLang="ja-JP" sz="1400">
            <a:effectLst/>
          </a:endParaRPr>
        </a:p>
        <a:p>
          <a:r>
            <a:rPr kumimoji="1" lang="ja-JP" altLang="ja-JP" sz="1100">
              <a:solidFill>
                <a:schemeClr val="dk1"/>
              </a:solidFill>
              <a:effectLst/>
              <a:latin typeface="+mn-lt"/>
              <a:ea typeface="+mn-ea"/>
              <a:cs typeface="+mn-cs"/>
            </a:rPr>
            <a:t>・災害復旧事業費</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東日本台風（台風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号災害）被害に対する復旧事業の</a:t>
          </a:r>
          <a:r>
            <a:rPr kumimoji="1" lang="ja-JP" altLang="en-US" sz="1100">
              <a:solidFill>
                <a:schemeClr val="dk1"/>
              </a:solidFill>
              <a:effectLst/>
              <a:latin typeface="+mn-lt"/>
              <a:ea typeface="+mn-ea"/>
              <a:cs typeface="+mn-cs"/>
            </a:rPr>
            <a:t>支出がなくなったことから令和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年度は０円となっている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・扶助費が令和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年度は前年度と比較して大幅に上昇しているが、これは新型コロナウィルス感染対策関連経費に依るものであり、類似団体と同様の傾向である。</a:t>
          </a:r>
          <a:endParaRPr lang="ja-JP" altLang="ja-JP" sz="1400">
            <a:effectLst/>
          </a:endParaRPr>
        </a:p>
        <a:p>
          <a:r>
            <a:rPr kumimoji="1" lang="ja-JP" altLang="ja-JP" sz="1100">
              <a:solidFill>
                <a:schemeClr val="dk1"/>
              </a:solidFill>
              <a:effectLst/>
              <a:latin typeface="+mn-lt"/>
              <a:ea typeface="+mn-ea"/>
              <a:cs typeface="+mn-cs"/>
            </a:rPr>
            <a:t>・貸付金については類似団体と比較して一人当たりのコストが高い状況になっているが、製造業の企業が集積する当町においては、中小企業に対する振興資金の貸付事業を行っていることによるものである。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14,407
13,982
53.64
8,208,729
8,122,568
66,701
4,767,531
6,394,394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141605</xdr:rowOff>
    </xdr:from>
    <xdr:to>
      <xdr:col>24</xdr:col>
      <xdr:colOff>63500</xdr:colOff>
      <xdr:row>36</xdr:row>
      <xdr:rowOff>145034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1380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141605</xdr:rowOff>
    </xdr:from>
    <xdr:to>
      <xdr:col>19</xdr:col>
      <xdr:colOff>177800</xdr:colOff>
      <xdr:row>37</xdr:row>
      <xdr:rowOff>34353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13805"/>
          <a:ext cx="889000" cy="6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826</xdr:rowOff>
    </xdr:from>
    <xdr:to>
      <xdr:col>15</xdr:col>
      <xdr:colOff>50800</xdr:colOff>
      <xdr:row>37</xdr:row>
      <xdr:rowOff>34353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44476"/>
          <a:ext cx="88900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826</xdr:rowOff>
    </xdr:from>
    <xdr:to>
      <xdr:col>10</xdr:col>
      <xdr:colOff>114300</xdr:colOff>
      <xdr:row>37</xdr:row>
      <xdr:rowOff>16066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4447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94234</xdr:rowOff>
    </xdr:from>
    <xdr:to>
      <xdr:col>24</xdr:col>
      <xdr:colOff>114300</xdr:colOff>
      <xdr:row>37</xdr:row>
      <xdr:rowOff>24384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72661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90805</xdr:rowOff>
    </xdr:from>
    <xdr:to>
      <xdr:col>20</xdr:col>
      <xdr:colOff>38100</xdr:colOff>
      <xdr:row>37</xdr:row>
      <xdr:rowOff>20955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12082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155003</xdr:rowOff>
    </xdr:from>
    <xdr:to>
      <xdr:col>15</xdr:col>
      <xdr:colOff>101600</xdr:colOff>
      <xdr:row>37</xdr:row>
      <xdr:rowOff>85153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76280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121476</xdr:rowOff>
    </xdr:from>
    <xdr:to>
      <xdr:col>10</xdr:col>
      <xdr:colOff>165100</xdr:colOff>
      <xdr:row>37</xdr:row>
      <xdr:rowOff>51626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42753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136716</xdr:rowOff>
    </xdr:from>
    <xdr:to>
      <xdr:col>6</xdr:col>
      <xdr:colOff>38100</xdr:colOff>
      <xdr:row>37</xdr:row>
      <xdr:rowOff>66866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57993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44804</xdr:rowOff>
    </xdr:from>
    <xdr:to>
      <xdr:col>24</xdr:col>
      <xdr:colOff>63500</xdr:colOff>
      <xdr:row>57</xdr:row>
      <xdr:rowOff>17029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74554"/>
          <a:ext cx="8382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44804</xdr:rowOff>
    </xdr:from>
    <xdr:to>
      <xdr:col>19</xdr:col>
      <xdr:colOff>177800</xdr:colOff>
      <xdr:row>57</xdr:row>
      <xdr:rowOff>122776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74554"/>
          <a:ext cx="889000" cy="4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103856</xdr:rowOff>
    </xdr:from>
    <xdr:to>
      <xdr:col>15</xdr:col>
      <xdr:colOff>50800</xdr:colOff>
      <xdr:row>57</xdr:row>
      <xdr:rowOff>122776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76506"/>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635</xdr:rowOff>
    </xdr:from>
    <xdr:to>
      <xdr:col>10</xdr:col>
      <xdr:colOff>114300</xdr:colOff>
      <xdr:row>57</xdr:row>
      <xdr:rowOff>103856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73285"/>
          <a:ext cx="889000" cy="10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137679</xdr:rowOff>
    </xdr:from>
    <xdr:to>
      <xdr:col>24</xdr:col>
      <xdr:colOff>114300</xdr:colOff>
      <xdr:row>57</xdr:row>
      <xdr:rowOff>67829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116106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165454</xdr:rowOff>
    </xdr:from>
    <xdr:to>
      <xdr:col>20</xdr:col>
      <xdr:colOff>38100</xdr:colOff>
      <xdr:row>55</xdr:row>
      <xdr:rowOff>95604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86731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1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71976</xdr:rowOff>
    </xdr:from>
    <xdr:to>
      <xdr:col>15</xdr:col>
      <xdr:colOff>101600</xdr:colOff>
      <xdr:row>58</xdr:row>
      <xdr:rowOff>2126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164703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3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53056</xdr:rowOff>
    </xdr:from>
    <xdr:to>
      <xdr:col>10</xdr:col>
      <xdr:colOff>165100</xdr:colOff>
      <xdr:row>57</xdr:row>
      <xdr:rowOff>154656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145783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1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121285</xdr:rowOff>
    </xdr:from>
    <xdr:to>
      <xdr:col>6</xdr:col>
      <xdr:colOff>38100</xdr:colOff>
      <xdr:row>57</xdr:row>
      <xdr:rowOff>51435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67962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9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140272</xdr:rowOff>
    </xdr:from>
    <xdr:to>
      <xdr:col>24</xdr:col>
      <xdr:colOff>63500</xdr:colOff>
      <xdr:row>77</xdr:row>
      <xdr:rowOff>137978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0472"/>
          <a:ext cx="838200" cy="16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137978</xdr:rowOff>
    </xdr:from>
    <xdr:to>
      <xdr:col>19</xdr:col>
      <xdr:colOff>177800</xdr:colOff>
      <xdr:row>78</xdr:row>
      <xdr:rowOff>82145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9628"/>
          <a:ext cx="889000" cy="11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82145</xdr:rowOff>
    </xdr:from>
    <xdr:to>
      <xdr:col>15</xdr:col>
      <xdr:colOff>50800</xdr:colOff>
      <xdr:row>78</xdr:row>
      <xdr:rowOff>108138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5245"/>
          <a:ext cx="889000" cy="2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67630</xdr:rowOff>
    </xdr:from>
    <xdr:to>
      <xdr:col>10</xdr:col>
      <xdr:colOff>114300</xdr:colOff>
      <xdr:row>78</xdr:row>
      <xdr:rowOff>108138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40730"/>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89472</xdr:rowOff>
    </xdr:from>
    <xdr:to>
      <xdr:col>24</xdr:col>
      <xdr:colOff>114300</xdr:colOff>
      <xdr:row>77</xdr:row>
      <xdr:rowOff>19622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67899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87178</xdr:rowOff>
    </xdr:from>
    <xdr:to>
      <xdr:col>20</xdr:col>
      <xdr:colOff>38100</xdr:colOff>
      <xdr:row>78</xdr:row>
      <xdr:rowOff>17328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31345</xdr:rowOff>
    </xdr:from>
    <xdr:to>
      <xdr:col>15</xdr:col>
      <xdr:colOff>101600</xdr:colOff>
      <xdr:row>78</xdr:row>
      <xdr:rowOff>132945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124072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57338</xdr:rowOff>
    </xdr:from>
    <xdr:to>
      <xdr:col>10</xdr:col>
      <xdr:colOff>165100</xdr:colOff>
      <xdr:row>78</xdr:row>
      <xdr:rowOff>158938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150065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2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16830</xdr:rowOff>
    </xdr:from>
    <xdr:to>
      <xdr:col>6</xdr:col>
      <xdr:colOff>38100</xdr:colOff>
      <xdr:row>78</xdr:row>
      <xdr:rowOff>118430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109557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85446</xdr:rowOff>
    </xdr:from>
    <xdr:to>
      <xdr:col>24</xdr:col>
      <xdr:colOff>63500</xdr:colOff>
      <xdr:row>99</xdr:row>
      <xdr:rowOff>21958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87546"/>
          <a:ext cx="838200" cy="10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21958</xdr:rowOff>
    </xdr:from>
    <xdr:to>
      <xdr:col>19</xdr:col>
      <xdr:colOff>177800</xdr:colOff>
      <xdr:row>99</xdr:row>
      <xdr:rowOff>76378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95508"/>
          <a:ext cx="889000" cy="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76378</xdr:rowOff>
    </xdr:from>
    <xdr:to>
      <xdr:col>15</xdr:col>
      <xdr:colOff>50800</xdr:colOff>
      <xdr:row>99</xdr:row>
      <xdr:rowOff>77521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499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60185</xdr:rowOff>
    </xdr:from>
    <xdr:to>
      <xdr:col>10</xdr:col>
      <xdr:colOff>114300</xdr:colOff>
      <xdr:row>99</xdr:row>
      <xdr:rowOff>77521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33735"/>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34646</xdr:rowOff>
    </xdr:from>
    <xdr:to>
      <xdr:col>24</xdr:col>
      <xdr:colOff>114300</xdr:colOff>
      <xdr:row>98</xdr:row>
      <xdr:rowOff>136246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121023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142608</xdr:rowOff>
    </xdr:from>
    <xdr:to>
      <xdr:col>20</xdr:col>
      <xdr:colOff>38100</xdr:colOff>
      <xdr:row>99</xdr:row>
      <xdr:rowOff>72758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63885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25578</xdr:rowOff>
    </xdr:from>
    <xdr:to>
      <xdr:col>15</xdr:col>
      <xdr:colOff>101600</xdr:colOff>
      <xdr:row>99</xdr:row>
      <xdr:rowOff>127178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118305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26721</xdr:rowOff>
    </xdr:from>
    <xdr:to>
      <xdr:col>10</xdr:col>
      <xdr:colOff>165100</xdr:colOff>
      <xdr:row>99</xdr:row>
      <xdr:rowOff>128321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0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119448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9385</xdr:rowOff>
    </xdr:from>
    <xdr:to>
      <xdr:col>6</xdr:col>
      <xdr:colOff>38100</xdr:colOff>
      <xdr:row>99</xdr:row>
      <xdr:rowOff>110985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102112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151587</xdr:rowOff>
    </xdr:from>
    <xdr:to>
      <xdr:col>55</xdr:col>
      <xdr:colOff>0</xdr:colOff>
      <xdr:row>34</xdr:row>
      <xdr:rowOff>7569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809437"/>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166675</xdr:rowOff>
    </xdr:from>
    <xdr:to>
      <xdr:col>50</xdr:col>
      <xdr:colOff>114300</xdr:colOff>
      <xdr:row>34</xdr:row>
      <xdr:rowOff>7569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653075"/>
          <a:ext cx="889000" cy="1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166675</xdr:rowOff>
    </xdr:from>
    <xdr:to>
      <xdr:col>45</xdr:col>
      <xdr:colOff>177800</xdr:colOff>
      <xdr:row>33</xdr:row>
      <xdr:rowOff>136499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653075"/>
          <a:ext cx="8890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95352</xdr:rowOff>
    </xdr:from>
    <xdr:to>
      <xdr:col>41</xdr:col>
      <xdr:colOff>50800</xdr:colOff>
      <xdr:row>33</xdr:row>
      <xdr:rowOff>136499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75320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100787</xdr:rowOff>
    </xdr:from>
    <xdr:to>
      <xdr:col>55</xdr:col>
      <xdr:colOff>50800</xdr:colOff>
      <xdr:row>34</xdr:row>
      <xdr:rowOff>30937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7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123664</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61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128219</xdr:rowOff>
    </xdr:from>
    <xdr:to>
      <xdr:col>50</xdr:col>
      <xdr:colOff>165100</xdr:colOff>
      <xdr:row>34</xdr:row>
      <xdr:rowOff>58369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7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74896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56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115875</xdr:rowOff>
    </xdr:from>
    <xdr:to>
      <xdr:col>46</xdr:col>
      <xdr:colOff>38100</xdr:colOff>
      <xdr:row>33</xdr:row>
      <xdr:rowOff>46025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6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62552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3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85699</xdr:rowOff>
    </xdr:from>
    <xdr:to>
      <xdr:col>41</xdr:col>
      <xdr:colOff>101600</xdr:colOff>
      <xdr:row>34</xdr:row>
      <xdr:rowOff>15849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7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32376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5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44552</xdr:rowOff>
    </xdr:from>
    <xdr:to>
      <xdr:col>36</xdr:col>
      <xdr:colOff>165100</xdr:colOff>
      <xdr:row>33</xdr:row>
      <xdr:rowOff>146152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162679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47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108719</xdr:rowOff>
    </xdr:from>
    <xdr:to>
      <xdr:col>55</xdr:col>
      <xdr:colOff>0</xdr:colOff>
      <xdr:row>58</xdr:row>
      <xdr:rowOff>122065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52819"/>
          <a:ext cx="8382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108719</xdr:rowOff>
    </xdr:from>
    <xdr:to>
      <xdr:col>50</xdr:col>
      <xdr:colOff>114300</xdr:colOff>
      <xdr:row>58</xdr:row>
      <xdr:rowOff>136467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2819"/>
          <a:ext cx="889000" cy="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136467</xdr:rowOff>
    </xdr:from>
    <xdr:to>
      <xdr:col>45</xdr:col>
      <xdr:colOff>177800</xdr:colOff>
      <xdr:row>58</xdr:row>
      <xdr:rowOff>141572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80567"/>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108556</xdr:rowOff>
    </xdr:from>
    <xdr:to>
      <xdr:col>41</xdr:col>
      <xdr:colOff>50800</xdr:colOff>
      <xdr:row>58</xdr:row>
      <xdr:rowOff>141572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52656"/>
          <a:ext cx="8890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71265</xdr:rowOff>
    </xdr:from>
    <xdr:to>
      <xdr:col>55</xdr:col>
      <xdr:colOff>50800</xdr:colOff>
      <xdr:row>59</xdr:row>
      <xdr:rowOff>1415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157642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3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57919</xdr:rowOff>
    </xdr:from>
    <xdr:to>
      <xdr:col>50</xdr:col>
      <xdr:colOff>165100</xdr:colOff>
      <xdr:row>58</xdr:row>
      <xdr:rowOff>159519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150646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85667</xdr:rowOff>
    </xdr:from>
    <xdr:to>
      <xdr:col>46</xdr:col>
      <xdr:colOff>38100</xdr:colOff>
      <xdr:row>59</xdr:row>
      <xdr:rowOff>15817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6944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2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90772</xdr:rowOff>
    </xdr:from>
    <xdr:to>
      <xdr:col>41</xdr:col>
      <xdr:colOff>101600</xdr:colOff>
      <xdr:row>59</xdr:row>
      <xdr:rowOff>20922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12049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2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57756</xdr:rowOff>
    </xdr:from>
    <xdr:to>
      <xdr:col>36</xdr:col>
      <xdr:colOff>165100</xdr:colOff>
      <xdr:row>58</xdr:row>
      <xdr:rowOff>159356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150483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108953</xdr:rowOff>
    </xdr:from>
    <xdr:to>
      <xdr:col>55</xdr:col>
      <xdr:colOff>0</xdr:colOff>
      <xdr:row>75</xdr:row>
      <xdr:rowOff>111631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967703"/>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108953</xdr:rowOff>
    </xdr:from>
    <xdr:to>
      <xdr:col>50</xdr:col>
      <xdr:colOff>114300</xdr:colOff>
      <xdr:row>76</xdr:row>
      <xdr:rowOff>5479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967703"/>
          <a:ext cx="889000" cy="6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5479</xdr:rowOff>
    </xdr:from>
    <xdr:to>
      <xdr:col>45</xdr:col>
      <xdr:colOff>177800</xdr:colOff>
      <xdr:row>76</xdr:row>
      <xdr:rowOff>37450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35679"/>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35883</xdr:rowOff>
    </xdr:from>
    <xdr:to>
      <xdr:col>41</xdr:col>
      <xdr:colOff>50800</xdr:colOff>
      <xdr:row>76</xdr:row>
      <xdr:rowOff>37450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066083"/>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60831</xdr:rowOff>
    </xdr:from>
    <xdr:to>
      <xdr:col>55</xdr:col>
      <xdr:colOff>50800</xdr:colOff>
      <xdr:row>75</xdr:row>
      <xdr:rowOff>162430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195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83708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7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58153</xdr:rowOff>
    </xdr:from>
    <xdr:to>
      <xdr:col>50</xdr:col>
      <xdr:colOff>165100</xdr:colOff>
      <xdr:row>75</xdr:row>
      <xdr:rowOff>159753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4830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126130</xdr:rowOff>
    </xdr:from>
    <xdr:to>
      <xdr:col>46</xdr:col>
      <xdr:colOff>38100</xdr:colOff>
      <xdr:row>76</xdr:row>
      <xdr:rowOff>56279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84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72807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158100</xdr:rowOff>
    </xdr:from>
    <xdr:to>
      <xdr:col>41</xdr:col>
      <xdr:colOff>101600</xdr:colOff>
      <xdr:row>76</xdr:row>
      <xdr:rowOff>88250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104777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9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156533</xdr:rowOff>
    </xdr:from>
    <xdr:to>
      <xdr:col>36</xdr:col>
      <xdr:colOff>165100</xdr:colOff>
      <xdr:row>76</xdr:row>
      <xdr:rowOff>86683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103210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9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153338</xdr:rowOff>
    </xdr:from>
    <xdr:to>
      <xdr:col>55</xdr:col>
      <xdr:colOff>0</xdr:colOff>
      <xdr:row>97</xdr:row>
      <xdr:rowOff>41187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12538"/>
          <a:ext cx="8382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41187</xdr:rowOff>
    </xdr:from>
    <xdr:to>
      <xdr:col>50</xdr:col>
      <xdr:colOff>114300</xdr:colOff>
      <xdr:row>97</xdr:row>
      <xdr:rowOff>41439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71837"/>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17884</xdr:rowOff>
    </xdr:from>
    <xdr:to>
      <xdr:col>45</xdr:col>
      <xdr:colOff>177800</xdr:colOff>
      <xdr:row>97</xdr:row>
      <xdr:rowOff>41439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48534"/>
          <a:ext cx="889000" cy="2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17884</xdr:rowOff>
    </xdr:from>
    <xdr:to>
      <xdr:col>41</xdr:col>
      <xdr:colOff>50800</xdr:colOff>
      <xdr:row>97</xdr:row>
      <xdr:rowOff>30035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48534"/>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102538</xdr:rowOff>
    </xdr:from>
    <xdr:to>
      <xdr:col>55</xdr:col>
      <xdr:colOff>50800</xdr:colOff>
      <xdr:row>97</xdr:row>
      <xdr:rowOff>32688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125415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161837</xdr:rowOff>
    </xdr:from>
    <xdr:to>
      <xdr:col>50</xdr:col>
      <xdr:colOff>165100</xdr:colOff>
      <xdr:row>97</xdr:row>
      <xdr:rowOff>91987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83114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1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162089</xdr:rowOff>
    </xdr:from>
    <xdr:to>
      <xdr:col>46</xdr:col>
      <xdr:colOff>38100</xdr:colOff>
      <xdr:row>97</xdr:row>
      <xdr:rowOff>92239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83366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1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138534</xdr:rowOff>
    </xdr:from>
    <xdr:to>
      <xdr:col>41</xdr:col>
      <xdr:colOff>101600</xdr:colOff>
      <xdr:row>97</xdr:row>
      <xdr:rowOff>68684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59811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150685</xdr:rowOff>
    </xdr:from>
    <xdr:to>
      <xdr:col>36</xdr:col>
      <xdr:colOff>165100</xdr:colOff>
      <xdr:row>97</xdr:row>
      <xdr:rowOff>80835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71962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156635</xdr:rowOff>
    </xdr:from>
    <xdr:to>
      <xdr:col>85</xdr:col>
      <xdr:colOff>126364</xdr:colOff>
      <xdr:row>37</xdr:row>
      <xdr:rowOff>60661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28685"/>
          <a:ext cx="1269" cy="127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4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60661</xdr:rowOff>
    </xdr:from>
    <xdr:to>
      <xdr:col>86</xdr:col>
      <xdr:colOff>25400</xdr:colOff>
      <xdr:row>37</xdr:row>
      <xdr:rowOff>60661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40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103312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0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156635</xdr:rowOff>
    </xdr:from>
    <xdr:to>
      <xdr:col>86</xdr:col>
      <xdr:colOff>25400</xdr:colOff>
      <xdr:row>29</xdr:row>
      <xdr:rowOff>156635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28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164579</xdr:rowOff>
    </xdr:from>
    <xdr:to>
      <xdr:col>85</xdr:col>
      <xdr:colOff>127000</xdr:colOff>
      <xdr:row>36</xdr:row>
      <xdr:rowOff>170675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65329"/>
          <a:ext cx="8382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0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148927</xdr:rowOff>
    </xdr:from>
    <xdr:to>
      <xdr:col>85</xdr:col>
      <xdr:colOff>177800</xdr:colOff>
      <xdr:row>36</xdr:row>
      <xdr:rowOff>79077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164579</xdr:rowOff>
    </xdr:from>
    <xdr:to>
      <xdr:col>81</xdr:col>
      <xdr:colOff>50800</xdr:colOff>
      <xdr:row>37</xdr:row>
      <xdr:rowOff>61023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65329"/>
          <a:ext cx="889000" cy="2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94786</xdr:rowOff>
    </xdr:from>
    <xdr:to>
      <xdr:col>81</xdr:col>
      <xdr:colOff>101600</xdr:colOff>
      <xdr:row>36</xdr:row>
      <xdr:rowOff>24936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9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41463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8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61023</xdr:rowOff>
    </xdr:from>
    <xdr:to>
      <xdr:col>76</xdr:col>
      <xdr:colOff>114300</xdr:colOff>
      <xdr:row>37</xdr:row>
      <xdr:rowOff>76245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04673"/>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118066</xdr:rowOff>
    </xdr:from>
    <xdr:to>
      <xdr:col>76</xdr:col>
      <xdr:colOff>165100</xdr:colOff>
      <xdr:row>36</xdr:row>
      <xdr:rowOff>48216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1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64743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89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76245</xdr:rowOff>
    </xdr:from>
    <xdr:to>
      <xdr:col>71</xdr:col>
      <xdr:colOff>177800</xdr:colOff>
      <xdr:row>37</xdr:row>
      <xdr:rowOff>107601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1989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31998</xdr:rowOff>
    </xdr:from>
    <xdr:to>
      <xdr:col>72</xdr:col>
      <xdr:colOff>38100</xdr:colOff>
      <xdr:row>36</xdr:row>
      <xdr:rowOff>133598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7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3118</xdr:rowOff>
    </xdr:from>
    <xdr:to>
      <xdr:col>67</xdr:col>
      <xdr:colOff>101600</xdr:colOff>
      <xdr:row>36</xdr:row>
      <xdr:rowOff>104718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121245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119875</xdr:rowOff>
    </xdr:from>
    <xdr:to>
      <xdr:col>85</xdr:col>
      <xdr:colOff>177800</xdr:colOff>
      <xdr:row>37</xdr:row>
      <xdr:rowOff>50025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34802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0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113779</xdr:rowOff>
    </xdr:from>
    <xdr:to>
      <xdr:col>81</xdr:col>
      <xdr:colOff>101600</xdr:colOff>
      <xdr:row>36</xdr:row>
      <xdr:rowOff>43929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35056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10223</xdr:rowOff>
    </xdr:from>
    <xdr:to>
      <xdr:col>76</xdr:col>
      <xdr:colOff>165100</xdr:colOff>
      <xdr:row>37</xdr:row>
      <xdr:rowOff>111823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102950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25445</xdr:rowOff>
    </xdr:from>
    <xdr:to>
      <xdr:col>72</xdr:col>
      <xdr:colOff>38100</xdr:colOff>
      <xdr:row>37</xdr:row>
      <xdr:rowOff>127045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118172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6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56801</xdr:rowOff>
    </xdr:from>
    <xdr:to>
      <xdr:col>67</xdr:col>
      <xdr:colOff>101600</xdr:colOff>
      <xdr:row>37</xdr:row>
      <xdr:rowOff>158401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149527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96681</xdr:rowOff>
    </xdr:from>
    <xdr:to>
      <xdr:col>85</xdr:col>
      <xdr:colOff>127000</xdr:colOff>
      <xdr:row>57</xdr:row>
      <xdr:rowOff>144908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69331"/>
          <a:ext cx="838200" cy="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144908</xdr:rowOff>
    </xdr:from>
    <xdr:to>
      <xdr:col>81</xdr:col>
      <xdr:colOff>50800</xdr:colOff>
      <xdr:row>57</xdr:row>
      <xdr:rowOff>168122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17558"/>
          <a:ext cx="889000" cy="2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168122</xdr:rowOff>
    </xdr:from>
    <xdr:to>
      <xdr:col>76</xdr:col>
      <xdr:colOff>114300</xdr:colOff>
      <xdr:row>58</xdr:row>
      <xdr:rowOff>56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4077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xdr:rowOff>
    </xdr:from>
    <xdr:to>
      <xdr:col>71</xdr:col>
      <xdr:colOff>177800</xdr:colOff>
      <xdr:row>58</xdr:row>
      <xdr:rowOff>90700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44156"/>
          <a:ext cx="889000" cy="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45881</xdr:rowOff>
    </xdr:from>
    <xdr:to>
      <xdr:col>85</xdr:col>
      <xdr:colOff>177800</xdr:colOff>
      <xdr:row>57</xdr:row>
      <xdr:rowOff>147481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68758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6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94108</xdr:rowOff>
    </xdr:from>
    <xdr:to>
      <xdr:col>81</xdr:col>
      <xdr:colOff>101600</xdr:colOff>
      <xdr:row>58</xdr:row>
      <xdr:rowOff>24258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15385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117322</xdr:rowOff>
    </xdr:from>
    <xdr:to>
      <xdr:col>76</xdr:col>
      <xdr:colOff>165100</xdr:colOff>
      <xdr:row>58</xdr:row>
      <xdr:rowOff>47472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38599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120706</xdr:rowOff>
    </xdr:from>
    <xdr:to>
      <xdr:col>72</xdr:col>
      <xdr:colOff>38100</xdr:colOff>
      <xdr:row>58</xdr:row>
      <xdr:rowOff>50856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41983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8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39900</xdr:rowOff>
    </xdr:from>
    <xdr:to>
      <xdr:col>67</xdr:col>
      <xdr:colOff>101600</xdr:colOff>
      <xdr:row>58</xdr:row>
      <xdr:rowOff>141500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132627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76136</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20686"/>
          <a:ext cx="838200" cy="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72200</xdr:rowOff>
    </xdr:from>
    <xdr:to>
      <xdr:col>81</xdr:col>
      <xdr:colOff>50800</xdr:colOff>
      <xdr:row>79</xdr:row>
      <xdr:rowOff>76136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1675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72200</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16750"/>
          <a:ext cx="889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25336</xdr:rowOff>
    </xdr:from>
    <xdr:to>
      <xdr:col>81</xdr:col>
      <xdr:colOff>101600</xdr:colOff>
      <xdr:row>79</xdr:row>
      <xdr:rowOff>126936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118063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6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21400</xdr:rowOff>
    </xdr:from>
    <xdr:to>
      <xdr:col>76</xdr:col>
      <xdr:colOff>165100</xdr:colOff>
      <xdr:row>79</xdr:row>
      <xdr:rowOff>123000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114127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3363</xdr:rowOff>
    </xdr:from>
    <xdr:to>
      <xdr:col>85</xdr:col>
      <xdr:colOff>127000</xdr:colOff>
      <xdr:row>98</xdr:row>
      <xdr:rowOff>10006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805463"/>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164252</xdr:rowOff>
    </xdr:from>
    <xdr:to>
      <xdr:col>81</xdr:col>
      <xdr:colOff>50800</xdr:colOff>
      <xdr:row>98</xdr:row>
      <xdr:rowOff>3363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794902"/>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153736</xdr:rowOff>
    </xdr:from>
    <xdr:to>
      <xdr:col>76</xdr:col>
      <xdr:colOff>114300</xdr:colOff>
      <xdr:row>97</xdr:row>
      <xdr:rowOff>164252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784386"/>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147701</xdr:rowOff>
    </xdr:from>
    <xdr:to>
      <xdr:col>71</xdr:col>
      <xdr:colOff>177800</xdr:colOff>
      <xdr:row>97</xdr:row>
      <xdr:rowOff>153736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778351"/>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130656</xdr:rowOff>
    </xdr:from>
    <xdr:to>
      <xdr:col>85</xdr:col>
      <xdr:colOff>177800</xdr:colOff>
      <xdr:row>98</xdr:row>
      <xdr:rowOff>60806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7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45583</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67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124013</xdr:rowOff>
    </xdr:from>
    <xdr:to>
      <xdr:col>81</xdr:col>
      <xdr:colOff>101600</xdr:colOff>
      <xdr:row>98</xdr:row>
      <xdr:rowOff>54163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5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45290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8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113452</xdr:rowOff>
    </xdr:from>
    <xdr:to>
      <xdr:col>76</xdr:col>
      <xdr:colOff>165100</xdr:colOff>
      <xdr:row>98</xdr:row>
      <xdr:rowOff>43602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34729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3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102936</xdr:rowOff>
    </xdr:from>
    <xdr:to>
      <xdr:col>72</xdr:col>
      <xdr:colOff>38100</xdr:colOff>
      <xdr:row>98</xdr:row>
      <xdr:rowOff>33086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24213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8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96901</xdr:rowOff>
    </xdr:from>
    <xdr:to>
      <xdr:col>67</xdr:col>
      <xdr:colOff>101600</xdr:colOff>
      <xdr:row>98</xdr:row>
      <xdr:rowOff>27051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18178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・項目別にみると、概ねの項目で類似団体を下回っている状況である。</a:t>
          </a:r>
          <a:endParaRPr lang="ja-JP" altLang="ja-JP" sz="1400">
            <a:effectLst/>
          </a:endParaRPr>
        </a:p>
        <a:p>
          <a:r>
            <a:rPr kumimoji="1" lang="ja-JP" altLang="ja-JP" sz="1100">
              <a:solidFill>
                <a:schemeClr val="dk1"/>
              </a:solidFill>
              <a:effectLst/>
              <a:latin typeface="+mn-lt"/>
              <a:ea typeface="+mn-ea"/>
              <a:cs typeface="+mn-cs"/>
            </a:rPr>
            <a:t>・災害復旧事業費については東日本台風（台風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号災害）被害に対する復旧事業の支出がなくなったことから令和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年度は０円となっている。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・教育費については</a:t>
          </a:r>
          <a:r>
            <a:rPr kumimoji="1" lang="ja-JP" altLang="ja-JP" sz="1100">
              <a:solidFill>
                <a:schemeClr val="dk1"/>
              </a:solidFill>
              <a:effectLst/>
              <a:latin typeface="+mn-lt"/>
              <a:ea typeface="+mn-ea"/>
              <a:cs typeface="+mn-cs"/>
            </a:rPr>
            <a:t>ＧＩＧＡスクール構想推進事業</a:t>
          </a:r>
          <a:r>
            <a:rPr kumimoji="1" lang="ja-JP" altLang="en-US" sz="1100">
              <a:solidFill>
                <a:schemeClr val="dk1"/>
              </a:solidFill>
              <a:effectLst/>
              <a:latin typeface="+mn-lt"/>
              <a:ea typeface="+mn-ea"/>
              <a:cs typeface="+mn-cs"/>
            </a:rPr>
            <a:t>に係る歳出の増加等により、上昇傾向である。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・公債費については、計画的な起債の抑制により減少傾向を示している。</a:t>
          </a:r>
          <a:endParaRPr lang="ja-JP" altLang="ja-JP">
            <a:effectLst/>
          </a:endParaRPr>
        </a:p>
        <a:p>
          <a:r>
            <a:rPr kumimoji="1" lang="ja-JP" altLang="ja-JP" sz="1100">
              <a:solidFill>
                <a:schemeClr val="dk1"/>
              </a:solidFill>
              <a:effectLst/>
              <a:latin typeface="+mn-lt"/>
              <a:ea typeface="+mn-ea"/>
              <a:cs typeface="+mn-cs"/>
            </a:rPr>
            <a:t>・また、労働費及び商工費の住民一人当たりコストが類似団体と比較して高い状況になっているが、製造業が集積する当町においては、中小企業や労働者に対する融資、貸付事業などを行っていることが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261,508</a:t>
          </a:r>
          <a:r>
            <a:rPr kumimoji="1" lang="ja-JP" altLang="ja-JP" sz="1100">
              <a:solidFill>
                <a:schemeClr val="dk1"/>
              </a:solidFill>
              <a:effectLst/>
              <a:latin typeface="+mn-lt"/>
              <a:ea typeface="+mn-ea"/>
              <a:cs typeface="+mn-cs"/>
            </a:rPr>
            <a:t>千円増加している。</a:t>
          </a:r>
          <a:endParaRPr lang="ja-JP" altLang="ja-JP" sz="1400">
            <a:effectLst/>
          </a:endParaRPr>
        </a:p>
        <a:p>
          <a:r>
            <a:rPr kumimoji="1" lang="ja-JP" altLang="ja-JP" sz="1100">
              <a:solidFill>
                <a:schemeClr val="dk1"/>
              </a:solidFill>
              <a:effectLst/>
              <a:latin typeface="+mn-lt"/>
              <a:ea typeface="+mn-ea"/>
              <a:cs typeface="+mn-cs"/>
            </a:rPr>
            <a:t>財政調整基金残高については、法人町民税への依存度が高い当町において、経済動向による税収の減に対応できるよう確保に努めている。令和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年度は財政調整基金残高が増額となっているが、標準財政規模の増加に伴い比率は低下している。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連結赤字比率は、令和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年度においても全会計、実質赤字額及び資金不足額は発生していないため、算出されていない。</a:t>
          </a:r>
          <a:endParaRPr lang="ja-JP" altLang="ja-JP" sz="1400">
            <a:effectLst/>
          </a:endParaRPr>
        </a:p>
        <a:p>
          <a:r>
            <a:rPr kumimoji="1" lang="ja-JP" altLang="ja-JP" sz="1100">
              <a:solidFill>
                <a:schemeClr val="dk1"/>
              </a:solidFill>
              <a:effectLst/>
              <a:latin typeface="+mn-lt"/>
              <a:ea typeface="+mn-ea"/>
              <a:cs typeface="+mn-cs"/>
            </a:rPr>
            <a:t>今後も健全な財政運営を心掛け黒字運営を維持する。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2" width="2.125" style="171" customWidth="1"/>
    <col min="13" max="17" width="2.375" style="171" customWidth="1"/>
    <col min="18" max="119" width="2.125" style="171" customWidth="1"/>
    <col min="120" max="16384" width="0" style="171" hidden="1"/>
  </cols>
  <sheetData>
    <row r="1" spans="1:119" ht="33" customHeight="1" x14ac:dyDescent="0.15">
      <c r="B1" s="389" t="s">
        <v>79</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80</v>
      </c>
      <c r="C2" s="173"/>
      <c r="D2" s="174"/>
    </row>
    <row r="3" spans="1:119" ht="18.75" customHeight="1" thickBot="1" x14ac:dyDescent="0.2">
      <c r="A3" s="172"/>
      <c r="B3" s="390" t="s">
        <v>81</v>
      </c>
      <c r="C3" s="391"/>
      <c r="D3" s="391"/>
      <c r="E3" s="392"/>
      <c r="F3" s="392"/>
      <c r="G3" s="392"/>
      <c r="H3" s="392"/>
      <c r="I3" s="392"/>
      <c r="J3" s="392"/>
      <c r="K3" s="392"/>
      <c r="L3" s="392" t="s">
        <v>82</v>
      </c>
      <c r="M3" s="392"/>
      <c r="N3" s="392"/>
      <c r="O3" s="392"/>
      <c r="P3" s="392"/>
      <c r="Q3" s="392"/>
      <c r="R3" s="399"/>
      <c r="S3" s="399"/>
      <c r="T3" s="399"/>
      <c r="U3" s="399"/>
      <c r="V3" s="400"/>
      <c r="W3" s="374" t="s">
        <v>83</v>
      </c>
      <c r="X3" s="375"/>
      <c r="Y3" s="375"/>
      <c r="Z3" s="375"/>
      <c r="AA3" s="375"/>
      <c r="AB3" s="391"/>
      <c r="AC3" s="399" t="s">
        <v>84</v>
      </c>
      <c r="AD3" s="375"/>
      <c r="AE3" s="375"/>
      <c r="AF3" s="375"/>
      <c r="AG3" s="375"/>
      <c r="AH3" s="375"/>
      <c r="AI3" s="375"/>
      <c r="AJ3" s="375"/>
      <c r="AK3" s="375"/>
      <c r="AL3" s="376"/>
      <c r="AM3" s="374" t="s">
        <v>85</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86</v>
      </c>
      <c r="BO3" s="375"/>
      <c r="BP3" s="375"/>
      <c r="BQ3" s="375"/>
      <c r="BR3" s="375"/>
      <c r="BS3" s="375"/>
      <c r="BT3" s="375"/>
      <c r="BU3" s="376"/>
      <c r="BV3" s="374" t="s">
        <v>87</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88</v>
      </c>
      <c r="CU3" s="375"/>
      <c r="CV3" s="375"/>
      <c r="CW3" s="375"/>
      <c r="CX3" s="375"/>
      <c r="CY3" s="375"/>
      <c r="CZ3" s="375"/>
      <c r="DA3" s="376"/>
      <c r="DB3" s="374" t="s">
        <v>89</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90</v>
      </c>
      <c r="AZ4" s="378"/>
      <c r="BA4" s="378"/>
      <c r="BB4" s="378"/>
      <c r="BC4" s="378"/>
      <c r="BD4" s="378"/>
      <c r="BE4" s="378"/>
      <c r="BF4" s="378"/>
      <c r="BG4" s="378"/>
      <c r="BH4" s="378"/>
      <c r="BI4" s="378"/>
      <c r="BJ4" s="378"/>
      <c r="BK4" s="378"/>
      <c r="BL4" s="378"/>
      <c r="BM4" s="379"/>
      <c r="BN4" s="380">
        <v>8208729</v>
      </c>
      <c r="BO4" s="381"/>
      <c r="BP4" s="381"/>
      <c r="BQ4" s="381"/>
      <c r="BR4" s="381"/>
      <c r="BS4" s="381"/>
      <c r="BT4" s="381"/>
      <c r="BU4" s="382"/>
      <c r="BV4" s="380">
        <v>9004892</v>
      </c>
      <c r="BW4" s="381"/>
      <c r="BX4" s="381"/>
      <c r="BY4" s="381"/>
      <c r="BZ4" s="381"/>
      <c r="CA4" s="381"/>
      <c r="CB4" s="381"/>
      <c r="CC4" s="382"/>
      <c r="CD4" s="383" t="s">
        <v>91</v>
      </c>
      <c r="CE4" s="384"/>
      <c r="CF4" s="384"/>
      <c r="CG4" s="384"/>
      <c r="CH4" s="384"/>
      <c r="CI4" s="384"/>
      <c r="CJ4" s="384"/>
      <c r="CK4" s="384"/>
      <c r="CL4" s="384"/>
      <c r="CM4" s="384"/>
      <c r="CN4" s="384"/>
      <c r="CO4" s="384"/>
      <c r="CP4" s="384"/>
      <c r="CQ4" s="384"/>
      <c r="CR4" s="384"/>
      <c r="CS4" s="385"/>
      <c r="CT4" s="386">
        <v>1.4</v>
      </c>
      <c r="CU4" s="387"/>
      <c r="CV4" s="387"/>
      <c r="CW4" s="387"/>
      <c r="CX4" s="387"/>
      <c r="CY4" s="387"/>
      <c r="CZ4" s="387"/>
      <c r="DA4" s="388"/>
      <c r="DB4" s="386">
        <v>1.1000000000000001</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92</v>
      </c>
      <c r="AN5" s="447"/>
      <c r="AO5" s="447"/>
      <c r="AP5" s="447"/>
      <c r="AQ5" s="447"/>
      <c r="AR5" s="447"/>
      <c r="AS5" s="447"/>
      <c r="AT5" s="448"/>
      <c r="AU5" s="449" t="s">
        <v>93</v>
      </c>
      <c r="AV5" s="450"/>
      <c r="AW5" s="450"/>
      <c r="AX5" s="450"/>
      <c r="AY5" s="451" t="s">
        <v>94</v>
      </c>
      <c r="AZ5" s="452"/>
      <c r="BA5" s="452"/>
      <c r="BB5" s="452"/>
      <c r="BC5" s="452"/>
      <c r="BD5" s="452"/>
      <c r="BE5" s="452"/>
      <c r="BF5" s="452"/>
      <c r="BG5" s="452"/>
      <c r="BH5" s="452"/>
      <c r="BI5" s="452"/>
      <c r="BJ5" s="452"/>
      <c r="BK5" s="452"/>
      <c r="BL5" s="452"/>
      <c r="BM5" s="453"/>
      <c r="BN5" s="417">
        <v>8122568</v>
      </c>
      <c r="BO5" s="418"/>
      <c r="BP5" s="418"/>
      <c r="BQ5" s="418"/>
      <c r="BR5" s="418"/>
      <c r="BS5" s="418"/>
      <c r="BT5" s="418"/>
      <c r="BU5" s="419"/>
      <c r="BV5" s="417">
        <v>8936923</v>
      </c>
      <c r="BW5" s="418"/>
      <c r="BX5" s="418"/>
      <c r="BY5" s="418"/>
      <c r="BZ5" s="418"/>
      <c r="CA5" s="418"/>
      <c r="CB5" s="418"/>
      <c r="CC5" s="419"/>
      <c r="CD5" s="420" t="s">
        <v>95</v>
      </c>
      <c r="CE5" s="421"/>
      <c r="CF5" s="421"/>
      <c r="CG5" s="421"/>
      <c r="CH5" s="421"/>
      <c r="CI5" s="421"/>
      <c r="CJ5" s="421"/>
      <c r="CK5" s="421"/>
      <c r="CL5" s="421"/>
      <c r="CM5" s="421"/>
      <c r="CN5" s="421"/>
      <c r="CO5" s="421"/>
      <c r="CP5" s="421"/>
      <c r="CQ5" s="421"/>
      <c r="CR5" s="421"/>
      <c r="CS5" s="422"/>
      <c r="CT5" s="414">
        <v>79</v>
      </c>
      <c r="CU5" s="415"/>
      <c r="CV5" s="415"/>
      <c r="CW5" s="415"/>
      <c r="CX5" s="415"/>
      <c r="CY5" s="415"/>
      <c r="CZ5" s="415"/>
      <c r="DA5" s="416"/>
      <c r="DB5" s="414">
        <v>88.4</v>
      </c>
      <c r="DC5" s="415"/>
      <c r="DD5" s="415"/>
      <c r="DE5" s="415"/>
      <c r="DF5" s="415"/>
      <c r="DG5" s="415"/>
      <c r="DH5" s="415"/>
      <c r="DI5" s="416"/>
    </row>
    <row r="6" spans="1:119" ht="18.75" customHeight="1" x14ac:dyDescent="0.15">
      <c r="A6" s="172"/>
      <c r="B6" s="423" t="s">
        <v>96</v>
      </c>
      <c r="C6" s="424"/>
      <c r="D6" s="424"/>
      <c r="E6" s="425"/>
      <c r="F6" s="425"/>
      <c r="G6" s="425"/>
      <c r="H6" s="425"/>
      <c r="I6" s="425"/>
      <c r="J6" s="425"/>
      <c r="K6" s="425"/>
      <c r="L6" s="425" t="s">
        <v>97</v>
      </c>
      <c r="M6" s="425"/>
      <c r="N6" s="425"/>
      <c r="O6" s="425"/>
      <c r="P6" s="425"/>
      <c r="Q6" s="425"/>
      <c r="R6" s="429"/>
      <c r="S6" s="429"/>
      <c r="T6" s="429"/>
      <c r="U6" s="429"/>
      <c r="V6" s="430"/>
      <c r="W6" s="433" t="s">
        <v>98</v>
      </c>
      <c r="X6" s="434"/>
      <c r="Y6" s="434"/>
      <c r="Z6" s="434"/>
      <c r="AA6" s="434"/>
      <c r="AB6" s="424"/>
      <c r="AC6" s="437" t="s">
        <v>99</v>
      </c>
      <c r="AD6" s="438"/>
      <c r="AE6" s="438"/>
      <c r="AF6" s="438"/>
      <c r="AG6" s="438"/>
      <c r="AH6" s="438"/>
      <c r="AI6" s="438"/>
      <c r="AJ6" s="438"/>
      <c r="AK6" s="438"/>
      <c r="AL6" s="439"/>
      <c r="AM6" s="446" t="s">
        <v>100</v>
      </c>
      <c r="AN6" s="447"/>
      <c r="AO6" s="447"/>
      <c r="AP6" s="447"/>
      <c r="AQ6" s="447"/>
      <c r="AR6" s="447"/>
      <c r="AS6" s="447"/>
      <c r="AT6" s="448"/>
      <c r="AU6" s="449" t="s">
        <v>101</v>
      </c>
      <c r="AV6" s="450"/>
      <c r="AW6" s="450"/>
      <c r="AX6" s="450"/>
      <c r="AY6" s="451" t="s">
        <v>102</v>
      </c>
      <c r="AZ6" s="452"/>
      <c r="BA6" s="452"/>
      <c r="BB6" s="452"/>
      <c r="BC6" s="452"/>
      <c r="BD6" s="452"/>
      <c r="BE6" s="452"/>
      <c r="BF6" s="452"/>
      <c r="BG6" s="452"/>
      <c r="BH6" s="452"/>
      <c r="BI6" s="452"/>
      <c r="BJ6" s="452"/>
      <c r="BK6" s="452"/>
      <c r="BL6" s="452"/>
      <c r="BM6" s="453"/>
      <c r="BN6" s="417">
        <v>86161</v>
      </c>
      <c r="BO6" s="418"/>
      <c r="BP6" s="418"/>
      <c r="BQ6" s="418"/>
      <c r="BR6" s="418"/>
      <c r="BS6" s="418"/>
      <c r="BT6" s="418"/>
      <c r="BU6" s="419"/>
      <c r="BV6" s="417">
        <v>67969</v>
      </c>
      <c r="BW6" s="418"/>
      <c r="BX6" s="418"/>
      <c r="BY6" s="418"/>
      <c r="BZ6" s="418"/>
      <c r="CA6" s="418"/>
      <c r="CB6" s="418"/>
      <c r="CC6" s="419"/>
      <c r="CD6" s="420" t="s">
        <v>103</v>
      </c>
      <c r="CE6" s="421"/>
      <c r="CF6" s="421"/>
      <c r="CG6" s="421"/>
      <c r="CH6" s="421"/>
      <c r="CI6" s="421"/>
      <c r="CJ6" s="421"/>
      <c r="CK6" s="421"/>
      <c r="CL6" s="421"/>
      <c r="CM6" s="421"/>
      <c r="CN6" s="421"/>
      <c r="CO6" s="421"/>
      <c r="CP6" s="421"/>
      <c r="CQ6" s="421"/>
      <c r="CR6" s="421"/>
      <c r="CS6" s="422"/>
      <c r="CT6" s="454">
        <v>84</v>
      </c>
      <c r="CU6" s="455"/>
      <c r="CV6" s="455"/>
      <c r="CW6" s="455"/>
      <c r="CX6" s="455"/>
      <c r="CY6" s="455"/>
      <c r="CZ6" s="455"/>
      <c r="DA6" s="456"/>
      <c r="DB6" s="454">
        <v>94.8</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104</v>
      </c>
      <c r="AN7" s="447"/>
      <c r="AO7" s="447"/>
      <c r="AP7" s="447"/>
      <c r="AQ7" s="447"/>
      <c r="AR7" s="447"/>
      <c r="AS7" s="447"/>
      <c r="AT7" s="448"/>
      <c r="AU7" s="449" t="s">
        <v>105</v>
      </c>
      <c r="AV7" s="450"/>
      <c r="AW7" s="450"/>
      <c r="AX7" s="450"/>
      <c r="AY7" s="451" t="s">
        <v>106</v>
      </c>
      <c r="AZ7" s="452"/>
      <c r="BA7" s="452"/>
      <c r="BB7" s="452"/>
      <c r="BC7" s="452"/>
      <c r="BD7" s="452"/>
      <c r="BE7" s="452"/>
      <c r="BF7" s="452"/>
      <c r="BG7" s="452"/>
      <c r="BH7" s="452"/>
      <c r="BI7" s="452"/>
      <c r="BJ7" s="452"/>
      <c r="BK7" s="452"/>
      <c r="BL7" s="452"/>
      <c r="BM7" s="453"/>
      <c r="BN7" s="417">
        <v>19460</v>
      </c>
      <c r="BO7" s="418"/>
      <c r="BP7" s="418"/>
      <c r="BQ7" s="418"/>
      <c r="BR7" s="418"/>
      <c r="BS7" s="418"/>
      <c r="BT7" s="418"/>
      <c r="BU7" s="419"/>
      <c r="BV7" s="417">
        <v>19864</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4767531</v>
      </c>
      <c r="CU7" s="418"/>
      <c r="CV7" s="418"/>
      <c r="CW7" s="418"/>
      <c r="CX7" s="418"/>
      <c r="CY7" s="418"/>
      <c r="CZ7" s="418"/>
      <c r="DA7" s="419"/>
      <c r="DB7" s="417">
        <v>4506023</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101</v>
      </c>
      <c r="AV8" s="450"/>
      <c r="AW8" s="450"/>
      <c r="AX8" s="450"/>
      <c r="AY8" s="451" t="s">
        <v>109</v>
      </c>
      <c r="AZ8" s="452"/>
      <c r="BA8" s="452"/>
      <c r="BB8" s="452"/>
      <c r="BC8" s="452"/>
      <c r="BD8" s="452"/>
      <c r="BE8" s="452"/>
      <c r="BF8" s="452"/>
      <c r="BG8" s="452"/>
      <c r="BH8" s="452"/>
      <c r="BI8" s="452"/>
      <c r="BJ8" s="452"/>
      <c r="BK8" s="452"/>
      <c r="BL8" s="452"/>
      <c r="BM8" s="453"/>
      <c r="BN8" s="417">
        <v>66701</v>
      </c>
      <c r="BO8" s="418"/>
      <c r="BP8" s="418"/>
      <c r="BQ8" s="418"/>
      <c r="BR8" s="418"/>
      <c r="BS8" s="418"/>
      <c r="BT8" s="418"/>
      <c r="BU8" s="419"/>
      <c r="BV8" s="417">
        <v>48105</v>
      </c>
      <c r="BW8" s="418"/>
      <c r="BX8" s="418"/>
      <c r="BY8" s="418"/>
      <c r="BZ8" s="418"/>
      <c r="CA8" s="418"/>
      <c r="CB8" s="418"/>
      <c r="CC8" s="419"/>
      <c r="CD8" s="420" t="s">
        <v>110</v>
      </c>
      <c r="CE8" s="421"/>
      <c r="CF8" s="421"/>
      <c r="CG8" s="421"/>
      <c r="CH8" s="421"/>
      <c r="CI8" s="421"/>
      <c r="CJ8" s="421"/>
      <c r="CK8" s="421"/>
      <c r="CL8" s="421"/>
      <c r="CM8" s="421"/>
      <c r="CN8" s="421"/>
      <c r="CO8" s="421"/>
      <c r="CP8" s="421"/>
      <c r="CQ8" s="421"/>
      <c r="CR8" s="421"/>
      <c r="CS8" s="422"/>
      <c r="CT8" s="457">
        <v>0.68</v>
      </c>
      <c r="CU8" s="458"/>
      <c r="CV8" s="458"/>
      <c r="CW8" s="458"/>
      <c r="CX8" s="458"/>
      <c r="CY8" s="458"/>
      <c r="CZ8" s="458"/>
      <c r="DA8" s="459"/>
      <c r="DB8" s="457">
        <v>0.71</v>
      </c>
      <c r="DC8" s="458"/>
      <c r="DD8" s="458"/>
      <c r="DE8" s="458"/>
      <c r="DF8" s="458"/>
      <c r="DG8" s="458"/>
      <c r="DH8" s="458"/>
      <c r="DI8" s="459"/>
    </row>
    <row r="9" spans="1:119" ht="18.75" customHeight="1" thickBot="1" x14ac:dyDescent="0.2">
      <c r="A9" s="172"/>
      <c r="B9" s="411" t="s">
        <v>111</v>
      </c>
      <c r="C9" s="412"/>
      <c r="D9" s="412"/>
      <c r="E9" s="412"/>
      <c r="F9" s="412"/>
      <c r="G9" s="412"/>
      <c r="H9" s="412"/>
      <c r="I9" s="412"/>
      <c r="J9" s="412"/>
      <c r="K9" s="460"/>
      <c r="L9" s="461" t="s">
        <v>112</v>
      </c>
      <c r="M9" s="462"/>
      <c r="N9" s="462"/>
      <c r="O9" s="462"/>
      <c r="P9" s="462"/>
      <c r="Q9" s="463"/>
      <c r="R9" s="464">
        <v>14004</v>
      </c>
      <c r="S9" s="465"/>
      <c r="T9" s="465"/>
      <c r="U9" s="465"/>
      <c r="V9" s="466"/>
      <c r="W9" s="374" t="s">
        <v>113</v>
      </c>
      <c r="X9" s="375"/>
      <c r="Y9" s="375"/>
      <c r="Z9" s="375"/>
      <c r="AA9" s="375"/>
      <c r="AB9" s="375"/>
      <c r="AC9" s="375"/>
      <c r="AD9" s="375"/>
      <c r="AE9" s="375"/>
      <c r="AF9" s="375"/>
      <c r="AG9" s="375"/>
      <c r="AH9" s="375"/>
      <c r="AI9" s="375"/>
      <c r="AJ9" s="375"/>
      <c r="AK9" s="375"/>
      <c r="AL9" s="376"/>
      <c r="AM9" s="446" t="s">
        <v>114</v>
      </c>
      <c r="AN9" s="447"/>
      <c r="AO9" s="447"/>
      <c r="AP9" s="447"/>
      <c r="AQ9" s="447"/>
      <c r="AR9" s="447"/>
      <c r="AS9" s="447"/>
      <c r="AT9" s="448"/>
      <c r="AU9" s="449" t="s">
        <v>115</v>
      </c>
      <c r="AV9" s="450"/>
      <c r="AW9" s="450"/>
      <c r="AX9" s="450"/>
      <c r="AY9" s="451" t="s">
        <v>116</v>
      </c>
      <c r="AZ9" s="452"/>
      <c r="BA9" s="452"/>
      <c r="BB9" s="452"/>
      <c r="BC9" s="452"/>
      <c r="BD9" s="452"/>
      <c r="BE9" s="452"/>
      <c r="BF9" s="452"/>
      <c r="BG9" s="452"/>
      <c r="BH9" s="452"/>
      <c r="BI9" s="452"/>
      <c r="BJ9" s="452"/>
      <c r="BK9" s="452"/>
      <c r="BL9" s="452"/>
      <c r="BM9" s="453"/>
      <c r="BN9" s="417">
        <v>18596</v>
      </c>
      <c r="BO9" s="418"/>
      <c r="BP9" s="418"/>
      <c r="BQ9" s="418"/>
      <c r="BR9" s="418"/>
      <c r="BS9" s="418"/>
      <c r="BT9" s="418"/>
      <c r="BU9" s="419"/>
      <c r="BV9" s="417">
        <v>-42623</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10.8</v>
      </c>
      <c r="CU9" s="415"/>
      <c r="CV9" s="415"/>
      <c r="CW9" s="415"/>
      <c r="CX9" s="415"/>
      <c r="CY9" s="415"/>
      <c r="CZ9" s="415"/>
      <c r="DA9" s="416"/>
      <c r="DB9" s="414">
        <v>12.6</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118</v>
      </c>
      <c r="M10" s="447"/>
      <c r="N10" s="447"/>
      <c r="O10" s="447"/>
      <c r="P10" s="447"/>
      <c r="Q10" s="448"/>
      <c r="R10" s="468">
        <v>14871</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120</v>
      </c>
      <c r="AV10" s="450"/>
      <c r="AW10" s="450"/>
      <c r="AX10" s="450"/>
      <c r="AY10" s="451" t="s">
        <v>121</v>
      </c>
      <c r="AZ10" s="452"/>
      <c r="BA10" s="452"/>
      <c r="BB10" s="452"/>
      <c r="BC10" s="452"/>
      <c r="BD10" s="452"/>
      <c r="BE10" s="452"/>
      <c r="BF10" s="452"/>
      <c r="BG10" s="452"/>
      <c r="BH10" s="452"/>
      <c r="BI10" s="452"/>
      <c r="BJ10" s="452"/>
      <c r="BK10" s="452"/>
      <c r="BL10" s="452"/>
      <c r="BM10" s="453"/>
      <c r="BN10" s="417">
        <v>6549</v>
      </c>
      <c r="BO10" s="418"/>
      <c r="BP10" s="418"/>
      <c r="BQ10" s="418"/>
      <c r="BR10" s="418"/>
      <c r="BS10" s="418"/>
      <c r="BT10" s="418"/>
      <c r="BU10" s="419"/>
      <c r="BV10" s="417">
        <v>6514</v>
      </c>
      <c r="BW10" s="418"/>
      <c r="BX10" s="418"/>
      <c r="BY10" s="418"/>
      <c r="BZ10" s="418"/>
      <c r="CA10" s="418"/>
      <c r="CB10" s="418"/>
      <c r="CC10" s="419"/>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126</v>
      </c>
      <c r="AV11" s="450"/>
      <c r="AW11" s="450"/>
      <c r="AX11" s="450"/>
      <c r="AY11" s="451" t="s">
        <v>127</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128</v>
      </c>
      <c r="CE11" s="421"/>
      <c r="CF11" s="421"/>
      <c r="CG11" s="421"/>
      <c r="CH11" s="421"/>
      <c r="CI11" s="421"/>
      <c r="CJ11" s="421"/>
      <c r="CK11" s="421"/>
      <c r="CL11" s="421"/>
      <c r="CM11" s="421"/>
      <c r="CN11" s="421"/>
      <c r="CO11" s="421"/>
      <c r="CP11" s="421"/>
      <c r="CQ11" s="421"/>
      <c r="CR11" s="421"/>
      <c r="CS11" s="422"/>
      <c r="CT11" s="457" t="s">
        <v>129</v>
      </c>
      <c r="CU11" s="458"/>
      <c r="CV11" s="458"/>
      <c r="CW11" s="458"/>
      <c r="CX11" s="458"/>
      <c r="CY11" s="458"/>
      <c r="CZ11" s="458"/>
      <c r="DA11" s="459"/>
      <c r="DB11" s="457" t="s">
        <v>130</v>
      </c>
      <c r="DC11" s="458"/>
      <c r="DD11" s="458"/>
      <c r="DE11" s="458"/>
      <c r="DF11" s="458"/>
      <c r="DG11" s="458"/>
      <c r="DH11" s="458"/>
      <c r="DI11" s="459"/>
    </row>
    <row r="12" spans="1:119" ht="18.75" customHeight="1" x14ac:dyDescent="0.15">
      <c r="A12" s="172"/>
      <c r="B12" s="477" t="s">
        <v>131</v>
      </c>
      <c r="C12" s="478"/>
      <c r="D12" s="478"/>
      <c r="E12" s="478"/>
      <c r="F12" s="478"/>
      <c r="G12" s="478"/>
      <c r="H12" s="478"/>
      <c r="I12" s="478"/>
      <c r="J12" s="478"/>
      <c r="K12" s="479"/>
      <c r="L12" s="486" t="s">
        <v>132</v>
      </c>
      <c r="M12" s="487"/>
      <c r="N12" s="487"/>
      <c r="O12" s="487"/>
      <c r="P12" s="487"/>
      <c r="Q12" s="488"/>
      <c r="R12" s="489">
        <v>14407</v>
      </c>
      <c r="S12" s="490"/>
      <c r="T12" s="490"/>
      <c r="U12" s="490"/>
      <c r="V12" s="491"/>
      <c r="W12" s="492" t="s">
        <v>1</v>
      </c>
      <c r="X12" s="450"/>
      <c r="Y12" s="450"/>
      <c r="Z12" s="450"/>
      <c r="AA12" s="450"/>
      <c r="AB12" s="493"/>
      <c r="AC12" s="494" t="s">
        <v>133</v>
      </c>
      <c r="AD12" s="495"/>
      <c r="AE12" s="495"/>
      <c r="AF12" s="495"/>
      <c r="AG12" s="496"/>
      <c r="AH12" s="494" t="s">
        <v>134</v>
      </c>
      <c r="AI12" s="495"/>
      <c r="AJ12" s="495"/>
      <c r="AK12" s="495"/>
      <c r="AL12" s="497"/>
      <c r="AM12" s="446" t="s">
        <v>135</v>
      </c>
      <c r="AN12" s="447"/>
      <c r="AO12" s="447"/>
      <c r="AP12" s="447"/>
      <c r="AQ12" s="447"/>
      <c r="AR12" s="447"/>
      <c r="AS12" s="447"/>
      <c r="AT12" s="448"/>
      <c r="AU12" s="449" t="s">
        <v>93</v>
      </c>
      <c r="AV12" s="450"/>
      <c r="AW12" s="450"/>
      <c r="AX12" s="450"/>
      <c r="AY12" s="451" t="s">
        <v>136</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0</v>
      </c>
      <c r="BW12" s="418"/>
      <c r="BX12" s="418"/>
      <c r="BY12" s="418"/>
      <c r="BZ12" s="418"/>
      <c r="CA12" s="418"/>
      <c r="CB12" s="418"/>
      <c r="CC12" s="419"/>
      <c r="CD12" s="420" t="s">
        <v>137</v>
      </c>
      <c r="CE12" s="421"/>
      <c r="CF12" s="421"/>
      <c r="CG12" s="421"/>
      <c r="CH12" s="421"/>
      <c r="CI12" s="421"/>
      <c r="CJ12" s="421"/>
      <c r="CK12" s="421"/>
      <c r="CL12" s="421"/>
      <c r="CM12" s="421"/>
      <c r="CN12" s="421"/>
      <c r="CO12" s="421"/>
      <c r="CP12" s="421"/>
      <c r="CQ12" s="421"/>
      <c r="CR12" s="421"/>
      <c r="CS12" s="422"/>
      <c r="CT12" s="457" t="s">
        <v>129</v>
      </c>
      <c r="CU12" s="458"/>
      <c r="CV12" s="458"/>
      <c r="CW12" s="458"/>
      <c r="CX12" s="458"/>
      <c r="CY12" s="458"/>
      <c r="CZ12" s="458"/>
      <c r="DA12" s="459"/>
      <c r="DB12" s="457" t="s">
        <v>138</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139</v>
      </c>
      <c r="N13" s="509"/>
      <c r="O13" s="509"/>
      <c r="P13" s="509"/>
      <c r="Q13" s="510"/>
      <c r="R13" s="501">
        <v>13982</v>
      </c>
      <c r="S13" s="502"/>
      <c r="T13" s="502"/>
      <c r="U13" s="502"/>
      <c r="V13" s="503"/>
      <c r="W13" s="433" t="s">
        <v>140</v>
      </c>
      <c r="X13" s="434"/>
      <c r="Y13" s="434"/>
      <c r="Z13" s="434"/>
      <c r="AA13" s="434"/>
      <c r="AB13" s="424"/>
      <c r="AC13" s="468">
        <v>536</v>
      </c>
      <c r="AD13" s="469"/>
      <c r="AE13" s="469"/>
      <c r="AF13" s="469"/>
      <c r="AG13" s="511"/>
      <c r="AH13" s="468">
        <v>566</v>
      </c>
      <c r="AI13" s="469"/>
      <c r="AJ13" s="469"/>
      <c r="AK13" s="469"/>
      <c r="AL13" s="470"/>
      <c r="AM13" s="446" t="s">
        <v>141</v>
      </c>
      <c r="AN13" s="447"/>
      <c r="AO13" s="447"/>
      <c r="AP13" s="447"/>
      <c r="AQ13" s="447"/>
      <c r="AR13" s="447"/>
      <c r="AS13" s="447"/>
      <c r="AT13" s="448"/>
      <c r="AU13" s="449" t="s">
        <v>115</v>
      </c>
      <c r="AV13" s="450"/>
      <c r="AW13" s="450"/>
      <c r="AX13" s="450"/>
      <c r="AY13" s="451" t="s">
        <v>142</v>
      </c>
      <c r="AZ13" s="452"/>
      <c r="BA13" s="452"/>
      <c r="BB13" s="452"/>
      <c r="BC13" s="452"/>
      <c r="BD13" s="452"/>
      <c r="BE13" s="452"/>
      <c r="BF13" s="452"/>
      <c r="BG13" s="452"/>
      <c r="BH13" s="452"/>
      <c r="BI13" s="452"/>
      <c r="BJ13" s="452"/>
      <c r="BK13" s="452"/>
      <c r="BL13" s="452"/>
      <c r="BM13" s="453"/>
      <c r="BN13" s="417">
        <v>25145</v>
      </c>
      <c r="BO13" s="418"/>
      <c r="BP13" s="418"/>
      <c r="BQ13" s="418"/>
      <c r="BR13" s="418"/>
      <c r="BS13" s="418"/>
      <c r="BT13" s="418"/>
      <c r="BU13" s="419"/>
      <c r="BV13" s="417">
        <v>-36109</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8.4</v>
      </c>
      <c r="CU13" s="415"/>
      <c r="CV13" s="415"/>
      <c r="CW13" s="415"/>
      <c r="CX13" s="415"/>
      <c r="CY13" s="415"/>
      <c r="CZ13" s="415"/>
      <c r="DA13" s="416"/>
      <c r="DB13" s="414">
        <v>9</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144</v>
      </c>
      <c r="M14" s="499"/>
      <c r="N14" s="499"/>
      <c r="O14" s="499"/>
      <c r="P14" s="499"/>
      <c r="Q14" s="500"/>
      <c r="R14" s="501">
        <v>14679</v>
      </c>
      <c r="S14" s="502"/>
      <c r="T14" s="502"/>
      <c r="U14" s="502"/>
      <c r="V14" s="503"/>
      <c r="W14" s="407"/>
      <c r="X14" s="408"/>
      <c r="Y14" s="408"/>
      <c r="Z14" s="408"/>
      <c r="AA14" s="408"/>
      <c r="AB14" s="397"/>
      <c r="AC14" s="504">
        <v>7.5</v>
      </c>
      <c r="AD14" s="505"/>
      <c r="AE14" s="505"/>
      <c r="AF14" s="505"/>
      <c r="AG14" s="506"/>
      <c r="AH14" s="504">
        <v>7.6</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t="s">
        <v>138</v>
      </c>
      <c r="CU14" s="516"/>
      <c r="CV14" s="516"/>
      <c r="CW14" s="516"/>
      <c r="CX14" s="516"/>
      <c r="CY14" s="516"/>
      <c r="CZ14" s="516"/>
      <c r="DA14" s="517"/>
      <c r="DB14" s="515" t="s">
        <v>130</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139</v>
      </c>
      <c r="N15" s="509"/>
      <c r="O15" s="509"/>
      <c r="P15" s="509"/>
      <c r="Q15" s="510"/>
      <c r="R15" s="501">
        <v>14219</v>
      </c>
      <c r="S15" s="502"/>
      <c r="T15" s="502"/>
      <c r="U15" s="502"/>
      <c r="V15" s="503"/>
      <c r="W15" s="433" t="s">
        <v>146</v>
      </c>
      <c r="X15" s="434"/>
      <c r="Y15" s="434"/>
      <c r="Z15" s="434"/>
      <c r="AA15" s="434"/>
      <c r="AB15" s="424"/>
      <c r="AC15" s="468">
        <v>3144</v>
      </c>
      <c r="AD15" s="469"/>
      <c r="AE15" s="469"/>
      <c r="AF15" s="469"/>
      <c r="AG15" s="511"/>
      <c r="AH15" s="468">
        <v>3312</v>
      </c>
      <c r="AI15" s="469"/>
      <c r="AJ15" s="469"/>
      <c r="AK15" s="469"/>
      <c r="AL15" s="470"/>
      <c r="AM15" s="446"/>
      <c r="AN15" s="447"/>
      <c r="AO15" s="447"/>
      <c r="AP15" s="447"/>
      <c r="AQ15" s="447"/>
      <c r="AR15" s="447"/>
      <c r="AS15" s="447"/>
      <c r="AT15" s="448"/>
      <c r="AU15" s="449"/>
      <c r="AV15" s="450"/>
      <c r="AW15" s="450"/>
      <c r="AX15" s="450"/>
      <c r="AY15" s="377" t="s">
        <v>147</v>
      </c>
      <c r="AZ15" s="378"/>
      <c r="BA15" s="378"/>
      <c r="BB15" s="378"/>
      <c r="BC15" s="378"/>
      <c r="BD15" s="378"/>
      <c r="BE15" s="378"/>
      <c r="BF15" s="378"/>
      <c r="BG15" s="378"/>
      <c r="BH15" s="378"/>
      <c r="BI15" s="378"/>
      <c r="BJ15" s="378"/>
      <c r="BK15" s="378"/>
      <c r="BL15" s="378"/>
      <c r="BM15" s="379"/>
      <c r="BN15" s="380">
        <v>2324437</v>
      </c>
      <c r="BO15" s="381"/>
      <c r="BP15" s="381"/>
      <c r="BQ15" s="381"/>
      <c r="BR15" s="381"/>
      <c r="BS15" s="381"/>
      <c r="BT15" s="381"/>
      <c r="BU15" s="382"/>
      <c r="BV15" s="380">
        <v>2482959</v>
      </c>
      <c r="BW15" s="381"/>
      <c r="BX15" s="381"/>
      <c r="BY15" s="381"/>
      <c r="BZ15" s="381"/>
      <c r="CA15" s="381"/>
      <c r="CB15" s="381"/>
      <c r="CC15" s="382"/>
      <c r="CD15" s="518" t="s">
        <v>148</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149</v>
      </c>
      <c r="M16" s="521"/>
      <c r="N16" s="521"/>
      <c r="O16" s="521"/>
      <c r="P16" s="521"/>
      <c r="Q16" s="522"/>
      <c r="R16" s="523" t="s">
        <v>150</v>
      </c>
      <c r="S16" s="524"/>
      <c r="T16" s="524"/>
      <c r="U16" s="524"/>
      <c r="V16" s="525"/>
      <c r="W16" s="407"/>
      <c r="X16" s="408"/>
      <c r="Y16" s="408"/>
      <c r="Z16" s="408"/>
      <c r="AA16" s="408"/>
      <c r="AB16" s="397"/>
      <c r="AC16" s="504">
        <v>44</v>
      </c>
      <c r="AD16" s="505"/>
      <c r="AE16" s="505"/>
      <c r="AF16" s="505"/>
      <c r="AG16" s="506"/>
      <c r="AH16" s="504">
        <v>44.3</v>
      </c>
      <c r="AI16" s="505"/>
      <c r="AJ16" s="505"/>
      <c r="AK16" s="505"/>
      <c r="AL16" s="507"/>
      <c r="AM16" s="446"/>
      <c r="AN16" s="447"/>
      <c r="AO16" s="447"/>
      <c r="AP16" s="447"/>
      <c r="AQ16" s="447"/>
      <c r="AR16" s="447"/>
      <c r="AS16" s="447"/>
      <c r="AT16" s="448"/>
      <c r="AU16" s="449"/>
      <c r="AV16" s="450"/>
      <c r="AW16" s="450"/>
      <c r="AX16" s="450"/>
      <c r="AY16" s="451" t="s">
        <v>151</v>
      </c>
      <c r="AZ16" s="452"/>
      <c r="BA16" s="452"/>
      <c r="BB16" s="452"/>
      <c r="BC16" s="452"/>
      <c r="BD16" s="452"/>
      <c r="BE16" s="452"/>
      <c r="BF16" s="452"/>
      <c r="BG16" s="452"/>
      <c r="BH16" s="452"/>
      <c r="BI16" s="452"/>
      <c r="BJ16" s="452"/>
      <c r="BK16" s="452"/>
      <c r="BL16" s="452"/>
      <c r="BM16" s="453"/>
      <c r="BN16" s="417">
        <v>3707149</v>
      </c>
      <c r="BO16" s="418"/>
      <c r="BP16" s="418"/>
      <c r="BQ16" s="418"/>
      <c r="BR16" s="418"/>
      <c r="BS16" s="418"/>
      <c r="BT16" s="418"/>
      <c r="BU16" s="419"/>
      <c r="BV16" s="417">
        <v>3531661</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152</v>
      </c>
      <c r="N17" s="529"/>
      <c r="O17" s="529"/>
      <c r="P17" s="529"/>
      <c r="Q17" s="530"/>
      <c r="R17" s="523" t="s">
        <v>153</v>
      </c>
      <c r="S17" s="524"/>
      <c r="T17" s="524"/>
      <c r="U17" s="524"/>
      <c r="V17" s="525"/>
      <c r="W17" s="433" t="s">
        <v>154</v>
      </c>
      <c r="X17" s="434"/>
      <c r="Y17" s="434"/>
      <c r="Z17" s="434"/>
      <c r="AA17" s="434"/>
      <c r="AB17" s="424"/>
      <c r="AC17" s="468">
        <v>3468</v>
      </c>
      <c r="AD17" s="469"/>
      <c r="AE17" s="469"/>
      <c r="AF17" s="469"/>
      <c r="AG17" s="511"/>
      <c r="AH17" s="468">
        <v>3591</v>
      </c>
      <c r="AI17" s="469"/>
      <c r="AJ17" s="469"/>
      <c r="AK17" s="469"/>
      <c r="AL17" s="470"/>
      <c r="AM17" s="446"/>
      <c r="AN17" s="447"/>
      <c r="AO17" s="447"/>
      <c r="AP17" s="447"/>
      <c r="AQ17" s="447"/>
      <c r="AR17" s="447"/>
      <c r="AS17" s="447"/>
      <c r="AT17" s="448"/>
      <c r="AU17" s="449"/>
      <c r="AV17" s="450"/>
      <c r="AW17" s="450"/>
      <c r="AX17" s="450"/>
      <c r="AY17" s="451" t="s">
        <v>155</v>
      </c>
      <c r="AZ17" s="452"/>
      <c r="BA17" s="452"/>
      <c r="BB17" s="452"/>
      <c r="BC17" s="452"/>
      <c r="BD17" s="452"/>
      <c r="BE17" s="452"/>
      <c r="BF17" s="452"/>
      <c r="BG17" s="452"/>
      <c r="BH17" s="452"/>
      <c r="BI17" s="452"/>
      <c r="BJ17" s="452"/>
      <c r="BK17" s="452"/>
      <c r="BL17" s="452"/>
      <c r="BM17" s="453"/>
      <c r="BN17" s="417">
        <v>2972102</v>
      </c>
      <c r="BO17" s="418"/>
      <c r="BP17" s="418"/>
      <c r="BQ17" s="418"/>
      <c r="BR17" s="418"/>
      <c r="BS17" s="418"/>
      <c r="BT17" s="418"/>
      <c r="BU17" s="419"/>
      <c r="BV17" s="417">
        <v>3192031</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156</v>
      </c>
      <c r="C18" s="460"/>
      <c r="D18" s="460"/>
      <c r="E18" s="540"/>
      <c r="F18" s="540"/>
      <c r="G18" s="540"/>
      <c r="H18" s="540"/>
      <c r="I18" s="540"/>
      <c r="J18" s="540"/>
      <c r="K18" s="540"/>
      <c r="L18" s="541">
        <v>53.64</v>
      </c>
      <c r="M18" s="541"/>
      <c r="N18" s="541"/>
      <c r="O18" s="541"/>
      <c r="P18" s="541"/>
      <c r="Q18" s="541"/>
      <c r="R18" s="542"/>
      <c r="S18" s="542"/>
      <c r="T18" s="542"/>
      <c r="U18" s="542"/>
      <c r="V18" s="543"/>
      <c r="W18" s="435"/>
      <c r="X18" s="436"/>
      <c r="Y18" s="436"/>
      <c r="Z18" s="436"/>
      <c r="AA18" s="436"/>
      <c r="AB18" s="427"/>
      <c r="AC18" s="544">
        <v>48.5</v>
      </c>
      <c r="AD18" s="545"/>
      <c r="AE18" s="545"/>
      <c r="AF18" s="545"/>
      <c r="AG18" s="546"/>
      <c r="AH18" s="544">
        <v>48.1</v>
      </c>
      <c r="AI18" s="545"/>
      <c r="AJ18" s="545"/>
      <c r="AK18" s="545"/>
      <c r="AL18" s="547"/>
      <c r="AM18" s="446"/>
      <c r="AN18" s="447"/>
      <c r="AO18" s="447"/>
      <c r="AP18" s="447"/>
      <c r="AQ18" s="447"/>
      <c r="AR18" s="447"/>
      <c r="AS18" s="447"/>
      <c r="AT18" s="448"/>
      <c r="AU18" s="449"/>
      <c r="AV18" s="450"/>
      <c r="AW18" s="450"/>
      <c r="AX18" s="450"/>
      <c r="AY18" s="451" t="s">
        <v>157</v>
      </c>
      <c r="AZ18" s="452"/>
      <c r="BA18" s="452"/>
      <c r="BB18" s="452"/>
      <c r="BC18" s="452"/>
      <c r="BD18" s="452"/>
      <c r="BE18" s="452"/>
      <c r="BF18" s="452"/>
      <c r="BG18" s="452"/>
      <c r="BH18" s="452"/>
      <c r="BI18" s="452"/>
      <c r="BJ18" s="452"/>
      <c r="BK18" s="452"/>
      <c r="BL18" s="452"/>
      <c r="BM18" s="453"/>
      <c r="BN18" s="417">
        <v>3901606</v>
      </c>
      <c r="BO18" s="418"/>
      <c r="BP18" s="418"/>
      <c r="BQ18" s="418"/>
      <c r="BR18" s="418"/>
      <c r="BS18" s="418"/>
      <c r="BT18" s="418"/>
      <c r="BU18" s="419"/>
      <c r="BV18" s="417">
        <v>3880721</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158</v>
      </c>
      <c r="C19" s="460"/>
      <c r="D19" s="460"/>
      <c r="E19" s="540"/>
      <c r="F19" s="540"/>
      <c r="G19" s="540"/>
      <c r="H19" s="540"/>
      <c r="I19" s="540"/>
      <c r="J19" s="540"/>
      <c r="K19" s="540"/>
      <c r="L19" s="548">
        <v>261</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159</v>
      </c>
      <c r="AZ19" s="452"/>
      <c r="BA19" s="452"/>
      <c r="BB19" s="452"/>
      <c r="BC19" s="452"/>
      <c r="BD19" s="452"/>
      <c r="BE19" s="452"/>
      <c r="BF19" s="452"/>
      <c r="BG19" s="452"/>
      <c r="BH19" s="452"/>
      <c r="BI19" s="452"/>
      <c r="BJ19" s="452"/>
      <c r="BK19" s="452"/>
      <c r="BL19" s="452"/>
      <c r="BM19" s="453"/>
      <c r="BN19" s="417">
        <v>5119243</v>
      </c>
      <c r="BO19" s="418"/>
      <c r="BP19" s="418"/>
      <c r="BQ19" s="418"/>
      <c r="BR19" s="418"/>
      <c r="BS19" s="418"/>
      <c r="BT19" s="418"/>
      <c r="BU19" s="419"/>
      <c r="BV19" s="417">
        <v>4582989</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160</v>
      </c>
      <c r="C20" s="460"/>
      <c r="D20" s="460"/>
      <c r="E20" s="540"/>
      <c r="F20" s="540"/>
      <c r="G20" s="540"/>
      <c r="H20" s="540"/>
      <c r="I20" s="540"/>
      <c r="J20" s="540"/>
      <c r="K20" s="540"/>
      <c r="L20" s="548">
        <v>5461</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161</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162</v>
      </c>
      <c r="C22" s="561"/>
      <c r="D22" s="562"/>
      <c r="E22" s="429" t="s">
        <v>1</v>
      </c>
      <c r="F22" s="434"/>
      <c r="G22" s="434"/>
      <c r="H22" s="434"/>
      <c r="I22" s="434"/>
      <c r="J22" s="434"/>
      <c r="K22" s="424"/>
      <c r="L22" s="429" t="s">
        <v>163</v>
      </c>
      <c r="M22" s="434"/>
      <c r="N22" s="434"/>
      <c r="O22" s="434"/>
      <c r="P22" s="424"/>
      <c r="Q22" s="592" t="s">
        <v>164</v>
      </c>
      <c r="R22" s="593"/>
      <c r="S22" s="593"/>
      <c r="T22" s="593"/>
      <c r="U22" s="593"/>
      <c r="V22" s="594"/>
      <c r="W22" s="560" t="s">
        <v>165</v>
      </c>
      <c r="X22" s="561"/>
      <c r="Y22" s="562"/>
      <c r="Z22" s="429" t="s">
        <v>1</v>
      </c>
      <c r="AA22" s="434"/>
      <c r="AB22" s="434"/>
      <c r="AC22" s="434"/>
      <c r="AD22" s="434"/>
      <c r="AE22" s="434"/>
      <c r="AF22" s="434"/>
      <c r="AG22" s="424"/>
      <c r="AH22" s="598" t="s">
        <v>166</v>
      </c>
      <c r="AI22" s="434"/>
      <c r="AJ22" s="434"/>
      <c r="AK22" s="434"/>
      <c r="AL22" s="424"/>
      <c r="AM22" s="598" t="s">
        <v>167</v>
      </c>
      <c r="AN22" s="599"/>
      <c r="AO22" s="599"/>
      <c r="AP22" s="599"/>
      <c r="AQ22" s="599"/>
      <c r="AR22" s="600"/>
      <c r="AS22" s="592" t="s">
        <v>164</v>
      </c>
      <c r="AT22" s="593"/>
      <c r="AU22" s="593"/>
      <c r="AV22" s="593"/>
      <c r="AW22" s="593"/>
      <c r="AX22" s="604"/>
      <c r="AY22" s="377" t="s">
        <v>168</v>
      </c>
      <c r="AZ22" s="378"/>
      <c r="BA22" s="378"/>
      <c r="BB22" s="378"/>
      <c r="BC22" s="378"/>
      <c r="BD22" s="378"/>
      <c r="BE22" s="378"/>
      <c r="BF22" s="378"/>
      <c r="BG22" s="378"/>
      <c r="BH22" s="378"/>
      <c r="BI22" s="378"/>
      <c r="BJ22" s="378"/>
      <c r="BK22" s="378"/>
      <c r="BL22" s="378"/>
      <c r="BM22" s="379"/>
      <c r="BN22" s="380">
        <v>6394394</v>
      </c>
      <c r="BO22" s="381"/>
      <c r="BP22" s="381"/>
      <c r="BQ22" s="381"/>
      <c r="BR22" s="381"/>
      <c r="BS22" s="381"/>
      <c r="BT22" s="381"/>
      <c r="BU22" s="382"/>
      <c r="BV22" s="380">
        <v>6445826</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169</v>
      </c>
      <c r="AZ23" s="452"/>
      <c r="BA23" s="452"/>
      <c r="BB23" s="452"/>
      <c r="BC23" s="452"/>
      <c r="BD23" s="452"/>
      <c r="BE23" s="452"/>
      <c r="BF23" s="452"/>
      <c r="BG23" s="452"/>
      <c r="BH23" s="452"/>
      <c r="BI23" s="452"/>
      <c r="BJ23" s="452"/>
      <c r="BK23" s="452"/>
      <c r="BL23" s="452"/>
      <c r="BM23" s="453"/>
      <c r="BN23" s="417">
        <v>6095269</v>
      </c>
      <c r="BO23" s="418"/>
      <c r="BP23" s="418"/>
      <c r="BQ23" s="418"/>
      <c r="BR23" s="418"/>
      <c r="BS23" s="418"/>
      <c r="BT23" s="418"/>
      <c r="BU23" s="419"/>
      <c r="BV23" s="417">
        <v>6124827</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170</v>
      </c>
      <c r="F24" s="447"/>
      <c r="G24" s="447"/>
      <c r="H24" s="447"/>
      <c r="I24" s="447"/>
      <c r="J24" s="447"/>
      <c r="K24" s="448"/>
      <c r="L24" s="468">
        <v>1</v>
      </c>
      <c r="M24" s="469"/>
      <c r="N24" s="469"/>
      <c r="O24" s="469"/>
      <c r="P24" s="511"/>
      <c r="Q24" s="468">
        <v>8100</v>
      </c>
      <c r="R24" s="469"/>
      <c r="S24" s="469"/>
      <c r="T24" s="469"/>
      <c r="U24" s="469"/>
      <c r="V24" s="511"/>
      <c r="W24" s="563"/>
      <c r="X24" s="564"/>
      <c r="Y24" s="565"/>
      <c r="Z24" s="467" t="s">
        <v>171</v>
      </c>
      <c r="AA24" s="447"/>
      <c r="AB24" s="447"/>
      <c r="AC24" s="447"/>
      <c r="AD24" s="447"/>
      <c r="AE24" s="447"/>
      <c r="AF24" s="447"/>
      <c r="AG24" s="448"/>
      <c r="AH24" s="468">
        <v>126</v>
      </c>
      <c r="AI24" s="469"/>
      <c r="AJ24" s="469"/>
      <c r="AK24" s="469"/>
      <c r="AL24" s="511"/>
      <c r="AM24" s="468">
        <v>375606</v>
      </c>
      <c r="AN24" s="469"/>
      <c r="AO24" s="469"/>
      <c r="AP24" s="469"/>
      <c r="AQ24" s="469"/>
      <c r="AR24" s="511"/>
      <c r="AS24" s="468">
        <v>2981</v>
      </c>
      <c r="AT24" s="469"/>
      <c r="AU24" s="469"/>
      <c r="AV24" s="469"/>
      <c r="AW24" s="469"/>
      <c r="AX24" s="470"/>
      <c r="AY24" s="533" t="s">
        <v>172</v>
      </c>
      <c r="AZ24" s="534"/>
      <c r="BA24" s="534"/>
      <c r="BB24" s="534"/>
      <c r="BC24" s="534"/>
      <c r="BD24" s="534"/>
      <c r="BE24" s="534"/>
      <c r="BF24" s="534"/>
      <c r="BG24" s="534"/>
      <c r="BH24" s="534"/>
      <c r="BI24" s="534"/>
      <c r="BJ24" s="534"/>
      <c r="BK24" s="534"/>
      <c r="BL24" s="534"/>
      <c r="BM24" s="535"/>
      <c r="BN24" s="417">
        <v>2618057</v>
      </c>
      <c r="BO24" s="418"/>
      <c r="BP24" s="418"/>
      <c r="BQ24" s="418"/>
      <c r="BR24" s="418"/>
      <c r="BS24" s="418"/>
      <c r="BT24" s="418"/>
      <c r="BU24" s="419"/>
      <c r="BV24" s="417">
        <v>2659259</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173</v>
      </c>
      <c r="F25" s="447"/>
      <c r="G25" s="447"/>
      <c r="H25" s="447"/>
      <c r="I25" s="447"/>
      <c r="J25" s="447"/>
      <c r="K25" s="448"/>
      <c r="L25" s="468">
        <v>1</v>
      </c>
      <c r="M25" s="469"/>
      <c r="N25" s="469"/>
      <c r="O25" s="469"/>
      <c r="P25" s="511"/>
      <c r="Q25" s="468">
        <v>6700</v>
      </c>
      <c r="R25" s="469"/>
      <c r="S25" s="469"/>
      <c r="T25" s="469"/>
      <c r="U25" s="469"/>
      <c r="V25" s="511"/>
      <c r="W25" s="563"/>
      <c r="X25" s="564"/>
      <c r="Y25" s="565"/>
      <c r="Z25" s="467" t="s">
        <v>174</v>
      </c>
      <c r="AA25" s="447"/>
      <c r="AB25" s="447"/>
      <c r="AC25" s="447"/>
      <c r="AD25" s="447"/>
      <c r="AE25" s="447"/>
      <c r="AF25" s="447"/>
      <c r="AG25" s="448"/>
      <c r="AH25" s="468" t="s">
        <v>129</v>
      </c>
      <c r="AI25" s="469"/>
      <c r="AJ25" s="469"/>
      <c r="AK25" s="469"/>
      <c r="AL25" s="511"/>
      <c r="AM25" s="468" t="s">
        <v>129</v>
      </c>
      <c r="AN25" s="469"/>
      <c r="AO25" s="469"/>
      <c r="AP25" s="469"/>
      <c r="AQ25" s="469"/>
      <c r="AR25" s="511"/>
      <c r="AS25" s="468" t="s">
        <v>129</v>
      </c>
      <c r="AT25" s="469"/>
      <c r="AU25" s="469"/>
      <c r="AV25" s="469"/>
      <c r="AW25" s="469"/>
      <c r="AX25" s="470"/>
      <c r="AY25" s="377" t="s">
        <v>175</v>
      </c>
      <c r="AZ25" s="378"/>
      <c r="BA25" s="378"/>
      <c r="BB25" s="378"/>
      <c r="BC25" s="378"/>
      <c r="BD25" s="378"/>
      <c r="BE25" s="378"/>
      <c r="BF25" s="378"/>
      <c r="BG25" s="378"/>
      <c r="BH25" s="378"/>
      <c r="BI25" s="378"/>
      <c r="BJ25" s="378"/>
      <c r="BK25" s="378"/>
      <c r="BL25" s="378"/>
      <c r="BM25" s="379"/>
      <c r="BN25" s="380">
        <v>80321</v>
      </c>
      <c r="BO25" s="381"/>
      <c r="BP25" s="381"/>
      <c r="BQ25" s="381"/>
      <c r="BR25" s="381"/>
      <c r="BS25" s="381"/>
      <c r="BT25" s="381"/>
      <c r="BU25" s="382"/>
      <c r="BV25" s="380">
        <v>40960</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176</v>
      </c>
      <c r="F26" s="447"/>
      <c r="G26" s="447"/>
      <c r="H26" s="447"/>
      <c r="I26" s="447"/>
      <c r="J26" s="447"/>
      <c r="K26" s="448"/>
      <c r="L26" s="468">
        <v>1</v>
      </c>
      <c r="M26" s="469"/>
      <c r="N26" s="469"/>
      <c r="O26" s="469"/>
      <c r="P26" s="511"/>
      <c r="Q26" s="468">
        <v>6020</v>
      </c>
      <c r="R26" s="469"/>
      <c r="S26" s="469"/>
      <c r="T26" s="469"/>
      <c r="U26" s="469"/>
      <c r="V26" s="511"/>
      <c r="W26" s="563"/>
      <c r="X26" s="564"/>
      <c r="Y26" s="565"/>
      <c r="Z26" s="467" t="s">
        <v>177</v>
      </c>
      <c r="AA26" s="569"/>
      <c r="AB26" s="569"/>
      <c r="AC26" s="569"/>
      <c r="AD26" s="569"/>
      <c r="AE26" s="569"/>
      <c r="AF26" s="569"/>
      <c r="AG26" s="570"/>
      <c r="AH26" s="468" t="s">
        <v>129</v>
      </c>
      <c r="AI26" s="469"/>
      <c r="AJ26" s="469"/>
      <c r="AK26" s="469"/>
      <c r="AL26" s="511"/>
      <c r="AM26" s="468" t="s">
        <v>129</v>
      </c>
      <c r="AN26" s="469"/>
      <c r="AO26" s="469"/>
      <c r="AP26" s="469"/>
      <c r="AQ26" s="469"/>
      <c r="AR26" s="511"/>
      <c r="AS26" s="468" t="s">
        <v>129</v>
      </c>
      <c r="AT26" s="469"/>
      <c r="AU26" s="469"/>
      <c r="AV26" s="469"/>
      <c r="AW26" s="469"/>
      <c r="AX26" s="470"/>
      <c r="AY26" s="420" t="s">
        <v>178</v>
      </c>
      <c r="AZ26" s="421"/>
      <c r="BA26" s="421"/>
      <c r="BB26" s="421"/>
      <c r="BC26" s="421"/>
      <c r="BD26" s="421"/>
      <c r="BE26" s="421"/>
      <c r="BF26" s="421"/>
      <c r="BG26" s="421"/>
      <c r="BH26" s="421"/>
      <c r="BI26" s="421"/>
      <c r="BJ26" s="421"/>
      <c r="BK26" s="421"/>
      <c r="BL26" s="421"/>
      <c r="BM26" s="422"/>
      <c r="BN26" s="417" t="s">
        <v>129</v>
      </c>
      <c r="BO26" s="418"/>
      <c r="BP26" s="418"/>
      <c r="BQ26" s="418"/>
      <c r="BR26" s="418"/>
      <c r="BS26" s="418"/>
      <c r="BT26" s="418"/>
      <c r="BU26" s="419"/>
      <c r="BV26" s="417" t="s">
        <v>129</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179</v>
      </c>
      <c r="F27" s="447"/>
      <c r="G27" s="447"/>
      <c r="H27" s="447"/>
      <c r="I27" s="447"/>
      <c r="J27" s="447"/>
      <c r="K27" s="448"/>
      <c r="L27" s="468">
        <v>1</v>
      </c>
      <c r="M27" s="469"/>
      <c r="N27" s="469"/>
      <c r="O27" s="469"/>
      <c r="P27" s="511"/>
      <c r="Q27" s="468">
        <v>3400</v>
      </c>
      <c r="R27" s="469"/>
      <c r="S27" s="469"/>
      <c r="T27" s="469"/>
      <c r="U27" s="469"/>
      <c r="V27" s="511"/>
      <c r="W27" s="563"/>
      <c r="X27" s="564"/>
      <c r="Y27" s="565"/>
      <c r="Z27" s="467" t="s">
        <v>180</v>
      </c>
      <c r="AA27" s="447"/>
      <c r="AB27" s="447"/>
      <c r="AC27" s="447"/>
      <c r="AD27" s="447"/>
      <c r="AE27" s="447"/>
      <c r="AF27" s="447"/>
      <c r="AG27" s="448"/>
      <c r="AH27" s="468" t="s">
        <v>129</v>
      </c>
      <c r="AI27" s="469"/>
      <c r="AJ27" s="469"/>
      <c r="AK27" s="469"/>
      <c r="AL27" s="511"/>
      <c r="AM27" s="468" t="s">
        <v>129</v>
      </c>
      <c r="AN27" s="469"/>
      <c r="AO27" s="469"/>
      <c r="AP27" s="469"/>
      <c r="AQ27" s="469"/>
      <c r="AR27" s="511"/>
      <c r="AS27" s="468" t="s">
        <v>129</v>
      </c>
      <c r="AT27" s="469"/>
      <c r="AU27" s="469"/>
      <c r="AV27" s="469"/>
      <c r="AW27" s="469"/>
      <c r="AX27" s="470"/>
      <c r="AY27" s="512" t="s">
        <v>181</v>
      </c>
      <c r="AZ27" s="513"/>
      <c r="BA27" s="513"/>
      <c r="BB27" s="513"/>
      <c r="BC27" s="513"/>
      <c r="BD27" s="513"/>
      <c r="BE27" s="513"/>
      <c r="BF27" s="513"/>
      <c r="BG27" s="513"/>
      <c r="BH27" s="513"/>
      <c r="BI27" s="513"/>
      <c r="BJ27" s="513"/>
      <c r="BK27" s="513"/>
      <c r="BL27" s="513"/>
      <c r="BM27" s="514"/>
      <c r="BN27" s="536">
        <v>173775</v>
      </c>
      <c r="BO27" s="537"/>
      <c r="BP27" s="537"/>
      <c r="BQ27" s="537"/>
      <c r="BR27" s="537"/>
      <c r="BS27" s="537"/>
      <c r="BT27" s="537"/>
      <c r="BU27" s="538"/>
      <c r="BV27" s="536">
        <v>173729</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182</v>
      </c>
      <c r="F28" s="447"/>
      <c r="G28" s="447"/>
      <c r="H28" s="447"/>
      <c r="I28" s="447"/>
      <c r="J28" s="447"/>
      <c r="K28" s="448"/>
      <c r="L28" s="468">
        <v>1</v>
      </c>
      <c r="M28" s="469"/>
      <c r="N28" s="469"/>
      <c r="O28" s="469"/>
      <c r="P28" s="511"/>
      <c r="Q28" s="468">
        <v>2430</v>
      </c>
      <c r="R28" s="469"/>
      <c r="S28" s="469"/>
      <c r="T28" s="469"/>
      <c r="U28" s="469"/>
      <c r="V28" s="511"/>
      <c r="W28" s="563"/>
      <c r="X28" s="564"/>
      <c r="Y28" s="565"/>
      <c r="Z28" s="467" t="s">
        <v>183</v>
      </c>
      <c r="AA28" s="447"/>
      <c r="AB28" s="447"/>
      <c r="AC28" s="447"/>
      <c r="AD28" s="447"/>
      <c r="AE28" s="447"/>
      <c r="AF28" s="447"/>
      <c r="AG28" s="448"/>
      <c r="AH28" s="468" t="s">
        <v>129</v>
      </c>
      <c r="AI28" s="469"/>
      <c r="AJ28" s="469"/>
      <c r="AK28" s="469"/>
      <c r="AL28" s="511"/>
      <c r="AM28" s="468" t="s">
        <v>129</v>
      </c>
      <c r="AN28" s="469"/>
      <c r="AO28" s="469"/>
      <c r="AP28" s="469"/>
      <c r="AQ28" s="469"/>
      <c r="AR28" s="511"/>
      <c r="AS28" s="468" t="s">
        <v>129</v>
      </c>
      <c r="AT28" s="469"/>
      <c r="AU28" s="469"/>
      <c r="AV28" s="469"/>
      <c r="AW28" s="469"/>
      <c r="AX28" s="470"/>
      <c r="AY28" s="571" t="s">
        <v>184</v>
      </c>
      <c r="AZ28" s="572"/>
      <c r="BA28" s="572"/>
      <c r="BB28" s="573"/>
      <c r="BC28" s="377" t="s">
        <v>48</v>
      </c>
      <c r="BD28" s="378"/>
      <c r="BE28" s="378"/>
      <c r="BF28" s="378"/>
      <c r="BG28" s="378"/>
      <c r="BH28" s="378"/>
      <c r="BI28" s="378"/>
      <c r="BJ28" s="378"/>
      <c r="BK28" s="378"/>
      <c r="BL28" s="378"/>
      <c r="BM28" s="379"/>
      <c r="BN28" s="380">
        <v>2492933</v>
      </c>
      <c r="BO28" s="381"/>
      <c r="BP28" s="381"/>
      <c r="BQ28" s="381"/>
      <c r="BR28" s="381"/>
      <c r="BS28" s="381"/>
      <c r="BT28" s="381"/>
      <c r="BU28" s="382"/>
      <c r="BV28" s="380">
        <v>2461384</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185</v>
      </c>
      <c r="F29" s="447"/>
      <c r="G29" s="447"/>
      <c r="H29" s="447"/>
      <c r="I29" s="447"/>
      <c r="J29" s="447"/>
      <c r="K29" s="448"/>
      <c r="L29" s="468">
        <v>12</v>
      </c>
      <c r="M29" s="469"/>
      <c r="N29" s="469"/>
      <c r="O29" s="469"/>
      <c r="P29" s="511"/>
      <c r="Q29" s="468">
        <v>2240</v>
      </c>
      <c r="R29" s="469"/>
      <c r="S29" s="469"/>
      <c r="T29" s="469"/>
      <c r="U29" s="469"/>
      <c r="V29" s="511"/>
      <c r="W29" s="566"/>
      <c r="X29" s="567"/>
      <c r="Y29" s="568"/>
      <c r="Z29" s="467" t="s">
        <v>186</v>
      </c>
      <c r="AA29" s="447"/>
      <c r="AB29" s="447"/>
      <c r="AC29" s="447"/>
      <c r="AD29" s="447"/>
      <c r="AE29" s="447"/>
      <c r="AF29" s="447"/>
      <c r="AG29" s="448"/>
      <c r="AH29" s="468">
        <v>126</v>
      </c>
      <c r="AI29" s="469"/>
      <c r="AJ29" s="469"/>
      <c r="AK29" s="469"/>
      <c r="AL29" s="511"/>
      <c r="AM29" s="468">
        <v>375606</v>
      </c>
      <c r="AN29" s="469"/>
      <c r="AO29" s="469"/>
      <c r="AP29" s="469"/>
      <c r="AQ29" s="469"/>
      <c r="AR29" s="511"/>
      <c r="AS29" s="468">
        <v>2981</v>
      </c>
      <c r="AT29" s="469"/>
      <c r="AU29" s="469"/>
      <c r="AV29" s="469"/>
      <c r="AW29" s="469"/>
      <c r="AX29" s="470"/>
      <c r="AY29" s="574"/>
      <c r="AZ29" s="575"/>
      <c r="BA29" s="575"/>
      <c r="BB29" s="576"/>
      <c r="BC29" s="451" t="s">
        <v>187</v>
      </c>
      <c r="BD29" s="452"/>
      <c r="BE29" s="452"/>
      <c r="BF29" s="452"/>
      <c r="BG29" s="452"/>
      <c r="BH29" s="452"/>
      <c r="BI29" s="452"/>
      <c r="BJ29" s="452"/>
      <c r="BK29" s="452"/>
      <c r="BL29" s="452"/>
      <c r="BM29" s="453"/>
      <c r="BN29" s="417">
        <v>729210</v>
      </c>
      <c r="BO29" s="418"/>
      <c r="BP29" s="418"/>
      <c r="BQ29" s="418"/>
      <c r="BR29" s="418"/>
      <c r="BS29" s="418"/>
      <c r="BT29" s="418"/>
      <c r="BU29" s="419"/>
      <c r="BV29" s="417">
        <v>727281</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188</v>
      </c>
      <c r="X30" s="585"/>
      <c r="Y30" s="585"/>
      <c r="Z30" s="585"/>
      <c r="AA30" s="585"/>
      <c r="AB30" s="585"/>
      <c r="AC30" s="585"/>
      <c r="AD30" s="585"/>
      <c r="AE30" s="585"/>
      <c r="AF30" s="585"/>
      <c r="AG30" s="586"/>
      <c r="AH30" s="544">
        <v>95.5</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3016911</v>
      </c>
      <c r="BO30" s="537"/>
      <c r="BP30" s="537"/>
      <c r="BQ30" s="537"/>
      <c r="BR30" s="537"/>
      <c r="BS30" s="537"/>
      <c r="BT30" s="537"/>
      <c r="BU30" s="538"/>
      <c r="BV30" s="536">
        <v>2248157</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189</v>
      </c>
      <c r="D32" s="580"/>
      <c r="E32" s="580"/>
      <c r="F32" s="580"/>
      <c r="G32" s="580"/>
      <c r="H32" s="580"/>
      <c r="I32" s="580"/>
      <c r="J32" s="580"/>
      <c r="K32" s="580"/>
      <c r="L32" s="580"/>
      <c r="M32" s="580"/>
      <c r="N32" s="580"/>
      <c r="O32" s="580"/>
      <c r="P32" s="580"/>
      <c r="Q32" s="580"/>
      <c r="R32" s="580"/>
      <c r="S32" s="580"/>
      <c r="U32" s="421" t="s">
        <v>190</v>
      </c>
      <c r="V32" s="421"/>
      <c r="W32" s="421"/>
      <c r="X32" s="421"/>
      <c r="Y32" s="421"/>
      <c r="Z32" s="421"/>
      <c r="AA32" s="421"/>
      <c r="AB32" s="421"/>
      <c r="AC32" s="421"/>
      <c r="AD32" s="421"/>
      <c r="AE32" s="421"/>
      <c r="AF32" s="421"/>
      <c r="AG32" s="421"/>
      <c r="AH32" s="421"/>
      <c r="AI32" s="421"/>
      <c r="AJ32" s="421"/>
      <c r="AK32" s="421"/>
      <c r="AM32" s="421" t="s">
        <v>191</v>
      </c>
      <c r="AN32" s="421"/>
      <c r="AO32" s="421"/>
      <c r="AP32" s="421"/>
      <c r="AQ32" s="421"/>
      <c r="AR32" s="421"/>
      <c r="AS32" s="421"/>
      <c r="AT32" s="421"/>
      <c r="AU32" s="421"/>
      <c r="AV32" s="421"/>
      <c r="AW32" s="421"/>
      <c r="AX32" s="421"/>
      <c r="AY32" s="421"/>
      <c r="AZ32" s="421"/>
      <c r="BA32" s="421"/>
      <c r="BB32" s="421"/>
      <c r="BC32" s="421"/>
      <c r="BE32" s="421" t="s">
        <v>192</v>
      </c>
      <c r="BF32" s="421"/>
      <c r="BG32" s="421"/>
      <c r="BH32" s="421"/>
      <c r="BI32" s="421"/>
      <c r="BJ32" s="421"/>
      <c r="BK32" s="421"/>
      <c r="BL32" s="421"/>
      <c r="BM32" s="421"/>
      <c r="BN32" s="421"/>
      <c r="BO32" s="421"/>
      <c r="BP32" s="421"/>
      <c r="BQ32" s="421"/>
      <c r="BR32" s="421"/>
      <c r="BS32" s="421"/>
      <c r="BT32" s="421"/>
      <c r="BU32" s="421"/>
      <c r="BW32" s="421" t="s">
        <v>193</v>
      </c>
      <c r="BX32" s="421"/>
      <c r="BY32" s="421"/>
      <c r="BZ32" s="421"/>
      <c r="CA32" s="421"/>
      <c r="CB32" s="421"/>
      <c r="CC32" s="421"/>
      <c r="CD32" s="421"/>
      <c r="CE32" s="421"/>
      <c r="CF32" s="421"/>
      <c r="CG32" s="421"/>
      <c r="CH32" s="421"/>
      <c r="CI32" s="421"/>
      <c r="CJ32" s="421"/>
      <c r="CK32" s="421"/>
      <c r="CL32" s="421"/>
      <c r="CM32" s="421"/>
      <c r="CO32" s="421" t="s">
        <v>194</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195</v>
      </c>
      <c r="D33" s="441"/>
      <c r="E33" s="406" t="s">
        <v>196</v>
      </c>
      <c r="F33" s="406"/>
      <c r="G33" s="406"/>
      <c r="H33" s="406"/>
      <c r="I33" s="406"/>
      <c r="J33" s="406"/>
      <c r="K33" s="406"/>
      <c r="L33" s="406"/>
      <c r="M33" s="406"/>
      <c r="N33" s="406"/>
      <c r="O33" s="406"/>
      <c r="P33" s="406"/>
      <c r="Q33" s="406"/>
      <c r="R33" s="406"/>
      <c r="S33" s="406"/>
      <c r="T33" s="197"/>
      <c r="U33" s="441" t="s">
        <v>195</v>
      </c>
      <c r="V33" s="441"/>
      <c r="W33" s="406" t="s">
        <v>196</v>
      </c>
      <c r="X33" s="406"/>
      <c r="Y33" s="406"/>
      <c r="Z33" s="406"/>
      <c r="AA33" s="406"/>
      <c r="AB33" s="406"/>
      <c r="AC33" s="406"/>
      <c r="AD33" s="406"/>
      <c r="AE33" s="406"/>
      <c r="AF33" s="406"/>
      <c r="AG33" s="406"/>
      <c r="AH33" s="406"/>
      <c r="AI33" s="406"/>
      <c r="AJ33" s="406"/>
      <c r="AK33" s="406"/>
      <c r="AL33" s="197"/>
      <c r="AM33" s="441" t="s">
        <v>195</v>
      </c>
      <c r="AN33" s="441"/>
      <c r="AO33" s="406" t="s">
        <v>196</v>
      </c>
      <c r="AP33" s="406"/>
      <c r="AQ33" s="406"/>
      <c r="AR33" s="406"/>
      <c r="AS33" s="406"/>
      <c r="AT33" s="406"/>
      <c r="AU33" s="406"/>
      <c r="AV33" s="406"/>
      <c r="AW33" s="406"/>
      <c r="AX33" s="406"/>
      <c r="AY33" s="406"/>
      <c r="AZ33" s="406"/>
      <c r="BA33" s="406"/>
      <c r="BB33" s="406"/>
      <c r="BC33" s="406"/>
      <c r="BD33" s="198"/>
      <c r="BE33" s="406" t="s">
        <v>197</v>
      </c>
      <c r="BF33" s="406"/>
      <c r="BG33" s="406" t="s">
        <v>198</v>
      </c>
      <c r="BH33" s="406"/>
      <c r="BI33" s="406"/>
      <c r="BJ33" s="406"/>
      <c r="BK33" s="406"/>
      <c r="BL33" s="406"/>
      <c r="BM33" s="406"/>
      <c r="BN33" s="406"/>
      <c r="BO33" s="406"/>
      <c r="BP33" s="406"/>
      <c r="BQ33" s="406"/>
      <c r="BR33" s="406"/>
      <c r="BS33" s="406"/>
      <c r="BT33" s="406"/>
      <c r="BU33" s="406"/>
      <c r="BV33" s="198"/>
      <c r="BW33" s="441" t="s">
        <v>197</v>
      </c>
      <c r="BX33" s="441"/>
      <c r="BY33" s="406" t="s">
        <v>199</v>
      </c>
      <c r="BZ33" s="406"/>
      <c r="CA33" s="406"/>
      <c r="CB33" s="406"/>
      <c r="CC33" s="406"/>
      <c r="CD33" s="406"/>
      <c r="CE33" s="406"/>
      <c r="CF33" s="406"/>
      <c r="CG33" s="406"/>
      <c r="CH33" s="406"/>
      <c r="CI33" s="406"/>
      <c r="CJ33" s="406"/>
      <c r="CK33" s="406"/>
      <c r="CL33" s="406"/>
      <c r="CM33" s="406"/>
      <c r="CN33" s="197"/>
      <c r="CO33" s="441" t="s">
        <v>195</v>
      </c>
      <c r="CP33" s="441"/>
      <c r="CQ33" s="406" t="s">
        <v>200</v>
      </c>
      <c r="CR33" s="406"/>
      <c r="CS33" s="406"/>
      <c r="CT33" s="406"/>
      <c r="CU33" s="406"/>
      <c r="CV33" s="406"/>
      <c r="CW33" s="406"/>
      <c r="CX33" s="406"/>
      <c r="CY33" s="406"/>
      <c r="CZ33" s="406"/>
      <c r="DA33" s="406"/>
      <c r="DB33" s="406"/>
      <c r="DC33" s="406"/>
      <c r="DD33" s="406"/>
      <c r="DE33" s="406"/>
      <c r="DF33" s="197"/>
      <c r="DG33" s="606" t="s">
        <v>201</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3</v>
      </c>
      <c r="V34" s="607"/>
      <c r="W34" s="608" t="str">
        <f>IF('各会計、関係団体の財政状況及び健全化判断比率'!B28="","",'各会計、関係団体の財政状況及び健全化判断比率'!B28)</f>
        <v>坂城町国民健康保険特別会計</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6</v>
      </c>
      <c r="BF34" s="607"/>
      <c r="BG34" s="608" t="str">
        <f>IF('各会計、関係団体の財政状況及び健全化判断比率'!B31="","",'各会計、関係団体の財政状況及び健全化判断比率'!B31)</f>
        <v>坂城町下水道事業特別会計</v>
      </c>
      <c r="BH34" s="608"/>
      <c r="BI34" s="608"/>
      <c r="BJ34" s="608"/>
      <c r="BK34" s="608"/>
      <c r="BL34" s="608"/>
      <c r="BM34" s="608"/>
      <c r="BN34" s="608"/>
      <c r="BO34" s="608"/>
      <c r="BP34" s="608"/>
      <c r="BQ34" s="608"/>
      <c r="BR34" s="608"/>
      <c r="BS34" s="608"/>
      <c r="BT34" s="608"/>
      <c r="BU34" s="608"/>
      <c r="BV34" s="172"/>
      <c r="BW34" s="607">
        <f>IF(BY34="","",MAX(C34:D43,U34:V43,AM34:AN43,BE34:BF43)+1)</f>
        <v>7</v>
      </c>
      <c r="BX34" s="607"/>
      <c r="BY34" s="608" t="str">
        <f>IF('各会計、関係団体の財政状況及び健全化判断比率'!B68="","",'各会計、関係団体の財政状況及び健全化判断比率'!B68)</f>
        <v>長野広域連合（一般会計）</v>
      </c>
      <c r="BZ34" s="608"/>
      <c r="CA34" s="608"/>
      <c r="CB34" s="608"/>
      <c r="CC34" s="608"/>
      <c r="CD34" s="608"/>
      <c r="CE34" s="608"/>
      <c r="CF34" s="608"/>
      <c r="CG34" s="608"/>
      <c r="CH34" s="608"/>
      <c r="CI34" s="608"/>
      <c r="CJ34" s="608"/>
      <c r="CK34" s="608"/>
      <c r="CL34" s="608"/>
      <c r="CM34" s="608"/>
      <c r="CN34" s="172"/>
      <c r="CO34" s="607">
        <f>IF(CQ34="","",MAX(C34:D43,U34:V43,AM34:AN43,BE34:BF43,BW34:BX43)+1)</f>
        <v>17</v>
      </c>
      <c r="CP34" s="607"/>
      <c r="CQ34" s="608" t="str">
        <f>IF('各会計、関係団体の財政状況及び健全化判断比率'!BS7="","",'各会計、関係団体の財政状況及び健全化判断比率'!BS7)</f>
        <v>さかきテクノセンター</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f>IF(E35="","",C34+1)</f>
        <v>2</v>
      </c>
      <c r="D35" s="607"/>
      <c r="E35" s="608" t="str">
        <f>IF('各会計、関係団体の財政状況及び健全化判断比率'!B8="","",'各会計、関係団体の財政状況及び健全化判断比率'!B8)</f>
        <v>工業地域開発事業特別会計</v>
      </c>
      <c r="F35" s="608"/>
      <c r="G35" s="608"/>
      <c r="H35" s="608"/>
      <c r="I35" s="608"/>
      <c r="J35" s="608"/>
      <c r="K35" s="608"/>
      <c r="L35" s="608"/>
      <c r="M35" s="608"/>
      <c r="N35" s="608"/>
      <c r="O35" s="608"/>
      <c r="P35" s="608"/>
      <c r="Q35" s="608"/>
      <c r="R35" s="608"/>
      <c r="S35" s="608"/>
      <c r="T35" s="172"/>
      <c r="U35" s="607">
        <f>IF(W35="","",U34+1)</f>
        <v>4</v>
      </c>
      <c r="V35" s="607"/>
      <c r="W35" s="608" t="str">
        <f>IF('各会計、関係団体の財政状況及び健全化判断比率'!B29="","",'各会計、関係団体の財政状況及び健全化判断比率'!B29)</f>
        <v>坂城町介護保険特別会計</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t="str">
        <f t="shared" ref="BE35:BE43" si="1">IF(BG35="","",BE34+1)</f>
        <v/>
      </c>
      <c r="BF35" s="607"/>
      <c r="BG35" s="608"/>
      <c r="BH35" s="608"/>
      <c r="BI35" s="608"/>
      <c r="BJ35" s="608"/>
      <c r="BK35" s="608"/>
      <c r="BL35" s="608"/>
      <c r="BM35" s="608"/>
      <c r="BN35" s="608"/>
      <c r="BO35" s="608"/>
      <c r="BP35" s="608"/>
      <c r="BQ35" s="608"/>
      <c r="BR35" s="608"/>
      <c r="BS35" s="608"/>
      <c r="BT35" s="608"/>
      <c r="BU35" s="608"/>
      <c r="BV35" s="172"/>
      <c r="BW35" s="607">
        <f t="shared" ref="BW35:BW43" si="2">IF(BY35="","",BW34+1)</f>
        <v>8</v>
      </c>
      <c r="BX35" s="607"/>
      <c r="BY35" s="608" t="str">
        <f>IF('各会計、関係団体の財政状況及び健全化判断比率'!B69="","",'各会計、関係団体の財政状況及び健全化判断比率'!B69)</f>
        <v>長野広域連合（老人福祉施設等運営事業特別会計）</v>
      </c>
      <c r="BZ35" s="608"/>
      <c r="CA35" s="608"/>
      <c r="CB35" s="608"/>
      <c r="CC35" s="608"/>
      <c r="CD35" s="608"/>
      <c r="CE35" s="608"/>
      <c r="CF35" s="608"/>
      <c r="CG35" s="608"/>
      <c r="CH35" s="608"/>
      <c r="CI35" s="608"/>
      <c r="CJ35" s="608"/>
      <c r="CK35" s="608"/>
      <c r="CL35" s="608"/>
      <c r="CM35" s="608"/>
      <c r="CN35" s="172"/>
      <c r="CO35" s="607">
        <f t="shared" ref="CO35:CO43" si="3">IF(CQ35="","",CO34+1)</f>
        <v>18</v>
      </c>
      <c r="CP35" s="607"/>
      <c r="CQ35" s="608" t="str">
        <f>IF('各会計、関係団体の財政状況及び健全化判断比率'!BS8="","",'各会計、関係団体の財政状況及び健全化判断比率'!BS8)</f>
        <v>更埴地域勤労者共済会</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5</v>
      </c>
      <c r="V36" s="607"/>
      <c r="W36" s="608" t="str">
        <f>IF('各会計、関係団体の財政状況及び健全化判断比率'!B30="","",'各会計、関係団体の財政状況及び健全化判断比率'!B30)</f>
        <v>坂城町後期高齢者医療特別会計</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9</v>
      </c>
      <c r="BX36" s="607"/>
      <c r="BY36" s="608" t="str">
        <f>IF('各会計、関係団体の財政状況及び健全化判断比率'!B70="","",'各会計、関係団体の財政状況及び健全化判断比率'!B70)</f>
        <v>長野広域連合（長野地域ふるさと事業特別会計）</v>
      </c>
      <c r="BZ36" s="608"/>
      <c r="CA36" s="608"/>
      <c r="CB36" s="608"/>
      <c r="CC36" s="608"/>
      <c r="CD36" s="608"/>
      <c r="CE36" s="608"/>
      <c r="CF36" s="608"/>
      <c r="CG36" s="608"/>
      <c r="CH36" s="608"/>
      <c r="CI36" s="608"/>
      <c r="CJ36" s="608"/>
      <c r="CK36" s="608"/>
      <c r="CL36" s="608"/>
      <c r="CM36" s="608"/>
      <c r="CN36" s="172"/>
      <c r="CO36" s="607">
        <f t="shared" si="3"/>
        <v>19</v>
      </c>
      <c r="CP36" s="607"/>
      <c r="CQ36" s="608" t="str">
        <f>IF('各会計、関係団体の財政状況及び健全化判断比率'!BS9="","",'各会計、関係団体の財政状況及び健全化判断比率'!BS9)</f>
        <v>坂城町土地開発公社</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〇</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t="str">
        <f t="shared" si="4"/>
        <v/>
      </c>
      <c r="V37" s="607"/>
      <c r="W37" s="608"/>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10</v>
      </c>
      <c r="BX37" s="607"/>
      <c r="BY37" s="608" t="str">
        <f>IF('各会計、関係団体の財政状況及び健全化判断比率'!B71="","",'各会計、関係団体の財政状況及び健全化判断比率'!B71)</f>
        <v>長野広域連合（ごみ処理施設事業特別会計）</v>
      </c>
      <c r="BZ37" s="608"/>
      <c r="CA37" s="608"/>
      <c r="CB37" s="608"/>
      <c r="CC37" s="608"/>
      <c r="CD37" s="608"/>
      <c r="CE37" s="608"/>
      <c r="CF37" s="608"/>
      <c r="CG37" s="608"/>
      <c r="CH37" s="608"/>
      <c r="CI37" s="608"/>
      <c r="CJ37" s="608"/>
      <c r="CK37" s="608"/>
      <c r="CL37" s="608"/>
      <c r="CM37" s="608"/>
      <c r="CN37" s="172"/>
      <c r="CO37" s="607">
        <f t="shared" si="3"/>
        <v>20</v>
      </c>
      <c r="CP37" s="607"/>
      <c r="CQ37" s="608" t="str">
        <f>IF('各会計、関係団体の財政状況及び健全化判断比率'!BS10="","",'各会計、関係団体の財政状況及び健全化判断比率'!BS10)</f>
        <v>坂城町振興公社</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11</v>
      </c>
      <c r="BX38" s="607"/>
      <c r="BY38" s="608" t="str">
        <f>IF('各会計、関係団体の財政状況及び健全化判断比率'!B72="","",'各会計、関係団体の財政状況及び健全化判断比率'!B72)</f>
        <v>葛尾組合（一般会計）</v>
      </c>
      <c r="BZ38" s="608"/>
      <c r="CA38" s="608"/>
      <c r="CB38" s="608"/>
      <c r="CC38" s="608"/>
      <c r="CD38" s="608"/>
      <c r="CE38" s="608"/>
      <c r="CF38" s="608"/>
      <c r="CG38" s="608"/>
      <c r="CH38" s="608"/>
      <c r="CI38" s="608"/>
      <c r="CJ38" s="608"/>
      <c r="CK38" s="608"/>
      <c r="CL38" s="608"/>
      <c r="CM38" s="608"/>
      <c r="CN38" s="172"/>
      <c r="CO38" s="607">
        <f t="shared" si="3"/>
        <v>21</v>
      </c>
      <c r="CP38" s="607"/>
      <c r="CQ38" s="608" t="str">
        <f>IF('各会計、関係団体の財政状況及び健全化判断比率'!BS11="","",'各会計、関係団体の財政状況及び健全化判断比率'!BS11)</f>
        <v>まちづくり坂城</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12</v>
      </c>
      <c r="BX39" s="607"/>
      <c r="BY39" s="608" t="str">
        <f>IF('各会計、関係団体の財政状況及び健全化判断比率'!B73="","",'各会計、関係団体の財政状況及び健全化判断比率'!B73)</f>
        <v>葛尾組合（霊園特別会計）</v>
      </c>
      <c r="BZ39" s="608"/>
      <c r="CA39" s="608"/>
      <c r="CB39" s="608"/>
      <c r="CC39" s="608"/>
      <c r="CD39" s="608"/>
      <c r="CE39" s="608"/>
      <c r="CF39" s="608"/>
      <c r="CG39" s="608"/>
      <c r="CH39" s="608"/>
      <c r="CI39" s="608"/>
      <c r="CJ39" s="608"/>
      <c r="CK39" s="608"/>
      <c r="CL39" s="608"/>
      <c r="CM39" s="608"/>
      <c r="CN39" s="172"/>
      <c r="CO39" s="607">
        <f t="shared" si="3"/>
        <v>22</v>
      </c>
      <c r="CP39" s="607"/>
      <c r="CQ39" s="608" t="str">
        <f>IF('各会計、関係団体の財政状況及び健全化判断比率'!BS12="","",'各会計、関係団体の財政状況及び健全化判断比率'!BS12)</f>
        <v>味ロッジ</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13</v>
      </c>
      <c r="BX40" s="607"/>
      <c r="BY40" s="608" t="str">
        <f>IF('各会計、関係団体の財政状況及び健全化判断比率'!B74="","",'各会計、関係団体の財政状況及び健全化判断比率'!B74)</f>
        <v>千曲坂城消防組合（一般会計）</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f t="shared" si="2"/>
        <v>14</v>
      </c>
      <c r="BX41" s="607"/>
      <c r="BY41" s="608" t="str">
        <f>IF('各会計、関係団体の財政状況及び健全化判断比率'!B75="","",'各会計、関係団体の財政状況及び健全化判断比率'!B75)</f>
        <v>千曲衛生施設組合（一般会計）</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f t="shared" si="2"/>
        <v>15</v>
      </c>
      <c r="BX42" s="607"/>
      <c r="BY42" s="608" t="str">
        <f>IF('各会計、関係団体の財政状況及び健全化判断比率'!B76="","",'各会計、関係団体の財政状況及び健全化判断比率'!B76)</f>
        <v>上田地域広域連合（一般会計）</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f t="shared" si="2"/>
        <v>16</v>
      </c>
      <c r="BX43" s="607"/>
      <c r="BY43" s="608" t="str">
        <f>IF('各会計、関係団体の財政状況及び健全化判断比率'!B77="","",'各会計、関係団体の財政状況及び健全化判断比率'!B77)</f>
        <v>上田地域広域連合（ふるさと基金特別会計）</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202</v>
      </c>
      <c r="E46" s="610" t="s">
        <v>203</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204</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205</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206</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207</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208</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209</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c r="E53" s="171" t="s">
        <v>613</v>
      </c>
    </row>
    <row r="54" spans="5:113" x14ac:dyDescent="0.15"/>
    <row r="55" spans="5:113" x14ac:dyDescent="0.15"/>
    <row r="56" spans="5:113" x14ac:dyDescent="0.15"/>
  </sheetData>
  <sheetProtection algorithmName="SHA-512" hashValue="/ATPWxugiZEN5DViaXUi8bHk9Tay9nNyOeUOGA/UpHVX+Jzz2uX6rkQLp/OTwxEEQ+XZrj+ornbhYRzChGzggw==" saltValue="ua3JlFtj//f1ABtKE4l6o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7" t="s">
        <v>567</v>
      </c>
      <c r="D34" s="1157"/>
      <c r="E34" s="1158"/>
      <c r="F34" s="32">
        <v>1.3</v>
      </c>
      <c r="G34" s="33">
        <v>1.87</v>
      </c>
      <c r="H34" s="33">
        <v>2.11</v>
      </c>
      <c r="I34" s="33">
        <v>1.06</v>
      </c>
      <c r="J34" s="34">
        <v>1.39</v>
      </c>
      <c r="K34" s="22"/>
      <c r="L34" s="22"/>
      <c r="M34" s="22"/>
      <c r="N34" s="22"/>
      <c r="O34" s="22"/>
      <c r="P34" s="22"/>
    </row>
    <row r="35" spans="1:16" ht="39" customHeight="1" x14ac:dyDescent="0.15">
      <c r="A35" s="22"/>
      <c r="B35" s="35"/>
      <c r="C35" s="1153" t="s">
        <v>568</v>
      </c>
      <c r="D35" s="1153"/>
      <c r="E35" s="1154"/>
      <c r="F35" s="36">
        <v>0.47</v>
      </c>
      <c r="G35" s="37">
        <v>0.57999999999999996</v>
      </c>
      <c r="H35" s="37">
        <v>0.66</v>
      </c>
      <c r="I35" s="37">
        <v>0.63</v>
      </c>
      <c r="J35" s="38">
        <v>0.78</v>
      </c>
      <c r="K35" s="22"/>
      <c r="L35" s="22"/>
      <c r="M35" s="22"/>
      <c r="N35" s="22"/>
      <c r="O35" s="22"/>
      <c r="P35" s="22"/>
    </row>
    <row r="36" spans="1:16" ht="39" customHeight="1" x14ac:dyDescent="0.15">
      <c r="A36" s="22"/>
      <c r="B36" s="35"/>
      <c r="C36" s="1153" t="s">
        <v>569</v>
      </c>
      <c r="D36" s="1153"/>
      <c r="E36" s="1154"/>
      <c r="F36" s="36">
        <v>1.32</v>
      </c>
      <c r="G36" s="37">
        <v>0.05</v>
      </c>
      <c r="H36" s="37">
        <v>0.03</v>
      </c>
      <c r="I36" s="37">
        <v>0.03</v>
      </c>
      <c r="J36" s="38">
        <v>0.03</v>
      </c>
      <c r="K36" s="22"/>
      <c r="L36" s="22"/>
      <c r="M36" s="22"/>
      <c r="N36" s="22"/>
      <c r="O36" s="22"/>
      <c r="P36" s="22"/>
    </row>
    <row r="37" spans="1:16" ht="39" customHeight="1" x14ac:dyDescent="0.15">
      <c r="A37" s="22"/>
      <c r="B37" s="35"/>
      <c r="C37" s="1153" t="s">
        <v>570</v>
      </c>
      <c r="D37" s="1153"/>
      <c r="E37" s="1154"/>
      <c r="F37" s="36">
        <v>0</v>
      </c>
      <c r="G37" s="37">
        <v>0.01</v>
      </c>
      <c r="H37" s="37">
        <v>0.01</v>
      </c>
      <c r="I37" s="37">
        <v>0</v>
      </c>
      <c r="J37" s="38">
        <v>0</v>
      </c>
      <c r="K37" s="22"/>
      <c r="L37" s="22"/>
      <c r="M37" s="22"/>
      <c r="N37" s="22"/>
      <c r="O37" s="22"/>
      <c r="P37" s="22"/>
    </row>
    <row r="38" spans="1:16" ht="39" customHeight="1" x14ac:dyDescent="0.15">
      <c r="A38" s="22"/>
      <c r="B38" s="35"/>
      <c r="C38" s="1153" t="s">
        <v>571</v>
      </c>
      <c r="D38" s="1153"/>
      <c r="E38" s="1154"/>
      <c r="F38" s="36">
        <v>0</v>
      </c>
      <c r="G38" s="37">
        <v>0</v>
      </c>
      <c r="H38" s="37">
        <v>0</v>
      </c>
      <c r="I38" s="37">
        <v>0</v>
      </c>
      <c r="J38" s="38">
        <v>0</v>
      </c>
      <c r="K38" s="22"/>
      <c r="L38" s="22"/>
      <c r="M38" s="22"/>
      <c r="N38" s="22"/>
      <c r="O38" s="22"/>
      <c r="P38" s="22"/>
    </row>
    <row r="39" spans="1:16" ht="39" customHeight="1" x14ac:dyDescent="0.15">
      <c r="A39" s="22"/>
      <c r="B39" s="35"/>
      <c r="C39" s="1153" t="s">
        <v>572</v>
      </c>
      <c r="D39" s="1153"/>
      <c r="E39" s="1154"/>
      <c r="F39" s="36" t="s">
        <v>518</v>
      </c>
      <c r="G39" s="37" t="s">
        <v>518</v>
      </c>
      <c r="H39" s="37" t="s">
        <v>518</v>
      </c>
      <c r="I39" s="37" t="s">
        <v>518</v>
      </c>
      <c r="J39" s="38">
        <v>0</v>
      </c>
      <c r="K39" s="22"/>
      <c r="L39" s="22"/>
      <c r="M39" s="22"/>
      <c r="N39" s="22"/>
      <c r="O39" s="22"/>
      <c r="P39" s="22"/>
    </row>
    <row r="40" spans="1:16" ht="39" customHeight="1" x14ac:dyDescent="0.15">
      <c r="A40" s="22"/>
      <c r="B40" s="35"/>
      <c r="C40" s="1153"/>
      <c r="D40" s="1153"/>
      <c r="E40" s="1154"/>
      <c r="F40" s="36"/>
      <c r="G40" s="37"/>
      <c r="H40" s="37"/>
      <c r="I40" s="37"/>
      <c r="J40" s="38"/>
      <c r="K40" s="22"/>
      <c r="L40" s="22"/>
      <c r="M40" s="22"/>
      <c r="N40" s="22"/>
      <c r="O40" s="22"/>
      <c r="P40" s="22"/>
    </row>
    <row r="41" spans="1:16" ht="39" customHeight="1" x14ac:dyDescent="0.15">
      <c r="A41" s="22"/>
      <c r="B41" s="35"/>
      <c r="C41" s="1153"/>
      <c r="D41" s="1153"/>
      <c r="E41" s="1154"/>
      <c r="F41" s="36"/>
      <c r="G41" s="37"/>
      <c r="H41" s="37"/>
      <c r="I41" s="37"/>
      <c r="J41" s="38"/>
      <c r="K41" s="22"/>
      <c r="L41" s="22"/>
      <c r="M41" s="22"/>
      <c r="N41" s="22"/>
      <c r="O41" s="22"/>
      <c r="P41" s="22"/>
    </row>
    <row r="42" spans="1:16" ht="39" customHeight="1" x14ac:dyDescent="0.15">
      <c r="A42" s="22"/>
      <c r="B42" s="39"/>
      <c r="C42" s="1153" t="s">
        <v>573</v>
      </c>
      <c r="D42" s="1153"/>
      <c r="E42" s="1154"/>
      <c r="F42" s="36" t="s">
        <v>518</v>
      </c>
      <c r="G42" s="37" t="s">
        <v>518</v>
      </c>
      <c r="H42" s="37" t="s">
        <v>518</v>
      </c>
      <c r="I42" s="37" t="s">
        <v>518</v>
      </c>
      <c r="J42" s="38" t="s">
        <v>518</v>
      </c>
      <c r="K42" s="22"/>
      <c r="L42" s="22"/>
      <c r="M42" s="22"/>
      <c r="N42" s="22"/>
      <c r="O42" s="22"/>
      <c r="P42" s="22"/>
    </row>
    <row r="43" spans="1:16" ht="39" customHeight="1" thickBot="1" x14ac:dyDescent="0.2">
      <c r="A43" s="22"/>
      <c r="B43" s="40"/>
      <c r="C43" s="1155" t="s">
        <v>574</v>
      </c>
      <c r="D43" s="1155"/>
      <c r="E43" s="1156"/>
      <c r="F43" s="41">
        <v>0</v>
      </c>
      <c r="G43" s="42">
        <v>0</v>
      </c>
      <c r="H43" s="42" t="s">
        <v>518</v>
      </c>
      <c r="I43" s="42" t="s">
        <v>518</v>
      </c>
      <c r="J43" s="43" t="s">
        <v>518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u+OFhgFGstNOIkPJhYL5MzbhWhGbYMy0V3dDnv84V3lKOw1c6uOUHVMxFI+xd/SRCJr6Xyl1ic4TpXLxjLeYg==" saltValue="g67YR1MkQm9eVT3nhtfr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85" zoomScaleNormal="85" zoomScaleSheetLayoutView="55" workbookViewId="0">
      <selection activeCell="H60" sqref="H60"/>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15">
      <c r="A45" s="46"/>
      <c r="B45" s="1159" t="s">
        <v>11</v>
      </c>
      <c r="C45" s="1160"/>
      <c r="D45" s="56"/>
      <c r="E45" s="1165" t="s">
        <v>12</v>
      </c>
      <c r="F45" s="1165"/>
      <c r="G45" s="1165"/>
      <c r="H45" s="1165"/>
      <c r="I45" s="1165"/>
      <c r="J45" s="1166"/>
      <c r="K45" s="57">
        <v>684</v>
      </c>
      <c r="L45" s="58">
        <v>665</v>
      </c>
      <c r="M45" s="58">
        <v>634</v>
      </c>
      <c r="N45" s="58">
        <v>600</v>
      </c>
      <c r="O45" s="59">
        <v>574</v>
      </c>
      <c r="P45" s="46"/>
      <c r="Q45" s="46"/>
      <c r="R45" s="46"/>
      <c r="S45" s="46"/>
      <c r="T45" s="46"/>
      <c r="U45" s="46"/>
    </row>
    <row r="46" spans="1:21" ht="30.75" customHeight="1" x14ac:dyDescent="0.15">
      <c r="A46" s="46"/>
      <c r="B46" s="1161"/>
      <c r="C46" s="1162"/>
      <c r="D46" s="60"/>
      <c r="E46" s="1167" t="s">
        <v>13</v>
      </c>
      <c r="F46" s="1167"/>
      <c r="G46" s="1167"/>
      <c r="H46" s="1167"/>
      <c r="I46" s="1167"/>
      <c r="J46" s="1168"/>
      <c r="K46" s="61" t="s">
        <v>518</v>
      </c>
      <c r="L46" s="62" t="s">
        <v>518</v>
      </c>
      <c r="M46" s="62" t="s">
        <v>518</v>
      </c>
      <c r="N46" s="62" t="s">
        <v>518</v>
      </c>
      <c r="O46" s="63" t="s">
        <v>518</v>
      </c>
      <c r="P46" s="46"/>
      <c r="Q46" s="46"/>
      <c r="R46" s="46"/>
      <c r="S46" s="46"/>
      <c r="T46" s="46"/>
      <c r="U46" s="46"/>
    </row>
    <row r="47" spans="1:21" ht="30.75" customHeight="1" x14ac:dyDescent="0.15">
      <c r="A47" s="46"/>
      <c r="B47" s="1161"/>
      <c r="C47" s="1162"/>
      <c r="D47" s="60"/>
      <c r="E47" s="1167" t="s">
        <v>14</v>
      </c>
      <c r="F47" s="1167"/>
      <c r="G47" s="1167"/>
      <c r="H47" s="1167"/>
      <c r="I47" s="1167"/>
      <c r="J47" s="1168"/>
      <c r="K47" s="61" t="s">
        <v>518</v>
      </c>
      <c r="L47" s="62" t="s">
        <v>518</v>
      </c>
      <c r="M47" s="62" t="s">
        <v>518</v>
      </c>
      <c r="N47" s="62" t="s">
        <v>518</v>
      </c>
      <c r="O47" s="63" t="s">
        <v>518</v>
      </c>
      <c r="P47" s="46"/>
      <c r="Q47" s="46"/>
      <c r="R47" s="46"/>
      <c r="S47" s="46"/>
      <c r="T47" s="46"/>
      <c r="U47" s="46"/>
    </row>
    <row r="48" spans="1:21" ht="30.75" customHeight="1" x14ac:dyDescent="0.15">
      <c r="A48" s="46"/>
      <c r="B48" s="1161"/>
      <c r="C48" s="1162"/>
      <c r="D48" s="60"/>
      <c r="E48" s="1167" t="s">
        <v>15</v>
      </c>
      <c r="F48" s="1167"/>
      <c r="G48" s="1167"/>
      <c r="H48" s="1167"/>
      <c r="I48" s="1167"/>
      <c r="J48" s="1168"/>
      <c r="K48" s="61">
        <v>300</v>
      </c>
      <c r="L48" s="62">
        <v>300</v>
      </c>
      <c r="M48" s="62">
        <v>300</v>
      </c>
      <c r="N48" s="62">
        <v>300</v>
      </c>
      <c r="O48" s="63">
        <v>292</v>
      </c>
      <c r="P48" s="46"/>
      <c r="Q48" s="46"/>
      <c r="R48" s="46"/>
      <c r="S48" s="46"/>
      <c r="T48" s="46"/>
      <c r="U48" s="46"/>
    </row>
    <row r="49" spans="1:21" ht="30.75" customHeight="1" x14ac:dyDescent="0.15">
      <c r="A49" s="46"/>
      <c r="B49" s="1161"/>
      <c r="C49" s="1162"/>
      <c r="D49" s="60"/>
      <c r="E49" s="1167" t="s">
        <v>16</v>
      </c>
      <c r="F49" s="1167"/>
      <c r="G49" s="1167"/>
      <c r="H49" s="1167"/>
      <c r="I49" s="1167"/>
      <c r="J49" s="1168"/>
      <c r="K49" s="61">
        <v>23</v>
      </c>
      <c r="L49" s="62">
        <v>27</v>
      </c>
      <c r="M49" s="62">
        <v>47</v>
      </c>
      <c r="N49" s="62">
        <v>66</v>
      </c>
      <c r="O49" s="63">
        <v>62</v>
      </c>
      <c r="P49" s="46"/>
      <c r="Q49" s="46"/>
      <c r="R49" s="46"/>
      <c r="S49" s="46"/>
      <c r="T49" s="46"/>
      <c r="U49" s="46"/>
    </row>
    <row r="50" spans="1:21" ht="30.75" customHeight="1" x14ac:dyDescent="0.15">
      <c r="A50" s="46"/>
      <c r="B50" s="1161"/>
      <c r="C50" s="1162"/>
      <c r="D50" s="60"/>
      <c r="E50" s="1167" t="s">
        <v>17</v>
      </c>
      <c r="F50" s="1167"/>
      <c r="G50" s="1167"/>
      <c r="H50" s="1167"/>
      <c r="I50" s="1167"/>
      <c r="J50" s="1168"/>
      <c r="K50" s="61">
        <v>12</v>
      </c>
      <c r="L50" s="62">
        <v>10</v>
      </c>
      <c r="M50" s="62">
        <v>9</v>
      </c>
      <c r="N50" s="62">
        <v>8</v>
      </c>
      <c r="O50" s="63">
        <v>7</v>
      </c>
      <c r="P50" s="46"/>
      <c r="Q50" s="46"/>
      <c r="R50" s="46"/>
      <c r="S50" s="46"/>
      <c r="T50" s="46"/>
      <c r="U50" s="46"/>
    </row>
    <row r="51" spans="1:21" ht="30.75" customHeight="1" x14ac:dyDescent="0.15">
      <c r="A51" s="46"/>
      <c r="B51" s="1163"/>
      <c r="C51" s="1164"/>
      <c r="D51" s="64"/>
      <c r="E51" s="1167" t="s">
        <v>18</v>
      </c>
      <c r="F51" s="1167"/>
      <c r="G51" s="1167"/>
      <c r="H51" s="1167"/>
      <c r="I51" s="1167"/>
      <c r="J51" s="1168"/>
      <c r="K51" s="61" t="s">
        <v>518</v>
      </c>
      <c r="L51" s="62" t="s">
        <v>518</v>
      </c>
      <c r="M51" s="62" t="s">
        <v>518</v>
      </c>
      <c r="N51" s="62" t="s">
        <v>518</v>
      </c>
      <c r="O51" s="63" t="s">
        <v>518</v>
      </c>
      <c r="P51" s="46"/>
      <c r="Q51" s="46"/>
      <c r="R51" s="46"/>
      <c r="S51" s="46"/>
      <c r="T51" s="46"/>
      <c r="U51" s="46"/>
    </row>
    <row r="52" spans="1:21" ht="30.75" customHeight="1" x14ac:dyDescent="0.15">
      <c r="A52" s="46"/>
      <c r="B52" s="1169" t="s">
        <v>19</v>
      </c>
      <c r="C52" s="1170"/>
      <c r="D52" s="64"/>
      <c r="E52" s="1167" t="s">
        <v>20</v>
      </c>
      <c r="F52" s="1167"/>
      <c r="G52" s="1167"/>
      <c r="H52" s="1167"/>
      <c r="I52" s="1167"/>
      <c r="J52" s="1168"/>
      <c r="K52" s="61">
        <v>692</v>
      </c>
      <c r="L52" s="62">
        <v>667</v>
      </c>
      <c r="M52" s="62">
        <v>656</v>
      </c>
      <c r="N52" s="62">
        <v>632</v>
      </c>
      <c r="O52" s="63">
        <v>630</v>
      </c>
      <c r="P52" s="46"/>
      <c r="Q52" s="46"/>
      <c r="R52" s="46"/>
      <c r="S52" s="46"/>
      <c r="T52" s="46"/>
      <c r="U52" s="46"/>
    </row>
    <row r="53" spans="1:21" ht="30.75" customHeight="1" thickBot="1" x14ac:dyDescent="0.2">
      <c r="A53" s="46"/>
      <c r="B53" s="1171" t="s">
        <v>21</v>
      </c>
      <c r="C53" s="1172"/>
      <c r="D53" s="65"/>
      <c r="E53" s="1173" t="s">
        <v>22</v>
      </c>
      <c r="F53" s="1173"/>
      <c r="G53" s="1173"/>
      <c r="H53" s="1173"/>
      <c r="I53" s="1173"/>
      <c r="J53" s="1174"/>
      <c r="K53" s="66">
        <v>327</v>
      </c>
      <c r="L53" s="67">
        <v>335</v>
      </c>
      <c r="M53" s="67">
        <v>334</v>
      </c>
      <c r="N53" s="67">
        <v>342</v>
      </c>
      <c r="O53" s="68">
        <v>305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575</v>
      </c>
      <c r="P55" s="46"/>
      <c r="Q55" s="46"/>
      <c r="R55" s="46"/>
      <c r="S55" s="46"/>
      <c r="T55" s="46"/>
      <c r="U55" s="46"/>
    </row>
    <row r="56" spans="1:21" ht="31.5" customHeight="1" thickBot="1" x14ac:dyDescent="0.2">
      <c r="A56" s="46"/>
      <c r="B56" s="74"/>
      <c r="C56" s="75"/>
      <c r="D56" s="75"/>
      <c r="E56" s="76"/>
      <c r="F56" s="76"/>
      <c r="G56" s="76"/>
      <c r="H56" s="76"/>
      <c r="I56" s="76"/>
      <c r="J56" s="77" t="s">
        <v>2</v>
      </c>
      <c r="K56" s="78" t="s">
        <v>576</v>
      </c>
      <c r="L56" s="79" t="s">
        <v>577</v>
      </c>
      <c r="M56" s="79" t="s">
        <v>578</v>
      </c>
      <c r="N56" s="79" t="s">
        <v>579</v>
      </c>
      <c r="O56" s="80" t="s">
        <v>580</v>
      </c>
      <c r="P56" s="46"/>
      <c r="Q56" s="46"/>
      <c r="R56" s="46"/>
      <c r="S56" s="46"/>
      <c r="T56" s="46"/>
      <c r="U56" s="46"/>
    </row>
    <row r="57" spans="1:21" ht="31.5" customHeight="1" x14ac:dyDescent="0.15">
      <c r="B57" s="1175" t="s">
        <v>25</v>
      </c>
      <c r="C57" s="1176"/>
      <c r="D57" s="1179" t="s">
        <v>26</v>
      </c>
      <c r="E57" s="1180"/>
      <c r="F57" s="1180"/>
      <c r="G57" s="1180"/>
      <c r="H57" s="1180"/>
      <c r="I57" s="1180"/>
      <c r="J57" s="1181"/>
      <c r="K57" s="81">
        <v>0</v>
      </c>
      <c r="L57" s="82">
        <v>0</v>
      </c>
      <c r="M57" s="82">
        <v>0</v>
      </c>
      <c r="N57" s="82">
        <v>0</v>
      </c>
      <c r="O57" s="83">
        <v>0</v>
      </c>
    </row>
    <row r="58" spans="1:21" ht="31.5" customHeight="1" thickBot="1" x14ac:dyDescent="0.2">
      <c r="B58" s="1177"/>
      <c r="C58" s="1178"/>
      <c r="D58" s="1182" t="s">
        <v>27</v>
      </c>
      <c r="E58" s="1183"/>
      <c r="F58" s="1183"/>
      <c r="G58" s="1183"/>
      <c r="H58" s="1183"/>
      <c r="I58" s="1183"/>
      <c r="J58" s="1184"/>
      <c r="K58" s="84">
        <v>0</v>
      </c>
      <c r="L58" s="85">
        <v>0</v>
      </c>
      <c r="M58" s="85">
        <v>0</v>
      </c>
      <c r="N58" s="85">
        <v>0</v>
      </c>
      <c r="O58" s="86">
        <v>0</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5BKEnztS6Eoj5QNDAHVymOB9+OE/KAAGCculP/1s6FLU9qls6/x8jmthiv7CCbpuc9uc7ZjgDs/CzH38y9pRBA==" saltValue="3Z8h/lfcAAmoGV4CETPw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85" zoomScaleNormal="85" zoomScaleSheetLayoutView="100" workbookViewId="0">
      <selection activeCell="L47" sqref="L47"/>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560</v>
      </c>
      <c r="J40" s="98" t="s">
        <v>561</v>
      </c>
      <c r="K40" s="98" t="s">
        <v>562</v>
      </c>
      <c r="L40" s="98" t="s">
        <v>563</v>
      </c>
      <c r="M40" s="99" t="s">
        <v>564</v>
      </c>
    </row>
    <row r="41" spans="2:13" ht="27.75" customHeight="1" x14ac:dyDescent="0.15">
      <c r="B41" s="1185" t="s">
        <v>30</v>
      </c>
      <c r="C41" s="1186"/>
      <c r="D41" s="100"/>
      <c r="E41" s="1191" t="s">
        <v>31</v>
      </c>
      <c r="F41" s="1191"/>
      <c r="G41" s="1191"/>
      <c r="H41" s="1192"/>
      <c r="I41" s="333">
        <v>6487</v>
      </c>
      <c r="J41" s="334">
        <v>6353</v>
      </c>
      <c r="K41" s="334">
        <v>6316</v>
      </c>
      <c r="L41" s="334">
        <v>6446</v>
      </c>
      <c r="M41" s="335">
        <v>6394</v>
      </c>
    </row>
    <row r="42" spans="2:13" ht="27.75" customHeight="1" x14ac:dyDescent="0.15">
      <c r="B42" s="1187"/>
      <c r="C42" s="1188"/>
      <c r="D42" s="101"/>
      <c r="E42" s="1193" t="s">
        <v>32</v>
      </c>
      <c r="F42" s="1193"/>
      <c r="G42" s="1193"/>
      <c r="H42" s="1194"/>
      <c r="I42" s="336">
        <v>64</v>
      </c>
      <c r="J42" s="337">
        <v>58</v>
      </c>
      <c r="K42" s="337">
        <v>49</v>
      </c>
      <c r="L42" s="337">
        <v>41</v>
      </c>
      <c r="M42" s="338">
        <v>80</v>
      </c>
    </row>
    <row r="43" spans="2:13" ht="27.75" customHeight="1" x14ac:dyDescent="0.15">
      <c r="B43" s="1187"/>
      <c r="C43" s="1188"/>
      <c r="D43" s="101"/>
      <c r="E43" s="1193" t="s">
        <v>33</v>
      </c>
      <c r="F43" s="1193"/>
      <c r="G43" s="1193"/>
      <c r="H43" s="1194"/>
      <c r="I43" s="336">
        <v>4463</v>
      </c>
      <c r="J43" s="337">
        <v>4367</v>
      </c>
      <c r="K43" s="337">
        <v>4521</v>
      </c>
      <c r="L43" s="337">
        <v>4502</v>
      </c>
      <c r="M43" s="338">
        <v>4254</v>
      </c>
    </row>
    <row r="44" spans="2:13" ht="27.75" customHeight="1" x14ac:dyDescent="0.15">
      <c r="B44" s="1187"/>
      <c r="C44" s="1188"/>
      <c r="D44" s="101"/>
      <c r="E44" s="1193" t="s">
        <v>34</v>
      </c>
      <c r="F44" s="1193"/>
      <c r="G44" s="1193"/>
      <c r="H44" s="1194"/>
      <c r="I44" s="336">
        <v>547</v>
      </c>
      <c r="J44" s="337">
        <v>851</v>
      </c>
      <c r="K44" s="337">
        <v>823</v>
      </c>
      <c r="L44" s="337">
        <v>790</v>
      </c>
      <c r="M44" s="338">
        <v>813</v>
      </c>
    </row>
    <row r="45" spans="2:13" ht="27.75" customHeight="1" x14ac:dyDescent="0.15">
      <c r="B45" s="1187"/>
      <c r="C45" s="1188"/>
      <c r="D45" s="101"/>
      <c r="E45" s="1193" t="s">
        <v>35</v>
      </c>
      <c r="F45" s="1193"/>
      <c r="G45" s="1193"/>
      <c r="H45" s="1194"/>
      <c r="I45" s="336">
        <v>1391</v>
      </c>
      <c r="J45" s="337">
        <v>1380</v>
      </c>
      <c r="K45" s="337">
        <v>1394</v>
      </c>
      <c r="L45" s="337">
        <v>1386</v>
      </c>
      <c r="M45" s="338">
        <v>1299</v>
      </c>
    </row>
    <row r="46" spans="2:13" ht="27.75" customHeight="1" x14ac:dyDescent="0.15">
      <c r="B46" s="1187"/>
      <c r="C46" s="1188"/>
      <c r="D46" s="102"/>
      <c r="E46" s="1193" t="s">
        <v>36</v>
      </c>
      <c r="F46" s="1193"/>
      <c r="G46" s="1193"/>
      <c r="H46" s="1194"/>
      <c r="I46" s="336">
        <v>410</v>
      </c>
      <c r="J46" s="337">
        <v>415</v>
      </c>
      <c r="K46" s="337">
        <v>359</v>
      </c>
      <c r="L46" s="337">
        <v>501</v>
      </c>
      <c r="M46" s="338">
        <v>278</v>
      </c>
    </row>
    <row r="47" spans="2:13" ht="27.75" customHeight="1" x14ac:dyDescent="0.15">
      <c r="B47" s="1187"/>
      <c r="C47" s="1188"/>
      <c r="D47" s="103"/>
      <c r="E47" s="1195" t="s">
        <v>37</v>
      </c>
      <c r="F47" s="1196"/>
      <c r="G47" s="1196"/>
      <c r="H47" s="1197"/>
      <c r="I47" s="336" t="s">
        <v>518</v>
      </c>
      <c r="J47" s="337" t="s">
        <v>518</v>
      </c>
      <c r="K47" s="337" t="s">
        <v>518</v>
      </c>
      <c r="L47" s="337" t="s">
        <v>518</v>
      </c>
      <c r="M47" s="338" t="s">
        <v>518</v>
      </c>
    </row>
    <row r="48" spans="2:13" ht="27.75" customHeight="1" x14ac:dyDescent="0.15">
      <c r="B48" s="1187"/>
      <c r="C48" s="1188"/>
      <c r="D48" s="101"/>
      <c r="E48" s="1193" t="s">
        <v>38</v>
      </c>
      <c r="F48" s="1193"/>
      <c r="G48" s="1193"/>
      <c r="H48" s="1194"/>
      <c r="I48" s="336" t="s">
        <v>518</v>
      </c>
      <c r="J48" s="337" t="s">
        <v>518</v>
      </c>
      <c r="K48" s="337" t="s">
        <v>518</v>
      </c>
      <c r="L48" s="337" t="s">
        <v>518</v>
      </c>
      <c r="M48" s="338" t="s">
        <v>518</v>
      </c>
    </row>
    <row r="49" spans="2:13" ht="27.75" customHeight="1" x14ac:dyDescent="0.15">
      <c r="B49" s="1189"/>
      <c r="C49" s="1190"/>
      <c r="D49" s="101"/>
      <c r="E49" s="1193" t="s">
        <v>39</v>
      </c>
      <c r="F49" s="1193"/>
      <c r="G49" s="1193"/>
      <c r="H49" s="1194"/>
      <c r="I49" s="336" t="s">
        <v>518</v>
      </c>
      <c r="J49" s="337" t="s">
        <v>518</v>
      </c>
      <c r="K49" s="337" t="s">
        <v>518</v>
      </c>
      <c r="L49" s="337" t="s">
        <v>518</v>
      </c>
      <c r="M49" s="338" t="s">
        <v>518</v>
      </c>
    </row>
    <row r="50" spans="2:13" ht="27.75" customHeight="1" x14ac:dyDescent="0.15">
      <c r="B50" s="1198" t="s">
        <v>40</v>
      </c>
      <c r="C50" s="1199"/>
      <c r="D50" s="104"/>
      <c r="E50" s="1193" t="s">
        <v>41</v>
      </c>
      <c r="F50" s="1193"/>
      <c r="G50" s="1193"/>
      <c r="H50" s="1194"/>
      <c r="I50" s="336">
        <v>5109</v>
      </c>
      <c r="J50" s="337">
        <v>5171</v>
      </c>
      <c r="K50" s="337">
        <v>5570</v>
      </c>
      <c r="L50" s="337">
        <v>5885</v>
      </c>
      <c r="M50" s="338">
        <v>6739</v>
      </c>
    </row>
    <row r="51" spans="2:13" ht="27.75" customHeight="1" x14ac:dyDescent="0.15">
      <c r="B51" s="1187"/>
      <c r="C51" s="1188"/>
      <c r="D51" s="101"/>
      <c r="E51" s="1193" t="s">
        <v>42</v>
      </c>
      <c r="F51" s="1193"/>
      <c r="G51" s="1193"/>
      <c r="H51" s="1194"/>
      <c r="I51" s="336">
        <v>276</v>
      </c>
      <c r="J51" s="337">
        <v>251</v>
      </c>
      <c r="K51" s="337">
        <v>225</v>
      </c>
      <c r="L51" s="337">
        <v>198</v>
      </c>
      <c r="M51" s="338">
        <v>172</v>
      </c>
    </row>
    <row r="52" spans="2:13" ht="27.75" customHeight="1" x14ac:dyDescent="0.15">
      <c r="B52" s="1189"/>
      <c r="C52" s="1190"/>
      <c r="D52" s="101"/>
      <c r="E52" s="1193" t="s">
        <v>43</v>
      </c>
      <c r="F52" s="1193"/>
      <c r="G52" s="1193"/>
      <c r="H52" s="1194"/>
      <c r="I52" s="336">
        <v>7829</v>
      </c>
      <c r="J52" s="337">
        <v>8012</v>
      </c>
      <c r="K52" s="337">
        <v>7752</v>
      </c>
      <c r="L52" s="337">
        <v>7790</v>
      </c>
      <c r="M52" s="338">
        <v>7608</v>
      </c>
    </row>
    <row r="53" spans="2:13" ht="27.75" customHeight="1" thickBot="1" x14ac:dyDescent="0.2">
      <c r="B53" s="1200" t="s">
        <v>44</v>
      </c>
      <c r="C53" s="1201"/>
      <c r="D53" s="105"/>
      <c r="E53" s="1202" t="s">
        <v>45</v>
      </c>
      <c r="F53" s="1202"/>
      <c r="G53" s="1202"/>
      <c r="H53" s="1203"/>
      <c r="I53" s="339">
        <v>149</v>
      </c>
      <c r="J53" s="340">
        <v>-10</v>
      </c>
      <c r="K53" s="340">
        <v>-85</v>
      </c>
      <c r="L53" s="340">
        <v>-207</v>
      </c>
      <c r="M53" s="341">
        <v>-1400</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Ypjo/lgDl3hRCn5PO4K2h1zwQOASwfDDsXEXcj8FZSVH9iwp5pJT5XU3g7RPbC3bsKFgjS4toX7/llJpfwuE0Q==" saltValue="3bOA5rM7G6+PVCO3xPZv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2" sqref="C62:E62"/>
    </sheetView>
  </sheetViews>
  <sheetFormatPr defaultColWidth="0" defaultRowHeight="13.5"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562</v>
      </c>
      <c r="G54" s="114" t="s">
        <v>563</v>
      </c>
      <c r="H54" s="115" t="s">
        <v>564</v>
      </c>
    </row>
    <row r="55" spans="2:8" ht="52.5" customHeight="1" x14ac:dyDescent="0.15">
      <c r="B55" s="116"/>
      <c r="C55" s="1212" t="s">
        <v>48</v>
      </c>
      <c r="D55" s="1212"/>
      <c r="E55" s="1213"/>
      <c r="F55" s="117">
        <v>2409</v>
      </c>
      <c r="G55" s="117">
        <v>2461</v>
      </c>
      <c r="H55" s="118">
        <v>2493</v>
      </c>
    </row>
    <row r="56" spans="2:8" ht="52.5" customHeight="1" x14ac:dyDescent="0.15">
      <c r="B56" s="119"/>
      <c r="C56" s="1214" t="s">
        <v>49</v>
      </c>
      <c r="D56" s="1214"/>
      <c r="E56" s="1215"/>
      <c r="F56" s="120">
        <v>725</v>
      </c>
      <c r="G56" s="120">
        <v>727</v>
      </c>
      <c r="H56" s="121">
        <v>729</v>
      </c>
    </row>
    <row r="57" spans="2:8" ht="53.25" customHeight="1" x14ac:dyDescent="0.15">
      <c r="B57" s="119"/>
      <c r="C57" s="1216" t="s">
        <v>50</v>
      </c>
      <c r="D57" s="1216"/>
      <c r="E57" s="1217"/>
      <c r="F57" s="122">
        <v>2026</v>
      </c>
      <c r="G57" s="122">
        <v>2248</v>
      </c>
      <c r="H57" s="123">
        <v>3017</v>
      </c>
    </row>
    <row r="58" spans="2:8" ht="45.75" customHeight="1" x14ac:dyDescent="0.15">
      <c r="B58" s="124"/>
      <c r="C58" s="1204" t="s">
        <v>606</v>
      </c>
      <c r="D58" s="1205"/>
      <c r="E58" s="1206"/>
      <c r="F58" s="125">
        <v>558</v>
      </c>
      <c r="G58" s="125">
        <v>603</v>
      </c>
      <c r="H58" s="126">
        <v>872</v>
      </c>
    </row>
    <row r="59" spans="2:8" ht="45.75" customHeight="1" x14ac:dyDescent="0.15">
      <c r="B59" s="124"/>
      <c r="C59" s="1204" t="s">
        <v>607</v>
      </c>
      <c r="D59" s="1205"/>
      <c r="E59" s="1206"/>
      <c r="F59" s="125">
        <v>406</v>
      </c>
      <c r="G59" s="125">
        <v>411</v>
      </c>
      <c r="H59" s="126">
        <v>505</v>
      </c>
    </row>
    <row r="60" spans="2:8" ht="45.75" customHeight="1" x14ac:dyDescent="0.15">
      <c r="B60" s="124"/>
      <c r="C60" s="1204" t="s">
        <v>608</v>
      </c>
      <c r="D60" s="1205"/>
      <c r="E60" s="1206"/>
      <c r="F60" s="125">
        <v>258</v>
      </c>
      <c r="G60" s="125">
        <v>303</v>
      </c>
      <c r="H60" s="126">
        <v>427</v>
      </c>
    </row>
    <row r="61" spans="2:8" ht="45.75" customHeight="1" x14ac:dyDescent="0.15">
      <c r="B61" s="124"/>
      <c r="C61" s="1204" t="s">
        <v>609</v>
      </c>
      <c r="D61" s="1205"/>
      <c r="E61" s="1206"/>
      <c r="F61" s="125">
        <v>170</v>
      </c>
      <c r="G61" s="125">
        <v>212</v>
      </c>
      <c r="H61" s="126">
        <v>282</v>
      </c>
    </row>
    <row r="62" spans="2:8" ht="45.75" customHeight="1" thickBot="1" x14ac:dyDescent="0.2">
      <c r="B62" s="127"/>
      <c r="C62" s="1207" t="s">
        <v>610</v>
      </c>
      <c r="D62" s="1208"/>
      <c r="E62" s="1209"/>
      <c r="F62" s="128" t="s">
        <v>611</v>
      </c>
      <c r="G62" s="128">
        <v>75</v>
      </c>
      <c r="H62" s="129">
        <v>265</v>
      </c>
    </row>
    <row r="63" spans="2:8" ht="52.5" customHeight="1" thickBot="1" x14ac:dyDescent="0.2">
      <c r="B63" s="130"/>
      <c r="C63" s="1210" t="s">
        <v>51</v>
      </c>
      <c r="D63" s="1210"/>
      <c r="E63" s="1211"/>
      <c r="F63" s="131">
        <v>5160</v>
      </c>
      <c r="G63" s="131">
        <v>5437</v>
      </c>
      <c r="H63" s="132">
        <v>6239</v>
      </c>
    </row>
    <row r="64" spans="2:8" x14ac:dyDescent="0.15"/>
  </sheetData>
  <sheetProtection algorithmName="SHA-512" hashValue="W5WQ3CLAixQ/pEWcwriEOOk5dxWZwykhMDddtL6SI15Fq25wRmMj3Y9lwqBaNOhQdDabGm9S03mKDTJM6E6kTw==" saltValue="q8inji+Yv0mA3dDFa4me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CA28B-3834-4133-9C32-629A47512248}">
  <sheetPr>
    <pageSetUpPr fitToPage="1"/>
  </sheetPr>
  <dimension ref="A1:DE85"/>
  <sheetViews>
    <sheetView showGridLines="0" view="pageBreakPreview" topLeftCell="A48" zoomScaleNormal="100" zoomScaleSheetLayoutView="100" workbookViewId="0">
      <selection activeCell="AN65" sqref="AN65:DC69"/>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348"/>
      <c r="B1" s="349"/>
      <c r="DD1" s="246"/>
      <c r="DE1" s="246"/>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x14ac:dyDescent="0.15">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x14ac:dyDescent="0.15">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x14ac:dyDescent="0.15">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x14ac:dyDescent="0.15">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6"/>
      <c r="DE19" s="246"/>
    </row>
    <row r="20" spans="1:109" x14ac:dyDescent="0.15">
      <c r="DD20" s="246"/>
      <c r="DE20" s="246"/>
    </row>
    <row r="21" spans="1:109" ht="17.25" customHeight="1" x14ac:dyDescent="0.15">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353"/>
      <c r="DD40" s="353"/>
      <c r="DE40" s="246"/>
    </row>
    <row r="41" spans="2:109" ht="17.25" x14ac:dyDescent="0.15">
      <c r="B41" s="247" t="s">
        <v>614</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354"/>
      <c r="I42" s="355"/>
      <c r="J42" s="355"/>
      <c r="K42" s="355"/>
      <c r="AM42" s="354"/>
      <c r="AN42" s="354" t="s">
        <v>615</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0"/>
      <c r="AN43" s="1226" t="s">
        <v>623</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x14ac:dyDescent="0.15">
      <c r="B44" s="250"/>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x14ac:dyDescent="0.15">
      <c r="B45" s="250"/>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x14ac:dyDescent="0.15">
      <c r="B46" s="250"/>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x14ac:dyDescent="0.15">
      <c r="B47" s="250"/>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x14ac:dyDescent="0.15">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0"/>
      <c r="AN49" s="246" t="s">
        <v>616</v>
      </c>
    </row>
    <row r="50" spans="1:109" x14ac:dyDescent="0.15">
      <c r="B50" s="250"/>
      <c r="G50" s="1218"/>
      <c r="H50" s="1218"/>
      <c r="I50" s="1218"/>
      <c r="J50" s="1218"/>
      <c r="K50" s="357"/>
      <c r="L50" s="357"/>
      <c r="M50" s="358"/>
      <c r="N50" s="358"/>
      <c r="AN50" s="1236"/>
      <c r="AO50" s="1237"/>
      <c r="AP50" s="1237"/>
      <c r="AQ50" s="1237"/>
      <c r="AR50" s="1237"/>
      <c r="AS50" s="1237"/>
      <c r="AT50" s="1237"/>
      <c r="AU50" s="1237"/>
      <c r="AV50" s="1237"/>
      <c r="AW50" s="1237"/>
      <c r="AX50" s="1237"/>
      <c r="AY50" s="1237"/>
      <c r="AZ50" s="1237"/>
      <c r="BA50" s="1237"/>
      <c r="BB50" s="1237"/>
      <c r="BC50" s="1237"/>
      <c r="BD50" s="1237"/>
      <c r="BE50" s="1237"/>
      <c r="BF50" s="1237"/>
      <c r="BG50" s="1237"/>
      <c r="BH50" s="1237"/>
      <c r="BI50" s="1237"/>
      <c r="BJ50" s="1237"/>
      <c r="BK50" s="1237"/>
      <c r="BL50" s="1237"/>
      <c r="BM50" s="1237"/>
      <c r="BN50" s="1237"/>
      <c r="BO50" s="1238"/>
      <c r="BP50" s="1224" t="s">
        <v>560</v>
      </c>
      <c r="BQ50" s="1224"/>
      <c r="BR50" s="1224"/>
      <c r="BS50" s="1224"/>
      <c r="BT50" s="1224"/>
      <c r="BU50" s="1224"/>
      <c r="BV50" s="1224"/>
      <c r="BW50" s="1224"/>
      <c r="BX50" s="1224" t="s">
        <v>561</v>
      </c>
      <c r="BY50" s="1224"/>
      <c r="BZ50" s="1224"/>
      <c r="CA50" s="1224"/>
      <c r="CB50" s="1224"/>
      <c r="CC50" s="1224"/>
      <c r="CD50" s="1224"/>
      <c r="CE50" s="1224"/>
      <c r="CF50" s="1224" t="s">
        <v>562</v>
      </c>
      <c r="CG50" s="1224"/>
      <c r="CH50" s="1224"/>
      <c r="CI50" s="1224"/>
      <c r="CJ50" s="1224"/>
      <c r="CK50" s="1224"/>
      <c r="CL50" s="1224"/>
      <c r="CM50" s="1224"/>
      <c r="CN50" s="1224" t="s">
        <v>563</v>
      </c>
      <c r="CO50" s="1224"/>
      <c r="CP50" s="1224"/>
      <c r="CQ50" s="1224"/>
      <c r="CR50" s="1224"/>
      <c r="CS50" s="1224"/>
      <c r="CT50" s="1224"/>
      <c r="CU50" s="1224"/>
      <c r="CV50" s="1224" t="s">
        <v>564</v>
      </c>
      <c r="CW50" s="1224"/>
      <c r="CX50" s="1224"/>
      <c r="CY50" s="1224"/>
      <c r="CZ50" s="1224"/>
      <c r="DA50" s="1224"/>
      <c r="DB50" s="1224"/>
      <c r="DC50" s="1224"/>
    </row>
    <row r="51" spans="1:109" ht="13.5" customHeight="1" x14ac:dyDescent="0.15">
      <c r="B51" s="250"/>
      <c r="G51" s="1235"/>
      <c r="H51" s="1235"/>
      <c r="I51" s="1239"/>
      <c r="J51" s="1239"/>
      <c r="K51" s="1225"/>
      <c r="L51" s="1225"/>
      <c r="M51" s="1225"/>
      <c r="N51" s="1225"/>
      <c r="AM51" s="356"/>
      <c r="AN51" s="1223" t="s">
        <v>617</v>
      </c>
      <c r="AO51" s="1223"/>
      <c r="AP51" s="1223"/>
      <c r="AQ51" s="1223"/>
      <c r="AR51" s="1223"/>
      <c r="AS51" s="1223"/>
      <c r="AT51" s="1223"/>
      <c r="AU51" s="1223"/>
      <c r="AV51" s="1223"/>
      <c r="AW51" s="1223"/>
      <c r="AX51" s="1223"/>
      <c r="AY51" s="1223"/>
      <c r="AZ51" s="1223"/>
      <c r="BA51" s="1223"/>
      <c r="BB51" s="1223" t="s">
        <v>618</v>
      </c>
      <c r="BC51" s="1223"/>
      <c r="BD51" s="1223"/>
      <c r="BE51" s="1223"/>
      <c r="BF51" s="1223"/>
      <c r="BG51" s="1223"/>
      <c r="BH51" s="1223"/>
      <c r="BI51" s="1223"/>
      <c r="BJ51" s="1223"/>
      <c r="BK51" s="1223"/>
      <c r="BL51" s="1223"/>
      <c r="BM51" s="1223"/>
      <c r="BN51" s="1223"/>
      <c r="BO51" s="1223"/>
      <c r="BP51" s="1220">
        <v>4.0999999999999996</v>
      </c>
      <c r="BQ51" s="1220"/>
      <c r="BR51" s="1220"/>
      <c r="BS51" s="1220"/>
      <c r="BT51" s="1220"/>
      <c r="BU51" s="1220"/>
      <c r="BV51" s="1220"/>
      <c r="BW51" s="1220"/>
      <c r="BX51" s="1220"/>
      <c r="BY51" s="1220"/>
      <c r="BZ51" s="1220"/>
      <c r="CA51" s="1220"/>
      <c r="CB51" s="1220"/>
      <c r="CC51" s="1220"/>
      <c r="CD51" s="1220"/>
      <c r="CE51" s="1220"/>
      <c r="CF51" s="1220"/>
      <c r="CG51" s="1220"/>
      <c r="CH51" s="1220"/>
      <c r="CI51" s="1220"/>
      <c r="CJ51" s="1220"/>
      <c r="CK51" s="1220"/>
      <c r="CL51" s="1220"/>
      <c r="CM51" s="1220"/>
      <c r="CN51" s="1220"/>
      <c r="CO51" s="1220"/>
      <c r="CP51" s="1220"/>
      <c r="CQ51" s="1220"/>
      <c r="CR51" s="1220"/>
      <c r="CS51" s="1220"/>
      <c r="CT51" s="1220"/>
      <c r="CU51" s="1220"/>
      <c r="CV51" s="1220"/>
      <c r="CW51" s="1220"/>
      <c r="CX51" s="1220"/>
      <c r="CY51" s="1220"/>
      <c r="CZ51" s="1220"/>
      <c r="DA51" s="1220"/>
      <c r="DB51" s="1220"/>
      <c r="DC51" s="1220"/>
    </row>
    <row r="52" spans="1:109" x14ac:dyDescent="0.15">
      <c r="B52" s="250"/>
      <c r="G52" s="1235"/>
      <c r="H52" s="1235"/>
      <c r="I52" s="1239"/>
      <c r="J52" s="1239"/>
      <c r="K52" s="1225"/>
      <c r="L52" s="1225"/>
      <c r="M52" s="1225"/>
      <c r="N52" s="1225"/>
      <c r="AM52" s="356"/>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0"/>
      <c r="BQ52" s="1220"/>
      <c r="BR52" s="1220"/>
      <c r="BS52" s="1220"/>
      <c r="BT52" s="1220"/>
      <c r="BU52" s="1220"/>
      <c r="BV52" s="1220"/>
      <c r="BW52" s="1220"/>
      <c r="BX52" s="1220"/>
      <c r="BY52" s="1220"/>
      <c r="BZ52" s="1220"/>
      <c r="CA52" s="1220"/>
      <c r="CB52" s="1220"/>
      <c r="CC52" s="1220"/>
      <c r="CD52" s="1220"/>
      <c r="CE52" s="1220"/>
      <c r="CF52" s="1220"/>
      <c r="CG52" s="1220"/>
      <c r="CH52" s="1220"/>
      <c r="CI52" s="1220"/>
      <c r="CJ52" s="1220"/>
      <c r="CK52" s="1220"/>
      <c r="CL52" s="1220"/>
      <c r="CM52" s="1220"/>
      <c r="CN52" s="1220"/>
      <c r="CO52" s="1220"/>
      <c r="CP52" s="1220"/>
      <c r="CQ52" s="1220"/>
      <c r="CR52" s="1220"/>
      <c r="CS52" s="1220"/>
      <c r="CT52" s="1220"/>
      <c r="CU52" s="1220"/>
      <c r="CV52" s="1220"/>
      <c r="CW52" s="1220"/>
      <c r="CX52" s="1220"/>
      <c r="CY52" s="1220"/>
      <c r="CZ52" s="1220"/>
      <c r="DA52" s="1220"/>
      <c r="DB52" s="1220"/>
      <c r="DC52" s="1220"/>
    </row>
    <row r="53" spans="1:109" x14ac:dyDescent="0.15">
      <c r="A53" s="355"/>
      <c r="B53" s="250"/>
      <c r="G53" s="1235"/>
      <c r="H53" s="1235"/>
      <c r="I53" s="1218"/>
      <c r="J53" s="1218"/>
      <c r="K53" s="1225"/>
      <c r="L53" s="1225"/>
      <c r="M53" s="1225"/>
      <c r="N53" s="1225"/>
      <c r="AM53" s="356"/>
      <c r="AN53" s="1223"/>
      <c r="AO53" s="1223"/>
      <c r="AP53" s="1223"/>
      <c r="AQ53" s="1223"/>
      <c r="AR53" s="1223"/>
      <c r="AS53" s="1223"/>
      <c r="AT53" s="1223"/>
      <c r="AU53" s="1223"/>
      <c r="AV53" s="1223"/>
      <c r="AW53" s="1223"/>
      <c r="AX53" s="1223"/>
      <c r="AY53" s="1223"/>
      <c r="AZ53" s="1223"/>
      <c r="BA53" s="1223"/>
      <c r="BB53" s="1223" t="s">
        <v>619</v>
      </c>
      <c r="BC53" s="1223"/>
      <c r="BD53" s="1223"/>
      <c r="BE53" s="1223"/>
      <c r="BF53" s="1223"/>
      <c r="BG53" s="1223"/>
      <c r="BH53" s="1223"/>
      <c r="BI53" s="1223"/>
      <c r="BJ53" s="1223"/>
      <c r="BK53" s="1223"/>
      <c r="BL53" s="1223"/>
      <c r="BM53" s="1223"/>
      <c r="BN53" s="1223"/>
      <c r="BO53" s="1223"/>
      <c r="BP53" s="1220">
        <v>68.3</v>
      </c>
      <c r="BQ53" s="1220"/>
      <c r="BR53" s="1220"/>
      <c r="BS53" s="1220"/>
      <c r="BT53" s="1220"/>
      <c r="BU53" s="1220"/>
      <c r="BV53" s="1220"/>
      <c r="BW53" s="1220"/>
      <c r="BX53" s="1220">
        <v>68.900000000000006</v>
      </c>
      <c r="BY53" s="1220"/>
      <c r="BZ53" s="1220"/>
      <c r="CA53" s="1220"/>
      <c r="CB53" s="1220"/>
      <c r="CC53" s="1220"/>
      <c r="CD53" s="1220"/>
      <c r="CE53" s="1220"/>
      <c r="CF53" s="1220">
        <v>67.5</v>
      </c>
      <c r="CG53" s="1220"/>
      <c r="CH53" s="1220"/>
      <c r="CI53" s="1220"/>
      <c r="CJ53" s="1220"/>
      <c r="CK53" s="1220"/>
      <c r="CL53" s="1220"/>
      <c r="CM53" s="1220"/>
      <c r="CN53" s="1220">
        <v>69.599999999999994</v>
      </c>
      <c r="CO53" s="1220"/>
      <c r="CP53" s="1220"/>
      <c r="CQ53" s="1220"/>
      <c r="CR53" s="1220"/>
      <c r="CS53" s="1220"/>
      <c r="CT53" s="1220"/>
      <c r="CU53" s="1220"/>
      <c r="CV53" s="1220">
        <v>69.900000000000006</v>
      </c>
      <c r="CW53" s="1220"/>
      <c r="CX53" s="1220"/>
      <c r="CY53" s="1220"/>
      <c r="CZ53" s="1220"/>
      <c r="DA53" s="1220"/>
      <c r="DB53" s="1220"/>
      <c r="DC53" s="1220"/>
    </row>
    <row r="54" spans="1:109" x14ac:dyDescent="0.15">
      <c r="A54" s="355"/>
      <c r="B54" s="250"/>
      <c r="G54" s="1235"/>
      <c r="H54" s="1235"/>
      <c r="I54" s="1218"/>
      <c r="J54" s="1218"/>
      <c r="K54" s="1225"/>
      <c r="L54" s="1225"/>
      <c r="M54" s="1225"/>
      <c r="N54" s="1225"/>
      <c r="AM54" s="356"/>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0"/>
      <c r="BQ54" s="1220"/>
      <c r="BR54" s="1220"/>
      <c r="BS54" s="1220"/>
      <c r="BT54" s="1220"/>
      <c r="BU54" s="1220"/>
      <c r="BV54" s="1220"/>
      <c r="BW54" s="1220"/>
      <c r="BX54" s="1220"/>
      <c r="BY54" s="1220"/>
      <c r="BZ54" s="1220"/>
      <c r="CA54" s="1220"/>
      <c r="CB54" s="1220"/>
      <c r="CC54" s="1220"/>
      <c r="CD54" s="1220"/>
      <c r="CE54" s="1220"/>
      <c r="CF54" s="1220"/>
      <c r="CG54" s="1220"/>
      <c r="CH54" s="1220"/>
      <c r="CI54" s="1220"/>
      <c r="CJ54" s="1220"/>
      <c r="CK54" s="1220"/>
      <c r="CL54" s="1220"/>
      <c r="CM54" s="1220"/>
      <c r="CN54" s="1220"/>
      <c r="CO54" s="1220"/>
      <c r="CP54" s="1220"/>
      <c r="CQ54" s="1220"/>
      <c r="CR54" s="1220"/>
      <c r="CS54" s="1220"/>
      <c r="CT54" s="1220"/>
      <c r="CU54" s="1220"/>
      <c r="CV54" s="1220"/>
      <c r="CW54" s="1220"/>
      <c r="CX54" s="1220"/>
      <c r="CY54" s="1220"/>
      <c r="CZ54" s="1220"/>
      <c r="DA54" s="1220"/>
      <c r="DB54" s="1220"/>
      <c r="DC54" s="1220"/>
    </row>
    <row r="55" spans="1:109" x14ac:dyDescent="0.15">
      <c r="A55" s="355"/>
      <c r="B55" s="250"/>
      <c r="G55" s="1218"/>
      <c r="H55" s="1218"/>
      <c r="I55" s="1218"/>
      <c r="J55" s="1218"/>
      <c r="K55" s="1225"/>
      <c r="L55" s="1225"/>
      <c r="M55" s="1225"/>
      <c r="N55" s="1225"/>
      <c r="AN55" s="1224" t="s">
        <v>620</v>
      </c>
      <c r="AO55" s="1224"/>
      <c r="AP55" s="1224"/>
      <c r="AQ55" s="1224"/>
      <c r="AR55" s="1224"/>
      <c r="AS55" s="1224"/>
      <c r="AT55" s="1224"/>
      <c r="AU55" s="1224"/>
      <c r="AV55" s="1224"/>
      <c r="AW55" s="1224"/>
      <c r="AX55" s="1224"/>
      <c r="AY55" s="1224"/>
      <c r="AZ55" s="1224"/>
      <c r="BA55" s="1224"/>
      <c r="BB55" s="1223" t="s">
        <v>618</v>
      </c>
      <c r="BC55" s="1223"/>
      <c r="BD55" s="1223"/>
      <c r="BE55" s="1223"/>
      <c r="BF55" s="1223"/>
      <c r="BG55" s="1223"/>
      <c r="BH55" s="1223"/>
      <c r="BI55" s="1223"/>
      <c r="BJ55" s="1223"/>
      <c r="BK55" s="1223"/>
      <c r="BL55" s="1223"/>
      <c r="BM55" s="1223"/>
      <c r="BN55" s="1223"/>
      <c r="BO55" s="1223"/>
      <c r="BP55" s="1220">
        <v>32.799999999999997</v>
      </c>
      <c r="BQ55" s="1220"/>
      <c r="BR55" s="1220"/>
      <c r="BS55" s="1220"/>
      <c r="BT55" s="1220"/>
      <c r="BU55" s="1220"/>
      <c r="BV55" s="1220"/>
      <c r="BW55" s="1220"/>
      <c r="BX55" s="1220">
        <v>20.9</v>
      </c>
      <c r="BY55" s="1220"/>
      <c r="BZ55" s="1220"/>
      <c r="CA55" s="1220"/>
      <c r="CB55" s="1220"/>
      <c r="CC55" s="1220"/>
      <c r="CD55" s="1220"/>
      <c r="CE55" s="1220"/>
      <c r="CF55" s="1220">
        <v>21</v>
      </c>
      <c r="CG55" s="1220"/>
      <c r="CH55" s="1220"/>
      <c r="CI55" s="1220"/>
      <c r="CJ55" s="1220"/>
      <c r="CK55" s="1220"/>
      <c r="CL55" s="1220"/>
      <c r="CM55" s="1220"/>
      <c r="CN55" s="1220">
        <v>23.5</v>
      </c>
      <c r="CO55" s="1220"/>
      <c r="CP55" s="1220"/>
      <c r="CQ55" s="1220"/>
      <c r="CR55" s="1220"/>
      <c r="CS55" s="1220"/>
      <c r="CT55" s="1220"/>
      <c r="CU55" s="1220"/>
      <c r="CV55" s="1220">
        <v>8.5</v>
      </c>
      <c r="CW55" s="1220"/>
      <c r="CX55" s="1220"/>
      <c r="CY55" s="1220"/>
      <c r="CZ55" s="1220"/>
      <c r="DA55" s="1220"/>
      <c r="DB55" s="1220"/>
      <c r="DC55" s="1220"/>
    </row>
    <row r="56" spans="1:109" x14ac:dyDescent="0.15">
      <c r="A56" s="355"/>
      <c r="B56" s="250"/>
      <c r="G56" s="1218"/>
      <c r="H56" s="1218"/>
      <c r="I56" s="1218"/>
      <c r="J56" s="1218"/>
      <c r="K56" s="1225"/>
      <c r="L56" s="1225"/>
      <c r="M56" s="1225"/>
      <c r="N56" s="1225"/>
      <c r="AN56" s="1224"/>
      <c r="AO56" s="1224"/>
      <c r="AP56" s="1224"/>
      <c r="AQ56" s="1224"/>
      <c r="AR56" s="1224"/>
      <c r="AS56" s="1224"/>
      <c r="AT56" s="1224"/>
      <c r="AU56" s="1224"/>
      <c r="AV56" s="1224"/>
      <c r="AW56" s="1224"/>
      <c r="AX56" s="1224"/>
      <c r="AY56" s="1224"/>
      <c r="AZ56" s="1224"/>
      <c r="BA56" s="1224"/>
      <c r="BB56" s="1223"/>
      <c r="BC56" s="1223"/>
      <c r="BD56" s="1223"/>
      <c r="BE56" s="1223"/>
      <c r="BF56" s="1223"/>
      <c r="BG56" s="1223"/>
      <c r="BH56" s="1223"/>
      <c r="BI56" s="1223"/>
      <c r="BJ56" s="1223"/>
      <c r="BK56" s="1223"/>
      <c r="BL56" s="1223"/>
      <c r="BM56" s="1223"/>
      <c r="BN56" s="1223"/>
      <c r="BO56" s="1223"/>
      <c r="BP56" s="1220"/>
      <c r="BQ56" s="1220"/>
      <c r="BR56" s="1220"/>
      <c r="BS56" s="1220"/>
      <c r="BT56" s="1220"/>
      <c r="BU56" s="1220"/>
      <c r="BV56" s="1220"/>
      <c r="BW56" s="1220"/>
      <c r="BX56" s="1220"/>
      <c r="BY56" s="1220"/>
      <c r="BZ56" s="1220"/>
      <c r="CA56" s="1220"/>
      <c r="CB56" s="1220"/>
      <c r="CC56" s="1220"/>
      <c r="CD56" s="1220"/>
      <c r="CE56" s="1220"/>
      <c r="CF56" s="1220"/>
      <c r="CG56" s="1220"/>
      <c r="CH56" s="1220"/>
      <c r="CI56" s="1220"/>
      <c r="CJ56" s="1220"/>
      <c r="CK56" s="1220"/>
      <c r="CL56" s="1220"/>
      <c r="CM56" s="1220"/>
      <c r="CN56" s="1220"/>
      <c r="CO56" s="1220"/>
      <c r="CP56" s="1220"/>
      <c r="CQ56" s="1220"/>
      <c r="CR56" s="1220"/>
      <c r="CS56" s="1220"/>
      <c r="CT56" s="1220"/>
      <c r="CU56" s="1220"/>
      <c r="CV56" s="1220"/>
      <c r="CW56" s="1220"/>
      <c r="CX56" s="1220"/>
      <c r="CY56" s="1220"/>
      <c r="CZ56" s="1220"/>
      <c r="DA56" s="1220"/>
      <c r="DB56" s="1220"/>
      <c r="DC56" s="1220"/>
    </row>
    <row r="57" spans="1:109" s="355" customFormat="1" x14ac:dyDescent="0.15">
      <c r="B57" s="359"/>
      <c r="G57" s="1218"/>
      <c r="H57" s="1218"/>
      <c r="I57" s="1221"/>
      <c r="J57" s="1221"/>
      <c r="K57" s="1225"/>
      <c r="L57" s="1225"/>
      <c r="M57" s="1225"/>
      <c r="N57" s="1225"/>
      <c r="AM57" s="246"/>
      <c r="AN57" s="1224"/>
      <c r="AO57" s="1224"/>
      <c r="AP57" s="1224"/>
      <c r="AQ57" s="1224"/>
      <c r="AR57" s="1224"/>
      <c r="AS57" s="1224"/>
      <c r="AT57" s="1224"/>
      <c r="AU57" s="1224"/>
      <c r="AV57" s="1224"/>
      <c r="AW57" s="1224"/>
      <c r="AX57" s="1224"/>
      <c r="AY57" s="1224"/>
      <c r="AZ57" s="1224"/>
      <c r="BA57" s="1224"/>
      <c r="BB57" s="1223" t="s">
        <v>619</v>
      </c>
      <c r="BC57" s="1223"/>
      <c r="BD57" s="1223"/>
      <c r="BE57" s="1223"/>
      <c r="BF57" s="1223"/>
      <c r="BG57" s="1223"/>
      <c r="BH57" s="1223"/>
      <c r="BI57" s="1223"/>
      <c r="BJ57" s="1223"/>
      <c r="BK57" s="1223"/>
      <c r="BL57" s="1223"/>
      <c r="BM57" s="1223"/>
      <c r="BN57" s="1223"/>
      <c r="BO57" s="1223"/>
      <c r="BP57" s="1220">
        <v>58.9</v>
      </c>
      <c r="BQ57" s="1220"/>
      <c r="BR57" s="1220"/>
      <c r="BS57" s="1220"/>
      <c r="BT57" s="1220"/>
      <c r="BU57" s="1220"/>
      <c r="BV57" s="1220"/>
      <c r="BW57" s="1220"/>
      <c r="BX57" s="1220">
        <v>60.5</v>
      </c>
      <c r="BY57" s="1220"/>
      <c r="BZ57" s="1220"/>
      <c r="CA57" s="1220"/>
      <c r="CB57" s="1220"/>
      <c r="CC57" s="1220"/>
      <c r="CD57" s="1220"/>
      <c r="CE57" s="1220"/>
      <c r="CF57" s="1220">
        <v>61.5</v>
      </c>
      <c r="CG57" s="1220"/>
      <c r="CH57" s="1220"/>
      <c r="CI57" s="1220"/>
      <c r="CJ57" s="1220"/>
      <c r="CK57" s="1220"/>
      <c r="CL57" s="1220"/>
      <c r="CM57" s="1220"/>
      <c r="CN57" s="1220">
        <v>61.9</v>
      </c>
      <c r="CO57" s="1220"/>
      <c r="CP57" s="1220"/>
      <c r="CQ57" s="1220"/>
      <c r="CR57" s="1220"/>
      <c r="CS57" s="1220"/>
      <c r="CT57" s="1220"/>
      <c r="CU57" s="1220"/>
      <c r="CV57" s="1220">
        <v>62.1</v>
      </c>
      <c r="CW57" s="1220"/>
      <c r="CX57" s="1220"/>
      <c r="CY57" s="1220"/>
      <c r="CZ57" s="1220"/>
      <c r="DA57" s="1220"/>
      <c r="DB57" s="1220"/>
      <c r="DC57" s="1220"/>
      <c r="DD57" s="360"/>
      <c r="DE57" s="359"/>
    </row>
    <row r="58" spans="1:109" s="355" customFormat="1" x14ac:dyDescent="0.15">
      <c r="A58" s="246"/>
      <c r="B58" s="359"/>
      <c r="G58" s="1218"/>
      <c r="H58" s="1218"/>
      <c r="I58" s="1221"/>
      <c r="J58" s="1221"/>
      <c r="K58" s="1225"/>
      <c r="L58" s="1225"/>
      <c r="M58" s="1225"/>
      <c r="N58" s="1225"/>
      <c r="AM58" s="246"/>
      <c r="AN58" s="1224"/>
      <c r="AO58" s="1224"/>
      <c r="AP58" s="1224"/>
      <c r="AQ58" s="1224"/>
      <c r="AR58" s="1224"/>
      <c r="AS58" s="1224"/>
      <c r="AT58" s="1224"/>
      <c r="AU58" s="1224"/>
      <c r="AV58" s="1224"/>
      <c r="AW58" s="1224"/>
      <c r="AX58" s="1224"/>
      <c r="AY58" s="1224"/>
      <c r="AZ58" s="1224"/>
      <c r="BA58" s="1224"/>
      <c r="BB58" s="1223"/>
      <c r="BC58" s="1223"/>
      <c r="BD58" s="1223"/>
      <c r="BE58" s="1223"/>
      <c r="BF58" s="1223"/>
      <c r="BG58" s="1223"/>
      <c r="BH58" s="1223"/>
      <c r="BI58" s="1223"/>
      <c r="BJ58" s="1223"/>
      <c r="BK58" s="1223"/>
      <c r="BL58" s="1223"/>
      <c r="BM58" s="1223"/>
      <c r="BN58" s="1223"/>
      <c r="BO58" s="1223"/>
      <c r="BP58" s="1220"/>
      <c r="BQ58" s="1220"/>
      <c r="BR58" s="1220"/>
      <c r="BS58" s="1220"/>
      <c r="BT58" s="1220"/>
      <c r="BU58" s="1220"/>
      <c r="BV58" s="1220"/>
      <c r="BW58" s="1220"/>
      <c r="BX58" s="1220"/>
      <c r="BY58" s="1220"/>
      <c r="BZ58" s="1220"/>
      <c r="CA58" s="1220"/>
      <c r="CB58" s="1220"/>
      <c r="CC58" s="1220"/>
      <c r="CD58" s="1220"/>
      <c r="CE58" s="1220"/>
      <c r="CF58" s="1220"/>
      <c r="CG58" s="1220"/>
      <c r="CH58" s="1220"/>
      <c r="CI58" s="1220"/>
      <c r="CJ58" s="1220"/>
      <c r="CK58" s="1220"/>
      <c r="CL58" s="1220"/>
      <c r="CM58" s="1220"/>
      <c r="CN58" s="1220"/>
      <c r="CO58" s="1220"/>
      <c r="CP58" s="1220"/>
      <c r="CQ58" s="1220"/>
      <c r="CR58" s="1220"/>
      <c r="CS58" s="1220"/>
      <c r="CT58" s="1220"/>
      <c r="CU58" s="1220"/>
      <c r="CV58" s="1220"/>
      <c r="CW58" s="1220"/>
      <c r="CX58" s="1220"/>
      <c r="CY58" s="1220"/>
      <c r="CZ58" s="1220"/>
      <c r="DA58" s="1220"/>
      <c r="DB58" s="1220"/>
      <c r="DC58" s="1220"/>
      <c r="DD58" s="360"/>
      <c r="DE58" s="359"/>
    </row>
    <row r="59" spans="1:109" s="355" customFormat="1" x14ac:dyDescent="0.15">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7.25" x14ac:dyDescent="0.15">
      <c r="B63" s="303" t="s">
        <v>621</v>
      </c>
    </row>
    <row r="64" spans="1:109" x14ac:dyDescent="0.15">
      <c r="B64" s="250"/>
      <c r="G64" s="354"/>
      <c r="I64" s="366"/>
      <c r="J64" s="366"/>
      <c r="K64" s="366"/>
      <c r="L64" s="366"/>
      <c r="M64" s="366"/>
      <c r="N64" s="367"/>
      <c r="AM64" s="354"/>
      <c r="AN64" s="354" t="s">
        <v>615</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0"/>
      <c r="AN65" s="1226" t="s">
        <v>624</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x14ac:dyDescent="0.15">
      <c r="B66" s="250"/>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x14ac:dyDescent="0.15">
      <c r="B67" s="250"/>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x14ac:dyDescent="0.15">
      <c r="B68" s="250"/>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x14ac:dyDescent="0.15">
      <c r="B69" s="250"/>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x14ac:dyDescent="0.15">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0"/>
      <c r="G71" s="371"/>
      <c r="I71" s="372"/>
      <c r="J71" s="369"/>
      <c r="K71" s="369"/>
      <c r="L71" s="370"/>
      <c r="M71" s="369"/>
      <c r="N71" s="370"/>
      <c r="AM71" s="371"/>
      <c r="AN71" s="246" t="s">
        <v>616</v>
      </c>
    </row>
    <row r="72" spans="2:107" x14ac:dyDescent="0.15">
      <c r="B72" s="250"/>
      <c r="G72" s="1218"/>
      <c r="H72" s="1218"/>
      <c r="I72" s="1218"/>
      <c r="J72" s="1218"/>
      <c r="K72" s="357"/>
      <c r="L72" s="357"/>
      <c r="M72" s="358"/>
      <c r="N72" s="358"/>
      <c r="AN72" s="1236"/>
      <c r="AO72" s="1237"/>
      <c r="AP72" s="1237"/>
      <c r="AQ72" s="1237"/>
      <c r="AR72" s="1237"/>
      <c r="AS72" s="1237"/>
      <c r="AT72" s="1237"/>
      <c r="AU72" s="1237"/>
      <c r="AV72" s="1237"/>
      <c r="AW72" s="1237"/>
      <c r="AX72" s="1237"/>
      <c r="AY72" s="1237"/>
      <c r="AZ72" s="1237"/>
      <c r="BA72" s="1237"/>
      <c r="BB72" s="1237"/>
      <c r="BC72" s="1237"/>
      <c r="BD72" s="1237"/>
      <c r="BE72" s="1237"/>
      <c r="BF72" s="1237"/>
      <c r="BG72" s="1237"/>
      <c r="BH72" s="1237"/>
      <c r="BI72" s="1237"/>
      <c r="BJ72" s="1237"/>
      <c r="BK72" s="1237"/>
      <c r="BL72" s="1237"/>
      <c r="BM72" s="1237"/>
      <c r="BN72" s="1237"/>
      <c r="BO72" s="1238"/>
      <c r="BP72" s="1224" t="s">
        <v>560</v>
      </c>
      <c r="BQ72" s="1224"/>
      <c r="BR72" s="1224"/>
      <c r="BS72" s="1224"/>
      <c r="BT72" s="1224"/>
      <c r="BU72" s="1224"/>
      <c r="BV72" s="1224"/>
      <c r="BW72" s="1224"/>
      <c r="BX72" s="1224" t="s">
        <v>561</v>
      </c>
      <c r="BY72" s="1224"/>
      <c r="BZ72" s="1224"/>
      <c r="CA72" s="1224"/>
      <c r="CB72" s="1224"/>
      <c r="CC72" s="1224"/>
      <c r="CD72" s="1224"/>
      <c r="CE72" s="1224"/>
      <c r="CF72" s="1224" t="s">
        <v>562</v>
      </c>
      <c r="CG72" s="1224"/>
      <c r="CH72" s="1224"/>
      <c r="CI72" s="1224"/>
      <c r="CJ72" s="1224"/>
      <c r="CK72" s="1224"/>
      <c r="CL72" s="1224"/>
      <c r="CM72" s="1224"/>
      <c r="CN72" s="1224" t="s">
        <v>563</v>
      </c>
      <c r="CO72" s="1224"/>
      <c r="CP72" s="1224"/>
      <c r="CQ72" s="1224"/>
      <c r="CR72" s="1224"/>
      <c r="CS72" s="1224"/>
      <c r="CT72" s="1224"/>
      <c r="CU72" s="1224"/>
      <c r="CV72" s="1224" t="s">
        <v>564</v>
      </c>
      <c r="CW72" s="1224"/>
      <c r="CX72" s="1224"/>
      <c r="CY72" s="1224"/>
      <c r="CZ72" s="1224"/>
      <c r="DA72" s="1224"/>
      <c r="DB72" s="1224"/>
      <c r="DC72" s="1224"/>
    </row>
    <row r="73" spans="2:107" x14ac:dyDescent="0.15">
      <c r="B73" s="250"/>
      <c r="G73" s="1235"/>
      <c r="H73" s="1235"/>
      <c r="I73" s="1235"/>
      <c r="J73" s="1235"/>
      <c r="K73" s="1219"/>
      <c r="L73" s="1219"/>
      <c r="M73" s="1219"/>
      <c r="N73" s="1219"/>
      <c r="AM73" s="356"/>
      <c r="AN73" s="1223" t="s">
        <v>617</v>
      </c>
      <c r="AO73" s="1223"/>
      <c r="AP73" s="1223"/>
      <c r="AQ73" s="1223"/>
      <c r="AR73" s="1223"/>
      <c r="AS73" s="1223"/>
      <c r="AT73" s="1223"/>
      <c r="AU73" s="1223"/>
      <c r="AV73" s="1223"/>
      <c r="AW73" s="1223"/>
      <c r="AX73" s="1223"/>
      <c r="AY73" s="1223"/>
      <c r="AZ73" s="1223"/>
      <c r="BA73" s="1223"/>
      <c r="BB73" s="1223" t="s">
        <v>618</v>
      </c>
      <c r="BC73" s="1223"/>
      <c r="BD73" s="1223"/>
      <c r="BE73" s="1223"/>
      <c r="BF73" s="1223"/>
      <c r="BG73" s="1223"/>
      <c r="BH73" s="1223"/>
      <c r="BI73" s="1223"/>
      <c r="BJ73" s="1223"/>
      <c r="BK73" s="1223"/>
      <c r="BL73" s="1223"/>
      <c r="BM73" s="1223"/>
      <c r="BN73" s="1223"/>
      <c r="BO73" s="1223"/>
      <c r="BP73" s="1220">
        <v>4.0999999999999996</v>
      </c>
      <c r="BQ73" s="1220"/>
      <c r="BR73" s="1220"/>
      <c r="BS73" s="1220"/>
      <c r="BT73" s="1220"/>
      <c r="BU73" s="1220"/>
      <c r="BV73" s="1220"/>
      <c r="BW73" s="1220"/>
      <c r="BX73" s="1220"/>
      <c r="BY73" s="1220"/>
      <c r="BZ73" s="1220"/>
      <c r="CA73" s="1220"/>
      <c r="CB73" s="1220"/>
      <c r="CC73" s="1220"/>
      <c r="CD73" s="1220"/>
      <c r="CE73" s="1220"/>
      <c r="CF73" s="1220"/>
      <c r="CG73" s="1220"/>
      <c r="CH73" s="1220"/>
      <c r="CI73" s="1220"/>
      <c r="CJ73" s="1220"/>
      <c r="CK73" s="1220"/>
      <c r="CL73" s="1220"/>
      <c r="CM73" s="1220"/>
      <c r="CN73" s="1220"/>
      <c r="CO73" s="1220"/>
      <c r="CP73" s="1220"/>
      <c r="CQ73" s="1220"/>
      <c r="CR73" s="1220"/>
      <c r="CS73" s="1220"/>
      <c r="CT73" s="1220"/>
      <c r="CU73" s="1220"/>
      <c r="CV73" s="1220"/>
      <c r="CW73" s="1220"/>
      <c r="CX73" s="1220"/>
      <c r="CY73" s="1220"/>
      <c r="CZ73" s="1220"/>
      <c r="DA73" s="1220"/>
      <c r="DB73" s="1220"/>
      <c r="DC73" s="1220"/>
    </row>
    <row r="74" spans="2:107" x14ac:dyDescent="0.15">
      <c r="B74" s="250"/>
      <c r="G74" s="1235"/>
      <c r="H74" s="1235"/>
      <c r="I74" s="1235"/>
      <c r="J74" s="1235"/>
      <c r="K74" s="1219"/>
      <c r="L74" s="1219"/>
      <c r="M74" s="1219"/>
      <c r="N74" s="1219"/>
      <c r="AM74" s="356"/>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0"/>
      <c r="BQ74" s="1220"/>
      <c r="BR74" s="1220"/>
      <c r="BS74" s="1220"/>
      <c r="BT74" s="1220"/>
      <c r="BU74" s="1220"/>
      <c r="BV74" s="1220"/>
      <c r="BW74" s="1220"/>
      <c r="BX74" s="1220"/>
      <c r="BY74" s="1220"/>
      <c r="BZ74" s="1220"/>
      <c r="CA74" s="1220"/>
      <c r="CB74" s="1220"/>
      <c r="CC74" s="1220"/>
      <c r="CD74" s="1220"/>
      <c r="CE74" s="1220"/>
      <c r="CF74" s="1220"/>
      <c r="CG74" s="1220"/>
      <c r="CH74" s="1220"/>
      <c r="CI74" s="1220"/>
      <c r="CJ74" s="1220"/>
      <c r="CK74" s="1220"/>
      <c r="CL74" s="1220"/>
      <c r="CM74" s="1220"/>
      <c r="CN74" s="1220"/>
      <c r="CO74" s="1220"/>
      <c r="CP74" s="1220"/>
      <c r="CQ74" s="1220"/>
      <c r="CR74" s="1220"/>
      <c r="CS74" s="1220"/>
      <c r="CT74" s="1220"/>
      <c r="CU74" s="1220"/>
      <c r="CV74" s="1220"/>
      <c r="CW74" s="1220"/>
      <c r="CX74" s="1220"/>
      <c r="CY74" s="1220"/>
      <c r="CZ74" s="1220"/>
      <c r="DA74" s="1220"/>
      <c r="DB74" s="1220"/>
      <c r="DC74" s="1220"/>
    </row>
    <row r="75" spans="2:107" x14ac:dyDescent="0.15">
      <c r="B75" s="250"/>
      <c r="G75" s="1235"/>
      <c r="H75" s="1235"/>
      <c r="I75" s="1218"/>
      <c r="J75" s="1218"/>
      <c r="K75" s="1225"/>
      <c r="L75" s="1225"/>
      <c r="M75" s="1225"/>
      <c r="N75" s="1225"/>
      <c r="AM75" s="356"/>
      <c r="AN75" s="1223"/>
      <c r="AO75" s="1223"/>
      <c r="AP75" s="1223"/>
      <c r="AQ75" s="1223"/>
      <c r="AR75" s="1223"/>
      <c r="AS75" s="1223"/>
      <c r="AT75" s="1223"/>
      <c r="AU75" s="1223"/>
      <c r="AV75" s="1223"/>
      <c r="AW75" s="1223"/>
      <c r="AX75" s="1223"/>
      <c r="AY75" s="1223"/>
      <c r="AZ75" s="1223"/>
      <c r="BA75" s="1223"/>
      <c r="BB75" s="1223" t="s">
        <v>622</v>
      </c>
      <c r="BC75" s="1223"/>
      <c r="BD75" s="1223"/>
      <c r="BE75" s="1223"/>
      <c r="BF75" s="1223"/>
      <c r="BG75" s="1223"/>
      <c r="BH75" s="1223"/>
      <c r="BI75" s="1223"/>
      <c r="BJ75" s="1223"/>
      <c r="BK75" s="1223"/>
      <c r="BL75" s="1223"/>
      <c r="BM75" s="1223"/>
      <c r="BN75" s="1223"/>
      <c r="BO75" s="1223"/>
      <c r="BP75" s="1220">
        <v>8.8000000000000007</v>
      </c>
      <c r="BQ75" s="1220"/>
      <c r="BR75" s="1220"/>
      <c r="BS75" s="1220"/>
      <c r="BT75" s="1220"/>
      <c r="BU75" s="1220"/>
      <c r="BV75" s="1220"/>
      <c r="BW75" s="1220"/>
      <c r="BX75" s="1220">
        <v>8.8000000000000007</v>
      </c>
      <c r="BY75" s="1220"/>
      <c r="BZ75" s="1220"/>
      <c r="CA75" s="1220"/>
      <c r="CB75" s="1220"/>
      <c r="CC75" s="1220"/>
      <c r="CD75" s="1220"/>
      <c r="CE75" s="1220"/>
      <c r="CF75" s="1220">
        <v>9.1</v>
      </c>
      <c r="CG75" s="1220"/>
      <c r="CH75" s="1220"/>
      <c r="CI75" s="1220"/>
      <c r="CJ75" s="1220"/>
      <c r="CK75" s="1220"/>
      <c r="CL75" s="1220"/>
      <c r="CM75" s="1220"/>
      <c r="CN75" s="1220">
        <v>9</v>
      </c>
      <c r="CO75" s="1220"/>
      <c r="CP75" s="1220"/>
      <c r="CQ75" s="1220"/>
      <c r="CR75" s="1220"/>
      <c r="CS75" s="1220"/>
      <c r="CT75" s="1220"/>
      <c r="CU75" s="1220"/>
      <c r="CV75" s="1220">
        <v>8.4</v>
      </c>
      <c r="CW75" s="1220"/>
      <c r="CX75" s="1220"/>
      <c r="CY75" s="1220"/>
      <c r="CZ75" s="1220"/>
      <c r="DA75" s="1220"/>
      <c r="DB75" s="1220"/>
      <c r="DC75" s="1220"/>
    </row>
    <row r="76" spans="2:107" x14ac:dyDescent="0.15">
      <c r="B76" s="250"/>
      <c r="G76" s="1235"/>
      <c r="H76" s="1235"/>
      <c r="I76" s="1218"/>
      <c r="J76" s="1218"/>
      <c r="K76" s="1225"/>
      <c r="L76" s="1225"/>
      <c r="M76" s="1225"/>
      <c r="N76" s="1225"/>
      <c r="AM76" s="356"/>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0"/>
      <c r="BQ76" s="1220"/>
      <c r="BR76" s="1220"/>
      <c r="BS76" s="1220"/>
      <c r="BT76" s="1220"/>
      <c r="BU76" s="1220"/>
      <c r="BV76" s="1220"/>
      <c r="BW76" s="1220"/>
      <c r="BX76" s="1220"/>
      <c r="BY76" s="1220"/>
      <c r="BZ76" s="1220"/>
      <c r="CA76" s="1220"/>
      <c r="CB76" s="1220"/>
      <c r="CC76" s="1220"/>
      <c r="CD76" s="1220"/>
      <c r="CE76" s="1220"/>
      <c r="CF76" s="1220"/>
      <c r="CG76" s="1220"/>
      <c r="CH76" s="1220"/>
      <c r="CI76" s="1220"/>
      <c r="CJ76" s="1220"/>
      <c r="CK76" s="1220"/>
      <c r="CL76" s="1220"/>
      <c r="CM76" s="1220"/>
      <c r="CN76" s="1220"/>
      <c r="CO76" s="1220"/>
      <c r="CP76" s="1220"/>
      <c r="CQ76" s="1220"/>
      <c r="CR76" s="1220"/>
      <c r="CS76" s="1220"/>
      <c r="CT76" s="1220"/>
      <c r="CU76" s="1220"/>
      <c r="CV76" s="1220"/>
      <c r="CW76" s="1220"/>
      <c r="CX76" s="1220"/>
      <c r="CY76" s="1220"/>
      <c r="CZ76" s="1220"/>
      <c r="DA76" s="1220"/>
      <c r="DB76" s="1220"/>
      <c r="DC76" s="1220"/>
    </row>
    <row r="77" spans="2:107" x14ac:dyDescent="0.15">
      <c r="B77" s="250"/>
      <c r="G77" s="1218"/>
      <c r="H77" s="1218"/>
      <c r="I77" s="1218"/>
      <c r="J77" s="1218"/>
      <c r="K77" s="1219"/>
      <c r="L77" s="1219"/>
      <c r="M77" s="1219"/>
      <c r="N77" s="1219"/>
      <c r="AN77" s="1224" t="s">
        <v>620</v>
      </c>
      <c r="AO77" s="1224"/>
      <c r="AP77" s="1224"/>
      <c r="AQ77" s="1224"/>
      <c r="AR77" s="1224"/>
      <c r="AS77" s="1224"/>
      <c r="AT77" s="1224"/>
      <c r="AU77" s="1224"/>
      <c r="AV77" s="1224"/>
      <c r="AW77" s="1224"/>
      <c r="AX77" s="1224"/>
      <c r="AY77" s="1224"/>
      <c r="AZ77" s="1224"/>
      <c r="BA77" s="1224"/>
      <c r="BB77" s="1223" t="s">
        <v>618</v>
      </c>
      <c r="BC77" s="1223"/>
      <c r="BD77" s="1223"/>
      <c r="BE77" s="1223"/>
      <c r="BF77" s="1223"/>
      <c r="BG77" s="1223"/>
      <c r="BH77" s="1223"/>
      <c r="BI77" s="1223"/>
      <c r="BJ77" s="1223"/>
      <c r="BK77" s="1223"/>
      <c r="BL77" s="1223"/>
      <c r="BM77" s="1223"/>
      <c r="BN77" s="1223"/>
      <c r="BO77" s="1223"/>
      <c r="BP77" s="1220">
        <v>32.799999999999997</v>
      </c>
      <c r="BQ77" s="1220"/>
      <c r="BR77" s="1220"/>
      <c r="BS77" s="1220"/>
      <c r="BT77" s="1220"/>
      <c r="BU77" s="1220"/>
      <c r="BV77" s="1220"/>
      <c r="BW77" s="1220"/>
      <c r="BX77" s="1220">
        <v>20.9</v>
      </c>
      <c r="BY77" s="1220"/>
      <c r="BZ77" s="1220"/>
      <c r="CA77" s="1220"/>
      <c r="CB77" s="1220"/>
      <c r="CC77" s="1220"/>
      <c r="CD77" s="1220"/>
      <c r="CE77" s="1220"/>
      <c r="CF77" s="1220">
        <v>21</v>
      </c>
      <c r="CG77" s="1220"/>
      <c r="CH77" s="1220"/>
      <c r="CI77" s="1220"/>
      <c r="CJ77" s="1220"/>
      <c r="CK77" s="1220"/>
      <c r="CL77" s="1220"/>
      <c r="CM77" s="1220"/>
      <c r="CN77" s="1220">
        <v>23.5</v>
      </c>
      <c r="CO77" s="1220"/>
      <c r="CP77" s="1220"/>
      <c r="CQ77" s="1220"/>
      <c r="CR77" s="1220"/>
      <c r="CS77" s="1220"/>
      <c r="CT77" s="1220"/>
      <c r="CU77" s="1220"/>
      <c r="CV77" s="1220">
        <v>8.5</v>
      </c>
      <c r="CW77" s="1220"/>
      <c r="CX77" s="1220"/>
      <c r="CY77" s="1220"/>
      <c r="CZ77" s="1220"/>
      <c r="DA77" s="1220"/>
      <c r="DB77" s="1220"/>
      <c r="DC77" s="1220"/>
    </row>
    <row r="78" spans="2:107" x14ac:dyDescent="0.15">
      <c r="B78" s="250"/>
      <c r="G78" s="1218"/>
      <c r="H78" s="1218"/>
      <c r="I78" s="1218"/>
      <c r="J78" s="1218"/>
      <c r="K78" s="1219"/>
      <c r="L78" s="1219"/>
      <c r="M78" s="1219"/>
      <c r="N78" s="1219"/>
      <c r="AN78" s="1224"/>
      <c r="AO78" s="1224"/>
      <c r="AP78" s="1224"/>
      <c r="AQ78" s="1224"/>
      <c r="AR78" s="1224"/>
      <c r="AS78" s="1224"/>
      <c r="AT78" s="1224"/>
      <c r="AU78" s="1224"/>
      <c r="AV78" s="1224"/>
      <c r="AW78" s="1224"/>
      <c r="AX78" s="1224"/>
      <c r="AY78" s="1224"/>
      <c r="AZ78" s="1224"/>
      <c r="BA78" s="1224"/>
      <c r="BB78" s="1223"/>
      <c r="BC78" s="1223"/>
      <c r="BD78" s="1223"/>
      <c r="BE78" s="1223"/>
      <c r="BF78" s="1223"/>
      <c r="BG78" s="1223"/>
      <c r="BH78" s="1223"/>
      <c r="BI78" s="1223"/>
      <c r="BJ78" s="1223"/>
      <c r="BK78" s="1223"/>
      <c r="BL78" s="1223"/>
      <c r="BM78" s="1223"/>
      <c r="BN78" s="1223"/>
      <c r="BO78" s="1223"/>
      <c r="BP78" s="1220"/>
      <c r="BQ78" s="1220"/>
      <c r="BR78" s="1220"/>
      <c r="BS78" s="1220"/>
      <c r="BT78" s="1220"/>
      <c r="BU78" s="1220"/>
      <c r="BV78" s="1220"/>
      <c r="BW78" s="1220"/>
      <c r="BX78" s="1220"/>
      <c r="BY78" s="1220"/>
      <c r="BZ78" s="1220"/>
      <c r="CA78" s="1220"/>
      <c r="CB78" s="1220"/>
      <c r="CC78" s="1220"/>
      <c r="CD78" s="1220"/>
      <c r="CE78" s="1220"/>
      <c r="CF78" s="1220"/>
      <c r="CG78" s="1220"/>
      <c r="CH78" s="1220"/>
      <c r="CI78" s="1220"/>
      <c r="CJ78" s="1220"/>
      <c r="CK78" s="1220"/>
      <c r="CL78" s="1220"/>
      <c r="CM78" s="1220"/>
      <c r="CN78" s="1220"/>
      <c r="CO78" s="1220"/>
      <c r="CP78" s="1220"/>
      <c r="CQ78" s="1220"/>
      <c r="CR78" s="1220"/>
      <c r="CS78" s="1220"/>
      <c r="CT78" s="1220"/>
      <c r="CU78" s="1220"/>
      <c r="CV78" s="1220"/>
      <c r="CW78" s="1220"/>
      <c r="CX78" s="1220"/>
      <c r="CY78" s="1220"/>
      <c r="CZ78" s="1220"/>
      <c r="DA78" s="1220"/>
      <c r="DB78" s="1220"/>
      <c r="DC78" s="1220"/>
    </row>
    <row r="79" spans="2:107" x14ac:dyDescent="0.15">
      <c r="B79" s="250"/>
      <c r="G79" s="1218"/>
      <c r="H79" s="1218"/>
      <c r="I79" s="1221"/>
      <c r="J79" s="1221"/>
      <c r="K79" s="1222"/>
      <c r="L79" s="1222"/>
      <c r="M79" s="1222"/>
      <c r="N79" s="1222"/>
      <c r="AN79" s="1224"/>
      <c r="AO79" s="1224"/>
      <c r="AP79" s="1224"/>
      <c r="AQ79" s="1224"/>
      <c r="AR79" s="1224"/>
      <c r="AS79" s="1224"/>
      <c r="AT79" s="1224"/>
      <c r="AU79" s="1224"/>
      <c r="AV79" s="1224"/>
      <c r="AW79" s="1224"/>
      <c r="AX79" s="1224"/>
      <c r="AY79" s="1224"/>
      <c r="AZ79" s="1224"/>
      <c r="BA79" s="1224"/>
      <c r="BB79" s="1223" t="s">
        <v>622</v>
      </c>
      <c r="BC79" s="1223"/>
      <c r="BD79" s="1223"/>
      <c r="BE79" s="1223"/>
      <c r="BF79" s="1223"/>
      <c r="BG79" s="1223"/>
      <c r="BH79" s="1223"/>
      <c r="BI79" s="1223"/>
      <c r="BJ79" s="1223"/>
      <c r="BK79" s="1223"/>
      <c r="BL79" s="1223"/>
      <c r="BM79" s="1223"/>
      <c r="BN79" s="1223"/>
      <c r="BO79" s="1223"/>
      <c r="BP79" s="1220">
        <v>9.1</v>
      </c>
      <c r="BQ79" s="1220"/>
      <c r="BR79" s="1220"/>
      <c r="BS79" s="1220"/>
      <c r="BT79" s="1220"/>
      <c r="BU79" s="1220"/>
      <c r="BV79" s="1220"/>
      <c r="BW79" s="1220"/>
      <c r="BX79" s="1220">
        <v>9.1</v>
      </c>
      <c r="BY79" s="1220"/>
      <c r="BZ79" s="1220"/>
      <c r="CA79" s="1220"/>
      <c r="CB79" s="1220"/>
      <c r="CC79" s="1220"/>
      <c r="CD79" s="1220"/>
      <c r="CE79" s="1220"/>
      <c r="CF79" s="1220">
        <v>9.1999999999999993</v>
      </c>
      <c r="CG79" s="1220"/>
      <c r="CH79" s="1220"/>
      <c r="CI79" s="1220"/>
      <c r="CJ79" s="1220"/>
      <c r="CK79" s="1220"/>
      <c r="CL79" s="1220"/>
      <c r="CM79" s="1220"/>
      <c r="CN79" s="1220">
        <v>8.6</v>
      </c>
      <c r="CO79" s="1220"/>
      <c r="CP79" s="1220"/>
      <c r="CQ79" s="1220"/>
      <c r="CR79" s="1220"/>
      <c r="CS79" s="1220"/>
      <c r="CT79" s="1220"/>
      <c r="CU79" s="1220"/>
      <c r="CV79" s="1220">
        <v>8.1999999999999993</v>
      </c>
      <c r="CW79" s="1220"/>
      <c r="CX79" s="1220"/>
      <c r="CY79" s="1220"/>
      <c r="CZ79" s="1220"/>
      <c r="DA79" s="1220"/>
      <c r="DB79" s="1220"/>
      <c r="DC79" s="1220"/>
    </row>
    <row r="80" spans="2:107" x14ac:dyDescent="0.15">
      <c r="B80" s="250"/>
      <c r="G80" s="1218"/>
      <c r="H80" s="1218"/>
      <c r="I80" s="1221"/>
      <c r="J80" s="1221"/>
      <c r="K80" s="1222"/>
      <c r="L80" s="1222"/>
      <c r="M80" s="1222"/>
      <c r="N80" s="1222"/>
      <c r="AN80" s="1224"/>
      <c r="AO80" s="1224"/>
      <c r="AP80" s="1224"/>
      <c r="AQ80" s="1224"/>
      <c r="AR80" s="1224"/>
      <c r="AS80" s="1224"/>
      <c r="AT80" s="1224"/>
      <c r="AU80" s="1224"/>
      <c r="AV80" s="1224"/>
      <c r="AW80" s="1224"/>
      <c r="AX80" s="1224"/>
      <c r="AY80" s="1224"/>
      <c r="AZ80" s="1224"/>
      <c r="BA80" s="1224"/>
      <c r="BB80" s="1223"/>
      <c r="BC80" s="1223"/>
      <c r="BD80" s="1223"/>
      <c r="BE80" s="1223"/>
      <c r="BF80" s="1223"/>
      <c r="BG80" s="1223"/>
      <c r="BH80" s="1223"/>
      <c r="BI80" s="1223"/>
      <c r="BJ80" s="1223"/>
      <c r="BK80" s="1223"/>
      <c r="BL80" s="1223"/>
      <c r="BM80" s="1223"/>
      <c r="BN80" s="1223"/>
      <c r="BO80" s="1223"/>
      <c r="BP80" s="1220"/>
      <c r="BQ80" s="1220"/>
      <c r="BR80" s="1220"/>
      <c r="BS80" s="1220"/>
      <c r="BT80" s="1220"/>
      <c r="BU80" s="1220"/>
      <c r="BV80" s="1220"/>
      <c r="BW80" s="1220"/>
      <c r="BX80" s="1220"/>
      <c r="BY80" s="1220"/>
      <c r="BZ80" s="1220"/>
      <c r="CA80" s="1220"/>
      <c r="CB80" s="1220"/>
      <c r="CC80" s="1220"/>
      <c r="CD80" s="1220"/>
      <c r="CE80" s="1220"/>
      <c r="CF80" s="1220"/>
      <c r="CG80" s="1220"/>
      <c r="CH80" s="1220"/>
      <c r="CI80" s="1220"/>
      <c r="CJ80" s="1220"/>
      <c r="CK80" s="1220"/>
      <c r="CL80" s="1220"/>
      <c r="CM80" s="1220"/>
      <c r="CN80" s="1220"/>
      <c r="CO80" s="1220"/>
      <c r="CP80" s="1220"/>
      <c r="CQ80" s="1220"/>
      <c r="CR80" s="1220"/>
      <c r="CS80" s="1220"/>
      <c r="CT80" s="1220"/>
      <c r="CU80" s="1220"/>
      <c r="CV80" s="1220"/>
      <c r="CW80" s="1220"/>
      <c r="CX80" s="1220"/>
      <c r="CY80" s="1220"/>
      <c r="CZ80" s="1220"/>
      <c r="DA80" s="1220"/>
      <c r="DB80" s="1220"/>
      <c r="DC80" s="1220"/>
    </row>
    <row r="81" spans="2:109" x14ac:dyDescent="0.15">
      <c r="B81" s="250"/>
    </row>
    <row r="82" spans="2:109" ht="17.25" x14ac:dyDescent="0.15">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89ZqPLaIUwJMwiUMp7K7JdLc34/1Haqum6PjjXWpTPfim4ZgoZvt0UnaFGsttKVHFXokob8yvXKdxm9g2aq/xw==" saltValue="MWm5qRZJ4piUEQZw21BV6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5A1C4-18B9-4113-8523-BE735B0E9441}">
  <sheetPr>
    <pageSetUpPr fitToPage="1"/>
  </sheetPr>
  <dimension ref="A1:DR125"/>
  <sheetViews>
    <sheetView showGridLines="0" view="pageBreakPreview" topLeftCell="A94" zoomScale="70" zoomScaleNormal="100" zoomScaleSheetLayoutView="70" workbookViewId="0"/>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507</v>
      </c>
    </row>
  </sheetData>
  <sheetProtection algorithmName="SHA-512" hashValue="QBWJw0SvXzyozKGdbhq6oNlbNV9IkJ4Rw/9hFwmhUyIhByxwgFqGhDh3V5MWryCVZ2/ASImO9RThelGDC+BUDQ==" saltValue="z82G9pH6tMlAta6jP+p3S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EB7F9-C955-463F-9822-F453F6811395}">
  <sheetPr>
    <pageSetUpPr fitToPage="1"/>
  </sheetPr>
  <dimension ref="A1:DR125"/>
  <sheetViews>
    <sheetView showGridLines="0" tabSelected="1" view="pageBreakPreview" topLeftCell="A88" zoomScale="55" zoomScaleNormal="100" zoomScaleSheetLayoutView="55" workbookViewId="0">
      <selection activeCell="B113" sqref="B113"/>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507</v>
      </c>
    </row>
  </sheetData>
  <sheetProtection algorithmName="SHA-512" hashValue="4qntHgfA/6HFAPESL2WJPUjBJ8ziESJ1lQh2oHm30JgenaeDMi6VYOPv8SyhFQNNe6aI/Q0cGJCGVWp04b3N4g==" saltValue="3sciXAqz0xNF5UYbaKB7v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557</v>
      </c>
      <c r="G2" s="146"/>
      <c r="H2" s="147"/>
    </row>
    <row r="3" spans="1:8" x14ac:dyDescent="0.15">
      <c r="A3" s="143" t="s">
        <v>550</v>
      </c>
      <c r="B3" s="148"/>
      <c r="C3" s="149"/>
      <c r="D3" s="150">
        <v>80012</v>
      </c>
      <c r="E3" s="151"/>
      <c r="F3" s="152">
        <v>82993</v>
      </c>
      <c r="G3" s="153"/>
      <c r="H3" s="154"/>
    </row>
    <row r="4" spans="1:8" x14ac:dyDescent="0.15">
      <c r="A4" s="155"/>
      <c r="B4" s="156"/>
      <c r="C4" s="157"/>
      <c r="D4" s="158">
        <v>55632</v>
      </c>
      <c r="E4" s="159"/>
      <c r="F4" s="160">
        <v>46787</v>
      </c>
      <c r="G4" s="161"/>
      <c r="H4" s="162"/>
    </row>
    <row r="5" spans="1:8" x14ac:dyDescent="0.15">
      <c r="A5" s="143" t="s">
        <v>552</v>
      </c>
      <c r="B5" s="148"/>
      <c r="C5" s="149"/>
      <c r="D5" s="150">
        <v>47762</v>
      </c>
      <c r="E5" s="151"/>
      <c r="F5" s="152">
        <v>108252</v>
      </c>
      <c r="G5" s="153"/>
      <c r="H5" s="154"/>
    </row>
    <row r="6" spans="1:8" x14ac:dyDescent="0.15">
      <c r="A6" s="155"/>
      <c r="B6" s="156"/>
      <c r="C6" s="157"/>
      <c r="D6" s="158">
        <v>23464</v>
      </c>
      <c r="E6" s="159"/>
      <c r="F6" s="160">
        <v>50321</v>
      </c>
      <c r="G6" s="161"/>
      <c r="H6" s="162"/>
    </row>
    <row r="7" spans="1:8" x14ac:dyDescent="0.15">
      <c r="A7" s="143" t="s">
        <v>553</v>
      </c>
      <c r="B7" s="148"/>
      <c r="C7" s="149"/>
      <c r="D7" s="150">
        <v>46801</v>
      </c>
      <c r="E7" s="151"/>
      <c r="F7" s="152">
        <v>93492</v>
      </c>
      <c r="G7" s="153"/>
      <c r="H7" s="154"/>
    </row>
    <row r="8" spans="1:8" x14ac:dyDescent="0.15">
      <c r="A8" s="155"/>
      <c r="B8" s="156"/>
      <c r="C8" s="157"/>
      <c r="D8" s="158">
        <v>16116</v>
      </c>
      <c r="E8" s="159"/>
      <c r="F8" s="160">
        <v>53316</v>
      </c>
      <c r="G8" s="161"/>
      <c r="H8" s="162"/>
    </row>
    <row r="9" spans="1:8" x14ac:dyDescent="0.15">
      <c r="A9" s="143" t="s">
        <v>554</v>
      </c>
      <c r="B9" s="148"/>
      <c r="C9" s="149"/>
      <c r="D9" s="150">
        <v>55243</v>
      </c>
      <c r="E9" s="151"/>
      <c r="F9" s="152">
        <v>94796</v>
      </c>
      <c r="G9" s="153"/>
      <c r="H9" s="154"/>
    </row>
    <row r="10" spans="1:8" x14ac:dyDescent="0.15">
      <c r="A10" s="155"/>
      <c r="B10" s="156"/>
      <c r="C10" s="157"/>
      <c r="D10" s="158">
        <v>34323</v>
      </c>
      <c r="E10" s="159"/>
      <c r="F10" s="160">
        <v>55781</v>
      </c>
      <c r="G10" s="161"/>
      <c r="H10" s="162"/>
    </row>
    <row r="11" spans="1:8" x14ac:dyDescent="0.15">
      <c r="A11" s="143" t="s">
        <v>555</v>
      </c>
      <c r="B11" s="148"/>
      <c r="C11" s="149"/>
      <c r="D11" s="150">
        <v>61695</v>
      </c>
      <c r="E11" s="151"/>
      <c r="F11" s="152">
        <v>85942</v>
      </c>
      <c r="G11" s="153"/>
      <c r="H11" s="154"/>
    </row>
    <row r="12" spans="1:8" x14ac:dyDescent="0.15">
      <c r="A12" s="155"/>
      <c r="B12" s="156"/>
      <c r="C12" s="163"/>
      <c r="D12" s="158">
        <v>26070</v>
      </c>
      <c r="E12" s="159"/>
      <c r="F12" s="160">
        <v>48630</v>
      </c>
      <c r="G12" s="161"/>
      <c r="H12" s="162"/>
    </row>
    <row r="13" spans="1:8" x14ac:dyDescent="0.15">
      <c r="A13" s="143"/>
      <c r="B13" s="148"/>
      <c r="C13" s="149"/>
      <c r="D13" s="150">
        <v>58303</v>
      </c>
      <c r="E13" s="151"/>
      <c r="F13" s="152">
        <v>93095</v>
      </c>
      <c r="G13" s="164"/>
      <c r="H13" s="154"/>
    </row>
    <row r="14" spans="1:8" x14ac:dyDescent="0.15">
      <c r="A14" s="155"/>
      <c r="B14" s="156"/>
      <c r="C14" s="157"/>
      <c r="D14" s="158">
        <v>31121</v>
      </c>
      <c r="E14" s="159"/>
      <c r="F14" s="160">
        <v>50967</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1.31</v>
      </c>
      <c r="C19" s="165">
        <f>ROUND(VALUE(SUBSTITUTE(実質収支比率等に係る経年分析!G$48,"▲","-")),2)</f>
        <v>1.88</v>
      </c>
      <c r="D19" s="165">
        <f>ROUND(VALUE(SUBSTITUTE(実質収支比率等に係る経年分析!H$48,"▲","-")),2)</f>
        <v>2.11</v>
      </c>
      <c r="E19" s="165">
        <f>ROUND(VALUE(SUBSTITUTE(実質収支比率等に係る経年分析!I$48,"▲","-")),2)</f>
        <v>1.07</v>
      </c>
      <c r="F19" s="165">
        <f>ROUND(VALUE(SUBSTITUTE(実質収支比率等に係る経年分析!J$48,"▲","-")),2)</f>
        <v>1.4</v>
      </c>
    </row>
    <row r="20" spans="1:11" x14ac:dyDescent="0.15">
      <c r="A20" s="165" t="s">
        <v>55</v>
      </c>
      <c r="B20" s="165">
        <f>ROUND(VALUE(SUBSTITUTE(実質収支比率等に係る経年分析!F$47,"▲","-")),2)</f>
        <v>54.96</v>
      </c>
      <c r="C20" s="165">
        <f>ROUND(VALUE(SUBSTITUTE(実質収支比率等に係る経年分析!G$47,"▲","-")),2)</f>
        <v>55.22</v>
      </c>
      <c r="D20" s="165">
        <f>ROUND(VALUE(SUBSTITUTE(実質収支比率等に係る経年分析!H$47,"▲","-")),2)</f>
        <v>56.06</v>
      </c>
      <c r="E20" s="165">
        <f>ROUND(VALUE(SUBSTITUTE(実質収支比率等に係る経年分析!I$47,"▲","-")),2)</f>
        <v>54.62</v>
      </c>
      <c r="F20" s="165">
        <f>ROUND(VALUE(SUBSTITUTE(実質収支比率等に係る経年分析!J$47,"▲","-")),2)</f>
        <v>52.29</v>
      </c>
    </row>
    <row r="21" spans="1:11" x14ac:dyDescent="0.15">
      <c r="A21" s="165" t="s">
        <v>56</v>
      </c>
      <c r="B21" s="165">
        <f>IF(ISNUMBER(VALUE(SUBSTITUTE(実質収支比率等に係る経年分析!F$49,"▲","-"))),ROUND(VALUE(SUBSTITUTE(実質収支比率等に係る経年分析!F$49,"▲","-")),2),NA())</f>
        <v>-2.66</v>
      </c>
      <c r="C21" s="165">
        <f>IF(ISNUMBER(VALUE(SUBSTITUTE(実質収支比率等に係る経年分析!G$49,"▲","-"))),ROUND(VALUE(SUBSTITUTE(実質収支比率等に係る経年分析!G$49,"▲","-")),2),NA())</f>
        <v>0.75</v>
      </c>
      <c r="D21" s="165">
        <f>IF(ISNUMBER(VALUE(SUBSTITUTE(実質収支比率等に係る経年分析!H$49,"▲","-"))),ROUND(VALUE(SUBSTITUTE(実質収支比率等に係る経年分析!H$49,"▲","-")),2),NA())</f>
        <v>0.41</v>
      </c>
      <c r="E21" s="165">
        <f>IF(ISNUMBER(VALUE(SUBSTITUTE(実質収支比率等に係る経年分析!I$49,"▲","-"))),ROUND(VALUE(SUBSTITUTE(実質収支比率等に係る経年分析!I$49,"▲","-")),2),NA())</f>
        <v>-0.8</v>
      </c>
      <c r="F21" s="165">
        <f>IF(ISNUMBER(VALUE(SUBSTITUTE(実質収支比率等に係る経年分析!J$49,"▲","-"))),ROUND(VALUE(SUBSTITUTE(実質収支比率等に係る経年分析!J$49,"▲","-")),2),NA())</f>
        <v>0.53</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str">
        <f>IF(連結実質赤字比率に係る赤字・黒字の構成分析!C$39="",NA(),連結実質赤字比率に係る赤字・黒字の構成分析!C$39)</f>
        <v>工業地域開発事業特別会計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坂城町後期高齢者医療特別会計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15">
      <c r="A33" s="166" t="str">
        <f>IF(連結実質赤字比率に係る赤字・黒字の構成分析!C$37="",NA(),連結実質赤字比率に係る赤字・黒字の構成分析!C$37)</f>
        <v>坂城町下水道事業特別会計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v>
      </c>
    </row>
    <row r="34" spans="1:16" x14ac:dyDescent="0.15">
      <c r="A34" s="166" t="str">
        <f>IF(連結実質赤字比率に係る赤字・黒字の構成分析!C$36="",NA(),連結実質赤字比率に係る赤字・黒字の構成分析!C$36)</f>
        <v>坂城町国民健康保険特別会計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1.32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0.05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0.03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0.03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0.03</v>
      </c>
    </row>
    <row r="35" spans="1:16" x14ac:dyDescent="0.15">
      <c r="A35" s="166" t="str">
        <f>IF(連結実質赤字比率に係る赤字・黒字の構成分析!C$35="",NA(),連結実質赤字比率に係る赤字・黒字の構成分析!C$35)</f>
        <v>坂城町介護保険特別会計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0.47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0.57999999999999996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0.66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0.63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0.78</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1.87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2.11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1.39</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692</v>
      </c>
      <c r="E42" s="167"/>
      <c r="F42" s="167"/>
      <c r="G42" s="167">
        <f>'実質公債費比率（分子）の構造'!L$52</f>
        <v>667</v>
      </c>
      <c r="H42" s="167"/>
      <c r="I42" s="167"/>
      <c r="J42" s="167">
        <f>'実質公債費比率（分子）の構造'!M$52</f>
        <v>656</v>
      </c>
      <c r="K42" s="167"/>
      <c r="L42" s="167"/>
      <c r="M42" s="167">
        <f>'実質公債費比率（分子）の構造'!N$52</f>
        <v>632</v>
      </c>
      <c r="N42" s="167"/>
      <c r="O42" s="167"/>
      <c r="P42" s="167">
        <f>'実質公債費比率（分子）の構造'!O$52</f>
        <v>630</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12</v>
      </c>
      <c r="C44" s="167"/>
      <c r="D44" s="167"/>
      <c r="E44" s="167">
        <f>'実質公債費比率（分子）の構造'!L$50</f>
        <v>10</v>
      </c>
      <c r="F44" s="167"/>
      <c r="G44" s="167"/>
      <c r="H44" s="167">
        <f>'実質公債費比率（分子）の構造'!M$50</f>
        <v>9</v>
      </c>
      <c r="I44" s="167"/>
      <c r="J44" s="167"/>
      <c r="K44" s="167">
        <f>'実質公債費比率（分子）の構造'!N$50</f>
        <v>8</v>
      </c>
      <c r="L44" s="167"/>
      <c r="M44" s="167"/>
      <c r="N44" s="167">
        <f>'実質公債費比率（分子）の構造'!O$50</f>
        <v>7</v>
      </c>
      <c r="O44" s="167"/>
      <c r="P44" s="167"/>
    </row>
    <row r="45" spans="1:16" x14ac:dyDescent="0.15">
      <c r="A45" s="167" t="s">
        <v>66</v>
      </c>
      <c r="B45" s="167">
        <f>'実質公債費比率（分子）の構造'!K$49</f>
        <v>23</v>
      </c>
      <c r="C45" s="167"/>
      <c r="D45" s="167"/>
      <c r="E45" s="167">
        <f>'実質公債費比率（分子）の構造'!L$49</f>
        <v>27</v>
      </c>
      <c r="F45" s="167"/>
      <c r="G45" s="167"/>
      <c r="H45" s="167">
        <f>'実質公債費比率（分子）の構造'!M$49</f>
        <v>47</v>
      </c>
      <c r="I45" s="167"/>
      <c r="J45" s="167"/>
      <c r="K45" s="167">
        <f>'実質公債費比率（分子）の構造'!N$49</f>
        <v>66</v>
      </c>
      <c r="L45" s="167"/>
      <c r="M45" s="167"/>
      <c r="N45" s="167">
        <f>'実質公債費比率（分子）の構造'!O$49</f>
        <v>62</v>
      </c>
      <c r="O45" s="167"/>
      <c r="P45" s="167"/>
    </row>
    <row r="46" spans="1:16" x14ac:dyDescent="0.15">
      <c r="A46" s="167" t="s">
        <v>67</v>
      </c>
      <c r="B46" s="167">
        <f>'実質公債費比率（分子）の構造'!K$48</f>
        <v>300</v>
      </c>
      <c r="C46" s="167"/>
      <c r="D46" s="167"/>
      <c r="E46" s="167">
        <f>'実質公債費比率（分子）の構造'!L$48</f>
        <v>300</v>
      </c>
      <c r="F46" s="167"/>
      <c r="G46" s="167"/>
      <c r="H46" s="167">
        <f>'実質公債費比率（分子）の構造'!M$48</f>
        <v>300</v>
      </c>
      <c r="I46" s="167"/>
      <c r="J46" s="167"/>
      <c r="K46" s="167">
        <f>'実質公債費比率（分子）の構造'!N$48</f>
        <v>300</v>
      </c>
      <c r="L46" s="167"/>
      <c r="M46" s="167"/>
      <c r="N46" s="167">
        <f>'実質公債費比率（分子）の構造'!O$48</f>
        <v>292</v>
      </c>
      <c r="O46" s="167"/>
      <c r="P46" s="167"/>
    </row>
    <row r="47" spans="1:16" x14ac:dyDescent="0.15">
      <c r="A47" s="167" t="s">
        <v>14</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684</v>
      </c>
      <c r="C49" s="167"/>
      <c r="D49" s="167"/>
      <c r="E49" s="167">
        <f>'実質公債費比率（分子）の構造'!L$45</f>
        <v>665</v>
      </c>
      <c r="F49" s="167"/>
      <c r="G49" s="167"/>
      <c r="H49" s="167">
        <f>'実質公債費比率（分子）の構造'!M$45</f>
        <v>634</v>
      </c>
      <c r="I49" s="167"/>
      <c r="J49" s="167"/>
      <c r="K49" s="167">
        <f>'実質公債費比率（分子）の構造'!N$45</f>
        <v>600</v>
      </c>
      <c r="L49" s="167"/>
      <c r="M49" s="167"/>
      <c r="N49" s="167">
        <f>'実質公債費比率（分子）の構造'!O$45</f>
        <v>574</v>
      </c>
      <c r="O49" s="167"/>
      <c r="P49" s="167"/>
    </row>
    <row r="50" spans="1:16" x14ac:dyDescent="0.15">
      <c r="A50" s="167" t="s">
        <v>70</v>
      </c>
      <c r="B50" s="167" t="e">
        <f>NA()</f>
        <v>#N/A</v>
      </c>
      <c r="C50" s="167">
        <f>IF(ISNUMBER('実質公債費比率（分子）の構造'!K$53),'実質公債費比率（分子）の構造'!K$53,NA())</f>
        <v>327</v>
      </c>
      <c r="D50" s="167" t="e">
        <f>NA()</f>
        <v>#N/A</v>
      </c>
      <c r="E50" s="167" t="e">
        <f>NA()</f>
        <v>#N/A</v>
      </c>
      <c r="F50" s="167">
        <f>IF(ISNUMBER('実質公債費比率（分子）の構造'!L$53),'実質公債費比率（分子）の構造'!L$53,NA())</f>
        <v>335</v>
      </c>
      <c r="G50" s="167" t="e">
        <f>NA()</f>
        <v>#N/A</v>
      </c>
      <c r="H50" s="167" t="e">
        <f>NA()</f>
        <v>#N/A</v>
      </c>
      <c r="I50" s="167">
        <f>IF(ISNUMBER('実質公債費比率（分子）の構造'!M$53),'実質公債費比率（分子）の構造'!M$53,NA())</f>
        <v>334</v>
      </c>
      <c r="J50" s="167" t="e">
        <f>NA()</f>
        <v>#N/A</v>
      </c>
      <c r="K50" s="167" t="e">
        <f>NA()</f>
        <v>#N/A</v>
      </c>
      <c r="L50" s="167">
        <f>IF(ISNUMBER('実質公債費比率（分子）の構造'!N$53),'実質公債費比率（分子）の構造'!N$53,NA())</f>
        <v>342</v>
      </c>
      <c r="M50" s="167" t="e">
        <f>NA()</f>
        <v>#N/A</v>
      </c>
      <c r="N50" s="167" t="e">
        <f>NA()</f>
        <v>#N/A</v>
      </c>
      <c r="O50" s="167">
        <f>IF(ISNUMBER('実質公債費比率（分子）の構造'!O$53),'実質公債費比率（分子）の構造'!O$53,NA())</f>
        <v>305</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43</v>
      </c>
      <c r="B56" s="166"/>
      <c r="C56" s="166"/>
      <c r="D56" s="166">
        <f>'将来負担比率（分子）の構造'!I$52</f>
        <v>7829</v>
      </c>
      <c r="E56" s="166"/>
      <c r="F56" s="166"/>
      <c r="G56" s="166">
        <f>'将来負担比率（分子）の構造'!J$52</f>
        <v>8012</v>
      </c>
      <c r="H56" s="166"/>
      <c r="I56" s="166"/>
      <c r="J56" s="166">
        <f>'将来負担比率（分子）の構造'!K$52</f>
        <v>7752</v>
      </c>
      <c r="K56" s="166"/>
      <c r="L56" s="166"/>
      <c r="M56" s="166">
        <f>'将来負担比率（分子）の構造'!L$52</f>
        <v>7790</v>
      </c>
      <c r="N56" s="166"/>
      <c r="O56" s="166"/>
      <c r="P56" s="166">
        <f>'将来負担比率（分子）の構造'!M$52</f>
        <v>7608</v>
      </c>
    </row>
    <row r="57" spans="1:16" x14ac:dyDescent="0.15">
      <c r="A57" s="166" t="s">
        <v>42</v>
      </c>
      <c r="B57" s="166"/>
      <c r="C57" s="166"/>
      <c r="D57" s="166">
        <f>'将来負担比率（分子）の構造'!I$51</f>
        <v>276</v>
      </c>
      <c r="E57" s="166"/>
      <c r="F57" s="166"/>
      <c r="G57" s="166">
        <f>'将来負担比率（分子）の構造'!J$51</f>
        <v>251</v>
      </c>
      <c r="H57" s="166"/>
      <c r="I57" s="166"/>
      <c r="J57" s="166">
        <f>'将来負担比率（分子）の構造'!K$51</f>
        <v>225</v>
      </c>
      <c r="K57" s="166"/>
      <c r="L57" s="166"/>
      <c r="M57" s="166">
        <f>'将来負担比率（分子）の構造'!L$51</f>
        <v>198</v>
      </c>
      <c r="N57" s="166"/>
      <c r="O57" s="166"/>
      <c r="P57" s="166">
        <f>'将来負担比率（分子）の構造'!M$51</f>
        <v>172</v>
      </c>
    </row>
    <row r="58" spans="1:16" x14ac:dyDescent="0.15">
      <c r="A58" s="166" t="s">
        <v>41</v>
      </c>
      <c r="B58" s="166"/>
      <c r="C58" s="166"/>
      <c r="D58" s="166">
        <f>'将来負担比率（分子）の構造'!I$50</f>
        <v>5109</v>
      </c>
      <c r="E58" s="166"/>
      <c r="F58" s="166"/>
      <c r="G58" s="166">
        <f>'将来負担比率（分子）の構造'!J$50</f>
        <v>5171</v>
      </c>
      <c r="H58" s="166"/>
      <c r="I58" s="166"/>
      <c r="J58" s="166">
        <f>'将来負担比率（分子）の構造'!K$50</f>
        <v>5570</v>
      </c>
      <c r="K58" s="166"/>
      <c r="L58" s="166"/>
      <c r="M58" s="166">
        <f>'将来負担比率（分子）の構造'!L$50</f>
        <v>5885</v>
      </c>
      <c r="N58" s="166"/>
      <c r="O58" s="166"/>
      <c r="P58" s="166">
        <f>'将来負担比率（分子）の構造'!M$50</f>
        <v>6739</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410</v>
      </c>
      <c r="C61" s="166"/>
      <c r="D61" s="166"/>
      <c r="E61" s="166">
        <f>'将来負担比率（分子）の構造'!J$46</f>
        <v>415</v>
      </c>
      <c r="F61" s="166"/>
      <c r="G61" s="166"/>
      <c r="H61" s="166">
        <f>'将来負担比率（分子）の構造'!K$46</f>
        <v>359</v>
      </c>
      <c r="I61" s="166"/>
      <c r="J61" s="166"/>
      <c r="K61" s="166">
        <f>'将来負担比率（分子）の構造'!L$46</f>
        <v>501</v>
      </c>
      <c r="L61" s="166"/>
      <c r="M61" s="166"/>
      <c r="N61" s="166">
        <f>'将来負担比率（分子）の構造'!M$46</f>
        <v>278</v>
      </c>
      <c r="O61" s="166"/>
      <c r="P61" s="166"/>
    </row>
    <row r="62" spans="1:16" x14ac:dyDescent="0.15">
      <c r="A62" s="166" t="s">
        <v>35</v>
      </c>
      <c r="B62" s="166">
        <f>'将来負担比率（分子）の構造'!I$45</f>
        <v>1391</v>
      </c>
      <c r="C62" s="166"/>
      <c r="D62" s="166"/>
      <c r="E62" s="166">
        <f>'将来負担比率（分子）の構造'!J$45</f>
        <v>1380</v>
      </c>
      <c r="F62" s="166"/>
      <c r="G62" s="166"/>
      <c r="H62" s="166">
        <f>'将来負担比率（分子）の構造'!K$45</f>
        <v>1394</v>
      </c>
      <c r="I62" s="166"/>
      <c r="J62" s="166"/>
      <c r="K62" s="166">
        <f>'将来負担比率（分子）の構造'!L$45</f>
        <v>1386</v>
      </c>
      <c r="L62" s="166"/>
      <c r="M62" s="166"/>
      <c r="N62" s="166">
        <f>'将来負担比率（分子）の構造'!M$45</f>
        <v>1299</v>
      </c>
      <c r="O62" s="166"/>
      <c r="P62" s="166"/>
    </row>
    <row r="63" spans="1:16" x14ac:dyDescent="0.15">
      <c r="A63" s="166" t="s">
        <v>34</v>
      </c>
      <c r="B63" s="166">
        <f>'将来負担比率（分子）の構造'!I$44</f>
        <v>547</v>
      </c>
      <c r="C63" s="166"/>
      <c r="D63" s="166"/>
      <c r="E63" s="166">
        <f>'将来負担比率（分子）の構造'!J$44</f>
        <v>851</v>
      </c>
      <c r="F63" s="166"/>
      <c r="G63" s="166"/>
      <c r="H63" s="166">
        <f>'将来負担比率（分子）の構造'!K$44</f>
        <v>823</v>
      </c>
      <c r="I63" s="166"/>
      <c r="J63" s="166"/>
      <c r="K63" s="166">
        <f>'将来負担比率（分子）の構造'!L$44</f>
        <v>790</v>
      </c>
      <c r="L63" s="166"/>
      <c r="M63" s="166"/>
      <c r="N63" s="166">
        <f>'将来負担比率（分子）の構造'!M$44</f>
        <v>813</v>
      </c>
      <c r="O63" s="166"/>
      <c r="P63" s="166"/>
    </row>
    <row r="64" spans="1:16" x14ac:dyDescent="0.15">
      <c r="A64" s="166" t="s">
        <v>33</v>
      </c>
      <c r="B64" s="166">
        <f>'将来負担比率（分子）の構造'!I$43</f>
        <v>4463</v>
      </c>
      <c r="C64" s="166"/>
      <c r="D64" s="166"/>
      <c r="E64" s="166">
        <f>'将来負担比率（分子）の構造'!J$43</f>
        <v>4367</v>
      </c>
      <c r="F64" s="166"/>
      <c r="G64" s="166"/>
      <c r="H64" s="166">
        <f>'将来負担比率（分子）の構造'!K$43</f>
        <v>4521</v>
      </c>
      <c r="I64" s="166"/>
      <c r="J64" s="166"/>
      <c r="K64" s="166">
        <f>'将来負担比率（分子）の構造'!L$43</f>
        <v>4502</v>
      </c>
      <c r="L64" s="166"/>
      <c r="M64" s="166"/>
      <c r="N64" s="166">
        <f>'将来負担比率（分子）の構造'!M$43</f>
        <v>4254</v>
      </c>
      <c r="O64" s="166"/>
      <c r="P64" s="166"/>
    </row>
    <row r="65" spans="1:16" x14ac:dyDescent="0.15">
      <c r="A65" s="166" t="s">
        <v>32</v>
      </c>
      <c r="B65" s="166">
        <f>'将来負担比率（分子）の構造'!I$42</f>
        <v>64</v>
      </c>
      <c r="C65" s="166"/>
      <c r="D65" s="166"/>
      <c r="E65" s="166">
        <f>'将来負担比率（分子）の構造'!J$42</f>
        <v>58</v>
      </c>
      <c r="F65" s="166"/>
      <c r="G65" s="166"/>
      <c r="H65" s="166">
        <f>'将来負担比率（分子）の構造'!K$42</f>
        <v>49</v>
      </c>
      <c r="I65" s="166"/>
      <c r="J65" s="166"/>
      <c r="K65" s="166">
        <f>'将来負担比率（分子）の構造'!L$42</f>
        <v>41</v>
      </c>
      <c r="L65" s="166"/>
      <c r="M65" s="166"/>
      <c r="N65" s="166">
        <f>'将来負担比率（分子）の構造'!M$42</f>
        <v>80</v>
      </c>
      <c r="O65" s="166"/>
      <c r="P65" s="166"/>
    </row>
    <row r="66" spans="1:16" x14ac:dyDescent="0.15">
      <c r="A66" s="166" t="s">
        <v>31</v>
      </c>
      <c r="B66" s="166">
        <f>'将来負担比率（分子）の構造'!I$41</f>
        <v>6487</v>
      </c>
      <c r="C66" s="166"/>
      <c r="D66" s="166"/>
      <c r="E66" s="166">
        <f>'将来負担比率（分子）の構造'!J$41</f>
        <v>6353</v>
      </c>
      <c r="F66" s="166"/>
      <c r="G66" s="166"/>
      <c r="H66" s="166">
        <f>'将来負担比率（分子）の構造'!K$41</f>
        <v>6316</v>
      </c>
      <c r="I66" s="166"/>
      <c r="J66" s="166"/>
      <c r="K66" s="166">
        <f>'将来負担比率（分子）の構造'!L$41</f>
        <v>6446</v>
      </c>
      <c r="L66" s="166"/>
      <c r="M66" s="166"/>
      <c r="N66" s="166">
        <f>'将来負担比率（分子）の構造'!M$41</f>
        <v>6394</v>
      </c>
      <c r="O66" s="166"/>
      <c r="P66" s="166"/>
    </row>
    <row r="67" spans="1:16" x14ac:dyDescent="0.15">
      <c r="A67" s="166" t="s">
        <v>74</v>
      </c>
      <c r="B67" s="166" t="e">
        <f>NA()</f>
        <v>#N/A</v>
      </c>
      <c r="C67" s="166">
        <f>IF(ISNUMBER('将来負担比率（分子）の構造'!I$53), IF('将来負担比率（分子）の構造'!I$53 &lt; 0, 0, '将来負担比率（分子）の構造'!I$53), NA())</f>
        <v>149</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2409</v>
      </c>
      <c r="C72" s="170">
        <f>基金残高に係る経年分析!G55</f>
        <v>2461</v>
      </c>
      <c r="D72" s="170">
        <f>基金残高に係る経年分析!H55</f>
        <v>2493</v>
      </c>
    </row>
    <row r="73" spans="1:16" x14ac:dyDescent="0.15">
      <c r="A73" s="169" t="s">
        <v>77</v>
      </c>
      <c r="B73" s="170">
        <f>基金残高に係る経年分析!F56</f>
        <v>725</v>
      </c>
      <c r="C73" s="170">
        <f>基金残高に係る経年分析!G56</f>
        <v>727</v>
      </c>
      <c r="D73" s="170">
        <f>基金残高に係る経年分析!H56</f>
        <v>729</v>
      </c>
    </row>
    <row r="74" spans="1:16" x14ac:dyDescent="0.15">
      <c r="A74" s="169" t="s">
        <v>78</v>
      </c>
      <c r="B74" s="170">
        <f>基金残高に係る経年分析!F57</f>
        <v>2026</v>
      </c>
      <c r="C74" s="170">
        <f>基金残高に係る経年分析!G57</f>
        <v>2248</v>
      </c>
      <c r="D74" s="170">
        <f>基金残高に係る経年分析!H57</f>
        <v>3017</v>
      </c>
    </row>
  </sheetData>
  <sheetProtection algorithmName="SHA-512" hashValue="wqUO/igdKtWUX7zfo7jMWTjxFkhVRqZq0rCbdFUf65zQThjNFL0LX5rQHkd64eA7nqgX9rqBg3zNcJwQy6X3Og==" saltValue="454YZreHC+20DQ1/xzefm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F99C9-FA11-4A2A-A9B2-0E082A7E4F54}">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210</v>
      </c>
      <c r="DI1" s="727"/>
      <c r="DJ1" s="727"/>
      <c r="DK1" s="727"/>
      <c r="DL1" s="727"/>
      <c r="DM1" s="727"/>
      <c r="DN1" s="728"/>
      <c r="DO1" s="205"/>
      <c r="DP1" s="726" t="s">
        <v>211</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212</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215</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29" t="s">
        <v>219</v>
      </c>
      <c r="AQ4" s="729"/>
      <c r="AR4" s="729"/>
      <c r="AS4" s="729"/>
      <c r="AT4" s="729"/>
      <c r="AU4" s="729"/>
      <c r="AV4" s="729"/>
      <c r="AW4" s="729"/>
      <c r="AX4" s="729"/>
      <c r="AY4" s="729"/>
      <c r="AZ4" s="729"/>
      <c r="BA4" s="729"/>
      <c r="BB4" s="729"/>
      <c r="BC4" s="729"/>
      <c r="BD4" s="729"/>
      <c r="BE4" s="729"/>
      <c r="BF4" s="729"/>
      <c r="BG4" s="729" t="s">
        <v>220</v>
      </c>
      <c r="BH4" s="729"/>
      <c r="BI4" s="729"/>
      <c r="BJ4" s="729"/>
      <c r="BK4" s="729"/>
      <c r="BL4" s="729"/>
      <c r="BM4" s="729"/>
      <c r="BN4" s="729"/>
      <c r="BO4" s="729" t="s">
        <v>217</v>
      </c>
      <c r="BP4" s="729"/>
      <c r="BQ4" s="729"/>
      <c r="BR4" s="729"/>
      <c r="BS4" s="729" t="s">
        <v>221</v>
      </c>
      <c r="BT4" s="729"/>
      <c r="BU4" s="729"/>
      <c r="BV4" s="729"/>
      <c r="BW4" s="729"/>
      <c r="BX4" s="729"/>
      <c r="BY4" s="729"/>
      <c r="BZ4" s="729"/>
      <c r="CA4" s="729"/>
      <c r="CB4" s="729"/>
      <c r="CD4" s="688" t="s">
        <v>222</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223</v>
      </c>
      <c r="C5" s="686"/>
      <c r="D5" s="686"/>
      <c r="E5" s="686"/>
      <c r="F5" s="686"/>
      <c r="G5" s="686"/>
      <c r="H5" s="686"/>
      <c r="I5" s="686"/>
      <c r="J5" s="686"/>
      <c r="K5" s="686"/>
      <c r="L5" s="686"/>
      <c r="M5" s="686"/>
      <c r="N5" s="686"/>
      <c r="O5" s="686"/>
      <c r="P5" s="686"/>
      <c r="Q5" s="687"/>
      <c r="R5" s="682">
        <v>2590228</v>
      </c>
      <c r="S5" s="683"/>
      <c r="T5" s="683"/>
      <c r="U5" s="683"/>
      <c r="V5" s="683"/>
      <c r="W5" s="683"/>
      <c r="X5" s="683"/>
      <c r="Y5" s="711"/>
      <c r="Z5" s="724">
        <v>31.6</v>
      </c>
      <c r="AA5" s="724"/>
      <c r="AB5" s="724"/>
      <c r="AC5" s="724"/>
      <c r="AD5" s="725">
        <v>2590228</v>
      </c>
      <c r="AE5" s="725"/>
      <c r="AF5" s="725"/>
      <c r="AG5" s="725"/>
      <c r="AH5" s="725"/>
      <c r="AI5" s="725"/>
      <c r="AJ5" s="725"/>
      <c r="AK5" s="725"/>
      <c r="AL5" s="712">
        <v>55.8</v>
      </c>
      <c r="AM5" s="697"/>
      <c r="AN5" s="697"/>
      <c r="AO5" s="713"/>
      <c r="AP5" s="685" t="s">
        <v>224</v>
      </c>
      <c r="AQ5" s="686"/>
      <c r="AR5" s="686"/>
      <c r="AS5" s="686"/>
      <c r="AT5" s="686"/>
      <c r="AU5" s="686"/>
      <c r="AV5" s="686"/>
      <c r="AW5" s="686"/>
      <c r="AX5" s="686"/>
      <c r="AY5" s="686"/>
      <c r="AZ5" s="686"/>
      <c r="BA5" s="686"/>
      <c r="BB5" s="686"/>
      <c r="BC5" s="686"/>
      <c r="BD5" s="686"/>
      <c r="BE5" s="686"/>
      <c r="BF5" s="687"/>
      <c r="BG5" s="635">
        <v>2585770</v>
      </c>
      <c r="BH5" s="636"/>
      <c r="BI5" s="636"/>
      <c r="BJ5" s="636"/>
      <c r="BK5" s="636"/>
      <c r="BL5" s="636"/>
      <c r="BM5" s="636"/>
      <c r="BN5" s="637"/>
      <c r="BO5" s="661">
        <v>99.8</v>
      </c>
      <c r="BP5" s="661"/>
      <c r="BQ5" s="661"/>
      <c r="BR5" s="661"/>
      <c r="BS5" s="662">
        <v>76142</v>
      </c>
      <c r="BT5" s="662"/>
      <c r="BU5" s="662"/>
      <c r="BV5" s="662"/>
      <c r="BW5" s="662"/>
      <c r="BX5" s="662"/>
      <c r="BY5" s="662"/>
      <c r="BZ5" s="662"/>
      <c r="CA5" s="662"/>
      <c r="CB5" s="707"/>
      <c r="CD5" s="688" t="s">
        <v>219</v>
      </c>
      <c r="CE5" s="689"/>
      <c r="CF5" s="689"/>
      <c r="CG5" s="689"/>
      <c r="CH5" s="689"/>
      <c r="CI5" s="689"/>
      <c r="CJ5" s="689"/>
      <c r="CK5" s="689"/>
      <c r="CL5" s="689"/>
      <c r="CM5" s="689"/>
      <c r="CN5" s="689"/>
      <c r="CO5" s="689"/>
      <c r="CP5" s="689"/>
      <c r="CQ5" s="690"/>
      <c r="CR5" s="688" t="s">
        <v>225</v>
      </c>
      <c r="CS5" s="689"/>
      <c r="CT5" s="689"/>
      <c r="CU5" s="689"/>
      <c r="CV5" s="689"/>
      <c r="CW5" s="689"/>
      <c r="CX5" s="689"/>
      <c r="CY5" s="690"/>
      <c r="CZ5" s="688" t="s">
        <v>217</v>
      </c>
      <c r="DA5" s="689"/>
      <c r="DB5" s="689"/>
      <c r="DC5" s="690"/>
      <c r="DD5" s="688" t="s">
        <v>226</v>
      </c>
      <c r="DE5" s="689"/>
      <c r="DF5" s="689"/>
      <c r="DG5" s="689"/>
      <c r="DH5" s="689"/>
      <c r="DI5" s="689"/>
      <c r="DJ5" s="689"/>
      <c r="DK5" s="689"/>
      <c r="DL5" s="689"/>
      <c r="DM5" s="689"/>
      <c r="DN5" s="689"/>
      <c r="DO5" s="689"/>
      <c r="DP5" s="690"/>
      <c r="DQ5" s="688" t="s">
        <v>227</v>
      </c>
      <c r="DR5" s="689"/>
      <c r="DS5" s="689"/>
      <c r="DT5" s="689"/>
      <c r="DU5" s="689"/>
      <c r="DV5" s="689"/>
      <c r="DW5" s="689"/>
      <c r="DX5" s="689"/>
      <c r="DY5" s="689"/>
      <c r="DZ5" s="689"/>
      <c r="EA5" s="689"/>
      <c r="EB5" s="689"/>
      <c r="EC5" s="690"/>
    </row>
    <row r="6" spans="2:143" ht="11.25" customHeight="1" x14ac:dyDescent="0.15">
      <c r="B6" s="632" t="s">
        <v>228</v>
      </c>
      <c r="C6" s="633"/>
      <c r="D6" s="633"/>
      <c r="E6" s="633"/>
      <c r="F6" s="633"/>
      <c r="G6" s="633"/>
      <c r="H6" s="633"/>
      <c r="I6" s="633"/>
      <c r="J6" s="633"/>
      <c r="K6" s="633"/>
      <c r="L6" s="633"/>
      <c r="M6" s="633"/>
      <c r="N6" s="633"/>
      <c r="O6" s="633"/>
      <c r="P6" s="633"/>
      <c r="Q6" s="634"/>
      <c r="R6" s="635">
        <v>67006</v>
      </c>
      <c r="S6" s="636"/>
      <c r="T6" s="636"/>
      <c r="U6" s="636"/>
      <c r="V6" s="636"/>
      <c r="W6" s="636"/>
      <c r="X6" s="636"/>
      <c r="Y6" s="637"/>
      <c r="Z6" s="661">
        <v>0.8</v>
      </c>
      <c r="AA6" s="661"/>
      <c r="AB6" s="661"/>
      <c r="AC6" s="661"/>
      <c r="AD6" s="662">
        <v>67006</v>
      </c>
      <c r="AE6" s="662"/>
      <c r="AF6" s="662"/>
      <c r="AG6" s="662"/>
      <c r="AH6" s="662"/>
      <c r="AI6" s="662"/>
      <c r="AJ6" s="662"/>
      <c r="AK6" s="662"/>
      <c r="AL6" s="638">
        <v>1.4</v>
      </c>
      <c r="AM6" s="639"/>
      <c r="AN6" s="639"/>
      <c r="AO6" s="663"/>
      <c r="AP6" s="632" t="s">
        <v>229</v>
      </c>
      <c r="AQ6" s="633"/>
      <c r="AR6" s="633"/>
      <c r="AS6" s="633"/>
      <c r="AT6" s="633"/>
      <c r="AU6" s="633"/>
      <c r="AV6" s="633"/>
      <c r="AW6" s="633"/>
      <c r="AX6" s="633"/>
      <c r="AY6" s="633"/>
      <c r="AZ6" s="633"/>
      <c r="BA6" s="633"/>
      <c r="BB6" s="633"/>
      <c r="BC6" s="633"/>
      <c r="BD6" s="633"/>
      <c r="BE6" s="633"/>
      <c r="BF6" s="634"/>
      <c r="BG6" s="635">
        <v>2585770</v>
      </c>
      <c r="BH6" s="636"/>
      <c r="BI6" s="636"/>
      <c r="BJ6" s="636"/>
      <c r="BK6" s="636"/>
      <c r="BL6" s="636"/>
      <c r="BM6" s="636"/>
      <c r="BN6" s="637"/>
      <c r="BO6" s="661">
        <v>99.8</v>
      </c>
      <c r="BP6" s="661"/>
      <c r="BQ6" s="661"/>
      <c r="BR6" s="661"/>
      <c r="BS6" s="662">
        <v>76142</v>
      </c>
      <c r="BT6" s="662"/>
      <c r="BU6" s="662"/>
      <c r="BV6" s="662"/>
      <c r="BW6" s="662"/>
      <c r="BX6" s="662"/>
      <c r="BY6" s="662"/>
      <c r="BZ6" s="662"/>
      <c r="CA6" s="662"/>
      <c r="CB6" s="707"/>
      <c r="CD6" s="685" t="s">
        <v>230</v>
      </c>
      <c r="CE6" s="686"/>
      <c r="CF6" s="686"/>
      <c r="CG6" s="686"/>
      <c r="CH6" s="686"/>
      <c r="CI6" s="686"/>
      <c r="CJ6" s="686"/>
      <c r="CK6" s="686"/>
      <c r="CL6" s="686"/>
      <c r="CM6" s="686"/>
      <c r="CN6" s="686"/>
      <c r="CO6" s="686"/>
      <c r="CP6" s="686"/>
      <c r="CQ6" s="687"/>
      <c r="CR6" s="635">
        <v>88920</v>
      </c>
      <c r="CS6" s="636"/>
      <c r="CT6" s="636"/>
      <c r="CU6" s="636"/>
      <c r="CV6" s="636"/>
      <c r="CW6" s="636"/>
      <c r="CX6" s="636"/>
      <c r="CY6" s="637"/>
      <c r="CZ6" s="712">
        <v>1.1000000000000001</v>
      </c>
      <c r="DA6" s="697"/>
      <c r="DB6" s="697"/>
      <c r="DC6" s="714"/>
      <c r="DD6" s="641">
        <v>638</v>
      </c>
      <c r="DE6" s="636"/>
      <c r="DF6" s="636"/>
      <c r="DG6" s="636"/>
      <c r="DH6" s="636"/>
      <c r="DI6" s="636"/>
      <c r="DJ6" s="636"/>
      <c r="DK6" s="636"/>
      <c r="DL6" s="636"/>
      <c r="DM6" s="636"/>
      <c r="DN6" s="636"/>
      <c r="DO6" s="636"/>
      <c r="DP6" s="637"/>
      <c r="DQ6" s="641">
        <v>88920</v>
      </c>
      <c r="DR6" s="636"/>
      <c r="DS6" s="636"/>
      <c r="DT6" s="636"/>
      <c r="DU6" s="636"/>
      <c r="DV6" s="636"/>
      <c r="DW6" s="636"/>
      <c r="DX6" s="636"/>
      <c r="DY6" s="636"/>
      <c r="DZ6" s="636"/>
      <c r="EA6" s="636"/>
      <c r="EB6" s="636"/>
      <c r="EC6" s="671"/>
    </row>
    <row r="7" spans="2:143" ht="11.25" customHeight="1" x14ac:dyDescent="0.15">
      <c r="B7" s="632" t="s">
        <v>231</v>
      </c>
      <c r="C7" s="633"/>
      <c r="D7" s="633"/>
      <c r="E7" s="633"/>
      <c r="F7" s="633"/>
      <c r="G7" s="633"/>
      <c r="H7" s="633"/>
      <c r="I7" s="633"/>
      <c r="J7" s="633"/>
      <c r="K7" s="633"/>
      <c r="L7" s="633"/>
      <c r="M7" s="633"/>
      <c r="N7" s="633"/>
      <c r="O7" s="633"/>
      <c r="P7" s="633"/>
      <c r="Q7" s="634"/>
      <c r="R7" s="635">
        <v>1343</v>
      </c>
      <c r="S7" s="636"/>
      <c r="T7" s="636"/>
      <c r="U7" s="636"/>
      <c r="V7" s="636"/>
      <c r="W7" s="636"/>
      <c r="X7" s="636"/>
      <c r="Y7" s="637"/>
      <c r="Z7" s="661">
        <v>0</v>
      </c>
      <c r="AA7" s="661"/>
      <c r="AB7" s="661"/>
      <c r="AC7" s="661"/>
      <c r="AD7" s="662">
        <v>1343</v>
      </c>
      <c r="AE7" s="662"/>
      <c r="AF7" s="662"/>
      <c r="AG7" s="662"/>
      <c r="AH7" s="662"/>
      <c r="AI7" s="662"/>
      <c r="AJ7" s="662"/>
      <c r="AK7" s="662"/>
      <c r="AL7" s="638">
        <v>0</v>
      </c>
      <c r="AM7" s="639"/>
      <c r="AN7" s="639"/>
      <c r="AO7" s="663"/>
      <c r="AP7" s="632" t="s">
        <v>232</v>
      </c>
      <c r="AQ7" s="633"/>
      <c r="AR7" s="633"/>
      <c r="AS7" s="633"/>
      <c r="AT7" s="633"/>
      <c r="AU7" s="633"/>
      <c r="AV7" s="633"/>
      <c r="AW7" s="633"/>
      <c r="AX7" s="633"/>
      <c r="AY7" s="633"/>
      <c r="AZ7" s="633"/>
      <c r="BA7" s="633"/>
      <c r="BB7" s="633"/>
      <c r="BC7" s="633"/>
      <c r="BD7" s="633"/>
      <c r="BE7" s="633"/>
      <c r="BF7" s="634"/>
      <c r="BG7" s="635">
        <v>1171864</v>
      </c>
      <c r="BH7" s="636"/>
      <c r="BI7" s="636"/>
      <c r="BJ7" s="636"/>
      <c r="BK7" s="636"/>
      <c r="BL7" s="636"/>
      <c r="BM7" s="636"/>
      <c r="BN7" s="637"/>
      <c r="BO7" s="661">
        <v>45.2</v>
      </c>
      <c r="BP7" s="661"/>
      <c r="BQ7" s="661"/>
      <c r="BR7" s="661"/>
      <c r="BS7" s="662">
        <v>76142</v>
      </c>
      <c r="BT7" s="662"/>
      <c r="BU7" s="662"/>
      <c r="BV7" s="662"/>
      <c r="BW7" s="662"/>
      <c r="BX7" s="662"/>
      <c r="BY7" s="662"/>
      <c r="BZ7" s="662"/>
      <c r="CA7" s="662"/>
      <c r="CB7" s="707"/>
      <c r="CD7" s="632" t="s">
        <v>233</v>
      </c>
      <c r="CE7" s="633"/>
      <c r="CF7" s="633"/>
      <c r="CG7" s="633"/>
      <c r="CH7" s="633"/>
      <c r="CI7" s="633"/>
      <c r="CJ7" s="633"/>
      <c r="CK7" s="633"/>
      <c r="CL7" s="633"/>
      <c r="CM7" s="633"/>
      <c r="CN7" s="633"/>
      <c r="CO7" s="633"/>
      <c r="CP7" s="633"/>
      <c r="CQ7" s="634"/>
      <c r="CR7" s="635">
        <v>1400314</v>
      </c>
      <c r="CS7" s="636"/>
      <c r="CT7" s="636"/>
      <c r="CU7" s="636"/>
      <c r="CV7" s="636"/>
      <c r="CW7" s="636"/>
      <c r="CX7" s="636"/>
      <c r="CY7" s="637"/>
      <c r="CZ7" s="661">
        <v>17.2</v>
      </c>
      <c r="DA7" s="661"/>
      <c r="DB7" s="661"/>
      <c r="DC7" s="661"/>
      <c r="DD7" s="641">
        <v>34341</v>
      </c>
      <c r="DE7" s="636"/>
      <c r="DF7" s="636"/>
      <c r="DG7" s="636"/>
      <c r="DH7" s="636"/>
      <c r="DI7" s="636"/>
      <c r="DJ7" s="636"/>
      <c r="DK7" s="636"/>
      <c r="DL7" s="636"/>
      <c r="DM7" s="636"/>
      <c r="DN7" s="636"/>
      <c r="DO7" s="636"/>
      <c r="DP7" s="637"/>
      <c r="DQ7" s="641">
        <v>969787</v>
      </c>
      <c r="DR7" s="636"/>
      <c r="DS7" s="636"/>
      <c r="DT7" s="636"/>
      <c r="DU7" s="636"/>
      <c r="DV7" s="636"/>
      <c r="DW7" s="636"/>
      <c r="DX7" s="636"/>
      <c r="DY7" s="636"/>
      <c r="DZ7" s="636"/>
      <c r="EA7" s="636"/>
      <c r="EB7" s="636"/>
      <c r="EC7" s="671"/>
    </row>
    <row r="8" spans="2:143" ht="11.25" customHeight="1" x14ac:dyDescent="0.15">
      <c r="B8" s="632" t="s">
        <v>234</v>
      </c>
      <c r="C8" s="633"/>
      <c r="D8" s="633"/>
      <c r="E8" s="633"/>
      <c r="F8" s="633"/>
      <c r="G8" s="633"/>
      <c r="H8" s="633"/>
      <c r="I8" s="633"/>
      <c r="J8" s="633"/>
      <c r="K8" s="633"/>
      <c r="L8" s="633"/>
      <c r="M8" s="633"/>
      <c r="N8" s="633"/>
      <c r="O8" s="633"/>
      <c r="P8" s="633"/>
      <c r="Q8" s="634"/>
      <c r="R8" s="635">
        <v>10452</v>
      </c>
      <c r="S8" s="636"/>
      <c r="T8" s="636"/>
      <c r="U8" s="636"/>
      <c r="V8" s="636"/>
      <c r="W8" s="636"/>
      <c r="X8" s="636"/>
      <c r="Y8" s="637"/>
      <c r="Z8" s="661">
        <v>0.1</v>
      </c>
      <c r="AA8" s="661"/>
      <c r="AB8" s="661"/>
      <c r="AC8" s="661"/>
      <c r="AD8" s="662">
        <v>10452</v>
      </c>
      <c r="AE8" s="662"/>
      <c r="AF8" s="662"/>
      <c r="AG8" s="662"/>
      <c r="AH8" s="662"/>
      <c r="AI8" s="662"/>
      <c r="AJ8" s="662"/>
      <c r="AK8" s="662"/>
      <c r="AL8" s="638">
        <v>0.2</v>
      </c>
      <c r="AM8" s="639"/>
      <c r="AN8" s="639"/>
      <c r="AO8" s="663"/>
      <c r="AP8" s="632" t="s">
        <v>235</v>
      </c>
      <c r="AQ8" s="633"/>
      <c r="AR8" s="633"/>
      <c r="AS8" s="633"/>
      <c r="AT8" s="633"/>
      <c r="AU8" s="633"/>
      <c r="AV8" s="633"/>
      <c r="AW8" s="633"/>
      <c r="AX8" s="633"/>
      <c r="AY8" s="633"/>
      <c r="AZ8" s="633"/>
      <c r="BA8" s="633"/>
      <c r="BB8" s="633"/>
      <c r="BC8" s="633"/>
      <c r="BD8" s="633"/>
      <c r="BE8" s="633"/>
      <c r="BF8" s="634"/>
      <c r="BG8" s="635">
        <v>27157</v>
      </c>
      <c r="BH8" s="636"/>
      <c r="BI8" s="636"/>
      <c r="BJ8" s="636"/>
      <c r="BK8" s="636"/>
      <c r="BL8" s="636"/>
      <c r="BM8" s="636"/>
      <c r="BN8" s="637"/>
      <c r="BO8" s="661">
        <v>1</v>
      </c>
      <c r="BP8" s="661"/>
      <c r="BQ8" s="661"/>
      <c r="BR8" s="661"/>
      <c r="BS8" s="662" t="s">
        <v>129</v>
      </c>
      <c r="BT8" s="662"/>
      <c r="BU8" s="662"/>
      <c r="BV8" s="662"/>
      <c r="BW8" s="662"/>
      <c r="BX8" s="662"/>
      <c r="BY8" s="662"/>
      <c r="BZ8" s="662"/>
      <c r="CA8" s="662"/>
      <c r="CB8" s="707"/>
      <c r="CD8" s="632" t="s">
        <v>236</v>
      </c>
      <c r="CE8" s="633"/>
      <c r="CF8" s="633"/>
      <c r="CG8" s="633"/>
      <c r="CH8" s="633"/>
      <c r="CI8" s="633"/>
      <c r="CJ8" s="633"/>
      <c r="CK8" s="633"/>
      <c r="CL8" s="633"/>
      <c r="CM8" s="633"/>
      <c r="CN8" s="633"/>
      <c r="CO8" s="633"/>
      <c r="CP8" s="633"/>
      <c r="CQ8" s="634"/>
      <c r="CR8" s="635">
        <v>2232003</v>
      </c>
      <c r="CS8" s="636"/>
      <c r="CT8" s="636"/>
      <c r="CU8" s="636"/>
      <c r="CV8" s="636"/>
      <c r="CW8" s="636"/>
      <c r="CX8" s="636"/>
      <c r="CY8" s="637"/>
      <c r="CZ8" s="661">
        <v>27.5</v>
      </c>
      <c r="DA8" s="661"/>
      <c r="DB8" s="661"/>
      <c r="DC8" s="661"/>
      <c r="DD8" s="641">
        <v>3551</v>
      </c>
      <c r="DE8" s="636"/>
      <c r="DF8" s="636"/>
      <c r="DG8" s="636"/>
      <c r="DH8" s="636"/>
      <c r="DI8" s="636"/>
      <c r="DJ8" s="636"/>
      <c r="DK8" s="636"/>
      <c r="DL8" s="636"/>
      <c r="DM8" s="636"/>
      <c r="DN8" s="636"/>
      <c r="DO8" s="636"/>
      <c r="DP8" s="637"/>
      <c r="DQ8" s="641">
        <v>1291841</v>
      </c>
      <c r="DR8" s="636"/>
      <c r="DS8" s="636"/>
      <c r="DT8" s="636"/>
      <c r="DU8" s="636"/>
      <c r="DV8" s="636"/>
      <c r="DW8" s="636"/>
      <c r="DX8" s="636"/>
      <c r="DY8" s="636"/>
      <c r="DZ8" s="636"/>
      <c r="EA8" s="636"/>
      <c r="EB8" s="636"/>
      <c r="EC8" s="671"/>
    </row>
    <row r="9" spans="2:143" ht="11.25" customHeight="1" x14ac:dyDescent="0.15">
      <c r="B9" s="632" t="s">
        <v>237</v>
      </c>
      <c r="C9" s="633"/>
      <c r="D9" s="633"/>
      <c r="E9" s="633"/>
      <c r="F9" s="633"/>
      <c r="G9" s="633"/>
      <c r="H9" s="633"/>
      <c r="I9" s="633"/>
      <c r="J9" s="633"/>
      <c r="K9" s="633"/>
      <c r="L9" s="633"/>
      <c r="M9" s="633"/>
      <c r="N9" s="633"/>
      <c r="O9" s="633"/>
      <c r="P9" s="633"/>
      <c r="Q9" s="634"/>
      <c r="R9" s="635">
        <v>11261</v>
      </c>
      <c r="S9" s="636"/>
      <c r="T9" s="636"/>
      <c r="U9" s="636"/>
      <c r="V9" s="636"/>
      <c r="W9" s="636"/>
      <c r="X9" s="636"/>
      <c r="Y9" s="637"/>
      <c r="Z9" s="661">
        <v>0.1</v>
      </c>
      <c r="AA9" s="661"/>
      <c r="AB9" s="661"/>
      <c r="AC9" s="661"/>
      <c r="AD9" s="662">
        <v>11261</v>
      </c>
      <c r="AE9" s="662"/>
      <c r="AF9" s="662"/>
      <c r="AG9" s="662"/>
      <c r="AH9" s="662"/>
      <c r="AI9" s="662"/>
      <c r="AJ9" s="662"/>
      <c r="AK9" s="662"/>
      <c r="AL9" s="638">
        <v>0.2</v>
      </c>
      <c r="AM9" s="639"/>
      <c r="AN9" s="639"/>
      <c r="AO9" s="663"/>
      <c r="AP9" s="632" t="s">
        <v>238</v>
      </c>
      <c r="AQ9" s="633"/>
      <c r="AR9" s="633"/>
      <c r="AS9" s="633"/>
      <c r="AT9" s="633"/>
      <c r="AU9" s="633"/>
      <c r="AV9" s="633"/>
      <c r="AW9" s="633"/>
      <c r="AX9" s="633"/>
      <c r="AY9" s="633"/>
      <c r="AZ9" s="633"/>
      <c r="BA9" s="633"/>
      <c r="BB9" s="633"/>
      <c r="BC9" s="633"/>
      <c r="BD9" s="633"/>
      <c r="BE9" s="633"/>
      <c r="BF9" s="634"/>
      <c r="BG9" s="635">
        <v>814937</v>
      </c>
      <c r="BH9" s="636"/>
      <c r="BI9" s="636"/>
      <c r="BJ9" s="636"/>
      <c r="BK9" s="636"/>
      <c r="BL9" s="636"/>
      <c r="BM9" s="636"/>
      <c r="BN9" s="637"/>
      <c r="BO9" s="661">
        <v>31.5</v>
      </c>
      <c r="BP9" s="661"/>
      <c r="BQ9" s="661"/>
      <c r="BR9" s="661"/>
      <c r="BS9" s="662" t="s">
        <v>129</v>
      </c>
      <c r="BT9" s="662"/>
      <c r="BU9" s="662"/>
      <c r="BV9" s="662"/>
      <c r="BW9" s="662"/>
      <c r="BX9" s="662"/>
      <c r="BY9" s="662"/>
      <c r="BZ9" s="662"/>
      <c r="CA9" s="662"/>
      <c r="CB9" s="707"/>
      <c r="CD9" s="632" t="s">
        <v>239</v>
      </c>
      <c r="CE9" s="633"/>
      <c r="CF9" s="633"/>
      <c r="CG9" s="633"/>
      <c r="CH9" s="633"/>
      <c r="CI9" s="633"/>
      <c r="CJ9" s="633"/>
      <c r="CK9" s="633"/>
      <c r="CL9" s="633"/>
      <c r="CM9" s="633"/>
      <c r="CN9" s="633"/>
      <c r="CO9" s="633"/>
      <c r="CP9" s="633"/>
      <c r="CQ9" s="634"/>
      <c r="CR9" s="635">
        <v>580200</v>
      </c>
      <c r="CS9" s="636"/>
      <c r="CT9" s="636"/>
      <c r="CU9" s="636"/>
      <c r="CV9" s="636"/>
      <c r="CW9" s="636"/>
      <c r="CX9" s="636"/>
      <c r="CY9" s="637"/>
      <c r="CZ9" s="661">
        <v>7.1</v>
      </c>
      <c r="DA9" s="661"/>
      <c r="DB9" s="661"/>
      <c r="DC9" s="661"/>
      <c r="DD9" s="641">
        <v>2082</v>
      </c>
      <c r="DE9" s="636"/>
      <c r="DF9" s="636"/>
      <c r="DG9" s="636"/>
      <c r="DH9" s="636"/>
      <c r="DI9" s="636"/>
      <c r="DJ9" s="636"/>
      <c r="DK9" s="636"/>
      <c r="DL9" s="636"/>
      <c r="DM9" s="636"/>
      <c r="DN9" s="636"/>
      <c r="DO9" s="636"/>
      <c r="DP9" s="637"/>
      <c r="DQ9" s="641">
        <v>262002</v>
      </c>
      <c r="DR9" s="636"/>
      <c r="DS9" s="636"/>
      <c r="DT9" s="636"/>
      <c r="DU9" s="636"/>
      <c r="DV9" s="636"/>
      <c r="DW9" s="636"/>
      <c r="DX9" s="636"/>
      <c r="DY9" s="636"/>
      <c r="DZ9" s="636"/>
      <c r="EA9" s="636"/>
      <c r="EB9" s="636"/>
      <c r="EC9" s="671"/>
    </row>
    <row r="10" spans="2:143" ht="11.25" customHeight="1" x14ac:dyDescent="0.15">
      <c r="B10" s="632" t="s">
        <v>240</v>
      </c>
      <c r="C10" s="633"/>
      <c r="D10" s="633"/>
      <c r="E10" s="633"/>
      <c r="F10" s="633"/>
      <c r="G10" s="633"/>
      <c r="H10" s="633"/>
      <c r="I10" s="633"/>
      <c r="J10" s="633"/>
      <c r="K10" s="633"/>
      <c r="L10" s="633"/>
      <c r="M10" s="633"/>
      <c r="N10" s="633"/>
      <c r="O10" s="633"/>
      <c r="P10" s="633"/>
      <c r="Q10" s="634"/>
      <c r="R10" s="635" t="s">
        <v>129</v>
      </c>
      <c r="S10" s="636"/>
      <c r="T10" s="636"/>
      <c r="U10" s="636"/>
      <c r="V10" s="636"/>
      <c r="W10" s="636"/>
      <c r="X10" s="636"/>
      <c r="Y10" s="637"/>
      <c r="Z10" s="661" t="s">
        <v>129</v>
      </c>
      <c r="AA10" s="661"/>
      <c r="AB10" s="661"/>
      <c r="AC10" s="661"/>
      <c r="AD10" s="662" t="s">
        <v>129</v>
      </c>
      <c r="AE10" s="662"/>
      <c r="AF10" s="662"/>
      <c r="AG10" s="662"/>
      <c r="AH10" s="662"/>
      <c r="AI10" s="662"/>
      <c r="AJ10" s="662"/>
      <c r="AK10" s="662"/>
      <c r="AL10" s="638" t="s">
        <v>129</v>
      </c>
      <c r="AM10" s="639"/>
      <c r="AN10" s="639"/>
      <c r="AO10" s="663"/>
      <c r="AP10" s="632" t="s">
        <v>241</v>
      </c>
      <c r="AQ10" s="633"/>
      <c r="AR10" s="633"/>
      <c r="AS10" s="633"/>
      <c r="AT10" s="633"/>
      <c r="AU10" s="633"/>
      <c r="AV10" s="633"/>
      <c r="AW10" s="633"/>
      <c r="AX10" s="633"/>
      <c r="AY10" s="633"/>
      <c r="AZ10" s="633"/>
      <c r="BA10" s="633"/>
      <c r="BB10" s="633"/>
      <c r="BC10" s="633"/>
      <c r="BD10" s="633"/>
      <c r="BE10" s="633"/>
      <c r="BF10" s="634"/>
      <c r="BG10" s="635">
        <v>42995</v>
      </c>
      <c r="BH10" s="636"/>
      <c r="BI10" s="636"/>
      <c r="BJ10" s="636"/>
      <c r="BK10" s="636"/>
      <c r="BL10" s="636"/>
      <c r="BM10" s="636"/>
      <c r="BN10" s="637"/>
      <c r="BO10" s="661">
        <v>1.7</v>
      </c>
      <c r="BP10" s="661"/>
      <c r="BQ10" s="661"/>
      <c r="BR10" s="661"/>
      <c r="BS10" s="662" t="s">
        <v>129</v>
      </c>
      <c r="BT10" s="662"/>
      <c r="BU10" s="662"/>
      <c r="BV10" s="662"/>
      <c r="BW10" s="662"/>
      <c r="BX10" s="662"/>
      <c r="BY10" s="662"/>
      <c r="BZ10" s="662"/>
      <c r="CA10" s="662"/>
      <c r="CB10" s="707"/>
      <c r="CD10" s="632" t="s">
        <v>242</v>
      </c>
      <c r="CE10" s="633"/>
      <c r="CF10" s="633"/>
      <c r="CG10" s="633"/>
      <c r="CH10" s="633"/>
      <c r="CI10" s="633"/>
      <c r="CJ10" s="633"/>
      <c r="CK10" s="633"/>
      <c r="CL10" s="633"/>
      <c r="CM10" s="633"/>
      <c r="CN10" s="633"/>
      <c r="CO10" s="633"/>
      <c r="CP10" s="633"/>
      <c r="CQ10" s="634"/>
      <c r="CR10" s="635">
        <v>26641</v>
      </c>
      <c r="CS10" s="636"/>
      <c r="CT10" s="636"/>
      <c r="CU10" s="636"/>
      <c r="CV10" s="636"/>
      <c r="CW10" s="636"/>
      <c r="CX10" s="636"/>
      <c r="CY10" s="637"/>
      <c r="CZ10" s="661">
        <v>0.3</v>
      </c>
      <c r="DA10" s="661"/>
      <c r="DB10" s="661"/>
      <c r="DC10" s="661"/>
      <c r="DD10" s="641" t="s">
        <v>129</v>
      </c>
      <c r="DE10" s="636"/>
      <c r="DF10" s="636"/>
      <c r="DG10" s="636"/>
      <c r="DH10" s="636"/>
      <c r="DI10" s="636"/>
      <c r="DJ10" s="636"/>
      <c r="DK10" s="636"/>
      <c r="DL10" s="636"/>
      <c r="DM10" s="636"/>
      <c r="DN10" s="636"/>
      <c r="DO10" s="636"/>
      <c r="DP10" s="637"/>
      <c r="DQ10" s="641">
        <v>18566</v>
      </c>
      <c r="DR10" s="636"/>
      <c r="DS10" s="636"/>
      <c r="DT10" s="636"/>
      <c r="DU10" s="636"/>
      <c r="DV10" s="636"/>
      <c r="DW10" s="636"/>
      <c r="DX10" s="636"/>
      <c r="DY10" s="636"/>
      <c r="DZ10" s="636"/>
      <c r="EA10" s="636"/>
      <c r="EB10" s="636"/>
      <c r="EC10" s="671"/>
    </row>
    <row r="11" spans="2:143" ht="11.25" customHeight="1" x14ac:dyDescent="0.15">
      <c r="B11" s="632" t="s">
        <v>243</v>
      </c>
      <c r="C11" s="633"/>
      <c r="D11" s="633"/>
      <c r="E11" s="633"/>
      <c r="F11" s="633"/>
      <c r="G11" s="633"/>
      <c r="H11" s="633"/>
      <c r="I11" s="633"/>
      <c r="J11" s="633"/>
      <c r="K11" s="633"/>
      <c r="L11" s="633"/>
      <c r="M11" s="633"/>
      <c r="N11" s="633"/>
      <c r="O11" s="633"/>
      <c r="P11" s="633"/>
      <c r="Q11" s="634"/>
      <c r="R11" s="635">
        <v>378428</v>
      </c>
      <c r="S11" s="636"/>
      <c r="T11" s="636"/>
      <c r="U11" s="636"/>
      <c r="V11" s="636"/>
      <c r="W11" s="636"/>
      <c r="X11" s="636"/>
      <c r="Y11" s="637"/>
      <c r="Z11" s="638">
        <v>4.5999999999999996</v>
      </c>
      <c r="AA11" s="639"/>
      <c r="AB11" s="639"/>
      <c r="AC11" s="640"/>
      <c r="AD11" s="641">
        <v>378428</v>
      </c>
      <c r="AE11" s="636"/>
      <c r="AF11" s="636"/>
      <c r="AG11" s="636"/>
      <c r="AH11" s="636"/>
      <c r="AI11" s="636"/>
      <c r="AJ11" s="636"/>
      <c r="AK11" s="637"/>
      <c r="AL11" s="638">
        <v>8.1</v>
      </c>
      <c r="AM11" s="639"/>
      <c r="AN11" s="639"/>
      <c r="AO11" s="663"/>
      <c r="AP11" s="632" t="s">
        <v>244</v>
      </c>
      <c r="AQ11" s="633"/>
      <c r="AR11" s="633"/>
      <c r="AS11" s="633"/>
      <c r="AT11" s="633"/>
      <c r="AU11" s="633"/>
      <c r="AV11" s="633"/>
      <c r="AW11" s="633"/>
      <c r="AX11" s="633"/>
      <c r="AY11" s="633"/>
      <c r="AZ11" s="633"/>
      <c r="BA11" s="633"/>
      <c r="BB11" s="633"/>
      <c r="BC11" s="633"/>
      <c r="BD11" s="633"/>
      <c r="BE11" s="633"/>
      <c r="BF11" s="634"/>
      <c r="BG11" s="635">
        <v>286775</v>
      </c>
      <c r="BH11" s="636"/>
      <c r="BI11" s="636"/>
      <c r="BJ11" s="636"/>
      <c r="BK11" s="636"/>
      <c r="BL11" s="636"/>
      <c r="BM11" s="636"/>
      <c r="BN11" s="637"/>
      <c r="BO11" s="661">
        <v>11.1</v>
      </c>
      <c r="BP11" s="661"/>
      <c r="BQ11" s="661"/>
      <c r="BR11" s="661"/>
      <c r="BS11" s="662">
        <v>76142</v>
      </c>
      <c r="BT11" s="662"/>
      <c r="BU11" s="662"/>
      <c r="BV11" s="662"/>
      <c r="BW11" s="662"/>
      <c r="BX11" s="662"/>
      <c r="BY11" s="662"/>
      <c r="BZ11" s="662"/>
      <c r="CA11" s="662"/>
      <c r="CB11" s="707"/>
      <c r="CD11" s="632" t="s">
        <v>245</v>
      </c>
      <c r="CE11" s="633"/>
      <c r="CF11" s="633"/>
      <c r="CG11" s="633"/>
      <c r="CH11" s="633"/>
      <c r="CI11" s="633"/>
      <c r="CJ11" s="633"/>
      <c r="CK11" s="633"/>
      <c r="CL11" s="633"/>
      <c r="CM11" s="633"/>
      <c r="CN11" s="633"/>
      <c r="CO11" s="633"/>
      <c r="CP11" s="633"/>
      <c r="CQ11" s="634"/>
      <c r="CR11" s="635">
        <v>196222</v>
      </c>
      <c r="CS11" s="636"/>
      <c r="CT11" s="636"/>
      <c r="CU11" s="636"/>
      <c r="CV11" s="636"/>
      <c r="CW11" s="636"/>
      <c r="CX11" s="636"/>
      <c r="CY11" s="637"/>
      <c r="CZ11" s="661">
        <v>2.4</v>
      </c>
      <c r="DA11" s="661"/>
      <c r="DB11" s="661"/>
      <c r="DC11" s="661"/>
      <c r="DD11" s="641">
        <v>16137</v>
      </c>
      <c r="DE11" s="636"/>
      <c r="DF11" s="636"/>
      <c r="DG11" s="636"/>
      <c r="DH11" s="636"/>
      <c r="DI11" s="636"/>
      <c r="DJ11" s="636"/>
      <c r="DK11" s="636"/>
      <c r="DL11" s="636"/>
      <c r="DM11" s="636"/>
      <c r="DN11" s="636"/>
      <c r="DO11" s="636"/>
      <c r="DP11" s="637"/>
      <c r="DQ11" s="641">
        <v>134359</v>
      </c>
      <c r="DR11" s="636"/>
      <c r="DS11" s="636"/>
      <c r="DT11" s="636"/>
      <c r="DU11" s="636"/>
      <c r="DV11" s="636"/>
      <c r="DW11" s="636"/>
      <c r="DX11" s="636"/>
      <c r="DY11" s="636"/>
      <c r="DZ11" s="636"/>
      <c r="EA11" s="636"/>
      <c r="EB11" s="636"/>
      <c r="EC11" s="671"/>
    </row>
    <row r="12" spans="2:143" ht="11.25" customHeight="1" x14ac:dyDescent="0.15">
      <c r="B12" s="632" t="s">
        <v>246</v>
      </c>
      <c r="C12" s="633"/>
      <c r="D12" s="633"/>
      <c r="E12" s="633"/>
      <c r="F12" s="633"/>
      <c r="G12" s="633"/>
      <c r="H12" s="633"/>
      <c r="I12" s="633"/>
      <c r="J12" s="633"/>
      <c r="K12" s="633"/>
      <c r="L12" s="633"/>
      <c r="M12" s="633"/>
      <c r="N12" s="633"/>
      <c r="O12" s="633"/>
      <c r="P12" s="633"/>
      <c r="Q12" s="634"/>
      <c r="R12" s="635" t="s">
        <v>129</v>
      </c>
      <c r="S12" s="636"/>
      <c r="T12" s="636"/>
      <c r="U12" s="636"/>
      <c r="V12" s="636"/>
      <c r="W12" s="636"/>
      <c r="X12" s="636"/>
      <c r="Y12" s="637"/>
      <c r="Z12" s="661" t="s">
        <v>129</v>
      </c>
      <c r="AA12" s="661"/>
      <c r="AB12" s="661"/>
      <c r="AC12" s="661"/>
      <c r="AD12" s="662" t="s">
        <v>129</v>
      </c>
      <c r="AE12" s="662"/>
      <c r="AF12" s="662"/>
      <c r="AG12" s="662"/>
      <c r="AH12" s="662"/>
      <c r="AI12" s="662"/>
      <c r="AJ12" s="662"/>
      <c r="AK12" s="662"/>
      <c r="AL12" s="638" t="s">
        <v>129</v>
      </c>
      <c r="AM12" s="639"/>
      <c r="AN12" s="639"/>
      <c r="AO12" s="663"/>
      <c r="AP12" s="632" t="s">
        <v>247</v>
      </c>
      <c r="AQ12" s="633"/>
      <c r="AR12" s="633"/>
      <c r="AS12" s="633"/>
      <c r="AT12" s="633"/>
      <c r="AU12" s="633"/>
      <c r="AV12" s="633"/>
      <c r="AW12" s="633"/>
      <c r="AX12" s="633"/>
      <c r="AY12" s="633"/>
      <c r="AZ12" s="633"/>
      <c r="BA12" s="633"/>
      <c r="BB12" s="633"/>
      <c r="BC12" s="633"/>
      <c r="BD12" s="633"/>
      <c r="BE12" s="633"/>
      <c r="BF12" s="634"/>
      <c r="BG12" s="635">
        <v>1241678</v>
      </c>
      <c r="BH12" s="636"/>
      <c r="BI12" s="636"/>
      <c r="BJ12" s="636"/>
      <c r="BK12" s="636"/>
      <c r="BL12" s="636"/>
      <c r="BM12" s="636"/>
      <c r="BN12" s="637"/>
      <c r="BO12" s="661">
        <v>47.9</v>
      </c>
      <c r="BP12" s="661"/>
      <c r="BQ12" s="661"/>
      <c r="BR12" s="661"/>
      <c r="BS12" s="662" t="s">
        <v>129</v>
      </c>
      <c r="BT12" s="662"/>
      <c r="BU12" s="662"/>
      <c r="BV12" s="662"/>
      <c r="BW12" s="662"/>
      <c r="BX12" s="662"/>
      <c r="BY12" s="662"/>
      <c r="BZ12" s="662"/>
      <c r="CA12" s="662"/>
      <c r="CB12" s="707"/>
      <c r="CD12" s="632" t="s">
        <v>248</v>
      </c>
      <c r="CE12" s="633"/>
      <c r="CF12" s="633"/>
      <c r="CG12" s="633"/>
      <c r="CH12" s="633"/>
      <c r="CI12" s="633"/>
      <c r="CJ12" s="633"/>
      <c r="CK12" s="633"/>
      <c r="CL12" s="633"/>
      <c r="CM12" s="633"/>
      <c r="CN12" s="633"/>
      <c r="CO12" s="633"/>
      <c r="CP12" s="633"/>
      <c r="CQ12" s="634"/>
      <c r="CR12" s="635">
        <v>593841</v>
      </c>
      <c r="CS12" s="636"/>
      <c r="CT12" s="636"/>
      <c r="CU12" s="636"/>
      <c r="CV12" s="636"/>
      <c r="CW12" s="636"/>
      <c r="CX12" s="636"/>
      <c r="CY12" s="637"/>
      <c r="CZ12" s="661">
        <v>7.3</v>
      </c>
      <c r="DA12" s="661"/>
      <c r="DB12" s="661"/>
      <c r="DC12" s="661"/>
      <c r="DD12" s="641">
        <v>37442</v>
      </c>
      <c r="DE12" s="636"/>
      <c r="DF12" s="636"/>
      <c r="DG12" s="636"/>
      <c r="DH12" s="636"/>
      <c r="DI12" s="636"/>
      <c r="DJ12" s="636"/>
      <c r="DK12" s="636"/>
      <c r="DL12" s="636"/>
      <c r="DM12" s="636"/>
      <c r="DN12" s="636"/>
      <c r="DO12" s="636"/>
      <c r="DP12" s="637"/>
      <c r="DQ12" s="641">
        <v>115689</v>
      </c>
      <c r="DR12" s="636"/>
      <c r="DS12" s="636"/>
      <c r="DT12" s="636"/>
      <c r="DU12" s="636"/>
      <c r="DV12" s="636"/>
      <c r="DW12" s="636"/>
      <c r="DX12" s="636"/>
      <c r="DY12" s="636"/>
      <c r="DZ12" s="636"/>
      <c r="EA12" s="636"/>
      <c r="EB12" s="636"/>
      <c r="EC12" s="671"/>
    </row>
    <row r="13" spans="2:143" ht="11.25" customHeight="1" x14ac:dyDescent="0.15">
      <c r="B13" s="632" t="s">
        <v>249</v>
      </c>
      <c r="C13" s="633"/>
      <c r="D13" s="633"/>
      <c r="E13" s="633"/>
      <c r="F13" s="633"/>
      <c r="G13" s="633"/>
      <c r="H13" s="633"/>
      <c r="I13" s="633"/>
      <c r="J13" s="633"/>
      <c r="K13" s="633"/>
      <c r="L13" s="633"/>
      <c r="M13" s="633"/>
      <c r="N13" s="633"/>
      <c r="O13" s="633"/>
      <c r="P13" s="633"/>
      <c r="Q13" s="634"/>
      <c r="R13" s="635" t="s">
        <v>129</v>
      </c>
      <c r="S13" s="636"/>
      <c r="T13" s="636"/>
      <c r="U13" s="636"/>
      <c r="V13" s="636"/>
      <c r="W13" s="636"/>
      <c r="X13" s="636"/>
      <c r="Y13" s="637"/>
      <c r="Z13" s="661" t="s">
        <v>129</v>
      </c>
      <c r="AA13" s="661"/>
      <c r="AB13" s="661"/>
      <c r="AC13" s="661"/>
      <c r="AD13" s="662" t="s">
        <v>129</v>
      </c>
      <c r="AE13" s="662"/>
      <c r="AF13" s="662"/>
      <c r="AG13" s="662"/>
      <c r="AH13" s="662"/>
      <c r="AI13" s="662"/>
      <c r="AJ13" s="662"/>
      <c r="AK13" s="662"/>
      <c r="AL13" s="638" t="s">
        <v>129</v>
      </c>
      <c r="AM13" s="639"/>
      <c r="AN13" s="639"/>
      <c r="AO13" s="663"/>
      <c r="AP13" s="632" t="s">
        <v>250</v>
      </c>
      <c r="AQ13" s="633"/>
      <c r="AR13" s="633"/>
      <c r="AS13" s="633"/>
      <c r="AT13" s="633"/>
      <c r="AU13" s="633"/>
      <c r="AV13" s="633"/>
      <c r="AW13" s="633"/>
      <c r="AX13" s="633"/>
      <c r="AY13" s="633"/>
      <c r="AZ13" s="633"/>
      <c r="BA13" s="633"/>
      <c r="BB13" s="633"/>
      <c r="BC13" s="633"/>
      <c r="BD13" s="633"/>
      <c r="BE13" s="633"/>
      <c r="BF13" s="634"/>
      <c r="BG13" s="635">
        <v>1236685</v>
      </c>
      <c r="BH13" s="636"/>
      <c r="BI13" s="636"/>
      <c r="BJ13" s="636"/>
      <c r="BK13" s="636"/>
      <c r="BL13" s="636"/>
      <c r="BM13" s="636"/>
      <c r="BN13" s="637"/>
      <c r="BO13" s="661">
        <v>47.7</v>
      </c>
      <c r="BP13" s="661"/>
      <c r="BQ13" s="661"/>
      <c r="BR13" s="661"/>
      <c r="BS13" s="662" t="s">
        <v>129</v>
      </c>
      <c r="BT13" s="662"/>
      <c r="BU13" s="662"/>
      <c r="BV13" s="662"/>
      <c r="BW13" s="662"/>
      <c r="BX13" s="662"/>
      <c r="BY13" s="662"/>
      <c r="BZ13" s="662"/>
      <c r="CA13" s="662"/>
      <c r="CB13" s="707"/>
      <c r="CD13" s="632" t="s">
        <v>251</v>
      </c>
      <c r="CE13" s="633"/>
      <c r="CF13" s="633"/>
      <c r="CG13" s="633"/>
      <c r="CH13" s="633"/>
      <c r="CI13" s="633"/>
      <c r="CJ13" s="633"/>
      <c r="CK13" s="633"/>
      <c r="CL13" s="633"/>
      <c r="CM13" s="633"/>
      <c r="CN13" s="633"/>
      <c r="CO13" s="633"/>
      <c r="CP13" s="633"/>
      <c r="CQ13" s="634"/>
      <c r="CR13" s="635">
        <v>1037542</v>
      </c>
      <c r="CS13" s="636"/>
      <c r="CT13" s="636"/>
      <c r="CU13" s="636"/>
      <c r="CV13" s="636"/>
      <c r="CW13" s="636"/>
      <c r="CX13" s="636"/>
      <c r="CY13" s="637"/>
      <c r="CZ13" s="661">
        <v>12.8</v>
      </c>
      <c r="DA13" s="661"/>
      <c r="DB13" s="661"/>
      <c r="DC13" s="661"/>
      <c r="DD13" s="641">
        <v>542174</v>
      </c>
      <c r="DE13" s="636"/>
      <c r="DF13" s="636"/>
      <c r="DG13" s="636"/>
      <c r="DH13" s="636"/>
      <c r="DI13" s="636"/>
      <c r="DJ13" s="636"/>
      <c r="DK13" s="636"/>
      <c r="DL13" s="636"/>
      <c r="DM13" s="636"/>
      <c r="DN13" s="636"/>
      <c r="DO13" s="636"/>
      <c r="DP13" s="637"/>
      <c r="DQ13" s="641">
        <v>544025</v>
      </c>
      <c r="DR13" s="636"/>
      <c r="DS13" s="636"/>
      <c r="DT13" s="636"/>
      <c r="DU13" s="636"/>
      <c r="DV13" s="636"/>
      <c r="DW13" s="636"/>
      <c r="DX13" s="636"/>
      <c r="DY13" s="636"/>
      <c r="DZ13" s="636"/>
      <c r="EA13" s="636"/>
      <c r="EB13" s="636"/>
      <c r="EC13" s="671"/>
    </row>
    <row r="14" spans="2:143" ht="11.25" customHeight="1" x14ac:dyDescent="0.15">
      <c r="B14" s="632" t="s">
        <v>252</v>
      </c>
      <c r="C14" s="633"/>
      <c r="D14" s="633"/>
      <c r="E14" s="633"/>
      <c r="F14" s="633"/>
      <c r="G14" s="633"/>
      <c r="H14" s="633"/>
      <c r="I14" s="633"/>
      <c r="J14" s="633"/>
      <c r="K14" s="633"/>
      <c r="L14" s="633"/>
      <c r="M14" s="633"/>
      <c r="N14" s="633"/>
      <c r="O14" s="633"/>
      <c r="P14" s="633"/>
      <c r="Q14" s="634"/>
      <c r="R14" s="635" t="s">
        <v>129</v>
      </c>
      <c r="S14" s="636"/>
      <c r="T14" s="636"/>
      <c r="U14" s="636"/>
      <c r="V14" s="636"/>
      <c r="W14" s="636"/>
      <c r="X14" s="636"/>
      <c r="Y14" s="637"/>
      <c r="Z14" s="661" t="s">
        <v>129</v>
      </c>
      <c r="AA14" s="661"/>
      <c r="AB14" s="661"/>
      <c r="AC14" s="661"/>
      <c r="AD14" s="662" t="s">
        <v>129</v>
      </c>
      <c r="AE14" s="662"/>
      <c r="AF14" s="662"/>
      <c r="AG14" s="662"/>
      <c r="AH14" s="662"/>
      <c r="AI14" s="662"/>
      <c r="AJ14" s="662"/>
      <c r="AK14" s="662"/>
      <c r="AL14" s="638" t="s">
        <v>129</v>
      </c>
      <c r="AM14" s="639"/>
      <c r="AN14" s="639"/>
      <c r="AO14" s="663"/>
      <c r="AP14" s="632" t="s">
        <v>253</v>
      </c>
      <c r="AQ14" s="633"/>
      <c r="AR14" s="633"/>
      <c r="AS14" s="633"/>
      <c r="AT14" s="633"/>
      <c r="AU14" s="633"/>
      <c r="AV14" s="633"/>
      <c r="AW14" s="633"/>
      <c r="AX14" s="633"/>
      <c r="AY14" s="633"/>
      <c r="AZ14" s="633"/>
      <c r="BA14" s="633"/>
      <c r="BB14" s="633"/>
      <c r="BC14" s="633"/>
      <c r="BD14" s="633"/>
      <c r="BE14" s="633"/>
      <c r="BF14" s="634"/>
      <c r="BG14" s="635">
        <v>59319</v>
      </c>
      <c r="BH14" s="636"/>
      <c r="BI14" s="636"/>
      <c r="BJ14" s="636"/>
      <c r="BK14" s="636"/>
      <c r="BL14" s="636"/>
      <c r="BM14" s="636"/>
      <c r="BN14" s="637"/>
      <c r="BO14" s="661">
        <v>2.2999999999999998</v>
      </c>
      <c r="BP14" s="661"/>
      <c r="BQ14" s="661"/>
      <c r="BR14" s="661"/>
      <c r="BS14" s="662" t="s">
        <v>129</v>
      </c>
      <c r="BT14" s="662"/>
      <c r="BU14" s="662"/>
      <c r="BV14" s="662"/>
      <c r="BW14" s="662"/>
      <c r="BX14" s="662"/>
      <c r="BY14" s="662"/>
      <c r="BZ14" s="662"/>
      <c r="CA14" s="662"/>
      <c r="CB14" s="707"/>
      <c r="CD14" s="632" t="s">
        <v>254</v>
      </c>
      <c r="CE14" s="633"/>
      <c r="CF14" s="633"/>
      <c r="CG14" s="633"/>
      <c r="CH14" s="633"/>
      <c r="CI14" s="633"/>
      <c r="CJ14" s="633"/>
      <c r="CK14" s="633"/>
      <c r="CL14" s="633"/>
      <c r="CM14" s="633"/>
      <c r="CN14" s="633"/>
      <c r="CO14" s="633"/>
      <c r="CP14" s="633"/>
      <c r="CQ14" s="634"/>
      <c r="CR14" s="635">
        <v>293531</v>
      </c>
      <c r="CS14" s="636"/>
      <c r="CT14" s="636"/>
      <c r="CU14" s="636"/>
      <c r="CV14" s="636"/>
      <c r="CW14" s="636"/>
      <c r="CX14" s="636"/>
      <c r="CY14" s="637"/>
      <c r="CZ14" s="661">
        <v>3.6</v>
      </c>
      <c r="DA14" s="661"/>
      <c r="DB14" s="661"/>
      <c r="DC14" s="661"/>
      <c r="DD14" s="641">
        <v>39946</v>
      </c>
      <c r="DE14" s="636"/>
      <c r="DF14" s="636"/>
      <c r="DG14" s="636"/>
      <c r="DH14" s="636"/>
      <c r="DI14" s="636"/>
      <c r="DJ14" s="636"/>
      <c r="DK14" s="636"/>
      <c r="DL14" s="636"/>
      <c r="DM14" s="636"/>
      <c r="DN14" s="636"/>
      <c r="DO14" s="636"/>
      <c r="DP14" s="637"/>
      <c r="DQ14" s="641">
        <v>265725</v>
      </c>
      <c r="DR14" s="636"/>
      <c r="DS14" s="636"/>
      <c r="DT14" s="636"/>
      <c r="DU14" s="636"/>
      <c r="DV14" s="636"/>
      <c r="DW14" s="636"/>
      <c r="DX14" s="636"/>
      <c r="DY14" s="636"/>
      <c r="DZ14" s="636"/>
      <c r="EA14" s="636"/>
      <c r="EB14" s="636"/>
      <c r="EC14" s="671"/>
    </row>
    <row r="15" spans="2:143" ht="11.25" customHeight="1" x14ac:dyDescent="0.15">
      <c r="B15" s="632" t="s">
        <v>255</v>
      </c>
      <c r="C15" s="633"/>
      <c r="D15" s="633"/>
      <c r="E15" s="633"/>
      <c r="F15" s="633"/>
      <c r="G15" s="633"/>
      <c r="H15" s="633"/>
      <c r="I15" s="633"/>
      <c r="J15" s="633"/>
      <c r="K15" s="633"/>
      <c r="L15" s="633"/>
      <c r="M15" s="633"/>
      <c r="N15" s="633"/>
      <c r="O15" s="633"/>
      <c r="P15" s="633"/>
      <c r="Q15" s="634"/>
      <c r="R15" s="635" t="s">
        <v>129</v>
      </c>
      <c r="S15" s="636"/>
      <c r="T15" s="636"/>
      <c r="U15" s="636"/>
      <c r="V15" s="636"/>
      <c r="W15" s="636"/>
      <c r="X15" s="636"/>
      <c r="Y15" s="637"/>
      <c r="Z15" s="661" t="s">
        <v>129</v>
      </c>
      <c r="AA15" s="661"/>
      <c r="AB15" s="661"/>
      <c r="AC15" s="661"/>
      <c r="AD15" s="662" t="s">
        <v>129</v>
      </c>
      <c r="AE15" s="662"/>
      <c r="AF15" s="662"/>
      <c r="AG15" s="662"/>
      <c r="AH15" s="662"/>
      <c r="AI15" s="662"/>
      <c r="AJ15" s="662"/>
      <c r="AK15" s="662"/>
      <c r="AL15" s="638" t="s">
        <v>129</v>
      </c>
      <c r="AM15" s="639"/>
      <c r="AN15" s="639"/>
      <c r="AO15" s="663"/>
      <c r="AP15" s="632" t="s">
        <v>256</v>
      </c>
      <c r="AQ15" s="633"/>
      <c r="AR15" s="633"/>
      <c r="AS15" s="633"/>
      <c r="AT15" s="633"/>
      <c r="AU15" s="633"/>
      <c r="AV15" s="633"/>
      <c r="AW15" s="633"/>
      <c r="AX15" s="633"/>
      <c r="AY15" s="633"/>
      <c r="AZ15" s="633"/>
      <c r="BA15" s="633"/>
      <c r="BB15" s="633"/>
      <c r="BC15" s="633"/>
      <c r="BD15" s="633"/>
      <c r="BE15" s="633"/>
      <c r="BF15" s="634"/>
      <c r="BG15" s="635">
        <v>112909</v>
      </c>
      <c r="BH15" s="636"/>
      <c r="BI15" s="636"/>
      <c r="BJ15" s="636"/>
      <c r="BK15" s="636"/>
      <c r="BL15" s="636"/>
      <c r="BM15" s="636"/>
      <c r="BN15" s="637"/>
      <c r="BO15" s="661">
        <v>4.4000000000000004</v>
      </c>
      <c r="BP15" s="661"/>
      <c r="BQ15" s="661"/>
      <c r="BR15" s="661"/>
      <c r="BS15" s="662" t="s">
        <v>129</v>
      </c>
      <c r="BT15" s="662"/>
      <c r="BU15" s="662"/>
      <c r="BV15" s="662"/>
      <c r="BW15" s="662"/>
      <c r="BX15" s="662"/>
      <c r="BY15" s="662"/>
      <c r="BZ15" s="662"/>
      <c r="CA15" s="662"/>
      <c r="CB15" s="707"/>
      <c r="CD15" s="632" t="s">
        <v>257</v>
      </c>
      <c r="CE15" s="633"/>
      <c r="CF15" s="633"/>
      <c r="CG15" s="633"/>
      <c r="CH15" s="633"/>
      <c r="CI15" s="633"/>
      <c r="CJ15" s="633"/>
      <c r="CK15" s="633"/>
      <c r="CL15" s="633"/>
      <c r="CM15" s="633"/>
      <c r="CN15" s="633"/>
      <c r="CO15" s="633"/>
      <c r="CP15" s="633"/>
      <c r="CQ15" s="634"/>
      <c r="CR15" s="635">
        <v>1099127</v>
      </c>
      <c r="CS15" s="636"/>
      <c r="CT15" s="636"/>
      <c r="CU15" s="636"/>
      <c r="CV15" s="636"/>
      <c r="CW15" s="636"/>
      <c r="CX15" s="636"/>
      <c r="CY15" s="637"/>
      <c r="CZ15" s="661">
        <v>13.5</v>
      </c>
      <c r="DA15" s="661"/>
      <c r="DB15" s="661"/>
      <c r="DC15" s="661"/>
      <c r="DD15" s="641">
        <v>212523</v>
      </c>
      <c r="DE15" s="636"/>
      <c r="DF15" s="636"/>
      <c r="DG15" s="636"/>
      <c r="DH15" s="636"/>
      <c r="DI15" s="636"/>
      <c r="DJ15" s="636"/>
      <c r="DK15" s="636"/>
      <c r="DL15" s="636"/>
      <c r="DM15" s="636"/>
      <c r="DN15" s="636"/>
      <c r="DO15" s="636"/>
      <c r="DP15" s="637"/>
      <c r="DQ15" s="641">
        <v>790413</v>
      </c>
      <c r="DR15" s="636"/>
      <c r="DS15" s="636"/>
      <c r="DT15" s="636"/>
      <c r="DU15" s="636"/>
      <c r="DV15" s="636"/>
      <c r="DW15" s="636"/>
      <c r="DX15" s="636"/>
      <c r="DY15" s="636"/>
      <c r="DZ15" s="636"/>
      <c r="EA15" s="636"/>
      <c r="EB15" s="636"/>
      <c r="EC15" s="671"/>
    </row>
    <row r="16" spans="2:143" ht="11.25" customHeight="1" x14ac:dyDescent="0.15">
      <c r="B16" s="632" t="s">
        <v>258</v>
      </c>
      <c r="C16" s="633"/>
      <c r="D16" s="633"/>
      <c r="E16" s="633"/>
      <c r="F16" s="633"/>
      <c r="G16" s="633"/>
      <c r="H16" s="633"/>
      <c r="I16" s="633"/>
      <c r="J16" s="633"/>
      <c r="K16" s="633"/>
      <c r="L16" s="633"/>
      <c r="M16" s="633"/>
      <c r="N16" s="633"/>
      <c r="O16" s="633"/>
      <c r="P16" s="633"/>
      <c r="Q16" s="634"/>
      <c r="R16" s="635">
        <v>4620</v>
      </c>
      <c r="S16" s="636"/>
      <c r="T16" s="636"/>
      <c r="U16" s="636"/>
      <c r="V16" s="636"/>
      <c r="W16" s="636"/>
      <c r="X16" s="636"/>
      <c r="Y16" s="637"/>
      <c r="Z16" s="661">
        <v>0.1</v>
      </c>
      <c r="AA16" s="661"/>
      <c r="AB16" s="661"/>
      <c r="AC16" s="661"/>
      <c r="AD16" s="662">
        <v>4620</v>
      </c>
      <c r="AE16" s="662"/>
      <c r="AF16" s="662"/>
      <c r="AG16" s="662"/>
      <c r="AH16" s="662"/>
      <c r="AI16" s="662"/>
      <c r="AJ16" s="662"/>
      <c r="AK16" s="662"/>
      <c r="AL16" s="638">
        <v>0.1</v>
      </c>
      <c r="AM16" s="639"/>
      <c r="AN16" s="639"/>
      <c r="AO16" s="663"/>
      <c r="AP16" s="632" t="s">
        <v>259</v>
      </c>
      <c r="AQ16" s="633"/>
      <c r="AR16" s="633"/>
      <c r="AS16" s="633"/>
      <c r="AT16" s="633"/>
      <c r="AU16" s="633"/>
      <c r="AV16" s="633"/>
      <c r="AW16" s="633"/>
      <c r="AX16" s="633"/>
      <c r="AY16" s="633"/>
      <c r="AZ16" s="633"/>
      <c r="BA16" s="633"/>
      <c r="BB16" s="633"/>
      <c r="BC16" s="633"/>
      <c r="BD16" s="633"/>
      <c r="BE16" s="633"/>
      <c r="BF16" s="634"/>
      <c r="BG16" s="635" t="s">
        <v>129</v>
      </c>
      <c r="BH16" s="636"/>
      <c r="BI16" s="636"/>
      <c r="BJ16" s="636"/>
      <c r="BK16" s="636"/>
      <c r="BL16" s="636"/>
      <c r="BM16" s="636"/>
      <c r="BN16" s="637"/>
      <c r="BO16" s="661" t="s">
        <v>129</v>
      </c>
      <c r="BP16" s="661"/>
      <c r="BQ16" s="661"/>
      <c r="BR16" s="661"/>
      <c r="BS16" s="662" t="s">
        <v>129</v>
      </c>
      <c r="BT16" s="662"/>
      <c r="BU16" s="662"/>
      <c r="BV16" s="662"/>
      <c r="BW16" s="662"/>
      <c r="BX16" s="662"/>
      <c r="BY16" s="662"/>
      <c r="BZ16" s="662"/>
      <c r="CA16" s="662"/>
      <c r="CB16" s="707"/>
      <c r="CD16" s="632" t="s">
        <v>260</v>
      </c>
      <c r="CE16" s="633"/>
      <c r="CF16" s="633"/>
      <c r="CG16" s="633"/>
      <c r="CH16" s="633"/>
      <c r="CI16" s="633"/>
      <c r="CJ16" s="633"/>
      <c r="CK16" s="633"/>
      <c r="CL16" s="633"/>
      <c r="CM16" s="633"/>
      <c r="CN16" s="633"/>
      <c r="CO16" s="633"/>
      <c r="CP16" s="633"/>
      <c r="CQ16" s="634"/>
      <c r="CR16" s="635" t="s">
        <v>129</v>
      </c>
      <c r="CS16" s="636"/>
      <c r="CT16" s="636"/>
      <c r="CU16" s="636"/>
      <c r="CV16" s="636"/>
      <c r="CW16" s="636"/>
      <c r="CX16" s="636"/>
      <c r="CY16" s="637"/>
      <c r="CZ16" s="661" t="s">
        <v>129</v>
      </c>
      <c r="DA16" s="661"/>
      <c r="DB16" s="661"/>
      <c r="DC16" s="661"/>
      <c r="DD16" s="641" t="s">
        <v>129</v>
      </c>
      <c r="DE16" s="636"/>
      <c r="DF16" s="636"/>
      <c r="DG16" s="636"/>
      <c r="DH16" s="636"/>
      <c r="DI16" s="636"/>
      <c r="DJ16" s="636"/>
      <c r="DK16" s="636"/>
      <c r="DL16" s="636"/>
      <c r="DM16" s="636"/>
      <c r="DN16" s="636"/>
      <c r="DO16" s="636"/>
      <c r="DP16" s="637"/>
      <c r="DQ16" s="641" t="s">
        <v>129</v>
      </c>
      <c r="DR16" s="636"/>
      <c r="DS16" s="636"/>
      <c r="DT16" s="636"/>
      <c r="DU16" s="636"/>
      <c r="DV16" s="636"/>
      <c r="DW16" s="636"/>
      <c r="DX16" s="636"/>
      <c r="DY16" s="636"/>
      <c r="DZ16" s="636"/>
      <c r="EA16" s="636"/>
      <c r="EB16" s="636"/>
      <c r="EC16" s="671"/>
    </row>
    <row r="17" spans="2:133" ht="11.25" customHeight="1" x14ac:dyDescent="0.15">
      <c r="B17" s="632" t="s">
        <v>261</v>
      </c>
      <c r="C17" s="633"/>
      <c r="D17" s="633"/>
      <c r="E17" s="633"/>
      <c r="F17" s="633"/>
      <c r="G17" s="633"/>
      <c r="H17" s="633"/>
      <c r="I17" s="633"/>
      <c r="J17" s="633"/>
      <c r="K17" s="633"/>
      <c r="L17" s="633"/>
      <c r="M17" s="633"/>
      <c r="N17" s="633"/>
      <c r="O17" s="633"/>
      <c r="P17" s="633"/>
      <c r="Q17" s="634"/>
      <c r="R17" s="635">
        <v>87851</v>
      </c>
      <c r="S17" s="636"/>
      <c r="T17" s="636"/>
      <c r="U17" s="636"/>
      <c r="V17" s="636"/>
      <c r="W17" s="636"/>
      <c r="X17" s="636"/>
      <c r="Y17" s="637"/>
      <c r="Z17" s="661">
        <v>1.1000000000000001</v>
      </c>
      <c r="AA17" s="661"/>
      <c r="AB17" s="661"/>
      <c r="AC17" s="661"/>
      <c r="AD17" s="662">
        <v>87851</v>
      </c>
      <c r="AE17" s="662"/>
      <c r="AF17" s="662"/>
      <c r="AG17" s="662"/>
      <c r="AH17" s="662"/>
      <c r="AI17" s="662"/>
      <c r="AJ17" s="662"/>
      <c r="AK17" s="662"/>
      <c r="AL17" s="638">
        <v>1.9</v>
      </c>
      <c r="AM17" s="639"/>
      <c r="AN17" s="639"/>
      <c r="AO17" s="663"/>
      <c r="AP17" s="632" t="s">
        <v>262</v>
      </c>
      <c r="AQ17" s="633"/>
      <c r="AR17" s="633"/>
      <c r="AS17" s="633"/>
      <c r="AT17" s="633"/>
      <c r="AU17" s="633"/>
      <c r="AV17" s="633"/>
      <c r="AW17" s="633"/>
      <c r="AX17" s="633"/>
      <c r="AY17" s="633"/>
      <c r="AZ17" s="633"/>
      <c r="BA17" s="633"/>
      <c r="BB17" s="633"/>
      <c r="BC17" s="633"/>
      <c r="BD17" s="633"/>
      <c r="BE17" s="633"/>
      <c r="BF17" s="634"/>
      <c r="BG17" s="635" t="s">
        <v>129</v>
      </c>
      <c r="BH17" s="636"/>
      <c r="BI17" s="636"/>
      <c r="BJ17" s="636"/>
      <c r="BK17" s="636"/>
      <c r="BL17" s="636"/>
      <c r="BM17" s="636"/>
      <c r="BN17" s="637"/>
      <c r="BO17" s="661" t="s">
        <v>129</v>
      </c>
      <c r="BP17" s="661"/>
      <c r="BQ17" s="661"/>
      <c r="BR17" s="661"/>
      <c r="BS17" s="662" t="s">
        <v>129</v>
      </c>
      <c r="BT17" s="662"/>
      <c r="BU17" s="662"/>
      <c r="BV17" s="662"/>
      <c r="BW17" s="662"/>
      <c r="BX17" s="662"/>
      <c r="BY17" s="662"/>
      <c r="BZ17" s="662"/>
      <c r="CA17" s="662"/>
      <c r="CB17" s="707"/>
      <c r="CD17" s="632" t="s">
        <v>263</v>
      </c>
      <c r="CE17" s="633"/>
      <c r="CF17" s="633"/>
      <c r="CG17" s="633"/>
      <c r="CH17" s="633"/>
      <c r="CI17" s="633"/>
      <c r="CJ17" s="633"/>
      <c r="CK17" s="633"/>
      <c r="CL17" s="633"/>
      <c r="CM17" s="633"/>
      <c r="CN17" s="633"/>
      <c r="CO17" s="633"/>
      <c r="CP17" s="633"/>
      <c r="CQ17" s="634"/>
      <c r="CR17" s="635">
        <v>574227</v>
      </c>
      <c r="CS17" s="636"/>
      <c r="CT17" s="636"/>
      <c r="CU17" s="636"/>
      <c r="CV17" s="636"/>
      <c r="CW17" s="636"/>
      <c r="CX17" s="636"/>
      <c r="CY17" s="637"/>
      <c r="CZ17" s="661">
        <v>7.1</v>
      </c>
      <c r="DA17" s="661"/>
      <c r="DB17" s="661"/>
      <c r="DC17" s="661"/>
      <c r="DD17" s="641" t="s">
        <v>129</v>
      </c>
      <c r="DE17" s="636"/>
      <c r="DF17" s="636"/>
      <c r="DG17" s="636"/>
      <c r="DH17" s="636"/>
      <c r="DI17" s="636"/>
      <c r="DJ17" s="636"/>
      <c r="DK17" s="636"/>
      <c r="DL17" s="636"/>
      <c r="DM17" s="636"/>
      <c r="DN17" s="636"/>
      <c r="DO17" s="636"/>
      <c r="DP17" s="637"/>
      <c r="DQ17" s="641">
        <v>551766</v>
      </c>
      <c r="DR17" s="636"/>
      <c r="DS17" s="636"/>
      <c r="DT17" s="636"/>
      <c r="DU17" s="636"/>
      <c r="DV17" s="636"/>
      <c r="DW17" s="636"/>
      <c r="DX17" s="636"/>
      <c r="DY17" s="636"/>
      <c r="DZ17" s="636"/>
      <c r="EA17" s="636"/>
      <c r="EB17" s="636"/>
      <c r="EC17" s="671"/>
    </row>
    <row r="18" spans="2:133" ht="11.25" customHeight="1" x14ac:dyDescent="0.15">
      <c r="B18" s="632" t="s">
        <v>264</v>
      </c>
      <c r="C18" s="633"/>
      <c r="D18" s="633"/>
      <c r="E18" s="633"/>
      <c r="F18" s="633"/>
      <c r="G18" s="633"/>
      <c r="H18" s="633"/>
      <c r="I18" s="633"/>
      <c r="J18" s="633"/>
      <c r="K18" s="633"/>
      <c r="L18" s="633"/>
      <c r="M18" s="633"/>
      <c r="N18" s="633"/>
      <c r="O18" s="633"/>
      <c r="P18" s="633"/>
      <c r="Q18" s="634"/>
      <c r="R18" s="635">
        <v>102227</v>
      </c>
      <c r="S18" s="636"/>
      <c r="T18" s="636"/>
      <c r="U18" s="636"/>
      <c r="V18" s="636"/>
      <c r="W18" s="636"/>
      <c r="X18" s="636"/>
      <c r="Y18" s="637"/>
      <c r="Z18" s="661">
        <v>1.2</v>
      </c>
      <c r="AA18" s="661"/>
      <c r="AB18" s="661"/>
      <c r="AC18" s="661"/>
      <c r="AD18" s="662">
        <v>102227</v>
      </c>
      <c r="AE18" s="662"/>
      <c r="AF18" s="662"/>
      <c r="AG18" s="662"/>
      <c r="AH18" s="662"/>
      <c r="AI18" s="662"/>
      <c r="AJ18" s="662"/>
      <c r="AK18" s="662"/>
      <c r="AL18" s="638">
        <v>2.2000000476837158</v>
      </c>
      <c r="AM18" s="639"/>
      <c r="AN18" s="639"/>
      <c r="AO18" s="663"/>
      <c r="AP18" s="632" t="s">
        <v>265</v>
      </c>
      <c r="AQ18" s="633"/>
      <c r="AR18" s="633"/>
      <c r="AS18" s="633"/>
      <c r="AT18" s="633"/>
      <c r="AU18" s="633"/>
      <c r="AV18" s="633"/>
      <c r="AW18" s="633"/>
      <c r="AX18" s="633"/>
      <c r="AY18" s="633"/>
      <c r="AZ18" s="633"/>
      <c r="BA18" s="633"/>
      <c r="BB18" s="633"/>
      <c r="BC18" s="633"/>
      <c r="BD18" s="633"/>
      <c r="BE18" s="633"/>
      <c r="BF18" s="634"/>
      <c r="BG18" s="635" t="s">
        <v>129</v>
      </c>
      <c r="BH18" s="636"/>
      <c r="BI18" s="636"/>
      <c r="BJ18" s="636"/>
      <c r="BK18" s="636"/>
      <c r="BL18" s="636"/>
      <c r="BM18" s="636"/>
      <c r="BN18" s="637"/>
      <c r="BO18" s="661" t="s">
        <v>129</v>
      </c>
      <c r="BP18" s="661"/>
      <c r="BQ18" s="661"/>
      <c r="BR18" s="661"/>
      <c r="BS18" s="662" t="s">
        <v>129</v>
      </c>
      <c r="BT18" s="662"/>
      <c r="BU18" s="662"/>
      <c r="BV18" s="662"/>
      <c r="BW18" s="662"/>
      <c r="BX18" s="662"/>
      <c r="BY18" s="662"/>
      <c r="BZ18" s="662"/>
      <c r="CA18" s="662"/>
      <c r="CB18" s="707"/>
      <c r="CD18" s="632" t="s">
        <v>266</v>
      </c>
      <c r="CE18" s="633"/>
      <c r="CF18" s="633"/>
      <c r="CG18" s="633"/>
      <c r="CH18" s="633"/>
      <c r="CI18" s="633"/>
      <c r="CJ18" s="633"/>
      <c r="CK18" s="633"/>
      <c r="CL18" s="633"/>
      <c r="CM18" s="633"/>
      <c r="CN18" s="633"/>
      <c r="CO18" s="633"/>
      <c r="CP18" s="633"/>
      <c r="CQ18" s="634"/>
      <c r="CR18" s="635" t="s">
        <v>129</v>
      </c>
      <c r="CS18" s="636"/>
      <c r="CT18" s="636"/>
      <c r="CU18" s="636"/>
      <c r="CV18" s="636"/>
      <c r="CW18" s="636"/>
      <c r="CX18" s="636"/>
      <c r="CY18" s="637"/>
      <c r="CZ18" s="661" t="s">
        <v>129</v>
      </c>
      <c r="DA18" s="661"/>
      <c r="DB18" s="661"/>
      <c r="DC18" s="661"/>
      <c r="DD18" s="641" t="s">
        <v>129</v>
      </c>
      <c r="DE18" s="636"/>
      <c r="DF18" s="636"/>
      <c r="DG18" s="636"/>
      <c r="DH18" s="636"/>
      <c r="DI18" s="636"/>
      <c r="DJ18" s="636"/>
      <c r="DK18" s="636"/>
      <c r="DL18" s="636"/>
      <c r="DM18" s="636"/>
      <c r="DN18" s="636"/>
      <c r="DO18" s="636"/>
      <c r="DP18" s="637"/>
      <c r="DQ18" s="641" t="s">
        <v>129</v>
      </c>
      <c r="DR18" s="636"/>
      <c r="DS18" s="636"/>
      <c r="DT18" s="636"/>
      <c r="DU18" s="636"/>
      <c r="DV18" s="636"/>
      <c r="DW18" s="636"/>
      <c r="DX18" s="636"/>
      <c r="DY18" s="636"/>
      <c r="DZ18" s="636"/>
      <c r="EA18" s="636"/>
      <c r="EB18" s="636"/>
      <c r="EC18" s="671"/>
    </row>
    <row r="19" spans="2:133" ht="11.25" customHeight="1" x14ac:dyDescent="0.15">
      <c r="B19" s="632" t="s">
        <v>267</v>
      </c>
      <c r="C19" s="633"/>
      <c r="D19" s="633"/>
      <c r="E19" s="633"/>
      <c r="F19" s="633"/>
      <c r="G19" s="633"/>
      <c r="H19" s="633"/>
      <c r="I19" s="633"/>
      <c r="J19" s="633"/>
      <c r="K19" s="633"/>
      <c r="L19" s="633"/>
      <c r="M19" s="633"/>
      <c r="N19" s="633"/>
      <c r="O19" s="633"/>
      <c r="P19" s="633"/>
      <c r="Q19" s="634"/>
      <c r="R19" s="635">
        <v>9854</v>
      </c>
      <c r="S19" s="636"/>
      <c r="T19" s="636"/>
      <c r="U19" s="636"/>
      <c r="V19" s="636"/>
      <c r="W19" s="636"/>
      <c r="X19" s="636"/>
      <c r="Y19" s="637"/>
      <c r="Z19" s="661">
        <v>0.1</v>
      </c>
      <c r="AA19" s="661"/>
      <c r="AB19" s="661"/>
      <c r="AC19" s="661"/>
      <c r="AD19" s="662">
        <v>9854</v>
      </c>
      <c r="AE19" s="662"/>
      <c r="AF19" s="662"/>
      <c r="AG19" s="662"/>
      <c r="AH19" s="662"/>
      <c r="AI19" s="662"/>
      <c r="AJ19" s="662"/>
      <c r="AK19" s="662"/>
      <c r="AL19" s="638">
        <v>0.2</v>
      </c>
      <c r="AM19" s="639"/>
      <c r="AN19" s="639"/>
      <c r="AO19" s="663"/>
      <c r="AP19" s="632" t="s">
        <v>268</v>
      </c>
      <c r="AQ19" s="633"/>
      <c r="AR19" s="633"/>
      <c r="AS19" s="633"/>
      <c r="AT19" s="633"/>
      <c r="AU19" s="633"/>
      <c r="AV19" s="633"/>
      <c r="AW19" s="633"/>
      <c r="AX19" s="633"/>
      <c r="AY19" s="633"/>
      <c r="AZ19" s="633"/>
      <c r="BA19" s="633"/>
      <c r="BB19" s="633"/>
      <c r="BC19" s="633"/>
      <c r="BD19" s="633"/>
      <c r="BE19" s="633"/>
      <c r="BF19" s="634"/>
      <c r="BG19" s="635">
        <v>4458</v>
      </c>
      <c r="BH19" s="636"/>
      <c r="BI19" s="636"/>
      <c r="BJ19" s="636"/>
      <c r="BK19" s="636"/>
      <c r="BL19" s="636"/>
      <c r="BM19" s="636"/>
      <c r="BN19" s="637"/>
      <c r="BO19" s="661">
        <v>0.2</v>
      </c>
      <c r="BP19" s="661"/>
      <c r="BQ19" s="661"/>
      <c r="BR19" s="661"/>
      <c r="BS19" s="662" t="s">
        <v>129</v>
      </c>
      <c r="BT19" s="662"/>
      <c r="BU19" s="662"/>
      <c r="BV19" s="662"/>
      <c r="BW19" s="662"/>
      <c r="BX19" s="662"/>
      <c r="BY19" s="662"/>
      <c r="BZ19" s="662"/>
      <c r="CA19" s="662"/>
      <c r="CB19" s="707"/>
      <c r="CD19" s="632" t="s">
        <v>269</v>
      </c>
      <c r="CE19" s="633"/>
      <c r="CF19" s="633"/>
      <c r="CG19" s="633"/>
      <c r="CH19" s="633"/>
      <c r="CI19" s="633"/>
      <c r="CJ19" s="633"/>
      <c r="CK19" s="633"/>
      <c r="CL19" s="633"/>
      <c r="CM19" s="633"/>
      <c r="CN19" s="633"/>
      <c r="CO19" s="633"/>
      <c r="CP19" s="633"/>
      <c r="CQ19" s="634"/>
      <c r="CR19" s="635" t="s">
        <v>129</v>
      </c>
      <c r="CS19" s="636"/>
      <c r="CT19" s="636"/>
      <c r="CU19" s="636"/>
      <c r="CV19" s="636"/>
      <c r="CW19" s="636"/>
      <c r="CX19" s="636"/>
      <c r="CY19" s="637"/>
      <c r="CZ19" s="661" t="s">
        <v>129</v>
      </c>
      <c r="DA19" s="661"/>
      <c r="DB19" s="661"/>
      <c r="DC19" s="661"/>
      <c r="DD19" s="641" t="s">
        <v>129</v>
      </c>
      <c r="DE19" s="636"/>
      <c r="DF19" s="636"/>
      <c r="DG19" s="636"/>
      <c r="DH19" s="636"/>
      <c r="DI19" s="636"/>
      <c r="DJ19" s="636"/>
      <c r="DK19" s="636"/>
      <c r="DL19" s="636"/>
      <c r="DM19" s="636"/>
      <c r="DN19" s="636"/>
      <c r="DO19" s="636"/>
      <c r="DP19" s="637"/>
      <c r="DQ19" s="641" t="s">
        <v>129</v>
      </c>
      <c r="DR19" s="636"/>
      <c r="DS19" s="636"/>
      <c r="DT19" s="636"/>
      <c r="DU19" s="636"/>
      <c r="DV19" s="636"/>
      <c r="DW19" s="636"/>
      <c r="DX19" s="636"/>
      <c r="DY19" s="636"/>
      <c r="DZ19" s="636"/>
      <c r="EA19" s="636"/>
      <c r="EB19" s="636"/>
      <c r="EC19" s="671"/>
    </row>
    <row r="20" spans="2:133" ht="11.25" customHeight="1" x14ac:dyDescent="0.15">
      <c r="B20" s="632" t="s">
        <v>270</v>
      </c>
      <c r="C20" s="633"/>
      <c r="D20" s="633"/>
      <c r="E20" s="633"/>
      <c r="F20" s="633"/>
      <c r="G20" s="633"/>
      <c r="H20" s="633"/>
      <c r="I20" s="633"/>
      <c r="J20" s="633"/>
      <c r="K20" s="633"/>
      <c r="L20" s="633"/>
      <c r="M20" s="633"/>
      <c r="N20" s="633"/>
      <c r="O20" s="633"/>
      <c r="P20" s="633"/>
      <c r="Q20" s="634"/>
      <c r="R20" s="635">
        <v>1351</v>
      </c>
      <c r="S20" s="636"/>
      <c r="T20" s="636"/>
      <c r="U20" s="636"/>
      <c r="V20" s="636"/>
      <c r="W20" s="636"/>
      <c r="X20" s="636"/>
      <c r="Y20" s="637"/>
      <c r="Z20" s="661">
        <v>0</v>
      </c>
      <c r="AA20" s="661"/>
      <c r="AB20" s="661"/>
      <c r="AC20" s="661"/>
      <c r="AD20" s="662">
        <v>1351</v>
      </c>
      <c r="AE20" s="662"/>
      <c r="AF20" s="662"/>
      <c r="AG20" s="662"/>
      <c r="AH20" s="662"/>
      <c r="AI20" s="662"/>
      <c r="AJ20" s="662"/>
      <c r="AK20" s="662"/>
      <c r="AL20" s="638">
        <v>0</v>
      </c>
      <c r="AM20" s="639"/>
      <c r="AN20" s="639"/>
      <c r="AO20" s="663"/>
      <c r="AP20" s="632" t="s">
        <v>271</v>
      </c>
      <c r="AQ20" s="633"/>
      <c r="AR20" s="633"/>
      <c r="AS20" s="633"/>
      <c r="AT20" s="633"/>
      <c r="AU20" s="633"/>
      <c r="AV20" s="633"/>
      <c r="AW20" s="633"/>
      <c r="AX20" s="633"/>
      <c r="AY20" s="633"/>
      <c r="AZ20" s="633"/>
      <c r="BA20" s="633"/>
      <c r="BB20" s="633"/>
      <c r="BC20" s="633"/>
      <c r="BD20" s="633"/>
      <c r="BE20" s="633"/>
      <c r="BF20" s="634"/>
      <c r="BG20" s="635">
        <v>4458</v>
      </c>
      <c r="BH20" s="636"/>
      <c r="BI20" s="636"/>
      <c r="BJ20" s="636"/>
      <c r="BK20" s="636"/>
      <c r="BL20" s="636"/>
      <c r="BM20" s="636"/>
      <c r="BN20" s="637"/>
      <c r="BO20" s="661">
        <v>0.2</v>
      </c>
      <c r="BP20" s="661"/>
      <c r="BQ20" s="661"/>
      <c r="BR20" s="661"/>
      <c r="BS20" s="662" t="s">
        <v>129</v>
      </c>
      <c r="BT20" s="662"/>
      <c r="BU20" s="662"/>
      <c r="BV20" s="662"/>
      <c r="BW20" s="662"/>
      <c r="BX20" s="662"/>
      <c r="BY20" s="662"/>
      <c r="BZ20" s="662"/>
      <c r="CA20" s="662"/>
      <c r="CB20" s="707"/>
      <c r="CD20" s="632" t="s">
        <v>272</v>
      </c>
      <c r="CE20" s="633"/>
      <c r="CF20" s="633"/>
      <c r="CG20" s="633"/>
      <c r="CH20" s="633"/>
      <c r="CI20" s="633"/>
      <c r="CJ20" s="633"/>
      <c r="CK20" s="633"/>
      <c r="CL20" s="633"/>
      <c r="CM20" s="633"/>
      <c r="CN20" s="633"/>
      <c r="CO20" s="633"/>
      <c r="CP20" s="633"/>
      <c r="CQ20" s="634"/>
      <c r="CR20" s="635">
        <v>8122568</v>
      </c>
      <c r="CS20" s="636"/>
      <c r="CT20" s="636"/>
      <c r="CU20" s="636"/>
      <c r="CV20" s="636"/>
      <c r="CW20" s="636"/>
      <c r="CX20" s="636"/>
      <c r="CY20" s="637"/>
      <c r="CZ20" s="661">
        <v>100</v>
      </c>
      <c r="DA20" s="661"/>
      <c r="DB20" s="661"/>
      <c r="DC20" s="661"/>
      <c r="DD20" s="641">
        <v>888834</v>
      </c>
      <c r="DE20" s="636"/>
      <c r="DF20" s="636"/>
      <c r="DG20" s="636"/>
      <c r="DH20" s="636"/>
      <c r="DI20" s="636"/>
      <c r="DJ20" s="636"/>
      <c r="DK20" s="636"/>
      <c r="DL20" s="636"/>
      <c r="DM20" s="636"/>
      <c r="DN20" s="636"/>
      <c r="DO20" s="636"/>
      <c r="DP20" s="637"/>
      <c r="DQ20" s="641">
        <v>5033093</v>
      </c>
      <c r="DR20" s="636"/>
      <c r="DS20" s="636"/>
      <c r="DT20" s="636"/>
      <c r="DU20" s="636"/>
      <c r="DV20" s="636"/>
      <c r="DW20" s="636"/>
      <c r="DX20" s="636"/>
      <c r="DY20" s="636"/>
      <c r="DZ20" s="636"/>
      <c r="EA20" s="636"/>
      <c r="EB20" s="636"/>
      <c r="EC20" s="671"/>
    </row>
    <row r="21" spans="2:133" ht="11.25" customHeight="1" x14ac:dyDescent="0.15">
      <c r="B21" s="632" t="s">
        <v>273</v>
      </c>
      <c r="C21" s="633"/>
      <c r="D21" s="633"/>
      <c r="E21" s="633"/>
      <c r="F21" s="633"/>
      <c r="G21" s="633"/>
      <c r="H21" s="633"/>
      <c r="I21" s="633"/>
      <c r="J21" s="633"/>
      <c r="K21" s="633"/>
      <c r="L21" s="633"/>
      <c r="M21" s="633"/>
      <c r="N21" s="633"/>
      <c r="O21" s="633"/>
      <c r="P21" s="633"/>
      <c r="Q21" s="634"/>
      <c r="R21" s="635">
        <v>1296</v>
      </c>
      <c r="S21" s="636"/>
      <c r="T21" s="636"/>
      <c r="U21" s="636"/>
      <c r="V21" s="636"/>
      <c r="W21" s="636"/>
      <c r="X21" s="636"/>
      <c r="Y21" s="637"/>
      <c r="Z21" s="661">
        <v>0</v>
      </c>
      <c r="AA21" s="661"/>
      <c r="AB21" s="661"/>
      <c r="AC21" s="661"/>
      <c r="AD21" s="662">
        <v>1296</v>
      </c>
      <c r="AE21" s="662"/>
      <c r="AF21" s="662"/>
      <c r="AG21" s="662"/>
      <c r="AH21" s="662"/>
      <c r="AI21" s="662"/>
      <c r="AJ21" s="662"/>
      <c r="AK21" s="662"/>
      <c r="AL21" s="638">
        <v>0</v>
      </c>
      <c r="AM21" s="639"/>
      <c r="AN21" s="639"/>
      <c r="AO21" s="663"/>
      <c r="AP21" s="632" t="s">
        <v>274</v>
      </c>
      <c r="AQ21" s="708"/>
      <c r="AR21" s="708"/>
      <c r="AS21" s="708"/>
      <c r="AT21" s="708"/>
      <c r="AU21" s="708"/>
      <c r="AV21" s="708"/>
      <c r="AW21" s="708"/>
      <c r="AX21" s="708"/>
      <c r="AY21" s="708"/>
      <c r="AZ21" s="708"/>
      <c r="BA21" s="708"/>
      <c r="BB21" s="708"/>
      <c r="BC21" s="708"/>
      <c r="BD21" s="708"/>
      <c r="BE21" s="708"/>
      <c r="BF21" s="709"/>
      <c r="BG21" s="635">
        <v>4458</v>
      </c>
      <c r="BH21" s="636"/>
      <c r="BI21" s="636"/>
      <c r="BJ21" s="636"/>
      <c r="BK21" s="636"/>
      <c r="BL21" s="636"/>
      <c r="BM21" s="636"/>
      <c r="BN21" s="637"/>
      <c r="BO21" s="661">
        <v>0.2</v>
      </c>
      <c r="BP21" s="661"/>
      <c r="BQ21" s="661"/>
      <c r="BR21" s="661"/>
      <c r="BS21" s="662" t="s">
        <v>129</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275</v>
      </c>
      <c r="C22" s="693"/>
      <c r="D22" s="693"/>
      <c r="E22" s="693"/>
      <c r="F22" s="693"/>
      <c r="G22" s="693"/>
      <c r="H22" s="693"/>
      <c r="I22" s="693"/>
      <c r="J22" s="693"/>
      <c r="K22" s="693"/>
      <c r="L22" s="693"/>
      <c r="M22" s="693"/>
      <c r="N22" s="693"/>
      <c r="O22" s="693"/>
      <c r="P22" s="693"/>
      <c r="Q22" s="694"/>
      <c r="R22" s="635">
        <v>89726</v>
      </c>
      <c r="S22" s="636"/>
      <c r="T22" s="636"/>
      <c r="U22" s="636"/>
      <c r="V22" s="636"/>
      <c r="W22" s="636"/>
      <c r="X22" s="636"/>
      <c r="Y22" s="637"/>
      <c r="Z22" s="661">
        <v>1.1000000000000001</v>
      </c>
      <c r="AA22" s="661"/>
      <c r="AB22" s="661"/>
      <c r="AC22" s="661"/>
      <c r="AD22" s="662">
        <v>89726</v>
      </c>
      <c r="AE22" s="662"/>
      <c r="AF22" s="662"/>
      <c r="AG22" s="662"/>
      <c r="AH22" s="662"/>
      <c r="AI22" s="662"/>
      <c r="AJ22" s="662"/>
      <c r="AK22" s="662"/>
      <c r="AL22" s="638">
        <v>1.8999999761581421</v>
      </c>
      <c r="AM22" s="639"/>
      <c r="AN22" s="639"/>
      <c r="AO22" s="663"/>
      <c r="AP22" s="632" t="s">
        <v>276</v>
      </c>
      <c r="AQ22" s="708"/>
      <c r="AR22" s="708"/>
      <c r="AS22" s="708"/>
      <c r="AT22" s="708"/>
      <c r="AU22" s="708"/>
      <c r="AV22" s="708"/>
      <c r="AW22" s="708"/>
      <c r="AX22" s="708"/>
      <c r="AY22" s="708"/>
      <c r="AZ22" s="708"/>
      <c r="BA22" s="708"/>
      <c r="BB22" s="708"/>
      <c r="BC22" s="708"/>
      <c r="BD22" s="708"/>
      <c r="BE22" s="708"/>
      <c r="BF22" s="709"/>
      <c r="BG22" s="635" t="s">
        <v>129</v>
      </c>
      <c r="BH22" s="636"/>
      <c r="BI22" s="636"/>
      <c r="BJ22" s="636"/>
      <c r="BK22" s="636"/>
      <c r="BL22" s="636"/>
      <c r="BM22" s="636"/>
      <c r="BN22" s="637"/>
      <c r="BO22" s="661" t="s">
        <v>129</v>
      </c>
      <c r="BP22" s="661"/>
      <c r="BQ22" s="661"/>
      <c r="BR22" s="661"/>
      <c r="BS22" s="662" t="s">
        <v>129</v>
      </c>
      <c r="BT22" s="662"/>
      <c r="BU22" s="662"/>
      <c r="BV22" s="662"/>
      <c r="BW22" s="662"/>
      <c r="BX22" s="662"/>
      <c r="BY22" s="662"/>
      <c r="BZ22" s="662"/>
      <c r="CA22" s="662"/>
      <c r="CB22" s="707"/>
      <c r="CD22" s="688" t="s">
        <v>277</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278</v>
      </c>
      <c r="C23" s="633"/>
      <c r="D23" s="633"/>
      <c r="E23" s="633"/>
      <c r="F23" s="633"/>
      <c r="G23" s="633"/>
      <c r="H23" s="633"/>
      <c r="I23" s="633"/>
      <c r="J23" s="633"/>
      <c r="K23" s="633"/>
      <c r="L23" s="633"/>
      <c r="M23" s="633"/>
      <c r="N23" s="633"/>
      <c r="O23" s="633"/>
      <c r="P23" s="633"/>
      <c r="Q23" s="634"/>
      <c r="R23" s="635">
        <v>1503375</v>
      </c>
      <c r="S23" s="636"/>
      <c r="T23" s="636"/>
      <c r="U23" s="636"/>
      <c r="V23" s="636"/>
      <c r="W23" s="636"/>
      <c r="X23" s="636"/>
      <c r="Y23" s="637"/>
      <c r="Z23" s="661">
        <v>18.3</v>
      </c>
      <c r="AA23" s="661"/>
      <c r="AB23" s="661"/>
      <c r="AC23" s="661"/>
      <c r="AD23" s="662">
        <v>1387643</v>
      </c>
      <c r="AE23" s="662"/>
      <c r="AF23" s="662"/>
      <c r="AG23" s="662"/>
      <c r="AH23" s="662"/>
      <c r="AI23" s="662"/>
      <c r="AJ23" s="662"/>
      <c r="AK23" s="662"/>
      <c r="AL23" s="638">
        <v>29.9</v>
      </c>
      <c r="AM23" s="639"/>
      <c r="AN23" s="639"/>
      <c r="AO23" s="663"/>
      <c r="AP23" s="632" t="s">
        <v>279</v>
      </c>
      <c r="AQ23" s="708"/>
      <c r="AR23" s="708"/>
      <c r="AS23" s="708"/>
      <c r="AT23" s="708"/>
      <c r="AU23" s="708"/>
      <c r="AV23" s="708"/>
      <c r="AW23" s="708"/>
      <c r="AX23" s="708"/>
      <c r="AY23" s="708"/>
      <c r="AZ23" s="708"/>
      <c r="BA23" s="708"/>
      <c r="BB23" s="708"/>
      <c r="BC23" s="708"/>
      <c r="BD23" s="708"/>
      <c r="BE23" s="708"/>
      <c r="BF23" s="709"/>
      <c r="BG23" s="635" t="s">
        <v>129</v>
      </c>
      <c r="BH23" s="636"/>
      <c r="BI23" s="636"/>
      <c r="BJ23" s="636"/>
      <c r="BK23" s="636"/>
      <c r="BL23" s="636"/>
      <c r="BM23" s="636"/>
      <c r="BN23" s="637"/>
      <c r="BO23" s="661" t="s">
        <v>129</v>
      </c>
      <c r="BP23" s="661"/>
      <c r="BQ23" s="661"/>
      <c r="BR23" s="661"/>
      <c r="BS23" s="662" t="s">
        <v>129</v>
      </c>
      <c r="BT23" s="662"/>
      <c r="BU23" s="662"/>
      <c r="BV23" s="662"/>
      <c r="BW23" s="662"/>
      <c r="BX23" s="662"/>
      <c r="BY23" s="662"/>
      <c r="BZ23" s="662"/>
      <c r="CA23" s="662"/>
      <c r="CB23" s="707"/>
      <c r="CD23" s="688" t="s">
        <v>219</v>
      </c>
      <c r="CE23" s="689"/>
      <c r="CF23" s="689"/>
      <c r="CG23" s="689"/>
      <c r="CH23" s="689"/>
      <c r="CI23" s="689"/>
      <c r="CJ23" s="689"/>
      <c r="CK23" s="689"/>
      <c r="CL23" s="689"/>
      <c r="CM23" s="689"/>
      <c r="CN23" s="689"/>
      <c r="CO23" s="689"/>
      <c r="CP23" s="689"/>
      <c r="CQ23" s="690"/>
      <c r="CR23" s="688" t="s">
        <v>280</v>
      </c>
      <c r="CS23" s="689"/>
      <c r="CT23" s="689"/>
      <c r="CU23" s="689"/>
      <c r="CV23" s="689"/>
      <c r="CW23" s="689"/>
      <c r="CX23" s="689"/>
      <c r="CY23" s="690"/>
      <c r="CZ23" s="688" t="s">
        <v>281</v>
      </c>
      <c r="DA23" s="689"/>
      <c r="DB23" s="689"/>
      <c r="DC23" s="690"/>
      <c r="DD23" s="688" t="s">
        <v>282</v>
      </c>
      <c r="DE23" s="689"/>
      <c r="DF23" s="689"/>
      <c r="DG23" s="689"/>
      <c r="DH23" s="689"/>
      <c r="DI23" s="689"/>
      <c r="DJ23" s="689"/>
      <c r="DK23" s="690"/>
      <c r="DL23" s="720" t="s">
        <v>283</v>
      </c>
      <c r="DM23" s="721"/>
      <c r="DN23" s="721"/>
      <c r="DO23" s="721"/>
      <c r="DP23" s="721"/>
      <c r="DQ23" s="721"/>
      <c r="DR23" s="721"/>
      <c r="DS23" s="721"/>
      <c r="DT23" s="721"/>
      <c r="DU23" s="721"/>
      <c r="DV23" s="722"/>
      <c r="DW23" s="688" t="s">
        <v>284</v>
      </c>
      <c r="DX23" s="689"/>
      <c r="DY23" s="689"/>
      <c r="DZ23" s="689"/>
      <c r="EA23" s="689"/>
      <c r="EB23" s="689"/>
      <c r="EC23" s="690"/>
    </row>
    <row r="24" spans="2:133" ht="11.25" customHeight="1" x14ac:dyDescent="0.15">
      <c r="B24" s="632" t="s">
        <v>285</v>
      </c>
      <c r="C24" s="633"/>
      <c r="D24" s="633"/>
      <c r="E24" s="633"/>
      <c r="F24" s="633"/>
      <c r="G24" s="633"/>
      <c r="H24" s="633"/>
      <c r="I24" s="633"/>
      <c r="J24" s="633"/>
      <c r="K24" s="633"/>
      <c r="L24" s="633"/>
      <c r="M24" s="633"/>
      <c r="N24" s="633"/>
      <c r="O24" s="633"/>
      <c r="P24" s="633"/>
      <c r="Q24" s="634"/>
      <c r="R24" s="635">
        <v>1387643</v>
      </c>
      <c r="S24" s="636"/>
      <c r="T24" s="636"/>
      <c r="U24" s="636"/>
      <c r="V24" s="636"/>
      <c r="W24" s="636"/>
      <c r="X24" s="636"/>
      <c r="Y24" s="637"/>
      <c r="Z24" s="661">
        <v>16.899999999999999</v>
      </c>
      <c r="AA24" s="661"/>
      <c r="AB24" s="661"/>
      <c r="AC24" s="661"/>
      <c r="AD24" s="662">
        <v>1387643</v>
      </c>
      <c r="AE24" s="662"/>
      <c r="AF24" s="662"/>
      <c r="AG24" s="662"/>
      <c r="AH24" s="662"/>
      <c r="AI24" s="662"/>
      <c r="AJ24" s="662"/>
      <c r="AK24" s="662"/>
      <c r="AL24" s="638">
        <v>29.9</v>
      </c>
      <c r="AM24" s="639"/>
      <c r="AN24" s="639"/>
      <c r="AO24" s="663"/>
      <c r="AP24" s="632" t="s">
        <v>286</v>
      </c>
      <c r="AQ24" s="708"/>
      <c r="AR24" s="708"/>
      <c r="AS24" s="708"/>
      <c r="AT24" s="708"/>
      <c r="AU24" s="708"/>
      <c r="AV24" s="708"/>
      <c r="AW24" s="708"/>
      <c r="AX24" s="708"/>
      <c r="AY24" s="708"/>
      <c r="AZ24" s="708"/>
      <c r="BA24" s="708"/>
      <c r="BB24" s="708"/>
      <c r="BC24" s="708"/>
      <c r="BD24" s="708"/>
      <c r="BE24" s="708"/>
      <c r="BF24" s="709"/>
      <c r="BG24" s="635" t="s">
        <v>129</v>
      </c>
      <c r="BH24" s="636"/>
      <c r="BI24" s="636"/>
      <c r="BJ24" s="636"/>
      <c r="BK24" s="636"/>
      <c r="BL24" s="636"/>
      <c r="BM24" s="636"/>
      <c r="BN24" s="637"/>
      <c r="BO24" s="661" t="s">
        <v>129</v>
      </c>
      <c r="BP24" s="661"/>
      <c r="BQ24" s="661"/>
      <c r="BR24" s="661"/>
      <c r="BS24" s="662" t="s">
        <v>129</v>
      </c>
      <c r="BT24" s="662"/>
      <c r="BU24" s="662"/>
      <c r="BV24" s="662"/>
      <c r="BW24" s="662"/>
      <c r="BX24" s="662"/>
      <c r="BY24" s="662"/>
      <c r="BZ24" s="662"/>
      <c r="CA24" s="662"/>
      <c r="CB24" s="707"/>
      <c r="CD24" s="685" t="s">
        <v>287</v>
      </c>
      <c r="CE24" s="686"/>
      <c r="CF24" s="686"/>
      <c r="CG24" s="686"/>
      <c r="CH24" s="686"/>
      <c r="CI24" s="686"/>
      <c r="CJ24" s="686"/>
      <c r="CK24" s="686"/>
      <c r="CL24" s="686"/>
      <c r="CM24" s="686"/>
      <c r="CN24" s="686"/>
      <c r="CO24" s="686"/>
      <c r="CP24" s="686"/>
      <c r="CQ24" s="687"/>
      <c r="CR24" s="682">
        <v>2779496</v>
      </c>
      <c r="CS24" s="683"/>
      <c r="CT24" s="683"/>
      <c r="CU24" s="683"/>
      <c r="CV24" s="683"/>
      <c r="CW24" s="683"/>
      <c r="CX24" s="683"/>
      <c r="CY24" s="711"/>
      <c r="CZ24" s="712">
        <v>34.200000000000003</v>
      </c>
      <c r="DA24" s="697"/>
      <c r="DB24" s="697"/>
      <c r="DC24" s="714"/>
      <c r="DD24" s="710">
        <v>1849987</v>
      </c>
      <c r="DE24" s="683"/>
      <c r="DF24" s="683"/>
      <c r="DG24" s="683"/>
      <c r="DH24" s="683"/>
      <c r="DI24" s="683"/>
      <c r="DJ24" s="683"/>
      <c r="DK24" s="711"/>
      <c r="DL24" s="710">
        <v>1837878</v>
      </c>
      <c r="DM24" s="683"/>
      <c r="DN24" s="683"/>
      <c r="DO24" s="683"/>
      <c r="DP24" s="683"/>
      <c r="DQ24" s="683"/>
      <c r="DR24" s="683"/>
      <c r="DS24" s="683"/>
      <c r="DT24" s="683"/>
      <c r="DU24" s="683"/>
      <c r="DV24" s="711"/>
      <c r="DW24" s="712">
        <v>37.200000000000003</v>
      </c>
      <c r="DX24" s="697"/>
      <c r="DY24" s="697"/>
      <c r="DZ24" s="697"/>
      <c r="EA24" s="697"/>
      <c r="EB24" s="697"/>
      <c r="EC24" s="713"/>
    </row>
    <row r="25" spans="2:133" ht="11.25" customHeight="1" x14ac:dyDescent="0.15">
      <c r="B25" s="632" t="s">
        <v>288</v>
      </c>
      <c r="C25" s="633"/>
      <c r="D25" s="633"/>
      <c r="E25" s="633"/>
      <c r="F25" s="633"/>
      <c r="G25" s="633"/>
      <c r="H25" s="633"/>
      <c r="I25" s="633"/>
      <c r="J25" s="633"/>
      <c r="K25" s="633"/>
      <c r="L25" s="633"/>
      <c r="M25" s="633"/>
      <c r="N25" s="633"/>
      <c r="O25" s="633"/>
      <c r="P25" s="633"/>
      <c r="Q25" s="634"/>
      <c r="R25" s="635">
        <v>115609</v>
      </c>
      <c r="S25" s="636"/>
      <c r="T25" s="636"/>
      <c r="U25" s="636"/>
      <c r="V25" s="636"/>
      <c r="W25" s="636"/>
      <c r="X25" s="636"/>
      <c r="Y25" s="637"/>
      <c r="Z25" s="661">
        <v>1.4</v>
      </c>
      <c r="AA25" s="661"/>
      <c r="AB25" s="661"/>
      <c r="AC25" s="661"/>
      <c r="AD25" s="662" t="s">
        <v>129</v>
      </c>
      <c r="AE25" s="662"/>
      <c r="AF25" s="662"/>
      <c r="AG25" s="662"/>
      <c r="AH25" s="662"/>
      <c r="AI25" s="662"/>
      <c r="AJ25" s="662"/>
      <c r="AK25" s="662"/>
      <c r="AL25" s="638" t="s">
        <v>129</v>
      </c>
      <c r="AM25" s="639"/>
      <c r="AN25" s="639"/>
      <c r="AO25" s="663"/>
      <c r="AP25" s="632" t="s">
        <v>289</v>
      </c>
      <c r="AQ25" s="708"/>
      <c r="AR25" s="708"/>
      <c r="AS25" s="708"/>
      <c r="AT25" s="708"/>
      <c r="AU25" s="708"/>
      <c r="AV25" s="708"/>
      <c r="AW25" s="708"/>
      <c r="AX25" s="708"/>
      <c r="AY25" s="708"/>
      <c r="AZ25" s="708"/>
      <c r="BA25" s="708"/>
      <c r="BB25" s="708"/>
      <c r="BC25" s="708"/>
      <c r="BD25" s="708"/>
      <c r="BE25" s="708"/>
      <c r="BF25" s="709"/>
      <c r="BG25" s="635" t="s">
        <v>129</v>
      </c>
      <c r="BH25" s="636"/>
      <c r="BI25" s="636"/>
      <c r="BJ25" s="636"/>
      <c r="BK25" s="636"/>
      <c r="BL25" s="636"/>
      <c r="BM25" s="636"/>
      <c r="BN25" s="637"/>
      <c r="BO25" s="661" t="s">
        <v>129</v>
      </c>
      <c r="BP25" s="661"/>
      <c r="BQ25" s="661"/>
      <c r="BR25" s="661"/>
      <c r="BS25" s="662" t="s">
        <v>129</v>
      </c>
      <c r="BT25" s="662"/>
      <c r="BU25" s="662"/>
      <c r="BV25" s="662"/>
      <c r="BW25" s="662"/>
      <c r="BX25" s="662"/>
      <c r="BY25" s="662"/>
      <c r="BZ25" s="662"/>
      <c r="CA25" s="662"/>
      <c r="CB25" s="707"/>
      <c r="CD25" s="632" t="s">
        <v>290</v>
      </c>
      <c r="CE25" s="633"/>
      <c r="CF25" s="633"/>
      <c r="CG25" s="633"/>
      <c r="CH25" s="633"/>
      <c r="CI25" s="633"/>
      <c r="CJ25" s="633"/>
      <c r="CK25" s="633"/>
      <c r="CL25" s="633"/>
      <c r="CM25" s="633"/>
      <c r="CN25" s="633"/>
      <c r="CO25" s="633"/>
      <c r="CP25" s="633"/>
      <c r="CQ25" s="634"/>
      <c r="CR25" s="635">
        <v>1265986</v>
      </c>
      <c r="CS25" s="645"/>
      <c r="CT25" s="645"/>
      <c r="CU25" s="645"/>
      <c r="CV25" s="645"/>
      <c r="CW25" s="645"/>
      <c r="CX25" s="645"/>
      <c r="CY25" s="646"/>
      <c r="CZ25" s="638">
        <v>15.6</v>
      </c>
      <c r="DA25" s="647"/>
      <c r="DB25" s="647"/>
      <c r="DC25" s="648"/>
      <c r="DD25" s="641">
        <v>1104149</v>
      </c>
      <c r="DE25" s="645"/>
      <c r="DF25" s="645"/>
      <c r="DG25" s="645"/>
      <c r="DH25" s="645"/>
      <c r="DI25" s="645"/>
      <c r="DJ25" s="645"/>
      <c r="DK25" s="646"/>
      <c r="DL25" s="641">
        <v>1098410</v>
      </c>
      <c r="DM25" s="645"/>
      <c r="DN25" s="645"/>
      <c r="DO25" s="645"/>
      <c r="DP25" s="645"/>
      <c r="DQ25" s="645"/>
      <c r="DR25" s="645"/>
      <c r="DS25" s="645"/>
      <c r="DT25" s="645"/>
      <c r="DU25" s="645"/>
      <c r="DV25" s="646"/>
      <c r="DW25" s="638">
        <v>22.2</v>
      </c>
      <c r="DX25" s="647"/>
      <c r="DY25" s="647"/>
      <c r="DZ25" s="647"/>
      <c r="EA25" s="647"/>
      <c r="EB25" s="647"/>
      <c r="EC25" s="666"/>
    </row>
    <row r="26" spans="2:133" ht="11.25" customHeight="1" x14ac:dyDescent="0.15">
      <c r="B26" s="632" t="s">
        <v>291</v>
      </c>
      <c r="C26" s="633"/>
      <c r="D26" s="633"/>
      <c r="E26" s="633"/>
      <c r="F26" s="633"/>
      <c r="G26" s="633"/>
      <c r="H26" s="633"/>
      <c r="I26" s="633"/>
      <c r="J26" s="633"/>
      <c r="K26" s="633"/>
      <c r="L26" s="633"/>
      <c r="M26" s="633"/>
      <c r="N26" s="633"/>
      <c r="O26" s="633"/>
      <c r="P26" s="633"/>
      <c r="Q26" s="634"/>
      <c r="R26" s="635">
        <v>123</v>
      </c>
      <c r="S26" s="636"/>
      <c r="T26" s="636"/>
      <c r="U26" s="636"/>
      <c r="V26" s="636"/>
      <c r="W26" s="636"/>
      <c r="X26" s="636"/>
      <c r="Y26" s="637"/>
      <c r="Z26" s="661">
        <v>0</v>
      </c>
      <c r="AA26" s="661"/>
      <c r="AB26" s="661"/>
      <c r="AC26" s="661"/>
      <c r="AD26" s="662" t="s">
        <v>129</v>
      </c>
      <c r="AE26" s="662"/>
      <c r="AF26" s="662"/>
      <c r="AG26" s="662"/>
      <c r="AH26" s="662"/>
      <c r="AI26" s="662"/>
      <c r="AJ26" s="662"/>
      <c r="AK26" s="662"/>
      <c r="AL26" s="638" t="s">
        <v>129</v>
      </c>
      <c r="AM26" s="639"/>
      <c r="AN26" s="639"/>
      <c r="AO26" s="663"/>
      <c r="AP26" s="632" t="s">
        <v>292</v>
      </c>
      <c r="AQ26" s="708"/>
      <c r="AR26" s="708"/>
      <c r="AS26" s="708"/>
      <c r="AT26" s="708"/>
      <c r="AU26" s="708"/>
      <c r="AV26" s="708"/>
      <c r="AW26" s="708"/>
      <c r="AX26" s="708"/>
      <c r="AY26" s="708"/>
      <c r="AZ26" s="708"/>
      <c r="BA26" s="708"/>
      <c r="BB26" s="708"/>
      <c r="BC26" s="708"/>
      <c r="BD26" s="708"/>
      <c r="BE26" s="708"/>
      <c r="BF26" s="709"/>
      <c r="BG26" s="635" t="s">
        <v>129</v>
      </c>
      <c r="BH26" s="636"/>
      <c r="BI26" s="636"/>
      <c r="BJ26" s="636"/>
      <c r="BK26" s="636"/>
      <c r="BL26" s="636"/>
      <c r="BM26" s="636"/>
      <c r="BN26" s="637"/>
      <c r="BO26" s="661" t="s">
        <v>129</v>
      </c>
      <c r="BP26" s="661"/>
      <c r="BQ26" s="661"/>
      <c r="BR26" s="661"/>
      <c r="BS26" s="662" t="s">
        <v>129</v>
      </c>
      <c r="BT26" s="662"/>
      <c r="BU26" s="662"/>
      <c r="BV26" s="662"/>
      <c r="BW26" s="662"/>
      <c r="BX26" s="662"/>
      <c r="BY26" s="662"/>
      <c r="BZ26" s="662"/>
      <c r="CA26" s="662"/>
      <c r="CB26" s="707"/>
      <c r="CD26" s="632" t="s">
        <v>293</v>
      </c>
      <c r="CE26" s="633"/>
      <c r="CF26" s="633"/>
      <c r="CG26" s="633"/>
      <c r="CH26" s="633"/>
      <c r="CI26" s="633"/>
      <c r="CJ26" s="633"/>
      <c r="CK26" s="633"/>
      <c r="CL26" s="633"/>
      <c r="CM26" s="633"/>
      <c r="CN26" s="633"/>
      <c r="CO26" s="633"/>
      <c r="CP26" s="633"/>
      <c r="CQ26" s="634"/>
      <c r="CR26" s="635">
        <v>736481</v>
      </c>
      <c r="CS26" s="636"/>
      <c r="CT26" s="636"/>
      <c r="CU26" s="636"/>
      <c r="CV26" s="636"/>
      <c r="CW26" s="636"/>
      <c r="CX26" s="636"/>
      <c r="CY26" s="637"/>
      <c r="CZ26" s="638">
        <v>9.1</v>
      </c>
      <c r="DA26" s="647"/>
      <c r="DB26" s="647"/>
      <c r="DC26" s="648"/>
      <c r="DD26" s="641">
        <v>653462</v>
      </c>
      <c r="DE26" s="636"/>
      <c r="DF26" s="636"/>
      <c r="DG26" s="636"/>
      <c r="DH26" s="636"/>
      <c r="DI26" s="636"/>
      <c r="DJ26" s="636"/>
      <c r="DK26" s="637"/>
      <c r="DL26" s="641" t="s">
        <v>129</v>
      </c>
      <c r="DM26" s="636"/>
      <c r="DN26" s="636"/>
      <c r="DO26" s="636"/>
      <c r="DP26" s="636"/>
      <c r="DQ26" s="636"/>
      <c r="DR26" s="636"/>
      <c r="DS26" s="636"/>
      <c r="DT26" s="636"/>
      <c r="DU26" s="636"/>
      <c r="DV26" s="637"/>
      <c r="DW26" s="638" t="s">
        <v>129</v>
      </c>
      <c r="DX26" s="647"/>
      <c r="DY26" s="647"/>
      <c r="DZ26" s="647"/>
      <c r="EA26" s="647"/>
      <c r="EB26" s="647"/>
      <c r="EC26" s="666"/>
    </row>
    <row r="27" spans="2:133" ht="11.25" customHeight="1" x14ac:dyDescent="0.15">
      <c r="B27" s="632" t="s">
        <v>294</v>
      </c>
      <c r="C27" s="633"/>
      <c r="D27" s="633"/>
      <c r="E27" s="633"/>
      <c r="F27" s="633"/>
      <c r="G27" s="633"/>
      <c r="H27" s="633"/>
      <c r="I27" s="633"/>
      <c r="J27" s="633"/>
      <c r="K27" s="633"/>
      <c r="L27" s="633"/>
      <c r="M27" s="633"/>
      <c r="N27" s="633"/>
      <c r="O27" s="633"/>
      <c r="P27" s="633"/>
      <c r="Q27" s="634"/>
      <c r="R27" s="635">
        <v>4756791</v>
      </c>
      <c r="S27" s="636"/>
      <c r="T27" s="636"/>
      <c r="U27" s="636"/>
      <c r="V27" s="636"/>
      <c r="W27" s="636"/>
      <c r="X27" s="636"/>
      <c r="Y27" s="637"/>
      <c r="Z27" s="661">
        <v>57.9</v>
      </c>
      <c r="AA27" s="661"/>
      <c r="AB27" s="661"/>
      <c r="AC27" s="661"/>
      <c r="AD27" s="662">
        <v>4641059</v>
      </c>
      <c r="AE27" s="662"/>
      <c r="AF27" s="662"/>
      <c r="AG27" s="662"/>
      <c r="AH27" s="662"/>
      <c r="AI27" s="662"/>
      <c r="AJ27" s="662"/>
      <c r="AK27" s="662"/>
      <c r="AL27" s="638">
        <v>99.900001525878906</v>
      </c>
      <c r="AM27" s="639"/>
      <c r="AN27" s="639"/>
      <c r="AO27" s="663"/>
      <c r="AP27" s="632" t="s">
        <v>295</v>
      </c>
      <c r="AQ27" s="633"/>
      <c r="AR27" s="633"/>
      <c r="AS27" s="633"/>
      <c r="AT27" s="633"/>
      <c r="AU27" s="633"/>
      <c r="AV27" s="633"/>
      <c r="AW27" s="633"/>
      <c r="AX27" s="633"/>
      <c r="AY27" s="633"/>
      <c r="AZ27" s="633"/>
      <c r="BA27" s="633"/>
      <c r="BB27" s="633"/>
      <c r="BC27" s="633"/>
      <c r="BD27" s="633"/>
      <c r="BE27" s="633"/>
      <c r="BF27" s="634"/>
      <c r="BG27" s="635">
        <v>2590228</v>
      </c>
      <c r="BH27" s="636"/>
      <c r="BI27" s="636"/>
      <c r="BJ27" s="636"/>
      <c r="BK27" s="636"/>
      <c r="BL27" s="636"/>
      <c r="BM27" s="636"/>
      <c r="BN27" s="637"/>
      <c r="BO27" s="661">
        <v>100</v>
      </c>
      <c r="BP27" s="661"/>
      <c r="BQ27" s="661"/>
      <c r="BR27" s="661"/>
      <c r="BS27" s="662">
        <v>76142</v>
      </c>
      <c r="BT27" s="662"/>
      <c r="BU27" s="662"/>
      <c r="BV27" s="662"/>
      <c r="BW27" s="662"/>
      <c r="BX27" s="662"/>
      <c r="BY27" s="662"/>
      <c r="BZ27" s="662"/>
      <c r="CA27" s="662"/>
      <c r="CB27" s="707"/>
      <c r="CD27" s="632" t="s">
        <v>296</v>
      </c>
      <c r="CE27" s="633"/>
      <c r="CF27" s="633"/>
      <c r="CG27" s="633"/>
      <c r="CH27" s="633"/>
      <c r="CI27" s="633"/>
      <c r="CJ27" s="633"/>
      <c r="CK27" s="633"/>
      <c r="CL27" s="633"/>
      <c r="CM27" s="633"/>
      <c r="CN27" s="633"/>
      <c r="CO27" s="633"/>
      <c r="CP27" s="633"/>
      <c r="CQ27" s="634"/>
      <c r="CR27" s="635">
        <v>939283</v>
      </c>
      <c r="CS27" s="645"/>
      <c r="CT27" s="645"/>
      <c r="CU27" s="645"/>
      <c r="CV27" s="645"/>
      <c r="CW27" s="645"/>
      <c r="CX27" s="645"/>
      <c r="CY27" s="646"/>
      <c r="CZ27" s="638">
        <v>11.6</v>
      </c>
      <c r="DA27" s="647"/>
      <c r="DB27" s="647"/>
      <c r="DC27" s="648"/>
      <c r="DD27" s="641">
        <v>194072</v>
      </c>
      <c r="DE27" s="645"/>
      <c r="DF27" s="645"/>
      <c r="DG27" s="645"/>
      <c r="DH27" s="645"/>
      <c r="DI27" s="645"/>
      <c r="DJ27" s="645"/>
      <c r="DK27" s="646"/>
      <c r="DL27" s="641">
        <v>187702</v>
      </c>
      <c r="DM27" s="645"/>
      <c r="DN27" s="645"/>
      <c r="DO27" s="645"/>
      <c r="DP27" s="645"/>
      <c r="DQ27" s="645"/>
      <c r="DR27" s="645"/>
      <c r="DS27" s="645"/>
      <c r="DT27" s="645"/>
      <c r="DU27" s="645"/>
      <c r="DV27" s="646"/>
      <c r="DW27" s="638">
        <v>3.8</v>
      </c>
      <c r="DX27" s="647"/>
      <c r="DY27" s="647"/>
      <c r="DZ27" s="647"/>
      <c r="EA27" s="647"/>
      <c r="EB27" s="647"/>
      <c r="EC27" s="666"/>
    </row>
    <row r="28" spans="2:133" ht="11.25" customHeight="1" x14ac:dyDescent="0.15">
      <c r="B28" s="632" t="s">
        <v>297</v>
      </c>
      <c r="C28" s="633"/>
      <c r="D28" s="633"/>
      <c r="E28" s="633"/>
      <c r="F28" s="633"/>
      <c r="G28" s="633"/>
      <c r="H28" s="633"/>
      <c r="I28" s="633"/>
      <c r="J28" s="633"/>
      <c r="K28" s="633"/>
      <c r="L28" s="633"/>
      <c r="M28" s="633"/>
      <c r="N28" s="633"/>
      <c r="O28" s="633"/>
      <c r="P28" s="633"/>
      <c r="Q28" s="634"/>
      <c r="R28" s="635">
        <v>1688</v>
      </c>
      <c r="S28" s="636"/>
      <c r="T28" s="636"/>
      <c r="U28" s="636"/>
      <c r="V28" s="636"/>
      <c r="W28" s="636"/>
      <c r="X28" s="636"/>
      <c r="Y28" s="637"/>
      <c r="Z28" s="661">
        <v>0</v>
      </c>
      <c r="AA28" s="661"/>
      <c r="AB28" s="661"/>
      <c r="AC28" s="661"/>
      <c r="AD28" s="662">
        <v>1688</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298</v>
      </c>
      <c r="CE28" s="633"/>
      <c r="CF28" s="633"/>
      <c r="CG28" s="633"/>
      <c r="CH28" s="633"/>
      <c r="CI28" s="633"/>
      <c r="CJ28" s="633"/>
      <c r="CK28" s="633"/>
      <c r="CL28" s="633"/>
      <c r="CM28" s="633"/>
      <c r="CN28" s="633"/>
      <c r="CO28" s="633"/>
      <c r="CP28" s="633"/>
      <c r="CQ28" s="634"/>
      <c r="CR28" s="635">
        <v>574227</v>
      </c>
      <c r="CS28" s="636"/>
      <c r="CT28" s="636"/>
      <c r="CU28" s="636"/>
      <c r="CV28" s="636"/>
      <c r="CW28" s="636"/>
      <c r="CX28" s="636"/>
      <c r="CY28" s="637"/>
      <c r="CZ28" s="638">
        <v>7.1</v>
      </c>
      <c r="DA28" s="647"/>
      <c r="DB28" s="647"/>
      <c r="DC28" s="648"/>
      <c r="DD28" s="641">
        <v>551766</v>
      </c>
      <c r="DE28" s="636"/>
      <c r="DF28" s="636"/>
      <c r="DG28" s="636"/>
      <c r="DH28" s="636"/>
      <c r="DI28" s="636"/>
      <c r="DJ28" s="636"/>
      <c r="DK28" s="637"/>
      <c r="DL28" s="641">
        <v>551766</v>
      </c>
      <c r="DM28" s="636"/>
      <c r="DN28" s="636"/>
      <c r="DO28" s="636"/>
      <c r="DP28" s="636"/>
      <c r="DQ28" s="636"/>
      <c r="DR28" s="636"/>
      <c r="DS28" s="636"/>
      <c r="DT28" s="636"/>
      <c r="DU28" s="636"/>
      <c r="DV28" s="637"/>
      <c r="DW28" s="638">
        <v>11.2</v>
      </c>
      <c r="DX28" s="647"/>
      <c r="DY28" s="647"/>
      <c r="DZ28" s="647"/>
      <c r="EA28" s="647"/>
      <c r="EB28" s="647"/>
      <c r="EC28" s="666"/>
    </row>
    <row r="29" spans="2:133" ht="11.25" customHeight="1" x14ac:dyDescent="0.15">
      <c r="B29" s="632" t="s">
        <v>299</v>
      </c>
      <c r="C29" s="633"/>
      <c r="D29" s="633"/>
      <c r="E29" s="633"/>
      <c r="F29" s="633"/>
      <c r="G29" s="633"/>
      <c r="H29" s="633"/>
      <c r="I29" s="633"/>
      <c r="J29" s="633"/>
      <c r="K29" s="633"/>
      <c r="L29" s="633"/>
      <c r="M29" s="633"/>
      <c r="N29" s="633"/>
      <c r="O29" s="633"/>
      <c r="P29" s="633"/>
      <c r="Q29" s="634"/>
      <c r="R29" s="635">
        <v>50182</v>
      </c>
      <c r="S29" s="636"/>
      <c r="T29" s="636"/>
      <c r="U29" s="636"/>
      <c r="V29" s="636"/>
      <c r="W29" s="636"/>
      <c r="X29" s="636"/>
      <c r="Y29" s="637"/>
      <c r="Z29" s="661">
        <v>0.6</v>
      </c>
      <c r="AA29" s="661"/>
      <c r="AB29" s="661"/>
      <c r="AC29" s="661"/>
      <c r="AD29" s="662" t="s">
        <v>129</v>
      </c>
      <c r="AE29" s="662"/>
      <c r="AF29" s="662"/>
      <c r="AG29" s="662"/>
      <c r="AH29" s="662"/>
      <c r="AI29" s="662"/>
      <c r="AJ29" s="662"/>
      <c r="AK29" s="662"/>
      <c r="AL29" s="638" t="s">
        <v>129</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300</v>
      </c>
      <c r="CE29" s="656"/>
      <c r="CF29" s="632" t="s">
        <v>69</v>
      </c>
      <c r="CG29" s="633"/>
      <c r="CH29" s="633"/>
      <c r="CI29" s="633"/>
      <c r="CJ29" s="633"/>
      <c r="CK29" s="633"/>
      <c r="CL29" s="633"/>
      <c r="CM29" s="633"/>
      <c r="CN29" s="633"/>
      <c r="CO29" s="633"/>
      <c r="CP29" s="633"/>
      <c r="CQ29" s="634"/>
      <c r="CR29" s="635">
        <v>574227</v>
      </c>
      <c r="CS29" s="645"/>
      <c r="CT29" s="645"/>
      <c r="CU29" s="645"/>
      <c r="CV29" s="645"/>
      <c r="CW29" s="645"/>
      <c r="CX29" s="645"/>
      <c r="CY29" s="646"/>
      <c r="CZ29" s="638">
        <v>7.1</v>
      </c>
      <c r="DA29" s="647"/>
      <c r="DB29" s="647"/>
      <c r="DC29" s="648"/>
      <c r="DD29" s="641">
        <v>551766</v>
      </c>
      <c r="DE29" s="645"/>
      <c r="DF29" s="645"/>
      <c r="DG29" s="645"/>
      <c r="DH29" s="645"/>
      <c r="DI29" s="645"/>
      <c r="DJ29" s="645"/>
      <c r="DK29" s="646"/>
      <c r="DL29" s="641">
        <v>551766</v>
      </c>
      <c r="DM29" s="645"/>
      <c r="DN29" s="645"/>
      <c r="DO29" s="645"/>
      <c r="DP29" s="645"/>
      <c r="DQ29" s="645"/>
      <c r="DR29" s="645"/>
      <c r="DS29" s="645"/>
      <c r="DT29" s="645"/>
      <c r="DU29" s="645"/>
      <c r="DV29" s="646"/>
      <c r="DW29" s="638">
        <v>11.2</v>
      </c>
      <c r="DX29" s="647"/>
      <c r="DY29" s="647"/>
      <c r="DZ29" s="647"/>
      <c r="EA29" s="647"/>
      <c r="EB29" s="647"/>
      <c r="EC29" s="666"/>
    </row>
    <row r="30" spans="2:133" ht="11.25" customHeight="1" x14ac:dyDescent="0.15">
      <c r="B30" s="632" t="s">
        <v>301</v>
      </c>
      <c r="C30" s="633"/>
      <c r="D30" s="633"/>
      <c r="E30" s="633"/>
      <c r="F30" s="633"/>
      <c r="G30" s="633"/>
      <c r="H30" s="633"/>
      <c r="I30" s="633"/>
      <c r="J30" s="633"/>
      <c r="K30" s="633"/>
      <c r="L30" s="633"/>
      <c r="M30" s="633"/>
      <c r="N30" s="633"/>
      <c r="O30" s="633"/>
      <c r="P30" s="633"/>
      <c r="Q30" s="634"/>
      <c r="R30" s="635">
        <v>69239</v>
      </c>
      <c r="S30" s="636"/>
      <c r="T30" s="636"/>
      <c r="U30" s="636"/>
      <c r="V30" s="636"/>
      <c r="W30" s="636"/>
      <c r="X30" s="636"/>
      <c r="Y30" s="637"/>
      <c r="Z30" s="661">
        <v>0.8</v>
      </c>
      <c r="AA30" s="661"/>
      <c r="AB30" s="661"/>
      <c r="AC30" s="661"/>
      <c r="AD30" s="662">
        <v>193</v>
      </c>
      <c r="AE30" s="662"/>
      <c r="AF30" s="662"/>
      <c r="AG30" s="662"/>
      <c r="AH30" s="662"/>
      <c r="AI30" s="662"/>
      <c r="AJ30" s="662"/>
      <c r="AK30" s="662"/>
      <c r="AL30" s="638">
        <v>0</v>
      </c>
      <c r="AM30" s="639"/>
      <c r="AN30" s="639"/>
      <c r="AO30" s="663"/>
      <c r="AP30" s="688" t="s">
        <v>219</v>
      </c>
      <c r="AQ30" s="689"/>
      <c r="AR30" s="689"/>
      <c r="AS30" s="689"/>
      <c r="AT30" s="689"/>
      <c r="AU30" s="689"/>
      <c r="AV30" s="689"/>
      <c r="AW30" s="689"/>
      <c r="AX30" s="689"/>
      <c r="AY30" s="689"/>
      <c r="AZ30" s="689"/>
      <c r="BA30" s="689"/>
      <c r="BB30" s="689"/>
      <c r="BC30" s="689"/>
      <c r="BD30" s="689"/>
      <c r="BE30" s="689"/>
      <c r="BF30" s="690"/>
      <c r="BG30" s="688" t="s">
        <v>302</v>
      </c>
      <c r="BH30" s="705"/>
      <c r="BI30" s="705"/>
      <c r="BJ30" s="705"/>
      <c r="BK30" s="705"/>
      <c r="BL30" s="705"/>
      <c r="BM30" s="705"/>
      <c r="BN30" s="705"/>
      <c r="BO30" s="705"/>
      <c r="BP30" s="705"/>
      <c r="BQ30" s="706"/>
      <c r="BR30" s="688" t="s">
        <v>303</v>
      </c>
      <c r="BS30" s="705"/>
      <c r="BT30" s="705"/>
      <c r="BU30" s="705"/>
      <c r="BV30" s="705"/>
      <c r="BW30" s="705"/>
      <c r="BX30" s="705"/>
      <c r="BY30" s="705"/>
      <c r="BZ30" s="705"/>
      <c r="CA30" s="705"/>
      <c r="CB30" s="706"/>
      <c r="CD30" s="657"/>
      <c r="CE30" s="658"/>
      <c r="CF30" s="632" t="s">
        <v>304</v>
      </c>
      <c r="CG30" s="633"/>
      <c r="CH30" s="633"/>
      <c r="CI30" s="633"/>
      <c r="CJ30" s="633"/>
      <c r="CK30" s="633"/>
      <c r="CL30" s="633"/>
      <c r="CM30" s="633"/>
      <c r="CN30" s="633"/>
      <c r="CO30" s="633"/>
      <c r="CP30" s="633"/>
      <c r="CQ30" s="634"/>
      <c r="CR30" s="635">
        <v>557485</v>
      </c>
      <c r="CS30" s="636"/>
      <c r="CT30" s="636"/>
      <c r="CU30" s="636"/>
      <c r="CV30" s="636"/>
      <c r="CW30" s="636"/>
      <c r="CX30" s="636"/>
      <c r="CY30" s="637"/>
      <c r="CZ30" s="638">
        <v>6.9</v>
      </c>
      <c r="DA30" s="647"/>
      <c r="DB30" s="647"/>
      <c r="DC30" s="648"/>
      <c r="DD30" s="641">
        <v>535024</v>
      </c>
      <c r="DE30" s="636"/>
      <c r="DF30" s="636"/>
      <c r="DG30" s="636"/>
      <c r="DH30" s="636"/>
      <c r="DI30" s="636"/>
      <c r="DJ30" s="636"/>
      <c r="DK30" s="637"/>
      <c r="DL30" s="641">
        <v>535024</v>
      </c>
      <c r="DM30" s="636"/>
      <c r="DN30" s="636"/>
      <c r="DO30" s="636"/>
      <c r="DP30" s="636"/>
      <c r="DQ30" s="636"/>
      <c r="DR30" s="636"/>
      <c r="DS30" s="636"/>
      <c r="DT30" s="636"/>
      <c r="DU30" s="636"/>
      <c r="DV30" s="637"/>
      <c r="DW30" s="638">
        <v>10.8</v>
      </c>
      <c r="DX30" s="647"/>
      <c r="DY30" s="647"/>
      <c r="DZ30" s="647"/>
      <c r="EA30" s="647"/>
      <c r="EB30" s="647"/>
      <c r="EC30" s="666"/>
    </row>
    <row r="31" spans="2:133" ht="11.25" customHeight="1" x14ac:dyDescent="0.15">
      <c r="B31" s="632" t="s">
        <v>305</v>
      </c>
      <c r="C31" s="633"/>
      <c r="D31" s="633"/>
      <c r="E31" s="633"/>
      <c r="F31" s="633"/>
      <c r="G31" s="633"/>
      <c r="H31" s="633"/>
      <c r="I31" s="633"/>
      <c r="J31" s="633"/>
      <c r="K31" s="633"/>
      <c r="L31" s="633"/>
      <c r="M31" s="633"/>
      <c r="N31" s="633"/>
      <c r="O31" s="633"/>
      <c r="P31" s="633"/>
      <c r="Q31" s="634"/>
      <c r="R31" s="635">
        <v>19501</v>
      </c>
      <c r="S31" s="636"/>
      <c r="T31" s="636"/>
      <c r="U31" s="636"/>
      <c r="V31" s="636"/>
      <c r="W31" s="636"/>
      <c r="X31" s="636"/>
      <c r="Y31" s="637"/>
      <c r="Z31" s="661">
        <v>0.2</v>
      </c>
      <c r="AA31" s="661"/>
      <c r="AB31" s="661"/>
      <c r="AC31" s="661"/>
      <c r="AD31" s="662" t="s">
        <v>129</v>
      </c>
      <c r="AE31" s="662"/>
      <c r="AF31" s="662"/>
      <c r="AG31" s="662"/>
      <c r="AH31" s="662"/>
      <c r="AI31" s="662"/>
      <c r="AJ31" s="662"/>
      <c r="AK31" s="662"/>
      <c r="AL31" s="638" t="s">
        <v>129</v>
      </c>
      <c r="AM31" s="639"/>
      <c r="AN31" s="639"/>
      <c r="AO31" s="663"/>
      <c r="AP31" s="699" t="s">
        <v>306</v>
      </c>
      <c r="AQ31" s="700"/>
      <c r="AR31" s="700"/>
      <c r="AS31" s="700"/>
      <c r="AT31" s="701" t="s">
        <v>307</v>
      </c>
      <c r="AU31" s="342"/>
      <c r="AV31" s="342"/>
      <c r="AW31" s="342"/>
      <c r="AX31" s="685" t="s">
        <v>186</v>
      </c>
      <c r="AY31" s="686"/>
      <c r="AZ31" s="686"/>
      <c r="BA31" s="686"/>
      <c r="BB31" s="686"/>
      <c r="BC31" s="686"/>
      <c r="BD31" s="686"/>
      <c r="BE31" s="686"/>
      <c r="BF31" s="687"/>
      <c r="BG31" s="695">
        <v>99.3</v>
      </c>
      <c r="BH31" s="696"/>
      <c r="BI31" s="696"/>
      <c r="BJ31" s="696"/>
      <c r="BK31" s="696"/>
      <c r="BL31" s="696"/>
      <c r="BM31" s="697">
        <v>93.4</v>
      </c>
      <c r="BN31" s="696"/>
      <c r="BO31" s="696"/>
      <c r="BP31" s="696"/>
      <c r="BQ31" s="698"/>
      <c r="BR31" s="695">
        <v>99.3</v>
      </c>
      <c r="BS31" s="696"/>
      <c r="BT31" s="696"/>
      <c r="BU31" s="696"/>
      <c r="BV31" s="696"/>
      <c r="BW31" s="696"/>
      <c r="BX31" s="697">
        <v>93.2</v>
      </c>
      <c r="BY31" s="696"/>
      <c r="BZ31" s="696"/>
      <c r="CA31" s="696"/>
      <c r="CB31" s="698"/>
      <c r="CD31" s="657"/>
      <c r="CE31" s="658"/>
      <c r="CF31" s="632" t="s">
        <v>308</v>
      </c>
      <c r="CG31" s="633"/>
      <c r="CH31" s="633"/>
      <c r="CI31" s="633"/>
      <c r="CJ31" s="633"/>
      <c r="CK31" s="633"/>
      <c r="CL31" s="633"/>
      <c r="CM31" s="633"/>
      <c r="CN31" s="633"/>
      <c r="CO31" s="633"/>
      <c r="CP31" s="633"/>
      <c r="CQ31" s="634"/>
      <c r="CR31" s="635">
        <v>16742</v>
      </c>
      <c r="CS31" s="645"/>
      <c r="CT31" s="645"/>
      <c r="CU31" s="645"/>
      <c r="CV31" s="645"/>
      <c r="CW31" s="645"/>
      <c r="CX31" s="645"/>
      <c r="CY31" s="646"/>
      <c r="CZ31" s="638">
        <v>0.2</v>
      </c>
      <c r="DA31" s="647"/>
      <c r="DB31" s="647"/>
      <c r="DC31" s="648"/>
      <c r="DD31" s="641">
        <v>16742</v>
      </c>
      <c r="DE31" s="645"/>
      <c r="DF31" s="645"/>
      <c r="DG31" s="645"/>
      <c r="DH31" s="645"/>
      <c r="DI31" s="645"/>
      <c r="DJ31" s="645"/>
      <c r="DK31" s="646"/>
      <c r="DL31" s="641">
        <v>16742</v>
      </c>
      <c r="DM31" s="645"/>
      <c r="DN31" s="645"/>
      <c r="DO31" s="645"/>
      <c r="DP31" s="645"/>
      <c r="DQ31" s="645"/>
      <c r="DR31" s="645"/>
      <c r="DS31" s="645"/>
      <c r="DT31" s="645"/>
      <c r="DU31" s="645"/>
      <c r="DV31" s="646"/>
      <c r="DW31" s="638">
        <v>0.3</v>
      </c>
      <c r="DX31" s="647"/>
      <c r="DY31" s="647"/>
      <c r="DZ31" s="647"/>
      <c r="EA31" s="647"/>
      <c r="EB31" s="647"/>
      <c r="EC31" s="666"/>
    </row>
    <row r="32" spans="2:133" ht="11.25" customHeight="1" x14ac:dyDescent="0.15">
      <c r="B32" s="632" t="s">
        <v>309</v>
      </c>
      <c r="C32" s="633"/>
      <c r="D32" s="633"/>
      <c r="E32" s="633"/>
      <c r="F32" s="633"/>
      <c r="G32" s="633"/>
      <c r="H32" s="633"/>
      <c r="I32" s="633"/>
      <c r="J32" s="633"/>
      <c r="K32" s="633"/>
      <c r="L32" s="633"/>
      <c r="M32" s="633"/>
      <c r="N32" s="633"/>
      <c r="O32" s="633"/>
      <c r="P32" s="633"/>
      <c r="Q32" s="634"/>
      <c r="R32" s="635">
        <v>1291208</v>
      </c>
      <c r="S32" s="636"/>
      <c r="T32" s="636"/>
      <c r="U32" s="636"/>
      <c r="V32" s="636"/>
      <c r="W32" s="636"/>
      <c r="X32" s="636"/>
      <c r="Y32" s="637"/>
      <c r="Z32" s="661">
        <v>15.7</v>
      </c>
      <c r="AA32" s="661"/>
      <c r="AB32" s="661"/>
      <c r="AC32" s="661"/>
      <c r="AD32" s="662" t="s">
        <v>129</v>
      </c>
      <c r="AE32" s="662"/>
      <c r="AF32" s="662"/>
      <c r="AG32" s="662"/>
      <c r="AH32" s="662"/>
      <c r="AI32" s="662"/>
      <c r="AJ32" s="662"/>
      <c r="AK32" s="662"/>
      <c r="AL32" s="638" t="s">
        <v>129</v>
      </c>
      <c r="AM32" s="639"/>
      <c r="AN32" s="639"/>
      <c r="AO32" s="663"/>
      <c r="AP32" s="672"/>
      <c r="AQ32" s="673"/>
      <c r="AR32" s="673"/>
      <c r="AS32" s="673"/>
      <c r="AT32" s="702"/>
      <c r="AU32" s="205" t="s">
        <v>310</v>
      </c>
      <c r="AX32" s="632" t="s">
        <v>311</v>
      </c>
      <c r="AY32" s="633"/>
      <c r="AZ32" s="633"/>
      <c r="BA32" s="633"/>
      <c r="BB32" s="633"/>
      <c r="BC32" s="633"/>
      <c r="BD32" s="633"/>
      <c r="BE32" s="633"/>
      <c r="BF32" s="634"/>
      <c r="BG32" s="704">
        <v>99.7</v>
      </c>
      <c r="BH32" s="645"/>
      <c r="BI32" s="645"/>
      <c r="BJ32" s="645"/>
      <c r="BK32" s="645"/>
      <c r="BL32" s="645"/>
      <c r="BM32" s="639">
        <v>97.5</v>
      </c>
      <c r="BN32" s="645"/>
      <c r="BO32" s="645"/>
      <c r="BP32" s="645"/>
      <c r="BQ32" s="670"/>
      <c r="BR32" s="704">
        <v>99.5</v>
      </c>
      <c r="BS32" s="645"/>
      <c r="BT32" s="645"/>
      <c r="BU32" s="645"/>
      <c r="BV32" s="645"/>
      <c r="BW32" s="645"/>
      <c r="BX32" s="639">
        <v>97</v>
      </c>
      <c r="BY32" s="645"/>
      <c r="BZ32" s="645"/>
      <c r="CA32" s="645"/>
      <c r="CB32" s="670"/>
      <c r="CD32" s="659"/>
      <c r="CE32" s="660"/>
      <c r="CF32" s="632" t="s">
        <v>312</v>
      </c>
      <c r="CG32" s="633"/>
      <c r="CH32" s="633"/>
      <c r="CI32" s="633"/>
      <c r="CJ32" s="633"/>
      <c r="CK32" s="633"/>
      <c r="CL32" s="633"/>
      <c r="CM32" s="633"/>
      <c r="CN32" s="633"/>
      <c r="CO32" s="633"/>
      <c r="CP32" s="633"/>
      <c r="CQ32" s="634"/>
      <c r="CR32" s="635" t="s">
        <v>129</v>
      </c>
      <c r="CS32" s="636"/>
      <c r="CT32" s="636"/>
      <c r="CU32" s="636"/>
      <c r="CV32" s="636"/>
      <c r="CW32" s="636"/>
      <c r="CX32" s="636"/>
      <c r="CY32" s="637"/>
      <c r="CZ32" s="638" t="s">
        <v>129</v>
      </c>
      <c r="DA32" s="647"/>
      <c r="DB32" s="647"/>
      <c r="DC32" s="648"/>
      <c r="DD32" s="641" t="s">
        <v>129</v>
      </c>
      <c r="DE32" s="636"/>
      <c r="DF32" s="636"/>
      <c r="DG32" s="636"/>
      <c r="DH32" s="636"/>
      <c r="DI32" s="636"/>
      <c r="DJ32" s="636"/>
      <c r="DK32" s="637"/>
      <c r="DL32" s="641" t="s">
        <v>129</v>
      </c>
      <c r="DM32" s="636"/>
      <c r="DN32" s="636"/>
      <c r="DO32" s="636"/>
      <c r="DP32" s="636"/>
      <c r="DQ32" s="636"/>
      <c r="DR32" s="636"/>
      <c r="DS32" s="636"/>
      <c r="DT32" s="636"/>
      <c r="DU32" s="636"/>
      <c r="DV32" s="637"/>
      <c r="DW32" s="638" t="s">
        <v>129</v>
      </c>
      <c r="DX32" s="647"/>
      <c r="DY32" s="647"/>
      <c r="DZ32" s="647"/>
      <c r="EA32" s="647"/>
      <c r="EB32" s="647"/>
      <c r="EC32" s="666"/>
    </row>
    <row r="33" spans="2:133" ht="11.25" customHeight="1" x14ac:dyDescent="0.15">
      <c r="B33" s="692" t="s">
        <v>313</v>
      </c>
      <c r="C33" s="693"/>
      <c r="D33" s="693"/>
      <c r="E33" s="693"/>
      <c r="F33" s="693"/>
      <c r="G33" s="693"/>
      <c r="H33" s="693"/>
      <c r="I33" s="693"/>
      <c r="J33" s="693"/>
      <c r="K33" s="693"/>
      <c r="L33" s="693"/>
      <c r="M33" s="693"/>
      <c r="N33" s="693"/>
      <c r="O33" s="693"/>
      <c r="P33" s="693"/>
      <c r="Q33" s="694"/>
      <c r="R33" s="635" t="s">
        <v>129</v>
      </c>
      <c r="S33" s="636"/>
      <c r="T33" s="636"/>
      <c r="U33" s="636"/>
      <c r="V33" s="636"/>
      <c r="W33" s="636"/>
      <c r="X33" s="636"/>
      <c r="Y33" s="637"/>
      <c r="Z33" s="661" t="s">
        <v>129</v>
      </c>
      <c r="AA33" s="661"/>
      <c r="AB33" s="661"/>
      <c r="AC33" s="661"/>
      <c r="AD33" s="662" t="s">
        <v>129</v>
      </c>
      <c r="AE33" s="662"/>
      <c r="AF33" s="662"/>
      <c r="AG33" s="662"/>
      <c r="AH33" s="662"/>
      <c r="AI33" s="662"/>
      <c r="AJ33" s="662"/>
      <c r="AK33" s="662"/>
      <c r="AL33" s="638" t="s">
        <v>129</v>
      </c>
      <c r="AM33" s="639"/>
      <c r="AN33" s="639"/>
      <c r="AO33" s="663"/>
      <c r="AP33" s="674"/>
      <c r="AQ33" s="675"/>
      <c r="AR33" s="675"/>
      <c r="AS33" s="675"/>
      <c r="AT33" s="703"/>
      <c r="AU33" s="343"/>
      <c r="AV33" s="343"/>
      <c r="AW33" s="343"/>
      <c r="AX33" s="612" t="s">
        <v>314</v>
      </c>
      <c r="AY33" s="613"/>
      <c r="AZ33" s="613"/>
      <c r="BA33" s="613"/>
      <c r="BB33" s="613"/>
      <c r="BC33" s="613"/>
      <c r="BD33" s="613"/>
      <c r="BE33" s="613"/>
      <c r="BF33" s="614"/>
      <c r="BG33" s="691">
        <v>98.9</v>
      </c>
      <c r="BH33" s="616"/>
      <c r="BI33" s="616"/>
      <c r="BJ33" s="616"/>
      <c r="BK33" s="616"/>
      <c r="BL33" s="616"/>
      <c r="BM33" s="653">
        <v>89.2</v>
      </c>
      <c r="BN33" s="616"/>
      <c r="BO33" s="616"/>
      <c r="BP33" s="616"/>
      <c r="BQ33" s="664"/>
      <c r="BR33" s="691">
        <v>99</v>
      </c>
      <c r="BS33" s="616"/>
      <c r="BT33" s="616"/>
      <c r="BU33" s="616"/>
      <c r="BV33" s="616"/>
      <c r="BW33" s="616"/>
      <c r="BX33" s="653">
        <v>89.7</v>
      </c>
      <c r="BY33" s="616"/>
      <c r="BZ33" s="616"/>
      <c r="CA33" s="616"/>
      <c r="CB33" s="664"/>
      <c r="CD33" s="632" t="s">
        <v>315</v>
      </c>
      <c r="CE33" s="633"/>
      <c r="CF33" s="633"/>
      <c r="CG33" s="633"/>
      <c r="CH33" s="633"/>
      <c r="CI33" s="633"/>
      <c r="CJ33" s="633"/>
      <c r="CK33" s="633"/>
      <c r="CL33" s="633"/>
      <c r="CM33" s="633"/>
      <c r="CN33" s="633"/>
      <c r="CO33" s="633"/>
      <c r="CP33" s="633"/>
      <c r="CQ33" s="634"/>
      <c r="CR33" s="635">
        <v>4454238</v>
      </c>
      <c r="CS33" s="645"/>
      <c r="CT33" s="645"/>
      <c r="CU33" s="645"/>
      <c r="CV33" s="645"/>
      <c r="CW33" s="645"/>
      <c r="CX33" s="645"/>
      <c r="CY33" s="646"/>
      <c r="CZ33" s="638">
        <v>54.8</v>
      </c>
      <c r="DA33" s="647"/>
      <c r="DB33" s="647"/>
      <c r="DC33" s="648"/>
      <c r="DD33" s="641">
        <v>2977458</v>
      </c>
      <c r="DE33" s="645"/>
      <c r="DF33" s="645"/>
      <c r="DG33" s="645"/>
      <c r="DH33" s="645"/>
      <c r="DI33" s="645"/>
      <c r="DJ33" s="645"/>
      <c r="DK33" s="646"/>
      <c r="DL33" s="641">
        <v>2063728</v>
      </c>
      <c r="DM33" s="645"/>
      <c r="DN33" s="645"/>
      <c r="DO33" s="645"/>
      <c r="DP33" s="645"/>
      <c r="DQ33" s="645"/>
      <c r="DR33" s="645"/>
      <c r="DS33" s="645"/>
      <c r="DT33" s="645"/>
      <c r="DU33" s="645"/>
      <c r="DV33" s="646"/>
      <c r="DW33" s="638">
        <v>41.8</v>
      </c>
      <c r="DX33" s="647"/>
      <c r="DY33" s="647"/>
      <c r="DZ33" s="647"/>
      <c r="EA33" s="647"/>
      <c r="EB33" s="647"/>
      <c r="EC33" s="666"/>
    </row>
    <row r="34" spans="2:133" ht="11.25" customHeight="1" x14ac:dyDescent="0.15">
      <c r="B34" s="632" t="s">
        <v>316</v>
      </c>
      <c r="C34" s="633"/>
      <c r="D34" s="633"/>
      <c r="E34" s="633"/>
      <c r="F34" s="633"/>
      <c r="G34" s="633"/>
      <c r="H34" s="633"/>
      <c r="I34" s="633"/>
      <c r="J34" s="633"/>
      <c r="K34" s="633"/>
      <c r="L34" s="633"/>
      <c r="M34" s="633"/>
      <c r="N34" s="633"/>
      <c r="O34" s="633"/>
      <c r="P34" s="633"/>
      <c r="Q34" s="634"/>
      <c r="R34" s="635">
        <v>357441</v>
      </c>
      <c r="S34" s="636"/>
      <c r="T34" s="636"/>
      <c r="U34" s="636"/>
      <c r="V34" s="636"/>
      <c r="W34" s="636"/>
      <c r="X34" s="636"/>
      <c r="Y34" s="637"/>
      <c r="Z34" s="661">
        <v>4.4000000000000004</v>
      </c>
      <c r="AA34" s="661"/>
      <c r="AB34" s="661"/>
      <c r="AC34" s="661"/>
      <c r="AD34" s="662" t="s">
        <v>129</v>
      </c>
      <c r="AE34" s="662"/>
      <c r="AF34" s="662"/>
      <c r="AG34" s="662"/>
      <c r="AH34" s="662"/>
      <c r="AI34" s="662"/>
      <c r="AJ34" s="662"/>
      <c r="AK34" s="662"/>
      <c r="AL34" s="638" t="s">
        <v>129</v>
      </c>
      <c r="AM34" s="639"/>
      <c r="AN34" s="639"/>
      <c r="AO34" s="663"/>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32" t="s">
        <v>317</v>
      </c>
      <c r="CE34" s="633"/>
      <c r="CF34" s="633"/>
      <c r="CG34" s="633"/>
      <c r="CH34" s="633"/>
      <c r="CI34" s="633"/>
      <c r="CJ34" s="633"/>
      <c r="CK34" s="633"/>
      <c r="CL34" s="633"/>
      <c r="CM34" s="633"/>
      <c r="CN34" s="633"/>
      <c r="CO34" s="633"/>
      <c r="CP34" s="633"/>
      <c r="CQ34" s="634"/>
      <c r="CR34" s="635">
        <v>1157235</v>
      </c>
      <c r="CS34" s="636"/>
      <c r="CT34" s="636"/>
      <c r="CU34" s="636"/>
      <c r="CV34" s="636"/>
      <c r="CW34" s="636"/>
      <c r="CX34" s="636"/>
      <c r="CY34" s="637"/>
      <c r="CZ34" s="638">
        <v>14.2</v>
      </c>
      <c r="DA34" s="647"/>
      <c r="DB34" s="647"/>
      <c r="DC34" s="648"/>
      <c r="DD34" s="641">
        <v>728128</v>
      </c>
      <c r="DE34" s="636"/>
      <c r="DF34" s="636"/>
      <c r="DG34" s="636"/>
      <c r="DH34" s="636"/>
      <c r="DI34" s="636"/>
      <c r="DJ34" s="636"/>
      <c r="DK34" s="637"/>
      <c r="DL34" s="641">
        <v>670439</v>
      </c>
      <c r="DM34" s="636"/>
      <c r="DN34" s="636"/>
      <c r="DO34" s="636"/>
      <c r="DP34" s="636"/>
      <c r="DQ34" s="636"/>
      <c r="DR34" s="636"/>
      <c r="DS34" s="636"/>
      <c r="DT34" s="636"/>
      <c r="DU34" s="636"/>
      <c r="DV34" s="637"/>
      <c r="DW34" s="638">
        <v>13.6</v>
      </c>
      <c r="DX34" s="647"/>
      <c r="DY34" s="647"/>
      <c r="DZ34" s="647"/>
      <c r="EA34" s="647"/>
      <c r="EB34" s="647"/>
      <c r="EC34" s="666"/>
    </row>
    <row r="35" spans="2:133" ht="11.25" customHeight="1" x14ac:dyDescent="0.15">
      <c r="B35" s="632" t="s">
        <v>318</v>
      </c>
      <c r="C35" s="633"/>
      <c r="D35" s="633"/>
      <c r="E35" s="633"/>
      <c r="F35" s="633"/>
      <c r="G35" s="633"/>
      <c r="H35" s="633"/>
      <c r="I35" s="633"/>
      <c r="J35" s="633"/>
      <c r="K35" s="633"/>
      <c r="L35" s="633"/>
      <c r="M35" s="633"/>
      <c r="N35" s="633"/>
      <c r="O35" s="633"/>
      <c r="P35" s="633"/>
      <c r="Q35" s="634"/>
      <c r="R35" s="635">
        <v>53111</v>
      </c>
      <c r="S35" s="636"/>
      <c r="T35" s="636"/>
      <c r="U35" s="636"/>
      <c r="V35" s="636"/>
      <c r="W35" s="636"/>
      <c r="X35" s="636"/>
      <c r="Y35" s="637"/>
      <c r="Z35" s="661">
        <v>0.6</v>
      </c>
      <c r="AA35" s="661"/>
      <c r="AB35" s="661"/>
      <c r="AC35" s="661"/>
      <c r="AD35" s="662" t="s">
        <v>129</v>
      </c>
      <c r="AE35" s="662"/>
      <c r="AF35" s="662"/>
      <c r="AG35" s="662"/>
      <c r="AH35" s="662"/>
      <c r="AI35" s="662"/>
      <c r="AJ35" s="662"/>
      <c r="AK35" s="662"/>
      <c r="AL35" s="638" t="s">
        <v>129</v>
      </c>
      <c r="AM35" s="639"/>
      <c r="AN35" s="639"/>
      <c r="AO35" s="663"/>
      <c r="AP35" s="210"/>
      <c r="AQ35" s="688" t="s">
        <v>319</v>
      </c>
      <c r="AR35" s="689"/>
      <c r="AS35" s="689"/>
      <c r="AT35" s="689"/>
      <c r="AU35" s="689"/>
      <c r="AV35" s="689"/>
      <c r="AW35" s="689"/>
      <c r="AX35" s="689"/>
      <c r="AY35" s="689"/>
      <c r="AZ35" s="689"/>
      <c r="BA35" s="689"/>
      <c r="BB35" s="689"/>
      <c r="BC35" s="689"/>
      <c r="BD35" s="689"/>
      <c r="BE35" s="689"/>
      <c r="BF35" s="690"/>
      <c r="BG35" s="688" t="s">
        <v>320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321</v>
      </c>
      <c r="CE35" s="633"/>
      <c r="CF35" s="633"/>
      <c r="CG35" s="633"/>
      <c r="CH35" s="633"/>
      <c r="CI35" s="633"/>
      <c r="CJ35" s="633"/>
      <c r="CK35" s="633"/>
      <c r="CL35" s="633"/>
      <c r="CM35" s="633"/>
      <c r="CN35" s="633"/>
      <c r="CO35" s="633"/>
      <c r="CP35" s="633"/>
      <c r="CQ35" s="634"/>
      <c r="CR35" s="635">
        <v>20426</v>
      </c>
      <c r="CS35" s="645"/>
      <c r="CT35" s="645"/>
      <c r="CU35" s="645"/>
      <c r="CV35" s="645"/>
      <c r="CW35" s="645"/>
      <c r="CX35" s="645"/>
      <c r="CY35" s="646"/>
      <c r="CZ35" s="638">
        <v>0.3</v>
      </c>
      <c r="DA35" s="647"/>
      <c r="DB35" s="647"/>
      <c r="DC35" s="648"/>
      <c r="DD35" s="641">
        <v>16541</v>
      </c>
      <c r="DE35" s="645"/>
      <c r="DF35" s="645"/>
      <c r="DG35" s="645"/>
      <c r="DH35" s="645"/>
      <c r="DI35" s="645"/>
      <c r="DJ35" s="645"/>
      <c r="DK35" s="646"/>
      <c r="DL35" s="641">
        <v>9185</v>
      </c>
      <c r="DM35" s="645"/>
      <c r="DN35" s="645"/>
      <c r="DO35" s="645"/>
      <c r="DP35" s="645"/>
      <c r="DQ35" s="645"/>
      <c r="DR35" s="645"/>
      <c r="DS35" s="645"/>
      <c r="DT35" s="645"/>
      <c r="DU35" s="645"/>
      <c r="DV35" s="646"/>
      <c r="DW35" s="638">
        <v>0.2</v>
      </c>
      <c r="DX35" s="647"/>
      <c r="DY35" s="647"/>
      <c r="DZ35" s="647"/>
      <c r="EA35" s="647"/>
      <c r="EB35" s="647"/>
      <c r="EC35" s="666"/>
    </row>
    <row r="36" spans="2:133" ht="11.25" customHeight="1" x14ac:dyDescent="0.15">
      <c r="B36" s="632" t="s">
        <v>322</v>
      </c>
      <c r="C36" s="633"/>
      <c r="D36" s="633"/>
      <c r="E36" s="633"/>
      <c r="F36" s="633"/>
      <c r="G36" s="633"/>
      <c r="H36" s="633"/>
      <c r="I36" s="633"/>
      <c r="J36" s="633"/>
      <c r="K36" s="633"/>
      <c r="L36" s="633"/>
      <c r="M36" s="633"/>
      <c r="N36" s="633"/>
      <c r="O36" s="633"/>
      <c r="P36" s="633"/>
      <c r="Q36" s="634"/>
      <c r="R36" s="635">
        <v>270804</v>
      </c>
      <c r="S36" s="636"/>
      <c r="T36" s="636"/>
      <c r="U36" s="636"/>
      <c r="V36" s="636"/>
      <c r="W36" s="636"/>
      <c r="X36" s="636"/>
      <c r="Y36" s="637"/>
      <c r="Z36" s="661">
        <v>3.3</v>
      </c>
      <c r="AA36" s="661"/>
      <c r="AB36" s="661"/>
      <c r="AC36" s="661"/>
      <c r="AD36" s="662" t="s">
        <v>129</v>
      </c>
      <c r="AE36" s="662"/>
      <c r="AF36" s="662"/>
      <c r="AG36" s="662"/>
      <c r="AH36" s="662"/>
      <c r="AI36" s="662"/>
      <c r="AJ36" s="662"/>
      <c r="AK36" s="662"/>
      <c r="AL36" s="638" t="s">
        <v>129</v>
      </c>
      <c r="AM36" s="639"/>
      <c r="AN36" s="639"/>
      <c r="AO36" s="663"/>
      <c r="AP36" s="210"/>
      <c r="AQ36" s="679" t="s">
        <v>323</v>
      </c>
      <c r="AR36" s="680"/>
      <c r="AS36" s="680"/>
      <c r="AT36" s="680"/>
      <c r="AU36" s="680"/>
      <c r="AV36" s="680"/>
      <c r="AW36" s="680"/>
      <c r="AX36" s="680"/>
      <c r="AY36" s="681"/>
      <c r="AZ36" s="682">
        <v>657088</v>
      </c>
      <c r="BA36" s="683"/>
      <c r="BB36" s="683"/>
      <c r="BC36" s="683"/>
      <c r="BD36" s="683"/>
      <c r="BE36" s="683"/>
      <c r="BF36" s="684"/>
      <c r="BG36" s="685" t="s">
        <v>324</v>
      </c>
      <c r="BH36" s="686"/>
      <c r="BI36" s="686"/>
      <c r="BJ36" s="686"/>
      <c r="BK36" s="686"/>
      <c r="BL36" s="686"/>
      <c r="BM36" s="686"/>
      <c r="BN36" s="686"/>
      <c r="BO36" s="686"/>
      <c r="BP36" s="686"/>
      <c r="BQ36" s="686"/>
      <c r="BR36" s="686"/>
      <c r="BS36" s="686"/>
      <c r="BT36" s="686"/>
      <c r="BU36" s="687"/>
      <c r="BV36" s="682">
        <v>1481</v>
      </c>
      <c r="BW36" s="683"/>
      <c r="BX36" s="683"/>
      <c r="BY36" s="683"/>
      <c r="BZ36" s="683"/>
      <c r="CA36" s="683"/>
      <c r="CB36" s="684"/>
      <c r="CD36" s="632" t="s">
        <v>325</v>
      </c>
      <c r="CE36" s="633"/>
      <c r="CF36" s="633"/>
      <c r="CG36" s="633"/>
      <c r="CH36" s="633"/>
      <c r="CI36" s="633"/>
      <c r="CJ36" s="633"/>
      <c r="CK36" s="633"/>
      <c r="CL36" s="633"/>
      <c r="CM36" s="633"/>
      <c r="CN36" s="633"/>
      <c r="CO36" s="633"/>
      <c r="CP36" s="633"/>
      <c r="CQ36" s="634"/>
      <c r="CR36" s="635">
        <v>1177654</v>
      </c>
      <c r="CS36" s="636"/>
      <c r="CT36" s="636"/>
      <c r="CU36" s="636"/>
      <c r="CV36" s="636"/>
      <c r="CW36" s="636"/>
      <c r="CX36" s="636"/>
      <c r="CY36" s="637"/>
      <c r="CZ36" s="638">
        <v>14.5</v>
      </c>
      <c r="DA36" s="647"/>
      <c r="DB36" s="647"/>
      <c r="DC36" s="648"/>
      <c r="DD36" s="641">
        <v>871034</v>
      </c>
      <c r="DE36" s="636"/>
      <c r="DF36" s="636"/>
      <c r="DG36" s="636"/>
      <c r="DH36" s="636"/>
      <c r="DI36" s="636"/>
      <c r="DJ36" s="636"/>
      <c r="DK36" s="637"/>
      <c r="DL36" s="641">
        <v>823940</v>
      </c>
      <c r="DM36" s="636"/>
      <c r="DN36" s="636"/>
      <c r="DO36" s="636"/>
      <c r="DP36" s="636"/>
      <c r="DQ36" s="636"/>
      <c r="DR36" s="636"/>
      <c r="DS36" s="636"/>
      <c r="DT36" s="636"/>
      <c r="DU36" s="636"/>
      <c r="DV36" s="637"/>
      <c r="DW36" s="638">
        <v>16.7</v>
      </c>
      <c r="DX36" s="647"/>
      <c r="DY36" s="647"/>
      <c r="DZ36" s="647"/>
      <c r="EA36" s="647"/>
      <c r="EB36" s="647"/>
      <c r="EC36" s="666"/>
    </row>
    <row r="37" spans="2:133" ht="11.25" customHeight="1" x14ac:dyDescent="0.15">
      <c r="B37" s="632" t="s">
        <v>326</v>
      </c>
      <c r="C37" s="633"/>
      <c r="D37" s="633"/>
      <c r="E37" s="633"/>
      <c r="F37" s="633"/>
      <c r="G37" s="633"/>
      <c r="H37" s="633"/>
      <c r="I37" s="633"/>
      <c r="J37" s="633"/>
      <c r="K37" s="633"/>
      <c r="L37" s="633"/>
      <c r="M37" s="633"/>
      <c r="N37" s="633"/>
      <c r="O37" s="633"/>
      <c r="P37" s="633"/>
      <c r="Q37" s="634"/>
      <c r="R37" s="635">
        <v>310364</v>
      </c>
      <c r="S37" s="636"/>
      <c r="T37" s="636"/>
      <c r="U37" s="636"/>
      <c r="V37" s="636"/>
      <c r="W37" s="636"/>
      <c r="X37" s="636"/>
      <c r="Y37" s="637"/>
      <c r="Z37" s="661">
        <v>3.8</v>
      </c>
      <c r="AA37" s="661"/>
      <c r="AB37" s="661"/>
      <c r="AC37" s="661"/>
      <c r="AD37" s="662" t="s">
        <v>129</v>
      </c>
      <c r="AE37" s="662"/>
      <c r="AF37" s="662"/>
      <c r="AG37" s="662"/>
      <c r="AH37" s="662"/>
      <c r="AI37" s="662"/>
      <c r="AJ37" s="662"/>
      <c r="AK37" s="662"/>
      <c r="AL37" s="638" t="s">
        <v>129</v>
      </c>
      <c r="AM37" s="639"/>
      <c r="AN37" s="639"/>
      <c r="AO37" s="663"/>
      <c r="AQ37" s="667" t="s">
        <v>327</v>
      </c>
      <c r="AR37" s="668"/>
      <c r="AS37" s="668"/>
      <c r="AT37" s="668"/>
      <c r="AU37" s="668"/>
      <c r="AV37" s="668"/>
      <c r="AW37" s="668"/>
      <c r="AX37" s="668"/>
      <c r="AY37" s="669"/>
      <c r="AZ37" s="635">
        <v>292000</v>
      </c>
      <c r="BA37" s="636"/>
      <c r="BB37" s="636"/>
      <c r="BC37" s="636"/>
      <c r="BD37" s="645"/>
      <c r="BE37" s="645"/>
      <c r="BF37" s="670"/>
      <c r="BG37" s="632" t="s">
        <v>328</v>
      </c>
      <c r="BH37" s="633"/>
      <c r="BI37" s="633"/>
      <c r="BJ37" s="633"/>
      <c r="BK37" s="633"/>
      <c r="BL37" s="633"/>
      <c r="BM37" s="633"/>
      <c r="BN37" s="633"/>
      <c r="BO37" s="633"/>
      <c r="BP37" s="633"/>
      <c r="BQ37" s="633"/>
      <c r="BR37" s="633"/>
      <c r="BS37" s="633"/>
      <c r="BT37" s="633"/>
      <c r="BU37" s="634"/>
      <c r="BV37" s="635">
        <v>-7019</v>
      </c>
      <c r="BW37" s="636"/>
      <c r="BX37" s="636"/>
      <c r="BY37" s="636"/>
      <c r="BZ37" s="636"/>
      <c r="CA37" s="636"/>
      <c r="CB37" s="671"/>
      <c r="CD37" s="632" t="s">
        <v>329</v>
      </c>
      <c r="CE37" s="633"/>
      <c r="CF37" s="633"/>
      <c r="CG37" s="633"/>
      <c r="CH37" s="633"/>
      <c r="CI37" s="633"/>
      <c r="CJ37" s="633"/>
      <c r="CK37" s="633"/>
      <c r="CL37" s="633"/>
      <c r="CM37" s="633"/>
      <c r="CN37" s="633"/>
      <c r="CO37" s="633"/>
      <c r="CP37" s="633"/>
      <c r="CQ37" s="634"/>
      <c r="CR37" s="635">
        <v>465590</v>
      </c>
      <c r="CS37" s="645"/>
      <c r="CT37" s="645"/>
      <c r="CU37" s="645"/>
      <c r="CV37" s="645"/>
      <c r="CW37" s="645"/>
      <c r="CX37" s="645"/>
      <c r="CY37" s="646"/>
      <c r="CZ37" s="638">
        <v>5.7</v>
      </c>
      <c r="DA37" s="647"/>
      <c r="DB37" s="647"/>
      <c r="DC37" s="648"/>
      <c r="DD37" s="641">
        <v>371806</v>
      </c>
      <c r="DE37" s="645"/>
      <c r="DF37" s="645"/>
      <c r="DG37" s="645"/>
      <c r="DH37" s="645"/>
      <c r="DI37" s="645"/>
      <c r="DJ37" s="645"/>
      <c r="DK37" s="646"/>
      <c r="DL37" s="641">
        <v>371806</v>
      </c>
      <c r="DM37" s="645"/>
      <c r="DN37" s="645"/>
      <c r="DO37" s="645"/>
      <c r="DP37" s="645"/>
      <c r="DQ37" s="645"/>
      <c r="DR37" s="645"/>
      <c r="DS37" s="645"/>
      <c r="DT37" s="645"/>
      <c r="DU37" s="645"/>
      <c r="DV37" s="646"/>
      <c r="DW37" s="638">
        <v>7.5</v>
      </c>
      <c r="DX37" s="647"/>
      <c r="DY37" s="647"/>
      <c r="DZ37" s="647"/>
      <c r="EA37" s="647"/>
      <c r="EB37" s="647"/>
      <c r="EC37" s="666"/>
    </row>
    <row r="38" spans="2:133" ht="11.25" customHeight="1" x14ac:dyDescent="0.15">
      <c r="B38" s="632" t="s">
        <v>330</v>
      </c>
      <c r="C38" s="633"/>
      <c r="D38" s="633"/>
      <c r="E38" s="633"/>
      <c r="F38" s="633"/>
      <c r="G38" s="633"/>
      <c r="H38" s="633"/>
      <c r="I38" s="633"/>
      <c r="J38" s="633"/>
      <c r="K38" s="633"/>
      <c r="L38" s="633"/>
      <c r="M38" s="633"/>
      <c r="N38" s="633"/>
      <c r="O38" s="633"/>
      <c r="P38" s="633"/>
      <c r="Q38" s="634"/>
      <c r="R38" s="635">
        <v>42969</v>
      </c>
      <c r="S38" s="636"/>
      <c r="T38" s="636"/>
      <c r="U38" s="636"/>
      <c r="V38" s="636"/>
      <c r="W38" s="636"/>
      <c r="X38" s="636"/>
      <c r="Y38" s="637"/>
      <c r="Z38" s="661">
        <v>0.5</v>
      </c>
      <c r="AA38" s="661"/>
      <c r="AB38" s="661"/>
      <c r="AC38" s="661"/>
      <c r="AD38" s="662" t="s">
        <v>129</v>
      </c>
      <c r="AE38" s="662"/>
      <c r="AF38" s="662"/>
      <c r="AG38" s="662"/>
      <c r="AH38" s="662"/>
      <c r="AI38" s="662"/>
      <c r="AJ38" s="662"/>
      <c r="AK38" s="662"/>
      <c r="AL38" s="638" t="s">
        <v>129</v>
      </c>
      <c r="AM38" s="639"/>
      <c r="AN38" s="639"/>
      <c r="AO38" s="663"/>
      <c r="AQ38" s="667" t="s">
        <v>331</v>
      </c>
      <c r="AR38" s="668"/>
      <c r="AS38" s="668"/>
      <c r="AT38" s="668"/>
      <c r="AU38" s="668"/>
      <c r="AV38" s="668"/>
      <c r="AW38" s="668"/>
      <c r="AX38" s="668"/>
      <c r="AY38" s="669"/>
      <c r="AZ38" s="635" t="s">
        <v>129</v>
      </c>
      <c r="BA38" s="636"/>
      <c r="BB38" s="636"/>
      <c r="BC38" s="636"/>
      <c r="BD38" s="645"/>
      <c r="BE38" s="645"/>
      <c r="BF38" s="670"/>
      <c r="BG38" s="632" t="s">
        <v>332</v>
      </c>
      <c r="BH38" s="633"/>
      <c r="BI38" s="633"/>
      <c r="BJ38" s="633"/>
      <c r="BK38" s="633"/>
      <c r="BL38" s="633"/>
      <c r="BM38" s="633"/>
      <c r="BN38" s="633"/>
      <c r="BO38" s="633"/>
      <c r="BP38" s="633"/>
      <c r="BQ38" s="633"/>
      <c r="BR38" s="633"/>
      <c r="BS38" s="633"/>
      <c r="BT38" s="633"/>
      <c r="BU38" s="634"/>
      <c r="BV38" s="635">
        <v>1842</v>
      </c>
      <c r="BW38" s="636"/>
      <c r="BX38" s="636"/>
      <c r="BY38" s="636"/>
      <c r="BZ38" s="636"/>
      <c r="CA38" s="636"/>
      <c r="CB38" s="671"/>
      <c r="CD38" s="632" t="s">
        <v>333</v>
      </c>
      <c r="CE38" s="633"/>
      <c r="CF38" s="633"/>
      <c r="CG38" s="633"/>
      <c r="CH38" s="633"/>
      <c r="CI38" s="633"/>
      <c r="CJ38" s="633"/>
      <c r="CK38" s="633"/>
      <c r="CL38" s="633"/>
      <c r="CM38" s="633"/>
      <c r="CN38" s="633"/>
      <c r="CO38" s="633"/>
      <c r="CP38" s="633"/>
      <c r="CQ38" s="634"/>
      <c r="CR38" s="635">
        <v>657088</v>
      </c>
      <c r="CS38" s="636"/>
      <c r="CT38" s="636"/>
      <c r="CU38" s="636"/>
      <c r="CV38" s="636"/>
      <c r="CW38" s="636"/>
      <c r="CX38" s="636"/>
      <c r="CY38" s="637"/>
      <c r="CZ38" s="638">
        <v>8.1</v>
      </c>
      <c r="DA38" s="647"/>
      <c r="DB38" s="647"/>
      <c r="DC38" s="648"/>
      <c r="DD38" s="641">
        <v>560164</v>
      </c>
      <c r="DE38" s="636"/>
      <c r="DF38" s="636"/>
      <c r="DG38" s="636"/>
      <c r="DH38" s="636"/>
      <c r="DI38" s="636"/>
      <c r="DJ38" s="636"/>
      <c r="DK38" s="637"/>
      <c r="DL38" s="641">
        <v>560164</v>
      </c>
      <c r="DM38" s="636"/>
      <c r="DN38" s="636"/>
      <c r="DO38" s="636"/>
      <c r="DP38" s="636"/>
      <c r="DQ38" s="636"/>
      <c r="DR38" s="636"/>
      <c r="DS38" s="636"/>
      <c r="DT38" s="636"/>
      <c r="DU38" s="636"/>
      <c r="DV38" s="637"/>
      <c r="DW38" s="638">
        <v>11.3</v>
      </c>
      <c r="DX38" s="647"/>
      <c r="DY38" s="647"/>
      <c r="DZ38" s="647"/>
      <c r="EA38" s="647"/>
      <c r="EB38" s="647"/>
      <c r="EC38" s="666"/>
    </row>
    <row r="39" spans="2:133" ht="11.25" customHeight="1" x14ac:dyDescent="0.15">
      <c r="B39" s="632" t="s">
        <v>334</v>
      </c>
      <c r="C39" s="633"/>
      <c r="D39" s="633"/>
      <c r="E39" s="633"/>
      <c r="F39" s="633"/>
      <c r="G39" s="633"/>
      <c r="H39" s="633"/>
      <c r="I39" s="633"/>
      <c r="J39" s="633"/>
      <c r="K39" s="633"/>
      <c r="L39" s="633"/>
      <c r="M39" s="633"/>
      <c r="N39" s="633"/>
      <c r="O39" s="633"/>
      <c r="P39" s="633"/>
      <c r="Q39" s="634"/>
      <c r="R39" s="635">
        <v>479378</v>
      </c>
      <c r="S39" s="636"/>
      <c r="T39" s="636"/>
      <c r="U39" s="636"/>
      <c r="V39" s="636"/>
      <c r="W39" s="636"/>
      <c r="X39" s="636"/>
      <c r="Y39" s="637"/>
      <c r="Z39" s="661">
        <v>5.8</v>
      </c>
      <c r="AA39" s="661"/>
      <c r="AB39" s="661"/>
      <c r="AC39" s="661"/>
      <c r="AD39" s="662">
        <v>2245</v>
      </c>
      <c r="AE39" s="662"/>
      <c r="AF39" s="662"/>
      <c r="AG39" s="662"/>
      <c r="AH39" s="662"/>
      <c r="AI39" s="662"/>
      <c r="AJ39" s="662"/>
      <c r="AK39" s="662"/>
      <c r="AL39" s="638">
        <v>0</v>
      </c>
      <c r="AM39" s="639"/>
      <c r="AN39" s="639"/>
      <c r="AO39" s="663"/>
      <c r="AQ39" s="667" t="s">
        <v>335</v>
      </c>
      <c r="AR39" s="668"/>
      <c r="AS39" s="668"/>
      <c r="AT39" s="668"/>
      <c r="AU39" s="668"/>
      <c r="AV39" s="668"/>
      <c r="AW39" s="668"/>
      <c r="AX39" s="668"/>
      <c r="AY39" s="669"/>
      <c r="AZ39" s="635" t="s">
        <v>129</v>
      </c>
      <c r="BA39" s="636"/>
      <c r="BB39" s="636"/>
      <c r="BC39" s="636"/>
      <c r="BD39" s="645"/>
      <c r="BE39" s="645"/>
      <c r="BF39" s="670"/>
      <c r="BG39" s="632" t="s">
        <v>336</v>
      </c>
      <c r="BH39" s="633"/>
      <c r="BI39" s="633"/>
      <c r="BJ39" s="633"/>
      <c r="BK39" s="633"/>
      <c r="BL39" s="633"/>
      <c r="BM39" s="633"/>
      <c r="BN39" s="633"/>
      <c r="BO39" s="633"/>
      <c r="BP39" s="633"/>
      <c r="BQ39" s="633"/>
      <c r="BR39" s="633"/>
      <c r="BS39" s="633"/>
      <c r="BT39" s="633"/>
      <c r="BU39" s="634"/>
      <c r="BV39" s="635">
        <v>2809</v>
      </c>
      <c r="BW39" s="636"/>
      <c r="BX39" s="636"/>
      <c r="BY39" s="636"/>
      <c r="BZ39" s="636"/>
      <c r="CA39" s="636"/>
      <c r="CB39" s="671"/>
      <c r="CD39" s="632" t="s">
        <v>337</v>
      </c>
      <c r="CE39" s="633"/>
      <c r="CF39" s="633"/>
      <c r="CG39" s="633"/>
      <c r="CH39" s="633"/>
      <c r="CI39" s="633"/>
      <c r="CJ39" s="633"/>
      <c r="CK39" s="633"/>
      <c r="CL39" s="633"/>
      <c r="CM39" s="633"/>
      <c r="CN39" s="633"/>
      <c r="CO39" s="633"/>
      <c r="CP39" s="633"/>
      <c r="CQ39" s="634"/>
      <c r="CR39" s="635">
        <v>1086799</v>
      </c>
      <c r="CS39" s="645"/>
      <c r="CT39" s="645"/>
      <c r="CU39" s="645"/>
      <c r="CV39" s="645"/>
      <c r="CW39" s="645"/>
      <c r="CX39" s="645"/>
      <c r="CY39" s="646"/>
      <c r="CZ39" s="638">
        <v>13.4</v>
      </c>
      <c r="DA39" s="647"/>
      <c r="DB39" s="647"/>
      <c r="DC39" s="648"/>
      <c r="DD39" s="641">
        <v>801591</v>
      </c>
      <c r="DE39" s="645"/>
      <c r="DF39" s="645"/>
      <c r="DG39" s="645"/>
      <c r="DH39" s="645"/>
      <c r="DI39" s="645"/>
      <c r="DJ39" s="645"/>
      <c r="DK39" s="646"/>
      <c r="DL39" s="641" t="s">
        <v>129</v>
      </c>
      <c r="DM39" s="645"/>
      <c r="DN39" s="645"/>
      <c r="DO39" s="645"/>
      <c r="DP39" s="645"/>
      <c r="DQ39" s="645"/>
      <c r="DR39" s="645"/>
      <c r="DS39" s="645"/>
      <c r="DT39" s="645"/>
      <c r="DU39" s="645"/>
      <c r="DV39" s="646"/>
      <c r="DW39" s="638" t="s">
        <v>129</v>
      </c>
      <c r="DX39" s="647"/>
      <c r="DY39" s="647"/>
      <c r="DZ39" s="647"/>
      <c r="EA39" s="647"/>
      <c r="EB39" s="647"/>
      <c r="EC39" s="666"/>
    </row>
    <row r="40" spans="2:133" ht="11.25" customHeight="1" x14ac:dyDescent="0.15">
      <c r="B40" s="632" t="s">
        <v>338</v>
      </c>
      <c r="C40" s="633"/>
      <c r="D40" s="633"/>
      <c r="E40" s="633"/>
      <c r="F40" s="633"/>
      <c r="G40" s="633"/>
      <c r="H40" s="633"/>
      <c r="I40" s="633"/>
      <c r="J40" s="633"/>
      <c r="K40" s="633"/>
      <c r="L40" s="633"/>
      <c r="M40" s="633"/>
      <c r="N40" s="633"/>
      <c r="O40" s="633"/>
      <c r="P40" s="633"/>
      <c r="Q40" s="634"/>
      <c r="R40" s="635">
        <v>506053</v>
      </c>
      <c r="S40" s="636"/>
      <c r="T40" s="636"/>
      <c r="U40" s="636"/>
      <c r="V40" s="636"/>
      <c r="W40" s="636"/>
      <c r="X40" s="636"/>
      <c r="Y40" s="637"/>
      <c r="Z40" s="661">
        <v>6.2</v>
      </c>
      <c r="AA40" s="661"/>
      <c r="AB40" s="661"/>
      <c r="AC40" s="661"/>
      <c r="AD40" s="662" t="s">
        <v>129</v>
      </c>
      <c r="AE40" s="662"/>
      <c r="AF40" s="662"/>
      <c r="AG40" s="662"/>
      <c r="AH40" s="662"/>
      <c r="AI40" s="662"/>
      <c r="AJ40" s="662"/>
      <c r="AK40" s="662"/>
      <c r="AL40" s="638" t="s">
        <v>129</v>
      </c>
      <c r="AM40" s="639"/>
      <c r="AN40" s="639"/>
      <c r="AO40" s="663"/>
      <c r="AQ40" s="667" t="s">
        <v>339</v>
      </c>
      <c r="AR40" s="668"/>
      <c r="AS40" s="668"/>
      <c r="AT40" s="668"/>
      <c r="AU40" s="668"/>
      <c r="AV40" s="668"/>
      <c r="AW40" s="668"/>
      <c r="AX40" s="668"/>
      <c r="AY40" s="669"/>
      <c r="AZ40" s="635" t="s">
        <v>129</v>
      </c>
      <c r="BA40" s="636"/>
      <c r="BB40" s="636"/>
      <c r="BC40" s="636"/>
      <c r="BD40" s="645"/>
      <c r="BE40" s="645"/>
      <c r="BF40" s="670"/>
      <c r="BG40" s="672" t="s">
        <v>340</v>
      </c>
      <c r="BH40" s="673"/>
      <c r="BI40" s="673"/>
      <c r="BJ40" s="673"/>
      <c r="BK40" s="673"/>
      <c r="BL40" s="346"/>
      <c r="BM40" s="633" t="s">
        <v>341</v>
      </c>
      <c r="BN40" s="633"/>
      <c r="BO40" s="633"/>
      <c r="BP40" s="633"/>
      <c r="BQ40" s="633"/>
      <c r="BR40" s="633"/>
      <c r="BS40" s="633"/>
      <c r="BT40" s="633"/>
      <c r="BU40" s="634"/>
      <c r="BV40" s="635">
        <v>100</v>
      </c>
      <c r="BW40" s="636"/>
      <c r="BX40" s="636"/>
      <c r="BY40" s="636"/>
      <c r="BZ40" s="636"/>
      <c r="CA40" s="636"/>
      <c r="CB40" s="671"/>
      <c r="CD40" s="632" t="s">
        <v>342</v>
      </c>
      <c r="CE40" s="633"/>
      <c r="CF40" s="633"/>
      <c r="CG40" s="633"/>
      <c r="CH40" s="633"/>
      <c r="CI40" s="633"/>
      <c r="CJ40" s="633"/>
      <c r="CK40" s="633"/>
      <c r="CL40" s="633"/>
      <c r="CM40" s="633"/>
      <c r="CN40" s="633"/>
      <c r="CO40" s="633"/>
      <c r="CP40" s="633"/>
      <c r="CQ40" s="634"/>
      <c r="CR40" s="635">
        <v>355036</v>
      </c>
      <c r="CS40" s="636"/>
      <c r="CT40" s="636"/>
      <c r="CU40" s="636"/>
      <c r="CV40" s="636"/>
      <c r="CW40" s="636"/>
      <c r="CX40" s="636"/>
      <c r="CY40" s="637"/>
      <c r="CZ40" s="638">
        <v>4.4000000000000004</v>
      </c>
      <c r="DA40" s="647"/>
      <c r="DB40" s="647"/>
      <c r="DC40" s="648"/>
      <c r="DD40" s="641" t="s">
        <v>129</v>
      </c>
      <c r="DE40" s="636"/>
      <c r="DF40" s="636"/>
      <c r="DG40" s="636"/>
      <c r="DH40" s="636"/>
      <c r="DI40" s="636"/>
      <c r="DJ40" s="636"/>
      <c r="DK40" s="637"/>
      <c r="DL40" s="641" t="s">
        <v>129</v>
      </c>
      <c r="DM40" s="636"/>
      <c r="DN40" s="636"/>
      <c r="DO40" s="636"/>
      <c r="DP40" s="636"/>
      <c r="DQ40" s="636"/>
      <c r="DR40" s="636"/>
      <c r="DS40" s="636"/>
      <c r="DT40" s="636"/>
      <c r="DU40" s="636"/>
      <c r="DV40" s="637"/>
      <c r="DW40" s="638" t="s">
        <v>129</v>
      </c>
      <c r="DX40" s="647"/>
      <c r="DY40" s="647"/>
      <c r="DZ40" s="647"/>
      <c r="EA40" s="647"/>
      <c r="EB40" s="647"/>
      <c r="EC40" s="666"/>
    </row>
    <row r="41" spans="2:133" ht="11.25" customHeight="1" x14ac:dyDescent="0.15">
      <c r="B41" s="632" t="s">
        <v>343</v>
      </c>
      <c r="C41" s="633"/>
      <c r="D41" s="633"/>
      <c r="E41" s="633"/>
      <c r="F41" s="633"/>
      <c r="G41" s="633"/>
      <c r="H41" s="633"/>
      <c r="I41" s="633"/>
      <c r="J41" s="633"/>
      <c r="K41" s="633"/>
      <c r="L41" s="633"/>
      <c r="M41" s="633"/>
      <c r="N41" s="633"/>
      <c r="O41" s="633"/>
      <c r="P41" s="633"/>
      <c r="Q41" s="634"/>
      <c r="R41" s="635" t="s">
        <v>129</v>
      </c>
      <c r="S41" s="636"/>
      <c r="T41" s="636"/>
      <c r="U41" s="636"/>
      <c r="V41" s="636"/>
      <c r="W41" s="636"/>
      <c r="X41" s="636"/>
      <c r="Y41" s="637"/>
      <c r="Z41" s="661" t="s">
        <v>129</v>
      </c>
      <c r="AA41" s="661"/>
      <c r="AB41" s="661"/>
      <c r="AC41" s="661"/>
      <c r="AD41" s="662" t="s">
        <v>129</v>
      </c>
      <c r="AE41" s="662"/>
      <c r="AF41" s="662"/>
      <c r="AG41" s="662"/>
      <c r="AH41" s="662"/>
      <c r="AI41" s="662"/>
      <c r="AJ41" s="662"/>
      <c r="AK41" s="662"/>
      <c r="AL41" s="638" t="s">
        <v>129</v>
      </c>
      <c r="AM41" s="639"/>
      <c r="AN41" s="639"/>
      <c r="AO41" s="663"/>
      <c r="AQ41" s="667" t="s">
        <v>344</v>
      </c>
      <c r="AR41" s="668"/>
      <c r="AS41" s="668"/>
      <c r="AT41" s="668"/>
      <c r="AU41" s="668"/>
      <c r="AV41" s="668"/>
      <c r="AW41" s="668"/>
      <c r="AX41" s="668"/>
      <c r="AY41" s="669"/>
      <c r="AZ41" s="635">
        <v>108748</v>
      </c>
      <c r="BA41" s="636"/>
      <c r="BB41" s="636"/>
      <c r="BC41" s="636"/>
      <c r="BD41" s="645"/>
      <c r="BE41" s="645"/>
      <c r="BF41" s="670"/>
      <c r="BG41" s="672"/>
      <c r="BH41" s="673"/>
      <c r="BI41" s="673"/>
      <c r="BJ41" s="673"/>
      <c r="BK41" s="673"/>
      <c r="BL41" s="346"/>
      <c r="BM41" s="633" t="s">
        <v>345</v>
      </c>
      <c r="BN41" s="633"/>
      <c r="BO41" s="633"/>
      <c r="BP41" s="633"/>
      <c r="BQ41" s="633"/>
      <c r="BR41" s="633"/>
      <c r="BS41" s="633"/>
      <c r="BT41" s="633"/>
      <c r="BU41" s="634"/>
      <c r="BV41" s="635" t="s">
        <v>129</v>
      </c>
      <c r="BW41" s="636"/>
      <c r="BX41" s="636"/>
      <c r="BY41" s="636"/>
      <c r="BZ41" s="636"/>
      <c r="CA41" s="636"/>
      <c r="CB41" s="671"/>
      <c r="CD41" s="632" t="s">
        <v>346</v>
      </c>
      <c r="CE41" s="633"/>
      <c r="CF41" s="633"/>
      <c r="CG41" s="633"/>
      <c r="CH41" s="633"/>
      <c r="CI41" s="633"/>
      <c r="CJ41" s="633"/>
      <c r="CK41" s="633"/>
      <c r="CL41" s="633"/>
      <c r="CM41" s="633"/>
      <c r="CN41" s="633"/>
      <c r="CO41" s="633"/>
      <c r="CP41" s="633"/>
      <c r="CQ41" s="634"/>
      <c r="CR41" s="635" t="s">
        <v>129</v>
      </c>
      <c r="CS41" s="645"/>
      <c r="CT41" s="645"/>
      <c r="CU41" s="645"/>
      <c r="CV41" s="645"/>
      <c r="CW41" s="645"/>
      <c r="CX41" s="645"/>
      <c r="CY41" s="646"/>
      <c r="CZ41" s="638" t="s">
        <v>129</v>
      </c>
      <c r="DA41" s="647"/>
      <c r="DB41" s="647"/>
      <c r="DC41" s="648"/>
      <c r="DD41" s="641" t="s">
        <v>129</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347</v>
      </c>
      <c r="C42" s="633"/>
      <c r="D42" s="633"/>
      <c r="E42" s="633"/>
      <c r="F42" s="633"/>
      <c r="G42" s="633"/>
      <c r="H42" s="633"/>
      <c r="I42" s="633"/>
      <c r="J42" s="633"/>
      <c r="K42" s="633"/>
      <c r="L42" s="633"/>
      <c r="M42" s="633"/>
      <c r="N42" s="633"/>
      <c r="O42" s="633"/>
      <c r="P42" s="633"/>
      <c r="Q42" s="634"/>
      <c r="R42" s="635" t="s">
        <v>129</v>
      </c>
      <c r="S42" s="636"/>
      <c r="T42" s="636"/>
      <c r="U42" s="636"/>
      <c r="V42" s="636"/>
      <c r="W42" s="636"/>
      <c r="X42" s="636"/>
      <c r="Y42" s="637"/>
      <c r="Z42" s="661" t="s">
        <v>129</v>
      </c>
      <c r="AA42" s="661"/>
      <c r="AB42" s="661"/>
      <c r="AC42" s="661"/>
      <c r="AD42" s="662" t="s">
        <v>129</v>
      </c>
      <c r="AE42" s="662"/>
      <c r="AF42" s="662"/>
      <c r="AG42" s="662"/>
      <c r="AH42" s="662"/>
      <c r="AI42" s="662"/>
      <c r="AJ42" s="662"/>
      <c r="AK42" s="662"/>
      <c r="AL42" s="638" t="s">
        <v>129</v>
      </c>
      <c r="AM42" s="639"/>
      <c r="AN42" s="639"/>
      <c r="AO42" s="663"/>
      <c r="AQ42" s="676" t="s">
        <v>348</v>
      </c>
      <c r="AR42" s="677"/>
      <c r="AS42" s="677"/>
      <c r="AT42" s="677"/>
      <c r="AU42" s="677"/>
      <c r="AV42" s="677"/>
      <c r="AW42" s="677"/>
      <c r="AX42" s="677"/>
      <c r="AY42" s="678"/>
      <c r="AZ42" s="615">
        <v>256340</v>
      </c>
      <c r="BA42" s="649"/>
      <c r="BB42" s="649"/>
      <c r="BC42" s="649"/>
      <c r="BD42" s="616"/>
      <c r="BE42" s="616"/>
      <c r="BF42" s="664"/>
      <c r="BG42" s="674"/>
      <c r="BH42" s="675"/>
      <c r="BI42" s="675"/>
      <c r="BJ42" s="675"/>
      <c r="BK42" s="675"/>
      <c r="BL42" s="344"/>
      <c r="BM42" s="613" t="s">
        <v>349</v>
      </c>
      <c r="BN42" s="613"/>
      <c r="BO42" s="613"/>
      <c r="BP42" s="613"/>
      <c r="BQ42" s="613"/>
      <c r="BR42" s="613"/>
      <c r="BS42" s="613"/>
      <c r="BT42" s="613"/>
      <c r="BU42" s="614"/>
      <c r="BV42" s="615">
        <v>364</v>
      </c>
      <c r="BW42" s="649"/>
      <c r="BX42" s="649"/>
      <c r="BY42" s="649"/>
      <c r="BZ42" s="649"/>
      <c r="CA42" s="649"/>
      <c r="CB42" s="665"/>
      <c r="CD42" s="632" t="s">
        <v>350</v>
      </c>
      <c r="CE42" s="633"/>
      <c r="CF42" s="633"/>
      <c r="CG42" s="633"/>
      <c r="CH42" s="633"/>
      <c r="CI42" s="633"/>
      <c r="CJ42" s="633"/>
      <c r="CK42" s="633"/>
      <c r="CL42" s="633"/>
      <c r="CM42" s="633"/>
      <c r="CN42" s="633"/>
      <c r="CO42" s="633"/>
      <c r="CP42" s="633"/>
      <c r="CQ42" s="634"/>
      <c r="CR42" s="635">
        <v>888834</v>
      </c>
      <c r="CS42" s="645"/>
      <c r="CT42" s="645"/>
      <c r="CU42" s="645"/>
      <c r="CV42" s="645"/>
      <c r="CW42" s="645"/>
      <c r="CX42" s="645"/>
      <c r="CY42" s="646"/>
      <c r="CZ42" s="638">
        <v>10.9</v>
      </c>
      <c r="DA42" s="647"/>
      <c r="DB42" s="647"/>
      <c r="DC42" s="648"/>
      <c r="DD42" s="641">
        <v>205648</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351</v>
      </c>
      <c r="C43" s="633"/>
      <c r="D43" s="633"/>
      <c r="E43" s="633"/>
      <c r="F43" s="633"/>
      <c r="G43" s="633"/>
      <c r="H43" s="633"/>
      <c r="I43" s="633"/>
      <c r="J43" s="633"/>
      <c r="K43" s="633"/>
      <c r="L43" s="633"/>
      <c r="M43" s="633"/>
      <c r="N43" s="633"/>
      <c r="O43" s="633"/>
      <c r="P43" s="633"/>
      <c r="Q43" s="634"/>
      <c r="R43" s="635">
        <v>296053</v>
      </c>
      <c r="S43" s="636"/>
      <c r="T43" s="636"/>
      <c r="U43" s="636"/>
      <c r="V43" s="636"/>
      <c r="W43" s="636"/>
      <c r="X43" s="636"/>
      <c r="Y43" s="637"/>
      <c r="Z43" s="661">
        <v>3.6</v>
      </c>
      <c r="AA43" s="661"/>
      <c r="AB43" s="661"/>
      <c r="AC43" s="661"/>
      <c r="AD43" s="662" t="s">
        <v>129</v>
      </c>
      <c r="AE43" s="662"/>
      <c r="AF43" s="662"/>
      <c r="AG43" s="662"/>
      <c r="AH43" s="662"/>
      <c r="AI43" s="662"/>
      <c r="AJ43" s="662"/>
      <c r="AK43" s="662"/>
      <c r="AL43" s="638" t="s">
        <v>129</v>
      </c>
      <c r="AM43" s="639"/>
      <c r="AN43" s="639"/>
      <c r="AO43" s="663"/>
      <c r="CD43" s="632" t="s">
        <v>352</v>
      </c>
      <c r="CE43" s="633"/>
      <c r="CF43" s="633"/>
      <c r="CG43" s="633"/>
      <c r="CH43" s="633"/>
      <c r="CI43" s="633"/>
      <c r="CJ43" s="633"/>
      <c r="CK43" s="633"/>
      <c r="CL43" s="633"/>
      <c r="CM43" s="633"/>
      <c r="CN43" s="633"/>
      <c r="CO43" s="633"/>
      <c r="CP43" s="633"/>
      <c r="CQ43" s="634"/>
      <c r="CR43" s="635">
        <v>14054</v>
      </c>
      <c r="CS43" s="645"/>
      <c r="CT43" s="645"/>
      <c r="CU43" s="645"/>
      <c r="CV43" s="645"/>
      <c r="CW43" s="645"/>
      <c r="CX43" s="645"/>
      <c r="CY43" s="646"/>
      <c r="CZ43" s="638">
        <v>0.2</v>
      </c>
      <c r="DA43" s="647"/>
      <c r="DB43" s="647"/>
      <c r="DC43" s="648"/>
      <c r="DD43" s="641">
        <v>14054</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353</v>
      </c>
      <c r="C44" s="613"/>
      <c r="D44" s="613"/>
      <c r="E44" s="613"/>
      <c r="F44" s="613"/>
      <c r="G44" s="613"/>
      <c r="H44" s="613"/>
      <c r="I44" s="613"/>
      <c r="J44" s="613"/>
      <c r="K44" s="613"/>
      <c r="L44" s="613"/>
      <c r="M44" s="613"/>
      <c r="N44" s="613"/>
      <c r="O44" s="613"/>
      <c r="P44" s="613"/>
      <c r="Q44" s="614"/>
      <c r="R44" s="615">
        <v>8208729</v>
      </c>
      <c r="S44" s="649"/>
      <c r="T44" s="649"/>
      <c r="U44" s="649"/>
      <c r="V44" s="649"/>
      <c r="W44" s="649"/>
      <c r="X44" s="649"/>
      <c r="Y44" s="650"/>
      <c r="Z44" s="651">
        <v>100</v>
      </c>
      <c r="AA44" s="651"/>
      <c r="AB44" s="651"/>
      <c r="AC44" s="651"/>
      <c r="AD44" s="652">
        <v>4645185</v>
      </c>
      <c r="AE44" s="652"/>
      <c r="AF44" s="652"/>
      <c r="AG44" s="652"/>
      <c r="AH44" s="652"/>
      <c r="AI44" s="652"/>
      <c r="AJ44" s="652"/>
      <c r="AK44" s="652"/>
      <c r="AL44" s="618">
        <v>100</v>
      </c>
      <c r="AM44" s="653"/>
      <c r="AN44" s="653"/>
      <c r="AO44" s="654"/>
      <c r="CD44" s="655" t="s">
        <v>300</v>
      </c>
      <c r="CE44" s="656"/>
      <c r="CF44" s="632" t="s">
        <v>354</v>
      </c>
      <c r="CG44" s="633"/>
      <c r="CH44" s="633"/>
      <c r="CI44" s="633"/>
      <c r="CJ44" s="633"/>
      <c r="CK44" s="633"/>
      <c r="CL44" s="633"/>
      <c r="CM44" s="633"/>
      <c r="CN44" s="633"/>
      <c r="CO44" s="633"/>
      <c r="CP44" s="633"/>
      <c r="CQ44" s="634"/>
      <c r="CR44" s="635">
        <v>888834</v>
      </c>
      <c r="CS44" s="636"/>
      <c r="CT44" s="636"/>
      <c r="CU44" s="636"/>
      <c r="CV44" s="636"/>
      <c r="CW44" s="636"/>
      <c r="CX44" s="636"/>
      <c r="CY44" s="637"/>
      <c r="CZ44" s="638">
        <v>10.9</v>
      </c>
      <c r="DA44" s="639"/>
      <c r="DB44" s="639"/>
      <c r="DC44" s="640"/>
      <c r="DD44" s="641">
        <v>205648</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355</v>
      </c>
      <c r="CG45" s="633"/>
      <c r="CH45" s="633"/>
      <c r="CI45" s="633"/>
      <c r="CJ45" s="633"/>
      <c r="CK45" s="633"/>
      <c r="CL45" s="633"/>
      <c r="CM45" s="633"/>
      <c r="CN45" s="633"/>
      <c r="CO45" s="633"/>
      <c r="CP45" s="633"/>
      <c r="CQ45" s="634"/>
      <c r="CR45" s="635">
        <v>503852</v>
      </c>
      <c r="CS45" s="645"/>
      <c r="CT45" s="645"/>
      <c r="CU45" s="645"/>
      <c r="CV45" s="645"/>
      <c r="CW45" s="645"/>
      <c r="CX45" s="645"/>
      <c r="CY45" s="646"/>
      <c r="CZ45" s="638">
        <v>6.2</v>
      </c>
      <c r="DA45" s="647"/>
      <c r="DB45" s="647"/>
      <c r="DC45" s="648"/>
      <c r="DD45" s="641">
        <v>40436</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5" t="s">
        <v>356</v>
      </c>
      <c r="CD46" s="657"/>
      <c r="CE46" s="658"/>
      <c r="CF46" s="632" t="s">
        <v>357</v>
      </c>
      <c r="CG46" s="633"/>
      <c r="CH46" s="633"/>
      <c r="CI46" s="633"/>
      <c r="CJ46" s="633"/>
      <c r="CK46" s="633"/>
      <c r="CL46" s="633"/>
      <c r="CM46" s="633"/>
      <c r="CN46" s="633"/>
      <c r="CO46" s="633"/>
      <c r="CP46" s="633"/>
      <c r="CQ46" s="634"/>
      <c r="CR46" s="635">
        <v>375597</v>
      </c>
      <c r="CS46" s="636"/>
      <c r="CT46" s="636"/>
      <c r="CU46" s="636"/>
      <c r="CV46" s="636"/>
      <c r="CW46" s="636"/>
      <c r="CX46" s="636"/>
      <c r="CY46" s="637"/>
      <c r="CZ46" s="638">
        <v>4.5999999999999996</v>
      </c>
      <c r="DA46" s="639"/>
      <c r="DB46" s="639"/>
      <c r="DC46" s="640"/>
      <c r="DD46" s="641">
        <v>156727</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358</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359</v>
      </c>
      <c r="CG47" s="633"/>
      <c r="CH47" s="633"/>
      <c r="CI47" s="633"/>
      <c r="CJ47" s="633"/>
      <c r="CK47" s="633"/>
      <c r="CL47" s="633"/>
      <c r="CM47" s="633"/>
      <c r="CN47" s="633"/>
      <c r="CO47" s="633"/>
      <c r="CP47" s="633"/>
      <c r="CQ47" s="634"/>
      <c r="CR47" s="635" t="s">
        <v>129</v>
      </c>
      <c r="CS47" s="645"/>
      <c r="CT47" s="645"/>
      <c r="CU47" s="645"/>
      <c r="CV47" s="645"/>
      <c r="CW47" s="645"/>
      <c r="CX47" s="645"/>
      <c r="CY47" s="646"/>
      <c r="CZ47" s="638" t="s">
        <v>129</v>
      </c>
      <c r="DA47" s="647"/>
      <c r="DB47" s="647"/>
      <c r="DC47" s="648"/>
      <c r="DD47" s="641" t="s">
        <v>129</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360</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361</v>
      </c>
      <c r="CG48" s="633"/>
      <c r="CH48" s="633"/>
      <c r="CI48" s="633"/>
      <c r="CJ48" s="633"/>
      <c r="CK48" s="633"/>
      <c r="CL48" s="633"/>
      <c r="CM48" s="633"/>
      <c r="CN48" s="633"/>
      <c r="CO48" s="633"/>
      <c r="CP48" s="633"/>
      <c r="CQ48" s="634"/>
      <c r="CR48" s="635" t="s">
        <v>129</v>
      </c>
      <c r="CS48" s="636"/>
      <c r="CT48" s="636"/>
      <c r="CU48" s="636"/>
      <c r="CV48" s="636"/>
      <c r="CW48" s="636"/>
      <c r="CX48" s="636"/>
      <c r="CY48" s="637"/>
      <c r="CZ48" s="638" t="s">
        <v>129</v>
      </c>
      <c r="DA48" s="639"/>
      <c r="DB48" s="639"/>
      <c r="DC48" s="640"/>
      <c r="DD48" s="641" t="s">
        <v>129</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347"/>
      <c r="CD49" s="612" t="s">
        <v>362</v>
      </c>
      <c r="CE49" s="613"/>
      <c r="CF49" s="613"/>
      <c r="CG49" s="613"/>
      <c r="CH49" s="613"/>
      <c r="CI49" s="613"/>
      <c r="CJ49" s="613"/>
      <c r="CK49" s="613"/>
      <c r="CL49" s="613"/>
      <c r="CM49" s="613"/>
      <c r="CN49" s="613"/>
      <c r="CO49" s="613"/>
      <c r="CP49" s="613"/>
      <c r="CQ49" s="614"/>
      <c r="CR49" s="615">
        <v>8122568</v>
      </c>
      <c r="CS49" s="616"/>
      <c r="CT49" s="616"/>
      <c r="CU49" s="616"/>
      <c r="CV49" s="616"/>
      <c r="CW49" s="616"/>
      <c r="CX49" s="616"/>
      <c r="CY49" s="617"/>
      <c r="CZ49" s="618">
        <v>100</v>
      </c>
      <c r="DA49" s="619"/>
      <c r="DB49" s="619"/>
      <c r="DC49" s="620"/>
      <c r="DD49" s="621">
        <v>5033093</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347"/>
    </row>
  </sheetData>
  <sheetProtection algorithmName="SHA-512" hashValue="PyCnfPo0sIFoGN9IkuRLVG3Op1m8qpdqfAqn6OVHMRxJvS4L8IxI6GQKZ1TcBkiXRNivg0k5GH24G57Ng5KSPw==" saltValue="SOlkmQMFu/aNVZi4GO8KL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BH1" zoomScale="70" zoomScaleNormal="25" zoomScaleSheetLayoutView="70" workbookViewId="0">
      <selection activeCell="CH7" sqref="CH7:DU12"/>
    </sheetView>
  </sheetViews>
  <sheetFormatPr defaultColWidth="0" defaultRowHeight="13.5" zeroHeight="1" x14ac:dyDescent="0.15"/>
  <cols>
    <col min="1" max="130" width="2.8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730" t="s">
        <v>363</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31" t="s">
        <v>364</v>
      </c>
      <c r="DK2" s="732"/>
      <c r="DL2" s="732"/>
      <c r="DM2" s="732"/>
      <c r="DN2" s="732"/>
      <c r="DO2" s="733"/>
      <c r="DP2" s="213"/>
      <c r="DQ2" s="731" t="s">
        <v>365</v>
      </c>
      <c r="DR2" s="732"/>
      <c r="DS2" s="732"/>
      <c r="DT2" s="732"/>
      <c r="DU2" s="732"/>
      <c r="DV2" s="732"/>
      <c r="DW2" s="732"/>
      <c r="DX2" s="732"/>
      <c r="DY2" s="732"/>
      <c r="DZ2" s="733"/>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734" t="s">
        <v>366</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17"/>
      <c r="BA4" s="217"/>
      <c r="BB4" s="217"/>
      <c r="BC4" s="217"/>
      <c r="BD4" s="217"/>
      <c r="BE4" s="218"/>
      <c r="BF4" s="218"/>
      <c r="BG4" s="218"/>
      <c r="BH4" s="218"/>
      <c r="BI4" s="218"/>
      <c r="BJ4" s="218"/>
      <c r="BK4" s="218"/>
      <c r="BL4" s="218"/>
      <c r="BM4" s="218"/>
      <c r="BN4" s="218"/>
      <c r="BO4" s="218"/>
      <c r="BP4" s="218"/>
      <c r="BQ4" s="735" t="s">
        <v>367</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19"/>
    </row>
    <row r="5" spans="1:131" s="220" customFormat="1" ht="26.25" customHeight="1" x14ac:dyDescent="0.15">
      <c r="A5" s="736" t="s">
        <v>368</v>
      </c>
      <c r="B5" s="737"/>
      <c r="C5" s="737"/>
      <c r="D5" s="737"/>
      <c r="E5" s="737"/>
      <c r="F5" s="737"/>
      <c r="G5" s="737"/>
      <c r="H5" s="737"/>
      <c r="I5" s="737"/>
      <c r="J5" s="737"/>
      <c r="K5" s="737"/>
      <c r="L5" s="737"/>
      <c r="M5" s="737"/>
      <c r="N5" s="737"/>
      <c r="O5" s="737"/>
      <c r="P5" s="738"/>
      <c r="Q5" s="742" t="s">
        <v>369</v>
      </c>
      <c r="R5" s="743"/>
      <c r="S5" s="743"/>
      <c r="T5" s="743"/>
      <c r="U5" s="744"/>
      <c r="V5" s="742" t="s">
        <v>370</v>
      </c>
      <c r="W5" s="743"/>
      <c r="X5" s="743"/>
      <c r="Y5" s="743"/>
      <c r="Z5" s="744"/>
      <c r="AA5" s="742" t="s">
        <v>371</v>
      </c>
      <c r="AB5" s="743"/>
      <c r="AC5" s="743"/>
      <c r="AD5" s="743"/>
      <c r="AE5" s="743"/>
      <c r="AF5" s="748" t="s">
        <v>372</v>
      </c>
      <c r="AG5" s="743"/>
      <c r="AH5" s="743"/>
      <c r="AI5" s="743"/>
      <c r="AJ5" s="749"/>
      <c r="AK5" s="743" t="s">
        <v>373</v>
      </c>
      <c r="AL5" s="743"/>
      <c r="AM5" s="743"/>
      <c r="AN5" s="743"/>
      <c r="AO5" s="744"/>
      <c r="AP5" s="742" t="s">
        <v>374</v>
      </c>
      <c r="AQ5" s="743"/>
      <c r="AR5" s="743"/>
      <c r="AS5" s="743"/>
      <c r="AT5" s="744"/>
      <c r="AU5" s="742" t="s">
        <v>375</v>
      </c>
      <c r="AV5" s="743"/>
      <c r="AW5" s="743"/>
      <c r="AX5" s="743"/>
      <c r="AY5" s="749"/>
      <c r="AZ5" s="217"/>
      <c r="BA5" s="217"/>
      <c r="BB5" s="217"/>
      <c r="BC5" s="217"/>
      <c r="BD5" s="217"/>
      <c r="BE5" s="218"/>
      <c r="BF5" s="218"/>
      <c r="BG5" s="218"/>
      <c r="BH5" s="218"/>
      <c r="BI5" s="218"/>
      <c r="BJ5" s="218"/>
      <c r="BK5" s="218"/>
      <c r="BL5" s="218"/>
      <c r="BM5" s="218"/>
      <c r="BN5" s="218"/>
      <c r="BO5" s="218"/>
      <c r="BP5" s="218"/>
      <c r="BQ5" s="736" t="s">
        <v>376</v>
      </c>
      <c r="BR5" s="737"/>
      <c r="BS5" s="737"/>
      <c r="BT5" s="737"/>
      <c r="BU5" s="737"/>
      <c r="BV5" s="737"/>
      <c r="BW5" s="737"/>
      <c r="BX5" s="737"/>
      <c r="BY5" s="737"/>
      <c r="BZ5" s="737"/>
      <c r="CA5" s="737"/>
      <c r="CB5" s="737"/>
      <c r="CC5" s="737"/>
      <c r="CD5" s="737"/>
      <c r="CE5" s="737"/>
      <c r="CF5" s="737"/>
      <c r="CG5" s="738"/>
      <c r="CH5" s="742" t="s">
        <v>377</v>
      </c>
      <c r="CI5" s="743"/>
      <c r="CJ5" s="743"/>
      <c r="CK5" s="743"/>
      <c r="CL5" s="744"/>
      <c r="CM5" s="742" t="s">
        <v>378</v>
      </c>
      <c r="CN5" s="743"/>
      <c r="CO5" s="743"/>
      <c r="CP5" s="743"/>
      <c r="CQ5" s="744"/>
      <c r="CR5" s="742" t="s">
        <v>379</v>
      </c>
      <c r="CS5" s="743"/>
      <c r="CT5" s="743"/>
      <c r="CU5" s="743"/>
      <c r="CV5" s="744"/>
      <c r="CW5" s="742" t="s">
        <v>380</v>
      </c>
      <c r="CX5" s="743"/>
      <c r="CY5" s="743"/>
      <c r="CZ5" s="743"/>
      <c r="DA5" s="744"/>
      <c r="DB5" s="742" t="s">
        <v>381</v>
      </c>
      <c r="DC5" s="743"/>
      <c r="DD5" s="743"/>
      <c r="DE5" s="743"/>
      <c r="DF5" s="744"/>
      <c r="DG5" s="769" t="s">
        <v>382</v>
      </c>
      <c r="DH5" s="770"/>
      <c r="DI5" s="770"/>
      <c r="DJ5" s="770"/>
      <c r="DK5" s="771"/>
      <c r="DL5" s="769" t="s">
        <v>383</v>
      </c>
      <c r="DM5" s="770"/>
      <c r="DN5" s="770"/>
      <c r="DO5" s="770"/>
      <c r="DP5" s="771"/>
      <c r="DQ5" s="742" t="s">
        <v>384</v>
      </c>
      <c r="DR5" s="743"/>
      <c r="DS5" s="743"/>
      <c r="DT5" s="743"/>
      <c r="DU5" s="744"/>
      <c r="DV5" s="742" t="s">
        <v>375</v>
      </c>
      <c r="DW5" s="743"/>
      <c r="DX5" s="743"/>
      <c r="DY5" s="743"/>
      <c r="DZ5" s="749"/>
      <c r="EA5" s="219"/>
    </row>
    <row r="6" spans="1:131" s="220"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17"/>
      <c r="BA6" s="217"/>
      <c r="BB6" s="217"/>
      <c r="BC6" s="217"/>
      <c r="BD6" s="217"/>
      <c r="BE6" s="218"/>
      <c r="BF6" s="218"/>
      <c r="BG6" s="218"/>
      <c r="BH6" s="218"/>
      <c r="BI6" s="218"/>
      <c r="BJ6" s="218"/>
      <c r="BK6" s="218"/>
      <c r="BL6" s="218"/>
      <c r="BM6" s="218"/>
      <c r="BN6" s="218"/>
      <c r="BO6" s="218"/>
      <c r="BP6" s="218"/>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2"/>
      <c r="DH6" s="773"/>
      <c r="DI6" s="773"/>
      <c r="DJ6" s="773"/>
      <c r="DK6" s="774"/>
      <c r="DL6" s="772"/>
      <c r="DM6" s="773"/>
      <c r="DN6" s="773"/>
      <c r="DO6" s="773"/>
      <c r="DP6" s="774"/>
      <c r="DQ6" s="745"/>
      <c r="DR6" s="746"/>
      <c r="DS6" s="746"/>
      <c r="DT6" s="746"/>
      <c r="DU6" s="747"/>
      <c r="DV6" s="745"/>
      <c r="DW6" s="746"/>
      <c r="DX6" s="746"/>
      <c r="DY6" s="746"/>
      <c r="DZ6" s="751"/>
      <c r="EA6" s="219"/>
    </row>
    <row r="7" spans="1:131" s="220" customFormat="1" ht="26.25" customHeight="1" thickTop="1" x14ac:dyDescent="0.15">
      <c r="A7" s="221">
        <v>1</v>
      </c>
      <c r="B7" s="755" t="s">
        <v>385</v>
      </c>
      <c r="C7" s="756"/>
      <c r="D7" s="756"/>
      <c r="E7" s="756"/>
      <c r="F7" s="756"/>
      <c r="G7" s="756"/>
      <c r="H7" s="756"/>
      <c r="I7" s="756"/>
      <c r="J7" s="756"/>
      <c r="K7" s="756"/>
      <c r="L7" s="756"/>
      <c r="M7" s="756"/>
      <c r="N7" s="756"/>
      <c r="O7" s="756"/>
      <c r="P7" s="757"/>
      <c r="Q7" s="758">
        <v>8176</v>
      </c>
      <c r="R7" s="759"/>
      <c r="S7" s="759"/>
      <c r="T7" s="759"/>
      <c r="U7" s="759"/>
      <c r="V7" s="759">
        <v>8089</v>
      </c>
      <c r="W7" s="759"/>
      <c r="X7" s="759"/>
      <c r="Y7" s="759"/>
      <c r="Z7" s="759"/>
      <c r="AA7" s="759">
        <f>Q7-V7</f>
        <v>87</v>
      </c>
      <c r="AB7" s="759"/>
      <c r="AC7" s="759"/>
      <c r="AD7" s="759"/>
      <c r="AE7" s="760"/>
      <c r="AF7" s="761">
        <v>67</v>
      </c>
      <c r="AG7" s="762"/>
      <c r="AH7" s="762"/>
      <c r="AI7" s="762"/>
      <c r="AJ7" s="763"/>
      <c r="AK7" s="764">
        <v>310</v>
      </c>
      <c r="AL7" s="765"/>
      <c r="AM7" s="765"/>
      <c r="AN7" s="765"/>
      <c r="AO7" s="765"/>
      <c r="AP7" s="765">
        <v>6394</v>
      </c>
      <c r="AQ7" s="765"/>
      <c r="AR7" s="765"/>
      <c r="AS7" s="765"/>
      <c r="AT7" s="765"/>
      <c r="AU7" s="766"/>
      <c r="AV7" s="766"/>
      <c r="AW7" s="766"/>
      <c r="AX7" s="766"/>
      <c r="AY7" s="767"/>
      <c r="AZ7" s="217"/>
      <c r="BA7" s="217"/>
      <c r="BB7" s="217"/>
      <c r="BC7" s="217"/>
      <c r="BD7" s="217"/>
      <c r="BE7" s="218"/>
      <c r="BF7" s="218"/>
      <c r="BG7" s="218"/>
      <c r="BH7" s="218"/>
      <c r="BI7" s="218"/>
      <c r="BJ7" s="218"/>
      <c r="BK7" s="218"/>
      <c r="BL7" s="218"/>
      <c r="BM7" s="218"/>
      <c r="BN7" s="218"/>
      <c r="BO7" s="218"/>
      <c r="BP7" s="218"/>
      <c r="BQ7" s="221">
        <v>1</v>
      </c>
      <c r="BR7" s="222"/>
      <c r="BS7" s="752" t="s">
        <v>582</v>
      </c>
      <c r="BT7" s="753"/>
      <c r="BU7" s="753"/>
      <c r="BV7" s="753"/>
      <c r="BW7" s="753"/>
      <c r="BX7" s="753"/>
      <c r="BY7" s="753"/>
      <c r="BZ7" s="753"/>
      <c r="CA7" s="753"/>
      <c r="CB7" s="753"/>
      <c r="CC7" s="753"/>
      <c r="CD7" s="753"/>
      <c r="CE7" s="753"/>
      <c r="CF7" s="753"/>
      <c r="CG7" s="768"/>
      <c r="CH7" s="782">
        <v>-13</v>
      </c>
      <c r="CI7" s="783"/>
      <c r="CJ7" s="783"/>
      <c r="CK7" s="783"/>
      <c r="CL7" s="784"/>
      <c r="CM7" s="782">
        <v>650</v>
      </c>
      <c r="CN7" s="783"/>
      <c r="CO7" s="783"/>
      <c r="CP7" s="783"/>
      <c r="CQ7" s="784"/>
      <c r="CR7" s="782">
        <v>50</v>
      </c>
      <c r="CS7" s="783"/>
      <c r="CT7" s="783"/>
      <c r="CU7" s="783"/>
      <c r="CV7" s="784"/>
      <c r="CW7" s="782">
        <v>51</v>
      </c>
      <c r="CX7" s="783"/>
      <c r="CY7" s="783"/>
      <c r="CZ7" s="783"/>
      <c r="DA7" s="784"/>
      <c r="DB7" s="782" t="s">
        <v>518</v>
      </c>
      <c r="DC7" s="783"/>
      <c r="DD7" s="783"/>
      <c r="DE7" s="783"/>
      <c r="DF7" s="784"/>
      <c r="DG7" s="782" t="s">
        <v>518</v>
      </c>
      <c r="DH7" s="783"/>
      <c r="DI7" s="783"/>
      <c r="DJ7" s="783"/>
      <c r="DK7" s="784"/>
      <c r="DL7" s="782" t="s">
        <v>518</v>
      </c>
      <c r="DM7" s="783"/>
      <c r="DN7" s="783"/>
      <c r="DO7" s="783"/>
      <c r="DP7" s="784"/>
      <c r="DQ7" s="782" t="s">
        <v>518</v>
      </c>
      <c r="DR7" s="783"/>
      <c r="DS7" s="783"/>
      <c r="DT7" s="783"/>
      <c r="DU7" s="784"/>
      <c r="DV7" s="752"/>
      <c r="DW7" s="753"/>
      <c r="DX7" s="753"/>
      <c r="DY7" s="753"/>
      <c r="DZ7" s="754"/>
      <c r="EA7" s="219"/>
    </row>
    <row r="8" spans="1:131" s="220" customFormat="1" ht="26.25" customHeight="1" x14ac:dyDescent="0.15">
      <c r="A8" s="223">
        <v>2</v>
      </c>
      <c r="B8" s="786" t="s">
        <v>386</v>
      </c>
      <c r="C8" s="787"/>
      <c r="D8" s="787"/>
      <c r="E8" s="787"/>
      <c r="F8" s="787"/>
      <c r="G8" s="787"/>
      <c r="H8" s="787"/>
      <c r="I8" s="787"/>
      <c r="J8" s="787"/>
      <c r="K8" s="787"/>
      <c r="L8" s="787"/>
      <c r="M8" s="787"/>
      <c r="N8" s="787"/>
      <c r="O8" s="787"/>
      <c r="P8" s="788"/>
      <c r="Q8" s="789">
        <v>33178</v>
      </c>
      <c r="R8" s="790"/>
      <c r="S8" s="790"/>
      <c r="T8" s="790"/>
      <c r="U8" s="790"/>
      <c r="V8" s="790">
        <v>33178</v>
      </c>
      <c r="W8" s="790"/>
      <c r="X8" s="790"/>
      <c r="Y8" s="790"/>
      <c r="Z8" s="790"/>
      <c r="AA8" s="790">
        <v>0</v>
      </c>
      <c r="AB8" s="790"/>
      <c r="AC8" s="790"/>
      <c r="AD8" s="790"/>
      <c r="AE8" s="791"/>
      <c r="AF8" s="792" t="s">
        <v>387</v>
      </c>
      <c r="AG8" s="793"/>
      <c r="AH8" s="793"/>
      <c r="AI8" s="793"/>
      <c r="AJ8" s="794"/>
      <c r="AK8" s="775" t="s">
        <v>581</v>
      </c>
      <c r="AL8" s="776"/>
      <c r="AM8" s="776"/>
      <c r="AN8" s="776"/>
      <c r="AO8" s="776"/>
      <c r="AP8" s="776" t="s">
        <v>581</v>
      </c>
      <c r="AQ8" s="776"/>
      <c r="AR8" s="776"/>
      <c r="AS8" s="776"/>
      <c r="AT8" s="776"/>
      <c r="AU8" s="777"/>
      <c r="AV8" s="777"/>
      <c r="AW8" s="777"/>
      <c r="AX8" s="777"/>
      <c r="AY8" s="778"/>
      <c r="AZ8" s="217"/>
      <c r="BA8" s="217"/>
      <c r="BB8" s="217"/>
      <c r="BC8" s="217"/>
      <c r="BD8" s="217"/>
      <c r="BE8" s="218"/>
      <c r="BF8" s="218"/>
      <c r="BG8" s="218"/>
      <c r="BH8" s="218"/>
      <c r="BI8" s="218"/>
      <c r="BJ8" s="218"/>
      <c r="BK8" s="218"/>
      <c r="BL8" s="218"/>
      <c r="BM8" s="218"/>
      <c r="BN8" s="218"/>
      <c r="BO8" s="218"/>
      <c r="BP8" s="218"/>
      <c r="BQ8" s="223">
        <v>2</v>
      </c>
      <c r="BR8" s="224"/>
      <c r="BS8" s="779" t="s">
        <v>583</v>
      </c>
      <c r="BT8" s="780"/>
      <c r="BU8" s="780"/>
      <c r="BV8" s="780"/>
      <c r="BW8" s="780"/>
      <c r="BX8" s="780"/>
      <c r="BY8" s="780"/>
      <c r="BZ8" s="780"/>
      <c r="CA8" s="780"/>
      <c r="CB8" s="780"/>
      <c r="CC8" s="780"/>
      <c r="CD8" s="780"/>
      <c r="CE8" s="780"/>
      <c r="CF8" s="780"/>
      <c r="CG8" s="781"/>
      <c r="CH8" s="795">
        <v>-3</v>
      </c>
      <c r="CI8" s="796"/>
      <c r="CJ8" s="796"/>
      <c r="CK8" s="796"/>
      <c r="CL8" s="797"/>
      <c r="CM8" s="795">
        <v>46</v>
      </c>
      <c r="CN8" s="796"/>
      <c r="CO8" s="796"/>
      <c r="CP8" s="796"/>
      <c r="CQ8" s="797"/>
      <c r="CR8" s="795">
        <v>15</v>
      </c>
      <c r="CS8" s="796"/>
      <c r="CT8" s="796"/>
      <c r="CU8" s="796"/>
      <c r="CV8" s="797"/>
      <c r="CW8" s="795">
        <v>7</v>
      </c>
      <c r="CX8" s="796"/>
      <c r="CY8" s="796"/>
      <c r="CZ8" s="796"/>
      <c r="DA8" s="797"/>
      <c r="DB8" s="795" t="s">
        <v>518</v>
      </c>
      <c r="DC8" s="796"/>
      <c r="DD8" s="796"/>
      <c r="DE8" s="796"/>
      <c r="DF8" s="797"/>
      <c r="DG8" s="795" t="s">
        <v>518</v>
      </c>
      <c r="DH8" s="796"/>
      <c r="DI8" s="796"/>
      <c r="DJ8" s="796"/>
      <c r="DK8" s="797"/>
      <c r="DL8" s="795" t="s">
        <v>518</v>
      </c>
      <c r="DM8" s="796"/>
      <c r="DN8" s="796"/>
      <c r="DO8" s="796"/>
      <c r="DP8" s="797"/>
      <c r="DQ8" s="795" t="s">
        <v>518</v>
      </c>
      <c r="DR8" s="796"/>
      <c r="DS8" s="796"/>
      <c r="DT8" s="796"/>
      <c r="DU8" s="797"/>
      <c r="DV8" s="779"/>
      <c r="DW8" s="780"/>
      <c r="DX8" s="780"/>
      <c r="DY8" s="780"/>
      <c r="DZ8" s="785"/>
      <c r="EA8" s="219"/>
    </row>
    <row r="9" spans="1:131" s="220" customFormat="1" ht="26.25" customHeight="1" x14ac:dyDescent="0.15">
      <c r="A9" s="223">
        <v>3</v>
      </c>
      <c r="B9" s="786"/>
      <c r="C9" s="787"/>
      <c r="D9" s="787"/>
      <c r="E9" s="787"/>
      <c r="F9" s="787"/>
      <c r="G9" s="787"/>
      <c r="H9" s="787"/>
      <c r="I9" s="787"/>
      <c r="J9" s="787"/>
      <c r="K9" s="787"/>
      <c r="L9" s="787"/>
      <c r="M9" s="787"/>
      <c r="N9" s="787"/>
      <c r="O9" s="787"/>
      <c r="P9" s="788"/>
      <c r="Q9" s="789"/>
      <c r="R9" s="790"/>
      <c r="S9" s="790"/>
      <c r="T9" s="790"/>
      <c r="U9" s="790"/>
      <c r="V9" s="790"/>
      <c r="W9" s="790"/>
      <c r="X9" s="790"/>
      <c r="Y9" s="790"/>
      <c r="Z9" s="790"/>
      <c r="AA9" s="790"/>
      <c r="AB9" s="790"/>
      <c r="AC9" s="790"/>
      <c r="AD9" s="790"/>
      <c r="AE9" s="791"/>
      <c r="AF9" s="792"/>
      <c r="AG9" s="793"/>
      <c r="AH9" s="793"/>
      <c r="AI9" s="793"/>
      <c r="AJ9" s="794"/>
      <c r="AK9" s="775"/>
      <c r="AL9" s="776"/>
      <c r="AM9" s="776"/>
      <c r="AN9" s="776"/>
      <c r="AO9" s="776"/>
      <c r="AP9" s="776"/>
      <c r="AQ9" s="776"/>
      <c r="AR9" s="776"/>
      <c r="AS9" s="776"/>
      <c r="AT9" s="776"/>
      <c r="AU9" s="777"/>
      <c r="AV9" s="777"/>
      <c r="AW9" s="777"/>
      <c r="AX9" s="777"/>
      <c r="AY9" s="778"/>
      <c r="AZ9" s="217"/>
      <c r="BA9" s="217"/>
      <c r="BB9" s="217"/>
      <c r="BC9" s="217"/>
      <c r="BD9" s="217"/>
      <c r="BE9" s="218"/>
      <c r="BF9" s="218"/>
      <c r="BG9" s="218"/>
      <c r="BH9" s="218"/>
      <c r="BI9" s="218"/>
      <c r="BJ9" s="218"/>
      <c r="BK9" s="218"/>
      <c r="BL9" s="218"/>
      <c r="BM9" s="218"/>
      <c r="BN9" s="218"/>
      <c r="BO9" s="218"/>
      <c r="BP9" s="218"/>
      <c r="BQ9" s="223">
        <v>3</v>
      </c>
      <c r="BR9" s="224" t="s">
        <v>584</v>
      </c>
      <c r="BS9" s="779" t="s">
        <v>585</v>
      </c>
      <c r="BT9" s="780"/>
      <c r="BU9" s="780"/>
      <c r="BV9" s="780"/>
      <c r="BW9" s="780"/>
      <c r="BX9" s="780"/>
      <c r="BY9" s="780"/>
      <c r="BZ9" s="780"/>
      <c r="CA9" s="780"/>
      <c r="CB9" s="780"/>
      <c r="CC9" s="780"/>
      <c r="CD9" s="780"/>
      <c r="CE9" s="780"/>
      <c r="CF9" s="780"/>
      <c r="CG9" s="781"/>
      <c r="CH9" s="795">
        <v>1</v>
      </c>
      <c r="CI9" s="796"/>
      <c r="CJ9" s="796"/>
      <c r="CK9" s="796"/>
      <c r="CL9" s="797"/>
      <c r="CM9" s="795">
        <v>230</v>
      </c>
      <c r="CN9" s="796"/>
      <c r="CO9" s="796"/>
      <c r="CP9" s="796"/>
      <c r="CQ9" s="797"/>
      <c r="CR9" s="795">
        <v>3</v>
      </c>
      <c r="CS9" s="796"/>
      <c r="CT9" s="796"/>
      <c r="CU9" s="796"/>
      <c r="CV9" s="797"/>
      <c r="CW9" s="795">
        <v>0</v>
      </c>
      <c r="CX9" s="796"/>
      <c r="CY9" s="796"/>
      <c r="CZ9" s="796"/>
      <c r="DA9" s="797"/>
      <c r="DB9" s="795" t="s">
        <v>518</v>
      </c>
      <c r="DC9" s="796"/>
      <c r="DD9" s="796"/>
      <c r="DE9" s="796"/>
      <c r="DF9" s="797"/>
      <c r="DG9" s="795">
        <v>1071</v>
      </c>
      <c r="DH9" s="796"/>
      <c r="DI9" s="796"/>
      <c r="DJ9" s="796"/>
      <c r="DK9" s="797"/>
      <c r="DL9" s="795" t="s">
        <v>518</v>
      </c>
      <c r="DM9" s="796"/>
      <c r="DN9" s="796"/>
      <c r="DO9" s="796"/>
      <c r="DP9" s="797"/>
      <c r="DQ9" s="795">
        <v>278</v>
      </c>
      <c r="DR9" s="796"/>
      <c r="DS9" s="796"/>
      <c r="DT9" s="796"/>
      <c r="DU9" s="797"/>
      <c r="DV9" s="779"/>
      <c r="DW9" s="780"/>
      <c r="DX9" s="780"/>
      <c r="DY9" s="780"/>
      <c r="DZ9" s="785"/>
      <c r="EA9" s="219"/>
    </row>
    <row r="10" spans="1:131" s="220" customFormat="1" ht="26.25" customHeight="1" x14ac:dyDescent="0.15">
      <c r="A10" s="223">
        <v>4</v>
      </c>
      <c r="B10" s="786"/>
      <c r="C10" s="787"/>
      <c r="D10" s="787"/>
      <c r="E10" s="787"/>
      <c r="F10" s="787"/>
      <c r="G10" s="787"/>
      <c r="H10" s="787"/>
      <c r="I10" s="787"/>
      <c r="J10" s="787"/>
      <c r="K10" s="787"/>
      <c r="L10" s="787"/>
      <c r="M10" s="787"/>
      <c r="N10" s="787"/>
      <c r="O10" s="787"/>
      <c r="P10" s="788"/>
      <c r="Q10" s="789"/>
      <c r="R10" s="790"/>
      <c r="S10" s="790"/>
      <c r="T10" s="790"/>
      <c r="U10" s="790"/>
      <c r="V10" s="790"/>
      <c r="W10" s="790"/>
      <c r="X10" s="790"/>
      <c r="Y10" s="790"/>
      <c r="Z10" s="790"/>
      <c r="AA10" s="790"/>
      <c r="AB10" s="790"/>
      <c r="AC10" s="790"/>
      <c r="AD10" s="790"/>
      <c r="AE10" s="791"/>
      <c r="AF10" s="792"/>
      <c r="AG10" s="793"/>
      <c r="AH10" s="793"/>
      <c r="AI10" s="793"/>
      <c r="AJ10" s="794"/>
      <c r="AK10" s="775"/>
      <c r="AL10" s="776"/>
      <c r="AM10" s="776"/>
      <c r="AN10" s="776"/>
      <c r="AO10" s="776"/>
      <c r="AP10" s="776"/>
      <c r="AQ10" s="776"/>
      <c r="AR10" s="776"/>
      <c r="AS10" s="776"/>
      <c r="AT10" s="776"/>
      <c r="AU10" s="777"/>
      <c r="AV10" s="777"/>
      <c r="AW10" s="777"/>
      <c r="AX10" s="777"/>
      <c r="AY10" s="778"/>
      <c r="AZ10" s="217"/>
      <c r="BA10" s="217"/>
      <c r="BB10" s="217"/>
      <c r="BC10" s="217"/>
      <c r="BD10" s="217"/>
      <c r="BE10" s="218"/>
      <c r="BF10" s="218"/>
      <c r="BG10" s="218"/>
      <c r="BH10" s="218"/>
      <c r="BI10" s="218"/>
      <c r="BJ10" s="218"/>
      <c r="BK10" s="218"/>
      <c r="BL10" s="218"/>
      <c r="BM10" s="218"/>
      <c r="BN10" s="218"/>
      <c r="BO10" s="218"/>
      <c r="BP10" s="218"/>
      <c r="BQ10" s="223">
        <v>4</v>
      </c>
      <c r="BR10" s="224"/>
      <c r="BS10" s="779" t="s">
        <v>586</v>
      </c>
      <c r="BT10" s="780"/>
      <c r="BU10" s="780"/>
      <c r="BV10" s="780"/>
      <c r="BW10" s="780"/>
      <c r="BX10" s="780"/>
      <c r="BY10" s="780"/>
      <c r="BZ10" s="780"/>
      <c r="CA10" s="780"/>
      <c r="CB10" s="780"/>
      <c r="CC10" s="780"/>
      <c r="CD10" s="780"/>
      <c r="CE10" s="780"/>
      <c r="CF10" s="780"/>
      <c r="CG10" s="781"/>
      <c r="CH10" s="795">
        <v>1</v>
      </c>
      <c r="CI10" s="796"/>
      <c r="CJ10" s="796"/>
      <c r="CK10" s="796"/>
      <c r="CL10" s="797"/>
      <c r="CM10" s="795">
        <v>0</v>
      </c>
      <c r="CN10" s="796"/>
      <c r="CO10" s="796"/>
      <c r="CP10" s="796"/>
      <c r="CQ10" s="797"/>
      <c r="CR10" s="795">
        <v>22</v>
      </c>
      <c r="CS10" s="796"/>
      <c r="CT10" s="796"/>
      <c r="CU10" s="796"/>
      <c r="CV10" s="797"/>
      <c r="CW10" s="795">
        <v>40</v>
      </c>
      <c r="CX10" s="796"/>
      <c r="CY10" s="796"/>
      <c r="CZ10" s="796"/>
      <c r="DA10" s="797"/>
      <c r="DB10" s="795" t="s">
        <v>518</v>
      </c>
      <c r="DC10" s="796"/>
      <c r="DD10" s="796"/>
      <c r="DE10" s="796"/>
      <c r="DF10" s="797"/>
      <c r="DG10" s="795" t="s">
        <v>518</v>
      </c>
      <c r="DH10" s="796"/>
      <c r="DI10" s="796"/>
      <c r="DJ10" s="796"/>
      <c r="DK10" s="797"/>
      <c r="DL10" s="795" t="s">
        <v>518</v>
      </c>
      <c r="DM10" s="796"/>
      <c r="DN10" s="796"/>
      <c r="DO10" s="796"/>
      <c r="DP10" s="797"/>
      <c r="DQ10" s="795" t="s">
        <v>518</v>
      </c>
      <c r="DR10" s="796"/>
      <c r="DS10" s="796"/>
      <c r="DT10" s="796"/>
      <c r="DU10" s="797"/>
      <c r="DV10" s="779"/>
      <c r="DW10" s="780"/>
      <c r="DX10" s="780"/>
      <c r="DY10" s="780"/>
      <c r="DZ10" s="785"/>
      <c r="EA10" s="219"/>
    </row>
    <row r="11" spans="1:131" s="220" customFormat="1" ht="26.25" customHeight="1" x14ac:dyDescent="0.15">
      <c r="A11" s="223">
        <v>5</v>
      </c>
      <c r="B11" s="786"/>
      <c r="C11" s="787"/>
      <c r="D11" s="787"/>
      <c r="E11" s="787"/>
      <c r="F11" s="787"/>
      <c r="G11" s="787"/>
      <c r="H11" s="787"/>
      <c r="I11" s="787"/>
      <c r="J11" s="787"/>
      <c r="K11" s="787"/>
      <c r="L11" s="787"/>
      <c r="M11" s="787"/>
      <c r="N11" s="787"/>
      <c r="O11" s="787"/>
      <c r="P11" s="788"/>
      <c r="Q11" s="789"/>
      <c r="R11" s="790"/>
      <c r="S11" s="790"/>
      <c r="T11" s="790"/>
      <c r="U11" s="790"/>
      <c r="V11" s="790"/>
      <c r="W11" s="790"/>
      <c r="X11" s="790"/>
      <c r="Y11" s="790"/>
      <c r="Z11" s="790"/>
      <c r="AA11" s="790"/>
      <c r="AB11" s="790"/>
      <c r="AC11" s="790"/>
      <c r="AD11" s="790"/>
      <c r="AE11" s="791"/>
      <c r="AF11" s="792"/>
      <c r="AG11" s="793"/>
      <c r="AH11" s="793"/>
      <c r="AI11" s="793"/>
      <c r="AJ11" s="794"/>
      <c r="AK11" s="775"/>
      <c r="AL11" s="776"/>
      <c r="AM11" s="776"/>
      <c r="AN11" s="776"/>
      <c r="AO11" s="776"/>
      <c r="AP11" s="776"/>
      <c r="AQ11" s="776"/>
      <c r="AR11" s="776"/>
      <c r="AS11" s="776"/>
      <c r="AT11" s="776"/>
      <c r="AU11" s="777"/>
      <c r="AV11" s="777"/>
      <c r="AW11" s="777"/>
      <c r="AX11" s="777"/>
      <c r="AY11" s="778"/>
      <c r="AZ11" s="217"/>
      <c r="BA11" s="217"/>
      <c r="BB11" s="217"/>
      <c r="BC11" s="217"/>
      <c r="BD11" s="217"/>
      <c r="BE11" s="218"/>
      <c r="BF11" s="218"/>
      <c r="BG11" s="218"/>
      <c r="BH11" s="218"/>
      <c r="BI11" s="218"/>
      <c r="BJ11" s="218"/>
      <c r="BK11" s="218"/>
      <c r="BL11" s="218"/>
      <c r="BM11" s="218"/>
      <c r="BN11" s="218"/>
      <c r="BO11" s="218"/>
      <c r="BP11" s="218"/>
      <c r="BQ11" s="223">
        <v>5</v>
      </c>
      <c r="BR11" s="224"/>
      <c r="BS11" s="779" t="s">
        <v>587</v>
      </c>
      <c r="BT11" s="780"/>
      <c r="BU11" s="780"/>
      <c r="BV11" s="780"/>
      <c r="BW11" s="780"/>
      <c r="BX11" s="780"/>
      <c r="BY11" s="780"/>
      <c r="BZ11" s="780"/>
      <c r="CA11" s="780"/>
      <c r="CB11" s="780"/>
      <c r="CC11" s="780"/>
      <c r="CD11" s="780"/>
      <c r="CE11" s="780"/>
      <c r="CF11" s="780"/>
      <c r="CG11" s="781"/>
      <c r="CH11" s="795">
        <v>0</v>
      </c>
      <c r="CI11" s="796"/>
      <c r="CJ11" s="796"/>
      <c r="CK11" s="796"/>
      <c r="CL11" s="797"/>
      <c r="CM11" s="795">
        <v>11</v>
      </c>
      <c r="CN11" s="796"/>
      <c r="CO11" s="796"/>
      <c r="CP11" s="796"/>
      <c r="CQ11" s="797"/>
      <c r="CR11" s="795">
        <v>5</v>
      </c>
      <c r="CS11" s="796"/>
      <c r="CT11" s="796"/>
      <c r="CU11" s="796"/>
      <c r="CV11" s="797"/>
      <c r="CW11" s="795">
        <v>0</v>
      </c>
      <c r="CX11" s="796"/>
      <c r="CY11" s="796"/>
      <c r="CZ11" s="796"/>
      <c r="DA11" s="797"/>
      <c r="DB11" s="795" t="s">
        <v>518</v>
      </c>
      <c r="DC11" s="796"/>
      <c r="DD11" s="796"/>
      <c r="DE11" s="796"/>
      <c r="DF11" s="797"/>
      <c r="DG11" s="795" t="s">
        <v>518</v>
      </c>
      <c r="DH11" s="796"/>
      <c r="DI11" s="796"/>
      <c r="DJ11" s="796"/>
      <c r="DK11" s="797"/>
      <c r="DL11" s="795" t="s">
        <v>518</v>
      </c>
      <c r="DM11" s="796"/>
      <c r="DN11" s="796"/>
      <c r="DO11" s="796"/>
      <c r="DP11" s="797"/>
      <c r="DQ11" s="795" t="s">
        <v>518</v>
      </c>
      <c r="DR11" s="796"/>
      <c r="DS11" s="796"/>
      <c r="DT11" s="796"/>
      <c r="DU11" s="797"/>
      <c r="DV11" s="779"/>
      <c r="DW11" s="780"/>
      <c r="DX11" s="780"/>
      <c r="DY11" s="780"/>
      <c r="DZ11" s="785"/>
      <c r="EA11" s="219"/>
    </row>
    <row r="12" spans="1:131" s="220" customFormat="1" ht="26.25" customHeight="1" x14ac:dyDescent="0.15">
      <c r="A12" s="223">
        <v>6</v>
      </c>
      <c r="B12" s="786"/>
      <c r="C12" s="787"/>
      <c r="D12" s="787"/>
      <c r="E12" s="787"/>
      <c r="F12" s="787"/>
      <c r="G12" s="787"/>
      <c r="H12" s="787"/>
      <c r="I12" s="787"/>
      <c r="J12" s="787"/>
      <c r="K12" s="787"/>
      <c r="L12" s="787"/>
      <c r="M12" s="787"/>
      <c r="N12" s="787"/>
      <c r="O12" s="787"/>
      <c r="P12" s="788"/>
      <c r="Q12" s="789"/>
      <c r="R12" s="790"/>
      <c r="S12" s="790"/>
      <c r="T12" s="790"/>
      <c r="U12" s="790"/>
      <c r="V12" s="790"/>
      <c r="W12" s="790"/>
      <c r="X12" s="790"/>
      <c r="Y12" s="790"/>
      <c r="Z12" s="790"/>
      <c r="AA12" s="790"/>
      <c r="AB12" s="790"/>
      <c r="AC12" s="790"/>
      <c r="AD12" s="790"/>
      <c r="AE12" s="791"/>
      <c r="AF12" s="792"/>
      <c r="AG12" s="793"/>
      <c r="AH12" s="793"/>
      <c r="AI12" s="793"/>
      <c r="AJ12" s="794"/>
      <c r="AK12" s="775"/>
      <c r="AL12" s="776"/>
      <c r="AM12" s="776"/>
      <c r="AN12" s="776"/>
      <c r="AO12" s="776"/>
      <c r="AP12" s="776"/>
      <c r="AQ12" s="776"/>
      <c r="AR12" s="776"/>
      <c r="AS12" s="776"/>
      <c r="AT12" s="776"/>
      <c r="AU12" s="777"/>
      <c r="AV12" s="777"/>
      <c r="AW12" s="777"/>
      <c r="AX12" s="777"/>
      <c r="AY12" s="778"/>
      <c r="AZ12" s="217"/>
      <c r="BA12" s="217"/>
      <c r="BB12" s="217"/>
      <c r="BC12" s="217"/>
      <c r="BD12" s="217"/>
      <c r="BE12" s="218"/>
      <c r="BF12" s="218"/>
      <c r="BG12" s="218"/>
      <c r="BH12" s="218"/>
      <c r="BI12" s="218"/>
      <c r="BJ12" s="218"/>
      <c r="BK12" s="218"/>
      <c r="BL12" s="218"/>
      <c r="BM12" s="218"/>
      <c r="BN12" s="218"/>
      <c r="BO12" s="218"/>
      <c r="BP12" s="218"/>
      <c r="BQ12" s="223">
        <v>6</v>
      </c>
      <c r="BR12" s="224"/>
      <c r="BS12" s="779" t="s">
        <v>588</v>
      </c>
      <c r="BT12" s="780"/>
      <c r="BU12" s="780"/>
      <c r="BV12" s="780"/>
      <c r="BW12" s="780"/>
      <c r="BX12" s="780"/>
      <c r="BY12" s="780"/>
      <c r="BZ12" s="780"/>
      <c r="CA12" s="780"/>
      <c r="CB12" s="780"/>
      <c r="CC12" s="780"/>
      <c r="CD12" s="780"/>
      <c r="CE12" s="780"/>
      <c r="CF12" s="780"/>
      <c r="CG12" s="781"/>
      <c r="CH12" s="795">
        <v>-6</v>
      </c>
      <c r="CI12" s="796"/>
      <c r="CJ12" s="796"/>
      <c r="CK12" s="796"/>
      <c r="CL12" s="797"/>
      <c r="CM12" s="795">
        <v>-2</v>
      </c>
      <c r="CN12" s="796"/>
      <c r="CO12" s="796"/>
      <c r="CP12" s="796"/>
      <c r="CQ12" s="797"/>
      <c r="CR12" s="795">
        <v>0</v>
      </c>
      <c r="CS12" s="796"/>
      <c r="CT12" s="796"/>
      <c r="CU12" s="796"/>
      <c r="CV12" s="797"/>
      <c r="CW12" s="795">
        <v>0</v>
      </c>
      <c r="CX12" s="796"/>
      <c r="CY12" s="796"/>
      <c r="CZ12" s="796"/>
      <c r="DA12" s="797"/>
      <c r="DB12" s="795" t="s">
        <v>518</v>
      </c>
      <c r="DC12" s="796"/>
      <c r="DD12" s="796"/>
      <c r="DE12" s="796"/>
      <c r="DF12" s="797"/>
      <c r="DG12" s="795" t="s">
        <v>518</v>
      </c>
      <c r="DH12" s="796"/>
      <c r="DI12" s="796"/>
      <c r="DJ12" s="796"/>
      <c r="DK12" s="797"/>
      <c r="DL12" s="795" t="s">
        <v>518</v>
      </c>
      <c r="DM12" s="796"/>
      <c r="DN12" s="796"/>
      <c r="DO12" s="796"/>
      <c r="DP12" s="797"/>
      <c r="DQ12" s="795" t="s">
        <v>518</v>
      </c>
      <c r="DR12" s="796"/>
      <c r="DS12" s="796"/>
      <c r="DT12" s="796"/>
      <c r="DU12" s="797"/>
      <c r="DV12" s="779"/>
      <c r="DW12" s="780"/>
      <c r="DX12" s="780"/>
      <c r="DY12" s="780"/>
      <c r="DZ12" s="785"/>
      <c r="EA12" s="219"/>
    </row>
    <row r="13" spans="1:131" s="220" customFormat="1" ht="26.25" customHeight="1" x14ac:dyDescent="0.15">
      <c r="A13" s="223">
        <v>7</v>
      </c>
      <c r="B13" s="786"/>
      <c r="C13" s="787"/>
      <c r="D13" s="787"/>
      <c r="E13" s="787"/>
      <c r="F13" s="787"/>
      <c r="G13" s="787"/>
      <c r="H13" s="787"/>
      <c r="I13" s="787"/>
      <c r="J13" s="787"/>
      <c r="K13" s="787"/>
      <c r="L13" s="787"/>
      <c r="M13" s="787"/>
      <c r="N13" s="787"/>
      <c r="O13" s="787"/>
      <c r="P13" s="788"/>
      <c r="Q13" s="789"/>
      <c r="R13" s="790"/>
      <c r="S13" s="790"/>
      <c r="T13" s="790"/>
      <c r="U13" s="790"/>
      <c r="V13" s="790"/>
      <c r="W13" s="790"/>
      <c r="X13" s="790"/>
      <c r="Y13" s="790"/>
      <c r="Z13" s="790"/>
      <c r="AA13" s="790"/>
      <c r="AB13" s="790"/>
      <c r="AC13" s="790"/>
      <c r="AD13" s="790"/>
      <c r="AE13" s="791"/>
      <c r="AF13" s="792"/>
      <c r="AG13" s="793"/>
      <c r="AH13" s="793"/>
      <c r="AI13" s="793"/>
      <c r="AJ13" s="794"/>
      <c r="AK13" s="775"/>
      <c r="AL13" s="776"/>
      <c r="AM13" s="776"/>
      <c r="AN13" s="776"/>
      <c r="AO13" s="776"/>
      <c r="AP13" s="776"/>
      <c r="AQ13" s="776"/>
      <c r="AR13" s="776"/>
      <c r="AS13" s="776"/>
      <c r="AT13" s="776"/>
      <c r="AU13" s="777"/>
      <c r="AV13" s="777"/>
      <c r="AW13" s="777"/>
      <c r="AX13" s="777"/>
      <c r="AY13" s="778"/>
      <c r="AZ13" s="217"/>
      <c r="BA13" s="217"/>
      <c r="BB13" s="217"/>
      <c r="BC13" s="217"/>
      <c r="BD13" s="217"/>
      <c r="BE13" s="218"/>
      <c r="BF13" s="218"/>
      <c r="BG13" s="218"/>
      <c r="BH13" s="218"/>
      <c r="BI13" s="218"/>
      <c r="BJ13" s="218"/>
      <c r="BK13" s="218"/>
      <c r="BL13" s="218"/>
      <c r="BM13" s="218"/>
      <c r="BN13" s="218"/>
      <c r="BO13" s="218"/>
      <c r="BP13" s="218"/>
      <c r="BQ13" s="223">
        <v>7</v>
      </c>
      <c r="BR13" s="224"/>
      <c r="BS13" s="779"/>
      <c r="BT13" s="780"/>
      <c r="BU13" s="780"/>
      <c r="BV13" s="780"/>
      <c r="BW13" s="780"/>
      <c r="BX13" s="780"/>
      <c r="BY13" s="780"/>
      <c r="BZ13" s="780"/>
      <c r="CA13" s="780"/>
      <c r="CB13" s="780"/>
      <c r="CC13" s="780"/>
      <c r="CD13" s="780"/>
      <c r="CE13" s="780"/>
      <c r="CF13" s="780"/>
      <c r="CG13" s="781"/>
      <c r="CH13" s="795"/>
      <c r="CI13" s="796"/>
      <c r="CJ13" s="796"/>
      <c r="CK13" s="796"/>
      <c r="CL13" s="797"/>
      <c r="CM13" s="795"/>
      <c r="CN13" s="796"/>
      <c r="CO13" s="796"/>
      <c r="CP13" s="796"/>
      <c r="CQ13" s="797"/>
      <c r="CR13" s="795"/>
      <c r="CS13" s="796"/>
      <c r="CT13" s="796"/>
      <c r="CU13" s="796"/>
      <c r="CV13" s="797"/>
      <c r="CW13" s="795"/>
      <c r="CX13" s="796"/>
      <c r="CY13" s="796"/>
      <c r="CZ13" s="796"/>
      <c r="DA13" s="797"/>
      <c r="DB13" s="795"/>
      <c r="DC13" s="796"/>
      <c r="DD13" s="796"/>
      <c r="DE13" s="796"/>
      <c r="DF13" s="797"/>
      <c r="DG13" s="795"/>
      <c r="DH13" s="796"/>
      <c r="DI13" s="796"/>
      <c r="DJ13" s="796"/>
      <c r="DK13" s="797"/>
      <c r="DL13" s="795"/>
      <c r="DM13" s="796"/>
      <c r="DN13" s="796"/>
      <c r="DO13" s="796"/>
      <c r="DP13" s="797"/>
      <c r="DQ13" s="795"/>
      <c r="DR13" s="796"/>
      <c r="DS13" s="796"/>
      <c r="DT13" s="796"/>
      <c r="DU13" s="797"/>
      <c r="DV13" s="779"/>
      <c r="DW13" s="780"/>
      <c r="DX13" s="780"/>
      <c r="DY13" s="780"/>
      <c r="DZ13" s="785"/>
      <c r="EA13" s="219"/>
    </row>
    <row r="14" spans="1:131" s="220" customFormat="1" ht="26.25" customHeight="1" x14ac:dyDescent="0.15">
      <c r="A14" s="223">
        <v>8</v>
      </c>
      <c r="B14" s="786"/>
      <c r="C14" s="787"/>
      <c r="D14" s="787"/>
      <c r="E14" s="787"/>
      <c r="F14" s="787"/>
      <c r="G14" s="787"/>
      <c r="H14" s="787"/>
      <c r="I14" s="787"/>
      <c r="J14" s="787"/>
      <c r="K14" s="787"/>
      <c r="L14" s="787"/>
      <c r="M14" s="787"/>
      <c r="N14" s="787"/>
      <c r="O14" s="787"/>
      <c r="P14" s="788"/>
      <c r="Q14" s="789"/>
      <c r="R14" s="790"/>
      <c r="S14" s="790"/>
      <c r="T14" s="790"/>
      <c r="U14" s="790"/>
      <c r="V14" s="790"/>
      <c r="W14" s="790"/>
      <c r="X14" s="790"/>
      <c r="Y14" s="790"/>
      <c r="Z14" s="790"/>
      <c r="AA14" s="790"/>
      <c r="AB14" s="790"/>
      <c r="AC14" s="790"/>
      <c r="AD14" s="790"/>
      <c r="AE14" s="791"/>
      <c r="AF14" s="792"/>
      <c r="AG14" s="793"/>
      <c r="AH14" s="793"/>
      <c r="AI14" s="793"/>
      <c r="AJ14" s="794"/>
      <c r="AK14" s="775"/>
      <c r="AL14" s="776"/>
      <c r="AM14" s="776"/>
      <c r="AN14" s="776"/>
      <c r="AO14" s="776"/>
      <c r="AP14" s="776"/>
      <c r="AQ14" s="776"/>
      <c r="AR14" s="776"/>
      <c r="AS14" s="776"/>
      <c r="AT14" s="776"/>
      <c r="AU14" s="777"/>
      <c r="AV14" s="777"/>
      <c r="AW14" s="777"/>
      <c r="AX14" s="777"/>
      <c r="AY14" s="778"/>
      <c r="AZ14" s="217"/>
      <c r="BA14" s="217"/>
      <c r="BB14" s="217"/>
      <c r="BC14" s="217"/>
      <c r="BD14" s="217"/>
      <c r="BE14" s="218"/>
      <c r="BF14" s="218"/>
      <c r="BG14" s="218"/>
      <c r="BH14" s="218"/>
      <c r="BI14" s="218"/>
      <c r="BJ14" s="218"/>
      <c r="BK14" s="218"/>
      <c r="BL14" s="218"/>
      <c r="BM14" s="218"/>
      <c r="BN14" s="218"/>
      <c r="BO14" s="218"/>
      <c r="BP14" s="218"/>
      <c r="BQ14" s="223">
        <v>8</v>
      </c>
      <c r="BR14" s="224"/>
      <c r="BS14" s="779"/>
      <c r="BT14" s="780"/>
      <c r="BU14" s="780"/>
      <c r="BV14" s="780"/>
      <c r="BW14" s="780"/>
      <c r="BX14" s="780"/>
      <c r="BY14" s="780"/>
      <c r="BZ14" s="780"/>
      <c r="CA14" s="780"/>
      <c r="CB14" s="780"/>
      <c r="CC14" s="780"/>
      <c r="CD14" s="780"/>
      <c r="CE14" s="780"/>
      <c r="CF14" s="780"/>
      <c r="CG14" s="781"/>
      <c r="CH14" s="795"/>
      <c r="CI14" s="796"/>
      <c r="CJ14" s="796"/>
      <c r="CK14" s="796"/>
      <c r="CL14" s="797"/>
      <c r="CM14" s="795"/>
      <c r="CN14" s="796"/>
      <c r="CO14" s="796"/>
      <c r="CP14" s="796"/>
      <c r="CQ14" s="797"/>
      <c r="CR14" s="795"/>
      <c r="CS14" s="796"/>
      <c r="CT14" s="796"/>
      <c r="CU14" s="796"/>
      <c r="CV14" s="797"/>
      <c r="CW14" s="795"/>
      <c r="CX14" s="796"/>
      <c r="CY14" s="796"/>
      <c r="CZ14" s="796"/>
      <c r="DA14" s="797"/>
      <c r="DB14" s="795"/>
      <c r="DC14" s="796"/>
      <c r="DD14" s="796"/>
      <c r="DE14" s="796"/>
      <c r="DF14" s="797"/>
      <c r="DG14" s="795"/>
      <c r="DH14" s="796"/>
      <c r="DI14" s="796"/>
      <c r="DJ14" s="796"/>
      <c r="DK14" s="797"/>
      <c r="DL14" s="795"/>
      <c r="DM14" s="796"/>
      <c r="DN14" s="796"/>
      <c r="DO14" s="796"/>
      <c r="DP14" s="797"/>
      <c r="DQ14" s="795"/>
      <c r="DR14" s="796"/>
      <c r="DS14" s="796"/>
      <c r="DT14" s="796"/>
      <c r="DU14" s="797"/>
      <c r="DV14" s="779"/>
      <c r="DW14" s="780"/>
      <c r="DX14" s="780"/>
      <c r="DY14" s="780"/>
      <c r="DZ14" s="785"/>
      <c r="EA14" s="219"/>
    </row>
    <row r="15" spans="1:131" s="220" customFormat="1" ht="26.25" customHeight="1" x14ac:dyDescent="0.15">
      <c r="A15" s="223">
        <v>9</v>
      </c>
      <c r="B15" s="786"/>
      <c r="C15" s="787"/>
      <c r="D15" s="787"/>
      <c r="E15" s="787"/>
      <c r="F15" s="787"/>
      <c r="G15" s="787"/>
      <c r="H15" s="787"/>
      <c r="I15" s="787"/>
      <c r="J15" s="787"/>
      <c r="K15" s="787"/>
      <c r="L15" s="787"/>
      <c r="M15" s="787"/>
      <c r="N15" s="787"/>
      <c r="O15" s="787"/>
      <c r="P15" s="788"/>
      <c r="Q15" s="789"/>
      <c r="R15" s="790"/>
      <c r="S15" s="790"/>
      <c r="T15" s="790"/>
      <c r="U15" s="790"/>
      <c r="V15" s="790"/>
      <c r="W15" s="790"/>
      <c r="X15" s="790"/>
      <c r="Y15" s="790"/>
      <c r="Z15" s="790"/>
      <c r="AA15" s="790"/>
      <c r="AB15" s="790"/>
      <c r="AC15" s="790"/>
      <c r="AD15" s="790"/>
      <c r="AE15" s="791"/>
      <c r="AF15" s="792"/>
      <c r="AG15" s="793"/>
      <c r="AH15" s="793"/>
      <c r="AI15" s="793"/>
      <c r="AJ15" s="794"/>
      <c r="AK15" s="775"/>
      <c r="AL15" s="776"/>
      <c r="AM15" s="776"/>
      <c r="AN15" s="776"/>
      <c r="AO15" s="776"/>
      <c r="AP15" s="776"/>
      <c r="AQ15" s="776"/>
      <c r="AR15" s="776"/>
      <c r="AS15" s="776"/>
      <c r="AT15" s="776"/>
      <c r="AU15" s="777"/>
      <c r="AV15" s="777"/>
      <c r="AW15" s="777"/>
      <c r="AX15" s="777"/>
      <c r="AY15" s="778"/>
      <c r="AZ15" s="217"/>
      <c r="BA15" s="217"/>
      <c r="BB15" s="217"/>
      <c r="BC15" s="217"/>
      <c r="BD15" s="217"/>
      <c r="BE15" s="218"/>
      <c r="BF15" s="218"/>
      <c r="BG15" s="218"/>
      <c r="BH15" s="218"/>
      <c r="BI15" s="218"/>
      <c r="BJ15" s="218"/>
      <c r="BK15" s="218"/>
      <c r="BL15" s="218"/>
      <c r="BM15" s="218"/>
      <c r="BN15" s="218"/>
      <c r="BO15" s="218"/>
      <c r="BP15" s="218"/>
      <c r="BQ15" s="223">
        <v>9</v>
      </c>
      <c r="BR15" s="224"/>
      <c r="BS15" s="779"/>
      <c r="BT15" s="780"/>
      <c r="BU15" s="780"/>
      <c r="BV15" s="780"/>
      <c r="BW15" s="780"/>
      <c r="BX15" s="780"/>
      <c r="BY15" s="780"/>
      <c r="BZ15" s="780"/>
      <c r="CA15" s="780"/>
      <c r="CB15" s="780"/>
      <c r="CC15" s="780"/>
      <c r="CD15" s="780"/>
      <c r="CE15" s="780"/>
      <c r="CF15" s="780"/>
      <c r="CG15" s="781"/>
      <c r="CH15" s="795"/>
      <c r="CI15" s="796"/>
      <c r="CJ15" s="796"/>
      <c r="CK15" s="796"/>
      <c r="CL15" s="797"/>
      <c r="CM15" s="795"/>
      <c r="CN15" s="796"/>
      <c r="CO15" s="796"/>
      <c r="CP15" s="796"/>
      <c r="CQ15" s="797"/>
      <c r="CR15" s="795"/>
      <c r="CS15" s="796"/>
      <c r="CT15" s="796"/>
      <c r="CU15" s="796"/>
      <c r="CV15" s="797"/>
      <c r="CW15" s="795"/>
      <c r="CX15" s="796"/>
      <c r="CY15" s="796"/>
      <c r="CZ15" s="796"/>
      <c r="DA15" s="797"/>
      <c r="DB15" s="795"/>
      <c r="DC15" s="796"/>
      <c r="DD15" s="796"/>
      <c r="DE15" s="796"/>
      <c r="DF15" s="797"/>
      <c r="DG15" s="795"/>
      <c r="DH15" s="796"/>
      <c r="DI15" s="796"/>
      <c r="DJ15" s="796"/>
      <c r="DK15" s="797"/>
      <c r="DL15" s="795"/>
      <c r="DM15" s="796"/>
      <c r="DN15" s="796"/>
      <c r="DO15" s="796"/>
      <c r="DP15" s="797"/>
      <c r="DQ15" s="795"/>
      <c r="DR15" s="796"/>
      <c r="DS15" s="796"/>
      <c r="DT15" s="796"/>
      <c r="DU15" s="797"/>
      <c r="DV15" s="779"/>
      <c r="DW15" s="780"/>
      <c r="DX15" s="780"/>
      <c r="DY15" s="780"/>
      <c r="DZ15" s="785"/>
      <c r="EA15" s="219"/>
    </row>
    <row r="16" spans="1:131" s="220" customFormat="1" ht="26.25" customHeight="1" x14ac:dyDescent="0.15">
      <c r="A16" s="223">
        <v>10</v>
      </c>
      <c r="B16" s="786"/>
      <c r="C16" s="787"/>
      <c r="D16" s="787"/>
      <c r="E16" s="787"/>
      <c r="F16" s="787"/>
      <c r="G16" s="787"/>
      <c r="H16" s="787"/>
      <c r="I16" s="787"/>
      <c r="J16" s="787"/>
      <c r="K16" s="787"/>
      <c r="L16" s="787"/>
      <c r="M16" s="787"/>
      <c r="N16" s="787"/>
      <c r="O16" s="787"/>
      <c r="P16" s="788"/>
      <c r="Q16" s="789"/>
      <c r="R16" s="790"/>
      <c r="S16" s="790"/>
      <c r="T16" s="790"/>
      <c r="U16" s="790"/>
      <c r="V16" s="790"/>
      <c r="W16" s="790"/>
      <c r="X16" s="790"/>
      <c r="Y16" s="790"/>
      <c r="Z16" s="790"/>
      <c r="AA16" s="790"/>
      <c r="AB16" s="790"/>
      <c r="AC16" s="790"/>
      <c r="AD16" s="790"/>
      <c r="AE16" s="791"/>
      <c r="AF16" s="792"/>
      <c r="AG16" s="793"/>
      <c r="AH16" s="793"/>
      <c r="AI16" s="793"/>
      <c r="AJ16" s="794"/>
      <c r="AK16" s="775"/>
      <c r="AL16" s="776"/>
      <c r="AM16" s="776"/>
      <c r="AN16" s="776"/>
      <c r="AO16" s="776"/>
      <c r="AP16" s="776"/>
      <c r="AQ16" s="776"/>
      <c r="AR16" s="776"/>
      <c r="AS16" s="776"/>
      <c r="AT16" s="776"/>
      <c r="AU16" s="777"/>
      <c r="AV16" s="777"/>
      <c r="AW16" s="777"/>
      <c r="AX16" s="777"/>
      <c r="AY16" s="778"/>
      <c r="AZ16" s="217"/>
      <c r="BA16" s="217"/>
      <c r="BB16" s="217"/>
      <c r="BC16" s="217"/>
      <c r="BD16" s="217"/>
      <c r="BE16" s="218"/>
      <c r="BF16" s="218"/>
      <c r="BG16" s="218"/>
      <c r="BH16" s="218"/>
      <c r="BI16" s="218"/>
      <c r="BJ16" s="218"/>
      <c r="BK16" s="218"/>
      <c r="BL16" s="218"/>
      <c r="BM16" s="218"/>
      <c r="BN16" s="218"/>
      <c r="BO16" s="218"/>
      <c r="BP16" s="218"/>
      <c r="BQ16" s="223">
        <v>10</v>
      </c>
      <c r="BR16" s="224"/>
      <c r="BS16" s="779"/>
      <c r="BT16" s="780"/>
      <c r="BU16" s="780"/>
      <c r="BV16" s="780"/>
      <c r="BW16" s="780"/>
      <c r="BX16" s="780"/>
      <c r="BY16" s="780"/>
      <c r="BZ16" s="780"/>
      <c r="CA16" s="780"/>
      <c r="CB16" s="780"/>
      <c r="CC16" s="780"/>
      <c r="CD16" s="780"/>
      <c r="CE16" s="780"/>
      <c r="CF16" s="780"/>
      <c r="CG16" s="781"/>
      <c r="CH16" s="795"/>
      <c r="CI16" s="796"/>
      <c r="CJ16" s="796"/>
      <c r="CK16" s="796"/>
      <c r="CL16" s="797"/>
      <c r="CM16" s="795"/>
      <c r="CN16" s="796"/>
      <c r="CO16" s="796"/>
      <c r="CP16" s="796"/>
      <c r="CQ16" s="797"/>
      <c r="CR16" s="795"/>
      <c r="CS16" s="796"/>
      <c r="CT16" s="796"/>
      <c r="CU16" s="796"/>
      <c r="CV16" s="797"/>
      <c r="CW16" s="795"/>
      <c r="CX16" s="796"/>
      <c r="CY16" s="796"/>
      <c r="CZ16" s="796"/>
      <c r="DA16" s="797"/>
      <c r="DB16" s="795"/>
      <c r="DC16" s="796"/>
      <c r="DD16" s="796"/>
      <c r="DE16" s="796"/>
      <c r="DF16" s="797"/>
      <c r="DG16" s="795"/>
      <c r="DH16" s="796"/>
      <c r="DI16" s="796"/>
      <c r="DJ16" s="796"/>
      <c r="DK16" s="797"/>
      <c r="DL16" s="795"/>
      <c r="DM16" s="796"/>
      <c r="DN16" s="796"/>
      <c r="DO16" s="796"/>
      <c r="DP16" s="797"/>
      <c r="DQ16" s="795"/>
      <c r="DR16" s="796"/>
      <c r="DS16" s="796"/>
      <c r="DT16" s="796"/>
      <c r="DU16" s="797"/>
      <c r="DV16" s="779"/>
      <c r="DW16" s="780"/>
      <c r="DX16" s="780"/>
      <c r="DY16" s="780"/>
      <c r="DZ16" s="785"/>
      <c r="EA16" s="219"/>
    </row>
    <row r="17" spans="1:131" s="220" customFormat="1" ht="26.25" customHeight="1" x14ac:dyDescent="0.15">
      <c r="A17" s="223">
        <v>11</v>
      </c>
      <c r="B17" s="786"/>
      <c r="C17" s="787"/>
      <c r="D17" s="787"/>
      <c r="E17" s="787"/>
      <c r="F17" s="787"/>
      <c r="G17" s="787"/>
      <c r="H17" s="787"/>
      <c r="I17" s="787"/>
      <c r="J17" s="787"/>
      <c r="K17" s="787"/>
      <c r="L17" s="787"/>
      <c r="M17" s="787"/>
      <c r="N17" s="787"/>
      <c r="O17" s="787"/>
      <c r="P17" s="788"/>
      <c r="Q17" s="789"/>
      <c r="R17" s="790"/>
      <c r="S17" s="790"/>
      <c r="T17" s="790"/>
      <c r="U17" s="790"/>
      <c r="V17" s="790"/>
      <c r="W17" s="790"/>
      <c r="X17" s="790"/>
      <c r="Y17" s="790"/>
      <c r="Z17" s="790"/>
      <c r="AA17" s="790"/>
      <c r="AB17" s="790"/>
      <c r="AC17" s="790"/>
      <c r="AD17" s="790"/>
      <c r="AE17" s="791"/>
      <c r="AF17" s="792"/>
      <c r="AG17" s="793"/>
      <c r="AH17" s="793"/>
      <c r="AI17" s="793"/>
      <c r="AJ17" s="794"/>
      <c r="AK17" s="775"/>
      <c r="AL17" s="776"/>
      <c r="AM17" s="776"/>
      <c r="AN17" s="776"/>
      <c r="AO17" s="776"/>
      <c r="AP17" s="776"/>
      <c r="AQ17" s="776"/>
      <c r="AR17" s="776"/>
      <c r="AS17" s="776"/>
      <c r="AT17" s="776"/>
      <c r="AU17" s="777"/>
      <c r="AV17" s="777"/>
      <c r="AW17" s="777"/>
      <c r="AX17" s="777"/>
      <c r="AY17" s="778"/>
      <c r="AZ17" s="217"/>
      <c r="BA17" s="217"/>
      <c r="BB17" s="217"/>
      <c r="BC17" s="217"/>
      <c r="BD17" s="217"/>
      <c r="BE17" s="218"/>
      <c r="BF17" s="218"/>
      <c r="BG17" s="218"/>
      <c r="BH17" s="218"/>
      <c r="BI17" s="218"/>
      <c r="BJ17" s="218"/>
      <c r="BK17" s="218"/>
      <c r="BL17" s="218"/>
      <c r="BM17" s="218"/>
      <c r="BN17" s="218"/>
      <c r="BO17" s="218"/>
      <c r="BP17" s="218"/>
      <c r="BQ17" s="223">
        <v>11</v>
      </c>
      <c r="BR17" s="224"/>
      <c r="BS17" s="779"/>
      <c r="BT17" s="780"/>
      <c r="BU17" s="780"/>
      <c r="BV17" s="780"/>
      <c r="BW17" s="780"/>
      <c r="BX17" s="780"/>
      <c r="BY17" s="780"/>
      <c r="BZ17" s="780"/>
      <c r="CA17" s="780"/>
      <c r="CB17" s="780"/>
      <c r="CC17" s="780"/>
      <c r="CD17" s="780"/>
      <c r="CE17" s="780"/>
      <c r="CF17" s="780"/>
      <c r="CG17" s="781"/>
      <c r="CH17" s="795"/>
      <c r="CI17" s="796"/>
      <c r="CJ17" s="796"/>
      <c r="CK17" s="796"/>
      <c r="CL17" s="797"/>
      <c r="CM17" s="795"/>
      <c r="CN17" s="796"/>
      <c r="CO17" s="796"/>
      <c r="CP17" s="796"/>
      <c r="CQ17" s="797"/>
      <c r="CR17" s="795"/>
      <c r="CS17" s="796"/>
      <c r="CT17" s="796"/>
      <c r="CU17" s="796"/>
      <c r="CV17" s="797"/>
      <c r="CW17" s="795"/>
      <c r="CX17" s="796"/>
      <c r="CY17" s="796"/>
      <c r="CZ17" s="796"/>
      <c r="DA17" s="797"/>
      <c r="DB17" s="795"/>
      <c r="DC17" s="796"/>
      <c r="DD17" s="796"/>
      <c r="DE17" s="796"/>
      <c r="DF17" s="797"/>
      <c r="DG17" s="795"/>
      <c r="DH17" s="796"/>
      <c r="DI17" s="796"/>
      <c r="DJ17" s="796"/>
      <c r="DK17" s="797"/>
      <c r="DL17" s="795"/>
      <c r="DM17" s="796"/>
      <c r="DN17" s="796"/>
      <c r="DO17" s="796"/>
      <c r="DP17" s="797"/>
      <c r="DQ17" s="795"/>
      <c r="DR17" s="796"/>
      <c r="DS17" s="796"/>
      <c r="DT17" s="796"/>
      <c r="DU17" s="797"/>
      <c r="DV17" s="779"/>
      <c r="DW17" s="780"/>
      <c r="DX17" s="780"/>
      <c r="DY17" s="780"/>
      <c r="DZ17" s="785"/>
      <c r="EA17" s="219"/>
    </row>
    <row r="18" spans="1:131" s="220" customFormat="1" ht="26.25" customHeight="1" x14ac:dyDescent="0.15">
      <c r="A18" s="223">
        <v>12</v>
      </c>
      <c r="B18" s="786"/>
      <c r="C18" s="787"/>
      <c r="D18" s="787"/>
      <c r="E18" s="787"/>
      <c r="F18" s="787"/>
      <c r="G18" s="787"/>
      <c r="H18" s="787"/>
      <c r="I18" s="787"/>
      <c r="J18" s="787"/>
      <c r="K18" s="787"/>
      <c r="L18" s="787"/>
      <c r="M18" s="787"/>
      <c r="N18" s="787"/>
      <c r="O18" s="787"/>
      <c r="P18" s="788"/>
      <c r="Q18" s="789"/>
      <c r="R18" s="790"/>
      <c r="S18" s="790"/>
      <c r="T18" s="790"/>
      <c r="U18" s="790"/>
      <c r="V18" s="790"/>
      <c r="W18" s="790"/>
      <c r="X18" s="790"/>
      <c r="Y18" s="790"/>
      <c r="Z18" s="790"/>
      <c r="AA18" s="790"/>
      <c r="AB18" s="790"/>
      <c r="AC18" s="790"/>
      <c r="AD18" s="790"/>
      <c r="AE18" s="791"/>
      <c r="AF18" s="792"/>
      <c r="AG18" s="793"/>
      <c r="AH18" s="793"/>
      <c r="AI18" s="793"/>
      <c r="AJ18" s="794"/>
      <c r="AK18" s="775"/>
      <c r="AL18" s="776"/>
      <c r="AM18" s="776"/>
      <c r="AN18" s="776"/>
      <c r="AO18" s="776"/>
      <c r="AP18" s="776"/>
      <c r="AQ18" s="776"/>
      <c r="AR18" s="776"/>
      <c r="AS18" s="776"/>
      <c r="AT18" s="776"/>
      <c r="AU18" s="777"/>
      <c r="AV18" s="777"/>
      <c r="AW18" s="777"/>
      <c r="AX18" s="777"/>
      <c r="AY18" s="778"/>
      <c r="AZ18" s="217"/>
      <c r="BA18" s="217"/>
      <c r="BB18" s="217"/>
      <c r="BC18" s="217"/>
      <c r="BD18" s="217"/>
      <c r="BE18" s="218"/>
      <c r="BF18" s="218"/>
      <c r="BG18" s="218"/>
      <c r="BH18" s="218"/>
      <c r="BI18" s="218"/>
      <c r="BJ18" s="218"/>
      <c r="BK18" s="218"/>
      <c r="BL18" s="218"/>
      <c r="BM18" s="218"/>
      <c r="BN18" s="218"/>
      <c r="BO18" s="218"/>
      <c r="BP18" s="218"/>
      <c r="BQ18" s="223">
        <v>12</v>
      </c>
      <c r="BR18" s="224"/>
      <c r="BS18" s="779"/>
      <c r="BT18" s="780"/>
      <c r="BU18" s="780"/>
      <c r="BV18" s="780"/>
      <c r="BW18" s="780"/>
      <c r="BX18" s="780"/>
      <c r="BY18" s="780"/>
      <c r="BZ18" s="780"/>
      <c r="CA18" s="780"/>
      <c r="CB18" s="780"/>
      <c r="CC18" s="780"/>
      <c r="CD18" s="780"/>
      <c r="CE18" s="780"/>
      <c r="CF18" s="780"/>
      <c r="CG18" s="781"/>
      <c r="CH18" s="795"/>
      <c r="CI18" s="796"/>
      <c r="CJ18" s="796"/>
      <c r="CK18" s="796"/>
      <c r="CL18" s="797"/>
      <c r="CM18" s="795"/>
      <c r="CN18" s="796"/>
      <c r="CO18" s="796"/>
      <c r="CP18" s="796"/>
      <c r="CQ18" s="797"/>
      <c r="CR18" s="795"/>
      <c r="CS18" s="796"/>
      <c r="CT18" s="796"/>
      <c r="CU18" s="796"/>
      <c r="CV18" s="797"/>
      <c r="CW18" s="795"/>
      <c r="CX18" s="796"/>
      <c r="CY18" s="796"/>
      <c r="CZ18" s="796"/>
      <c r="DA18" s="797"/>
      <c r="DB18" s="795"/>
      <c r="DC18" s="796"/>
      <c r="DD18" s="796"/>
      <c r="DE18" s="796"/>
      <c r="DF18" s="797"/>
      <c r="DG18" s="795"/>
      <c r="DH18" s="796"/>
      <c r="DI18" s="796"/>
      <c r="DJ18" s="796"/>
      <c r="DK18" s="797"/>
      <c r="DL18" s="795"/>
      <c r="DM18" s="796"/>
      <c r="DN18" s="796"/>
      <c r="DO18" s="796"/>
      <c r="DP18" s="797"/>
      <c r="DQ18" s="795"/>
      <c r="DR18" s="796"/>
      <c r="DS18" s="796"/>
      <c r="DT18" s="796"/>
      <c r="DU18" s="797"/>
      <c r="DV18" s="779"/>
      <c r="DW18" s="780"/>
      <c r="DX18" s="780"/>
      <c r="DY18" s="780"/>
      <c r="DZ18" s="785"/>
      <c r="EA18" s="219"/>
    </row>
    <row r="19" spans="1:131" s="220" customFormat="1" ht="26.25" customHeight="1" x14ac:dyDescent="0.15">
      <c r="A19" s="223">
        <v>13</v>
      </c>
      <c r="B19" s="786"/>
      <c r="C19" s="787"/>
      <c r="D19" s="787"/>
      <c r="E19" s="787"/>
      <c r="F19" s="787"/>
      <c r="G19" s="787"/>
      <c r="H19" s="787"/>
      <c r="I19" s="787"/>
      <c r="J19" s="787"/>
      <c r="K19" s="787"/>
      <c r="L19" s="787"/>
      <c r="M19" s="787"/>
      <c r="N19" s="787"/>
      <c r="O19" s="787"/>
      <c r="P19" s="788"/>
      <c r="Q19" s="789"/>
      <c r="R19" s="790"/>
      <c r="S19" s="790"/>
      <c r="T19" s="790"/>
      <c r="U19" s="790"/>
      <c r="V19" s="790"/>
      <c r="W19" s="790"/>
      <c r="X19" s="790"/>
      <c r="Y19" s="790"/>
      <c r="Z19" s="790"/>
      <c r="AA19" s="790"/>
      <c r="AB19" s="790"/>
      <c r="AC19" s="790"/>
      <c r="AD19" s="790"/>
      <c r="AE19" s="791"/>
      <c r="AF19" s="792"/>
      <c r="AG19" s="793"/>
      <c r="AH19" s="793"/>
      <c r="AI19" s="793"/>
      <c r="AJ19" s="794"/>
      <c r="AK19" s="775"/>
      <c r="AL19" s="776"/>
      <c r="AM19" s="776"/>
      <c r="AN19" s="776"/>
      <c r="AO19" s="776"/>
      <c r="AP19" s="776"/>
      <c r="AQ19" s="776"/>
      <c r="AR19" s="776"/>
      <c r="AS19" s="776"/>
      <c r="AT19" s="776"/>
      <c r="AU19" s="777"/>
      <c r="AV19" s="777"/>
      <c r="AW19" s="777"/>
      <c r="AX19" s="777"/>
      <c r="AY19" s="778"/>
      <c r="AZ19" s="217"/>
      <c r="BA19" s="217"/>
      <c r="BB19" s="217"/>
      <c r="BC19" s="217"/>
      <c r="BD19" s="217"/>
      <c r="BE19" s="218"/>
      <c r="BF19" s="218"/>
      <c r="BG19" s="218"/>
      <c r="BH19" s="218"/>
      <c r="BI19" s="218"/>
      <c r="BJ19" s="218"/>
      <c r="BK19" s="218"/>
      <c r="BL19" s="218"/>
      <c r="BM19" s="218"/>
      <c r="BN19" s="218"/>
      <c r="BO19" s="218"/>
      <c r="BP19" s="218"/>
      <c r="BQ19" s="223">
        <v>13</v>
      </c>
      <c r="BR19" s="224"/>
      <c r="BS19" s="779"/>
      <c r="BT19" s="780"/>
      <c r="BU19" s="780"/>
      <c r="BV19" s="780"/>
      <c r="BW19" s="780"/>
      <c r="BX19" s="780"/>
      <c r="BY19" s="780"/>
      <c r="BZ19" s="780"/>
      <c r="CA19" s="780"/>
      <c r="CB19" s="780"/>
      <c r="CC19" s="780"/>
      <c r="CD19" s="780"/>
      <c r="CE19" s="780"/>
      <c r="CF19" s="780"/>
      <c r="CG19" s="781"/>
      <c r="CH19" s="795"/>
      <c r="CI19" s="796"/>
      <c r="CJ19" s="796"/>
      <c r="CK19" s="796"/>
      <c r="CL19" s="797"/>
      <c r="CM19" s="795"/>
      <c r="CN19" s="796"/>
      <c r="CO19" s="796"/>
      <c r="CP19" s="796"/>
      <c r="CQ19" s="797"/>
      <c r="CR19" s="795"/>
      <c r="CS19" s="796"/>
      <c r="CT19" s="796"/>
      <c r="CU19" s="796"/>
      <c r="CV19" s="797"/>
      <c r="CW19" s="795"/>
      <c r="CX19" s="796"/>
      <c r="CY19" s="796"/>
      <c r="CZ19" s="796"/>
      <c r="DA19" s="797"/>
      <c r="DB19" s="795"/>
      <c r="DC19" s="796"/>
      <c r="DD19" s="796"/>
      <c r="DE19" s="796"/>
      <c r="DF19" s="797"/>
      <c r="DG19" s="795"/>
      <c r="DH19" s="796"/>
      <c r="DI19" s="796"/>
      <c r="DJ19" s="796"/>
      <c r="DK19" s="797"/>
      <c r="DL19" s="795"/>
      <c r="DM19" s="796"/>
      <c r="DN19" s="796"/>
      <c r="DO19" s="796"/>
      <c r="DP19" s="797"/>
      <c r="DQ19" s="795"/>
      <c r="DR19" s="796"/>
      <c r="DS19" s="796"/>
      <c r="DT19" s="796"/>
      <c r="DU19" s="797"/>
      <c r="DV19" s="779"/>
      <c r="DW19" s="780"/>
      <c r="DX19" s="780"/>
      <c r="DY19" s="780"/>
      <c r="DZ19" s="785"/>
      <c r="EA19" s="219"/>
    </row>
    <row r="20" spans="1:131" s="220" customFormat="1" ht="26.25" customHeight="1" x14ac:dyDescent="0.15">
      <c r="A20" s="223">
        <v>14</v>
      </c>
      <c r="B20" s="786"/>
      <c r="C20" s="787"/>
      <c r="D20" s="787"/>
      <c r="E20" s="787"/>
      <c r="F20" s="787"/>
      <c r="G20" s="787"/>
      <c r="H20" s="787"/>
      <c r="I20" s="787"/>
      <c r="J20" s="787"/>
      <c r="K20" s="787"/>
      <c r="L20" s="787"/>
      <c r="M20" s="787"/>
      <c r="N20" s="787"/>
      <c r="O20" s="787"/>
      <c r="P20" s="788"/>
      <c r="Q20" s="789"/>
      <c r="R20" s="790"/>
      <c r="S20" s="790"/>
      <c r="T20" s="790"/>
      <c r="U20" s="790"/>
      <c r="V20" s="790"/>
      <c r="W20" s="790"/>
      <c r="X20" s="790"/>
      <c r="Y20" s="790"/>
      <c r="Z20" s="790"/>
      <c r="AA20" s="790"/>
      <c r="AB20" s="790"/>
      <c r="AC20" s="790"/>
      <c r="AD20" s="790"/>
      <c r="AE20" s="791"/>
      <c r="AF20" s="792"/>
      <c r="AG20" s="793"/>
      <c r="AH20" s="793"/>
      <c r="AI20" s="793"/>
      <c r="AJ20" s="794"/>
      <c r="AK20" s="775"/>
      <c r="AL20" s="776"/>
      <c r="AM20" s="776"/>
      <c r="AN20" s="776"/>
      <c r="AO20" s="776"/>
      <c r="AP20" s="776"/>
      <c r="AQ20" s="776"/>
      <c r="AR20" s="776"/>
      <c r="AS20" s="776"/>
      <c r="AT20" s="776"/>
      <c r="AU20" s="777"/>
      <c r="AV20" s="777"/>
      <c r="AW20" s="777"/>
      <c r="AX20" s="777"/>
      <c r="AY20" s="778"/>
      <c r="AZ20" s="217"/>
      <c r="BA20" s="217"/>
      <c r="BB20" s="217"/>
      <c r="BC20" s="217"/>
      <c r="BD20" s="217"/>
      <c r="BE20" s="218"/>
      <c r="BF20" s="218"/>
      <c r="BG20" s="218"/>
      <c r="BH20" s="218"/>
      <c r="BI20" s="218"/>
      <c r="BJ20" s="218"/>
      <c r="BK20" s="218"/>
      <c r="BL20" s="218"/>
      <c r="BM20" s="218"/>
      <c r="BN20" s="218"/>
      <c r="BO20" s="218"/>
      <c r="BP20" s="218"/>
      <c r="BQ20" s="223">
        <v>14</v>
      </c>
      <c r="BR20" s="224"/>
      <c r="BS20" s="779"/>
      <c r="BT20" s="780"/>
      <c r="BU20" s="780"/>
      <c r="BV20" s="780"/>
      <c r="BW20" s="780"/>
      <c r="BX20" s="780"/>
      <c r="BY20" s="780"/>
      <c r="BZ20" s="780"/>
      <c r="CA20" s="780"/>
      <c r="CB20" s="780"/>
      <c r="CC20" s="780"/>
      <c r="CD20" s="780"/>
      <c r="CE20" s="780"/>
      <c r="CF20" s="780"/>
      <c r="CG20" s="781"/>
      <c r="CH20" s="795"/>
      <c r="CI20" s="796"/>
      <c r="CJ20" s="796"/>
      <c r="CK20" s="796"/>
      <c r="CL20" s="797"/>
      <c r="CM20" s="795"/>
      <c r="CN20" s="796"/>
      <c r="CO20" s="796"/>
      <c r="CP20" s="796"/>
      <c r="CQ20" s="797"/>
      <c r="CR20" s="795"/>
      <c r="CS20" s="796"/>
      <c r="CT20" s="796"/>
      <c r="CU20" s="796"/>
      <c r="CV20" s="797"/>
      <c r="CW20" s="795"/>
      <c r="CX20" s="796"/>
      <c r="CY20" s="796"/>
      <c r="CZ20" s="796"/>
      <c r="DA20" s="797"/>
      <c r="DB20" s="795"/>
      <c r="DC20" s="796"/>
      <c r="DD20" s="796"/>
      <c r="DE20" s="796"/>
      <c r="DF20" s="797"/>
      <c r="DG20" s="795"/>
      <c r="DH20" s="796"/>
      <c r="DI20" s="796"/>
      <c r="DJ20" s="796"/>
      <c r="DK20" s="797"/>
      <c r="DL20" s="795"/>
      <c r="DM20" s="796"/>
      <c r="DN20" s="796"/>
      <c r="DO20" s="796"/>
      <c r="DP20" s="797"/>
      <c r="DQ20" s="795"/>
      <c r="DR20" s="796"/>
      <c r="DS20" s="796"/>
      <c r="DT20" s="796"/>
      <c r="DU20" s="797"/>
      <c r="DV20" s="779"/>
      <c r="DW20" s="780"/>
      <c r="DX20" s="780"/>
      <c r="DY20" s="780"/>
      <c r="DZ20" s="785"/>
      <c r="EA20" s="219"/>
    </row>
    <row r="21" spans="1:131" s="220" customFormat="1" ht="26.25" customHeight="1" thickBot="1" x14ac:dyDescent="0.2">
      <c r="A21" s="223">
        <v>15</v>
      </c>
      <c r="B21" s="786"/>
      <c r="C21" s="787"/>
      <c r="D21" s="787"/>
      <c r="E21" s="787"/>
      <c r="F21" s="787"/>
      <c r="G21" s="787"/>
      <c r="H21" s="787"/>
      <c r="I21" s="787"/>
      <c r="J21" s="787"/>
      <c r="K21" s="787"/>
      <c r="L21" s="787"/>
      <c r="M21" s="787"/>
      <c r="N21" s="787"/>
      <c r="O21" s="787"/>
      <c r="P21" s="788"/>
      <c r="Q21" s="789"/>
      <c r="R21" s="790"/>
      <c r="S21" s="790"/>
      <c r="T21" s="790"/>
      <c r="U21" s="790"/>
      <c r="V21" s="790"/>
      <c r="W21" s="790"/>
      <c r="X21" s="790"/>
      <c r="Y21" s="790"/>
      <c r="Z21" s="790"/>
      <c r="AA21" s="790"/>
      <c r="AB21" s="790"/>
      <c r="AC21" s="790"/>
      <c r="AD21" s="790"/>
      <c r="AE21" s="791"/>
      <c r="AF21" s="792"/>
      <c r="AG21" s="793"/>
      <c r="AH21" s="793"/>
      <c r="AI21" s="793"/>
      <c r="AJ21" s="794"/>
      <c r="AK21" s="775"/>
      <c r="AL21" s="776"/>
      <c r="AM21" s="776"/>
      <c r="AN21" s="776"/>
      <c r="AO21" s="776"/>
      <c r="AP21" s="776"/>
      <c r="AQ21" s="776"/>
      <c r="AR21" s="776"/>
      <c r="AS21" s="776"/>
      <c r="AT21" s="776"/>
      <c r="AU21" s="777"/>
      <c r="AV21" s="777"/>
      <c r="AW21" s="777"/>
      <c r="AX21" s="777"/>
      <c r="AY21" s="778"/>
      <c r="AZ21" s="217"/>
      <c r="BA21" s="217"/>
      <c r="BB21" s="217"/>
      <c r="BC21" s="217"/>
      <c r="BD21" s="217"/>
      <c r="BE21" s="218"/>
      <c r="BF21" s="218"/>
      <c r="BG21" s="218"/>
      <c r="BH21" s="218"/>
      <c r="BI21" s="218"/>
      <c r="BJ21" s="218"/>
      <c r="BK21" s="218"/>
      <c r="BL21" s="218"/>
      <c r="BM21" s="218"/>
      <c r="BN21" s="218"/>
      <c r="BO21" s="218"/>
      <c r="BP21" s="218"/>
      <c r="BQ21" s="223">
        <v>15</v>
      </c>
      <c r="BR21" s="224"/>
      <c r="BS21" s="779"/>
      <c r="BT21" s="780"/>
      <c r="BU21" s="780"/>
      <c r="BV21" s="780"/>
      <c r="BW21" s="780"/>
      <c r="BX21" s="780"/>
      <c r="BY21" s="780"/>
      <c r="BZ21" s="780"/>
      <c r="CA21" s="780"/>
      <c r="CB21" s="780"/>
      <c r="CC21" s="780"/>
      <c r="CD21" s="780"/>
      <c r="CE21" s="780"/>
      <c r="CF21" s="780"/>
      <c r="CG21" s="781"/>
      <c r="CH21" s="795"/>
      <c r="CI21" s="796"/>
      <c r="CJ21" s="796"/>
      <c r="CK21" s="796"/>
      <c r="CL21" s="797"/>
      <c r="CM21" s="795"/>
      <c r="CN21" s="796"/>
      <c r="CO21" s="796"/>
      <c r="CP21" s="796"/>
      <c r="CQ21" s="797"/>
      <c r="CR21" s="795"/>
      <c r="CS21" s="796"/>
      <c r="CT21" s="796"/>
      <c r="CU21" s="796"/>
      <c r="CV21" s="797"/>
      <c r="CW21" s="795"/>
      <c r="CX21" s="796"/>
      <c r="CY21" s="796"/>
      <c r="CZ21" s="796"/>
      <c r="DA21" s="797"/>
      <c r="DB21" s="795"/>
      <c r="DC21" s="796"/>
      <c r="DD21" s="796"/>
      <c r="DE21" s="796"/>
      <c r="DF21" s="797"/>
      <c r="DG21" s="795"/>
      <c r="DH21" s="796"/>
      <c r="DI21" s="796"/>
      <c r="DJ21" s="796"/>
      <c r="DK21" s="797"/>
      <c r="DL21" s="795"/>
      <c r="DM21" s="796"/>
      <c r="DN21" s="796"/>
      <c r="DO21" s="796"/>
      <c r="DP21" s="797"/>
      <c r="DQ21" s="795"/>
      <c r="DR21" s="796"/>
      <c r="DS21" s="796"/>
      <c r="DT21" s="796"/>
      <c r="DU21" s="797"/>
      <c r="DV21" s="779"/>
      <c r="DW21" s="780"/>
      <c r="DX21" s="780"/>
      <c r="DY21" s="780"/>
      <c r="DZ21" s="785"/>
      <c r="EA21" s="219"/>
    </row>
    <row r="22" spans="1:131" s="220" customFormat="1" ht="26.25" customHeight="1" x14ac:dyDescent="0.15">
      <c r="A22" s="223">
        <v>16</v>
      </c>
      <c r="B22" s="786"/>
      <c r="C22" s="787"/>
      <c r="D22" s="787"/>
      <c r="E22" s="787"/>
      <c r="F22" s="787"/>
      <c r="G22" s="787"/>
      <c r="H22" s="787"/>
      <c r="I22" s="787"/>
      <c r="J22" s="787"/>
      <c r="K22" s="787"/>
      <c r="L22" s="787"/>
      <c r="M22" s="787"/>
      <c r="N22" s="787"/>
      <c r="O22" s="787"/>
      <c r="P22" s="788"/>
      <c r="Q22" s="808"/>
      <c r="R22" s="809"/>
      <c r="S22" s="809"/>
      <c r="T22" s="809"/>
      <c r="U22" s="809"/>
      <c r="V22" s="809"/>
      <c r="W22" s="809"/>
      <c r="X22" s="809"/>
      <c r="Y22" s="809"/>
      <c r="Z22" s="809"/>
      <c r="AA22" s="809"/>
      <c r="AB22" s="809"/>
      <c r="AC22" s="809"/>
      <c r="AD22" s="809"/>
      <c r="AE22" s="810"/>
      <c r="AF22" s="792"/>
      <c r="AG22" s="793"/>
      <c r="AH22" s="793"/>
      <c r="AI22" s="793"/>
      <c r="AJ22" s="794"/>
      <c r="AK22" s="811"/>
      <c r="AL22" s="812"/>
      <c r="AM22" s="812"/>
      <c r="AN22" s="812"/>
      <c r="AO22" s="812"/>
      <c r="AP22" s="812"/>
      <c r="AQ22" s="812"/>
      <c r="AR22" s="812"/>
      <c r="AS22" s="812"/>
      <c r="AT22" s="812"/>
      <c r="AU22" s="813"/>
      <c r="AV22" s="813"/>
      <c r="AW22" s="813"/>
      <c r="AX22" s="813"/>
      <c r="AY22" s="814"/>
      <c r="AZ22" s="815" t="s">
        <v>388</v>
      </c>
      <c r="BA22" s="815"/>
      <c r="BB22" s="815"/>
      <c r="BC22" s="815"/>
      <c r="BD22" s="816"/>
      <c r="BE22" s="218"/>
      <c r="BF22" s="218"/>
      <c r="BG22" s="218"/>
      <c r="BH22" s="218"/>
      <c r="BI22" s="218"/>
      <c r="BJ22" s="218"/>
      <c r="BK22" s="218"/>
      <c r="BL22" s="218"/>
      <c r="BM22" s="218"/>
      <c r="BN22" s="218"/>
      <c r="BO22" s="218"/>
      <c r="BP22" s="218"/>
      <c r="BQ22" s="223">
        <v>16</v>
      </c>
      <c r="BR22" s="224"/>
      <c r="BS22" s="779"/>
      <c r="BT22" s="780"/>
      <c r="BU22" s="780"/>
      <c r="BV22" s="780"/>
      <c r="BW22" s="780"/>
      <c r="BX22" s="780"/>
      <c r="BY22" s="780"/>
      <c r="BZ22" s="780"/>
      <c r="CA22" s="780"/>
      <c r="CB22" s="780"/>
      <c r="CC22" s="780"/>
      <c r="CD22" s="780"/>
      <c r="CE22" s="780"/>
      <c r="CF22" s="780"/>
      <c r="CG22" s="781"/>
      <c r="CH22" s="795"/>
      <c r="CI22" s="796"/>
      <c r="CJ22" s="796"/>
      <c r="CK22" s="796"/>
      <c r="CL22" s="797"/>
      <c r="CM22" s="795"/>
      <c r="CN22" s="796"/>
      <c r="CO22" s="796"/>
      <c r="CP22" s="796"/>
      <c r="CQ22" s="797"/>
      <c r="CR22" s="795"/>
      <c r="CS22" s="796"/>
      <c r="CT22" s="796"/>
      <c r="CU22" s="796"/>
      <c r="CV22" s="797"/>
      <c r="CW22" s="795"/>
      <c r="CX22" s="796"/>
      <c r="CY22" s="796"/>
      <c r="CZ22" s="796"/>
      <c r="DA22" s="797"/>
      <c r="DB22" s="795"/>
      <c r="DC22" s="796"/>
      <c r="DD22" s="796"/>
      <c r="DE22" s="796"/>
      <c r="DF22" s="797"/>
      <c r="DG22" s="795"/>
      <c r="DH22" s="796"/>
      <c r="DI22" s="796"/>
      <c r="DJ22" s="796"/>
      <c r="DK22" s="797"/>
      <c r="DL22" s="795"/>
      <c r="DM22" s="796"/>
      <c r="DN22" s="796"/>
      <c r="DO22" s="796"/>
      <c r="DP22" s="797"/>
      <c r="DQ22" s="795"/>
      <c r="DR22" s="796"/>
      <c r="DS22" s="796"/>
      <c r="DT22" s="796"/>
      <c r="DU22" s="797"/>
      <c r="DV22" s="779"/>
      <c r="DW22" s="780"/>
      <c r="DX22" s="780"/>
      <c r="DY22" s="780"/>
      <c r="DZ22" s="785"/>
      <c r="EA22" s="219"/>
    </row>
    <row r="23" spans="1:131" s="220" customFormat="1" ht="26.25" customHeight="1" thickBot="1" x14ac:dyDescent="0.2">
      <c r="A23" s="225" t="s">
        <v>389</v>
      </c>
      <c r="B23" s="798" t="s">
        <v>390</v>
      </c>
      <c r="C23" s="799"/>
      <c r="D23" s="799"/>
      <c r="E23" s="799"/>
      <c r="F23" s="799"/>
      <c r="G23" s="799"/>
      <c r="H23" s="799"/>
      <c r="I23" s="799"/>
      <c r="J23" s="799"/>
      <c r="K23" s="799"/>
      <c r="L23" s="799"/>
      <c r="M23" s="799"/>
      <c r="N23" s="799"/>
      <c r="O23" s="799"/>
      <c r="P23" s="800"/>
      <c r="Q23" s="801"/>
      <c r="R23" s="802"/>
      <c r="S23" s="802"/>
      <c r="T23" s="802"/>
      <c r="U23" s="802"/>
      <c r="V23" s="802"/>
      <c r="W23" s="802"/>
      <c r="X23" s="802"/>
      <c r="Y23" s="802"/>
      <c r="Z23" s="802"/>
      <c r="AA23" s="802"/>
      <c r="AB23" s="802"/>
      <c r="AC23" s="802"/>
      <c r="AD23" s="802"/>
      <c r="AE23" s="803"/>
      <c r="AF23" s="804">
        <v>67</v>
      </c>
      <c r="AG23" s="802"/>
      <c r="AH23" s="802"/>
      <c r="AI23" s="802"/>
      <c r="AJ23" s="805"/>
      <c r="AK23" s="806"/>
      <c r="AL23" s="807"/>
      <c r="AM23" s="807"/>
      <c r="AN23" s="807"/>
      <c r="AO23" s="807"/>
      <c r="AP23" s="802"/>
      <c r="AQ23" s="802"/>
      <c r="AR23" s="802"/>
      <c r="AS23" s="802"/>
      <c r="AT23" s="802"/>
      <c r="AU23" s="818"/>
      <c r="AV23" s="818"/>
      <c r="AW23" s="818"/>
      <c r="AX23" s="818"/>
      <c r="AY23" s="819"/>
      <c r="AZ23" s="820" t="s">
        <v>391</v>
      </c>
      <c r="BA23" s="821"/>
      <c r="BB23" s="821"/>
      <c r="BC23" s="821"/>
      <c r="BD23" s="822"/>
      <c r="BE23" s="218"/>
      <c r="BF23" s="218"/>
      <c r="BG23" s="218"/>
      <c r="BH23" s="218"/>
      <c r="BI23" s="218"/>
      <c r="BJ23" s="218"/>
      <c r="BK23" s="218"/>
      <c r="BL23" s="218"/>
      <c r="BM23" s="218"/>
      <c r="BN23" s="218"/>
      <c r="BO23" s="218"/>
      <c r="BP23" s="218"/>
      <c r="BQ23" s="223">
        <v>17</v>
      </c>
      <c r="BR23" s="224"/>
      <c r="BS23" s="779"/>
      <c r="BT23" s="780"/>
      <c r="BU23" s="780"/>
      <c r="BV23" s="780"/>
      <c r="BW23" s="780"/>
      <c r="BX23" s="780"/>
      <c r="BY23" s="780"/>
      <c r="BZ23" s="780"/>
      <c r="CA23" s="780"/>
      <c r="CB23" s="780"/>
      <c r="CC23" s="780"/>
      <c r="CD23" s="780"/>
      <c r="CE23" s="780"/>
      <c r="CF23" s="780"/>
      <c r="CG23" s="781"/>
      <c r="CH23" s="795"/>
      <c r="CI23" s="796"/>
      <c r="CJ23" s="796"/>
      <c r="CK23" s="796"/>
      <c r="CL23" s="797"/>
      <c r="CM23" s="795"/>
      <c r="CN23" s="796"/>
      <c r="CO23" s="796"/>
      <c r="CP23" s="796"/>
      <c r="CQ23" s="797"/>
      <c r="CR23" s="795"/>
      <c r="CS23" s="796"/>
      <c r="CT23" s="796"/>
      <c r="CU23" s="796"/>
      <c r="CV23" s="797"/>
      <c r="CW23" s="795"/>
      <c r="CX23" s="796"/>
      <c r="CY23" s="796"/>
      <c r="CZ23" s="796"/>
      <c r="DA23" s="797"/>
      <c r="DB23" s="795"/>
      <c r="DC23" s="796"/>
      <c r="DD23" s="796"/>
      <c r="DE23" s="796"/>
      <c r="DF23" s="797"/>
      <c r="DG23" s="795"/>
      <c r="DH23" s="796"/>
      <c r="DI23" s="796"/>
      <c r="DJ23" s="796"/>
      <c r="DK23" s="797"/>
      <c r="DL23" s="795"/>
      <c r="DM23" s="796"/>
      <c r="DN23" s="796"/>
      <c r="DO23" s="796"/>
      <c r="DP23" s="797"/>
      <c r="DQ23" s="795"/>
      <c r="DR23" s="796"/>
      <c r="DS23" s="796"/>
      <c r="DT23" s="796"/>
      <c r="DU23" s="797"/>
      <c r="DV23" s="779"/>
      <c r="DW23" s="780"/>
      <c r="DX23" s="780"/>
      <c r="DY23" s="780"/>
      <c r="DZ23" s="785"/>
      <c r="EA23" s="219"/>
    </row>
    <row r="24" spans="1:131" s="220" customFormat="1" ht="26.25" customHeight="1" x14ac:dyDescent="0.15">
      <c r="A24" s="817" t="s">
        <v>392</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17"/>
      <c r="BA24" s="217"/>
      <c r="BB24" s="217"/>
      <c r="BC24" s="217"/>
      <c r="BD24" s="217"/>
      <c r="BE24" s="218"/>
      <c r="BF24" s="218"/>
      <c r="BG24" s="218"/>
      <c r="BH24" s="218"/>
      <c r="BI24" s="218"/>
      <c r="BJ24" s="218"/>
      <c r="BK24" s="218"/>
      <c r="BL24" s="218"/>
      <c r="BM24" s="218"/>
      <c r="BN24" s="218"/>
      <c r="BO24" s="218"/>
      <c r="BP24" s="218"/>
      <c r="BQ24" s="223">
        <v>18</v>
      </c>
      <c r="BR24" s="224"/>
      <c r="BS24" s="779"/>
      <c r="BT24" s="780"/>
      <c r="BU24" s="780"/>
      <c r="BV24" s="780"/>
      <c r="BW24" s="780"/>
      <c r="BX24" s="780"/>
      <c r="BY24" s="780"/>
      <c r="BZ24" s="780"/>
      <c r="CA24" s="780"/>
      <c r="CB24" s="780"/>
      <c r="CC24" s="780"/>
      <c r="CD24" s="780"/>
      <c r="CE24" s="780"/>
      <c r="CF24" s="780"/>
      <c r="CG24" s="781"/>
      <c r="CH24" s="795"/>
      <c r="CI24" s="796"/>
      <c r="CJ24" s="796"/>
      <c r="CK24" s="796"/>
      <c r="CL24" s="797"/>
      <c r="CM24" s="795"/>
      <c r="CN24" s="796"/>
      <c r="CO24" s="796"/>
      <c r="CP24" s="796"/>
      <c r="CQ24" s="797"/>
      <c r="CR24" s="795"/>
      <c r="CS24" s="796"/>
      <c r="CT24" s="796"/>
      <c r="CU24" s="796"/>
      <c r="CV24" s="797"/>
      <c r="CW24" s="795"/>
      <c r="CX24" s="796"/>
      <c r="CY24" s="796"/>
      <c r="CZ24" s="796"/>
      <c r="DA24" s="797"/>
      <c r="DB24" s="795"/>
      <c r="DC24" s="796"/>
      <c r="DD24" s="796"/>
      <c r="DE24" s="796"/>
      <c r="DF24" s="797"/>
      <c r="DG24" s="795"/>
      <c r="DH24" s="796"/>
      <c r="DI24" s="796"/>
      <c r="DJ24" s="796"/>
      <c r="DK24" s="797"/>
      <c r="DL24" s="795"/>
      <c r="DM24" s="796"/>
      <c r="DN24" s="796"/>
      <c r="DO24" s="796"/>
      <c r="DP24" s="797"/>
      <c r="DQ24" s="795"/>
      <c r="DR24" s="796"/>
      <c r="DS24" s="796"/>
      <c r="DT24" s="796"/>
      <c r="DU24" s="797"/>
      <c r="DV24" s="779"/>
      <c r="DW24" s="780"/>
      <c r="DX24" s="780"/>
      <c r="DY24" s="780"/>
      <c r="DZ24" s="785"/>
      <c r="EA24" s="219"/>
    </row>
    <row r="25" spans="1:131" ht="26.25" customHeight="1" thickBot="1" x14ac:dyDescent="0.2">
      <c r="A25" s="734" t="s">
        <v>393</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17"/>
      <c r="BK25" s="217"/>
      <c r="BL25" s="217"/>
      <c r="BM25" s="217"/>
      <c r="BN25" s="217"/>
      <c r="BO25" s="226"/>
      <c r="BP25" s="226"/>
      <c r="BQ25" s="223">
        <v>19</v>
      </c>
      <c r="BR25" s="224"/>
      <c r="BS25" s="779"/>
      <c r="BT25" s="780"/>
      <c r="BU25" s="780"/>
      <c r="BV25" s="780"/>
      <c r="BW25" s="780"/>
      <c r="BX25" s="780"/>
      <c r="BY25" s="780"/>
      <c r="BZ25" s="780"/>
      <c r="CA25" s="780"/>
      <c r="CB25" s="780"/>
      <c r="CC25" s="780"/>
      <c r="CD25" s="780"/>
      <c r="CE25" s="780"/>
      <c r="CF25" s="780"/>
      <c r="CG25" s="781"/>
      <c r="CH25" s="795"/>
      <c r="CI25" s="796"/>
      <c r="CJ25" s="796"/>
      <c r="CK25" s="796"/>
      <c r="CL25" s="797"/>
      <c r="CM25" s="795"/>
      <c r="CN25" s="796"/>
      <c r="CO25" s="796"/>
      <c r="CP25" s="796"/>
      <c r="CQ25" s="797"/>
      <c r="CR25" s="795"/>
      <c r="CS25" s="796"/>
      <c r="CT25" s="796"/>
      <c r="CU25" s="796"/>
      <c r="CV25" s="797"/>
      <c r="CW25" s="795"/>
      <c r="CX25" s="796"/>
      <c r="CY25" s="796"/>
      <c r="CZ25" s="796"/>
      <c r="DA25" s="797"/>
      <c r="DB25" s="795"/>
      <c r="DC25" s="796"/>
      <c r="DD25" s="796"/>
      <c r="DE25" s="796"/>
      <c r="DF25" s="797"/>
      <c r="DG25" s="795"/>
      <c r="DH25" s="796"/>
      <c r="DI25" s="796"/>
      <c r="DJ25" s="796"/>
      <c r="DK25" s="797"/>
      <c r="DL25" s="795"/>
      <c r="DM25" s="796"/>
      <c r="DN25" s="796"/>
      <c r="DO25" s="796"/>
      <c r="DP25" s="797"/>
      <c r="DQ25" s="795"/>
      <c r="DR25" s="796"/>
      <c r="DS25" s="796"/>
      <c r="DT25" s="796"/>
      <c r="DU25" s="797"/>
      <c r="DV25" s="779"/>
      <c r="DW25" s="780"/>
      <c r="DX25" s="780"/>
      <c r="DY25" s="780"/>
      <c r="DZ25" s="785"/>
      <c r="EA25" s="215"/>
    </row>
    <row r="26" spans="1:131" ht="26.25" customHeight="1" x14ac:dyDescent="0.15">
      <c r="A26" s="736" t="s">
        <v>368</v>
      </c>
      <c r="B26" s="737"/>
      <c r="C26" s="737"/>
      <c r="D26" s="737"/>
      <c r="E26" s="737"/>
      <c r="F26" s="737"/>
      <c r="G26" s="737"/>
      <c r="H26" s="737"/>
      <c r="I26" s="737"/>
      <c r="J26" s="737"/>
      <c r="K26" s="737"/>
      <c r="L26" s="737"/>
      <c r="M26" s="737"/>
      <c r="N26" s="737"/>
      <c r="O26" s="737"/>
      <c r="P26" s="738"/>
      <c r="Q26" s="742" t="s">
        <v>394</v>
      </c>
      <c r="R26" s="743"/>
      <c r="S26" s="743"/>
      <c r="T26" s="743"/>
      <c r="U26" s="744"/>
      <c r="V26" s="742" t="s">
        <v>395</v>
      </c>
      <c r="W26" s="743"/>
      <c r="X26" s="743"/>
      <c r="Y26" s="743"/>
      <c r="Z26" s="744"/>
      <c r="AA26" s="742" t="s">
        <v>396</v>
      </c>
      <c r="AB26" s="743"/>
      <c r="AC26" s="743"/>
      <c r="AD26" s="743"/>
      <c r="AE26" s="743"/>
      <c r="AF26" s="823" t="s">
        <v>397</v>
      </c>
      <c r="AG26" s="824"/>
      <c r="AH26" s="824"/>
      <c r="AI26" s="824"/>
      <c r="AJ26" s="825"/>
      <c r="AK26" s="743" t="s">
        <v>398</v>
      </c>
      <c r="AL26" s="743"/>
      <c r="AM26" s="743"/>
      <c r="AN26" s="743"/>
      <c r="AO26" s="744"/>
      <c r="AP26" s="742" t="s">
        <v>399</v>
      </c>
      <c r="AQ26" s="743"/>
      <c r="AR26" s="743"/>
      <c r="AS26" s="743"/>
      <c r="AT26" s="744"/>
      <c r="AU26" s="742" t="s">
        <v>400</v>
      </c>
      <c r="AV26" s="743"/>
      <c r="AW26" s="743"/>
      <c r="AX26" s="743"/>
      <c r="AY26" s="744"/>
      <c r="AZ26" s="742" t="s">
        <v>401</v>
      </c>
      <c r="BA26" s="743"/>
      <c r="BB26" s="743"/>
      <c r="BC26" s="743"/>
      <c r="BD26" s="744"/>
      <c r="BE26" s="742" t="s">
        <v>375</v>
      </c>
      <c r="BF26" s="743"/>
      <c r="BG26" s="743"/>
      <c r="BH26" s="743"/>
      <c r="BI26" s="749"/>
      <c r="BJ26" s="217"/>
      <c r="BK26" s="217"/>
      <c r="BL26" s="217"/>
      <c r="BM26" s="217"/>
      <c r="BN26" s="217"/>
      <c r="BO26" s="226"/>
      <c r="BP26" s="226"/>
      <c r="BQ26" s="223">
        <v>20</v>
      </c>
      <c r="BR26" s="224"/>
      <c r="BS26" s="779"/>
      <c r="BT26" s="780"/>
      <c r="BU26" s="780"/>
      <c r="BV26" s="780"/>
      <c r="BW26" s="780"/>
      <c r="BX26" s="780"/>
      <c r="BY26" s="780"/>
      <c r="BZ26" s="780"/>
      <c r="CA26" s="780"/>
      <c r="CB26" s="780"/>
      <c r="CC26" s="780"/>
      <c r="CD26" s="780"/>
      <c r="CE26" s="780"/>
      <c r="CF26" s="780"/>
      <c r="CG26" s="781"/>
      <c r="CH26" s="795"/>
      <c r="CI26" s="796"/>
      <c r="CJ26" s="796"/>
      <c r="CK26" s="796"/>
      <c r="CL26" s="797"/>
      <c r="CM26" s="795"/>
      <c r="CN26" s="796"/>
      <c r="CO26" s="796"/>
      <c r="CP26" s="796"/>
      <c r="CQ26" s="797"/>
      <c r="CR26" s="795"/>
      <c r="CS26" s="796"/>
      <c r="CT26" s="796"/>
      <c r="CU26" s="796"/>
      <c r="CV26" s="797"/>
      <c r="CW26" s="795"/>
      <c r="CX26" s="796"/>
      <c r="CY26" s="796"/>
      <c r="CZ26" s="796"/>
      <c r="DA26" s="797"/>
      <c r="DB26" s="795"/>
      <c r="DC26" s="796"/>
      <c r="DD26" s="796"/>
      <c r="DE26" s="796"/>
      <c r="DF26" s="797"/>
      <c r="DG26" s="795"/>
      <c r="DH26" s="796"/>
      <c r="DI26" s="796"/>
      <c r="DJ26" s="796"/>
      <c r="DK26" s="797"/>
      <c r="DL26" s="795"/>
      <c r="DM26" s="796"/>
      <c r="DN26" s="796"/>
      <c r="DO26" s="796"/>
      <c r="DP26" s="797"/>
      <c r="DQ26" s="795"/>
      <c r="DR26" s="796"/>
      <c r="DS26" s="796"/>
      <c r="DT26" s="796"/>
      <c r="DU26" s="797"/>
      <c r="DV26" s="779"/>
      <c r="DW26" s="780"/>
      <c r="DX26" s="780"/>
      <c r="DY26" s="780"/>
      <c r="DZ26" s="785"/>
      <c r="EA26" s="215"/>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17"/>
      <c r="BK27" s="217"/>
      <c r="BL27" s="217"/>
      <c r="BM27" s="217"/>
      <c r="BN27" s="217"/>
      <c r="BO27" s="226"/>
      <c r="BP27" s="226"/>
      <c r="BQ27" s="223">
        <v>21</v>
      </c>
      <c r="BR27" s="224"/>
      <c r="BS27" s="779"/>
      <c r="BT27" s="780"/>
      <c r="BU27" s="780"/>
      <c r="BV27" s="780"/>
      <c r="BW27" s="780"/>
      <c r="BX27" s="780"/>
      <c r="BY27" s="780"/>
      <c r="BZ27" s="780"/>
      <c r="CA27" s="780"/>
      <c r="CB27" s="780"/>
      <c r="CC27" s="780"/>
      <c r="CD27" s="780"/>
      <c r="CE27" s="780"/>
      <c r="CF27" s="780"/>
      <c r="CG27" s="781"/>
      <c r="CH27" s="795"/>
      <c r="CI27" s="796"/>
      <c r="CJ27" s="796"/>
      <c r="CK27" s="796"/>
      <c r="CL27" s="797"/>
      <c r="CM27" s="795"/>
      <c r="CN27" s="796"/>
      <c r="CO27" s="796"/>
      <c r="CP27" s="796"/>
      <c r="CQ27" s="797"/>
      <c r="CR27" s="795"/>
      <c r="CS27" s="796"/>
      <c r="CT27" s="796"/>
      <c r="CU27" s="796"/>
      <c r="CV27" s="797"/>
      <c r="CW27" s="795"/>
      <c r="CX27" s="796"/>
      <c r="CY27" s="796"/>
      <c r="CZ27" s="796"/>
      <c r="DA27" s="797"/>
      <c r="DB27" s="795"/>
      <c r="DC27" s="796"/>
      <c r="DD27" s="796"/>
      <c r="DE27" s="796"/>
      <c r="DF27" s="797"/>
      <c r="DG27" s="795"/>
      <c r="DH27" s="796"/>
      <c r="DI27" s="796"/>
      <c r="DJ27" s="796"/>
      <c r="DK27" s="797"/>
      <c r="DL27" s="795"/>
      <c r="DM27" s="796"/>
      <c r="DN27" s="796"/>
      <c r="DO27" s="796"/>
      <c r="DP27" s="797"/>
      <c r="DQ27" s="795"/>
      <c r="DR27" s="796"/>
      <c r="DS27" s="796"/>
      <c r="DT27" s="796"/>
      <c r="DU27" s="797"/>
      <c r="DV27" s="779"/>
      <c r="DW27" s="780"/>
      <c r="DX27" s="780"/>
      <c r="DY27" s="780"/>
      <c r="DZ27" s="785"/>
      <c r="EA27" s="215"/>
    </row>
    <row r="28" spans="1:131" ht="26.25" customHeight="1" thickTop="1" x14ac:dyDescent="0.15">
      <c r="A28" s="227">
        <v>1</v>
      </c>
      <c r="B28" s="755" t="s">
        <v>402</v>
      </c>
      <c r="C28" s="756"/>
      <c r="D28" s="756"/>
      <c r="E28" s="756"/>
      <c r="F28" s="756"/>
      <c r="G28" s="756"/>
      <c r="H28" s="756"/>
      <c r="I28" s="756"/>
      <c r="J28" s="756"/>
      <c r="K28" s="756"/>
      <c r="L28" s="756"/>
      <c r="M28" s="756"/>
      <c r="N28" s="756"/>
      <c r="O28" s="756"/>
      <c r="P28" s="757"/>
      <c r="Q28" s="831">
        <v>1422</v>
      </c>
      <c r="R28" s="832"/>
      <c r="S28" s="832"/>
      <c r="T28" s="832"/>
      <c r="U28" s="832"/>
      <c r="V28" s="832">
        <v>1421</v>
      </c>
      <c r="W28" s="832"/>
      <c r="X28" s="832"/>
      <c r="Y28" s="832"/>
      <c r="Z28" s="832"/>
      <c r="AA28" s="832">
        <f>Q28-V28</f>
        <v>1</v>
      </c>
      <c r="AB28" s="832"/>
      <c r="AC28" s="832"/>
      <c r="AD28" s="832"/>
      <c r="AE28" s="833"/>
      <c r="AF28" s="834">
        <v>1</v>
      </c>
      <c r="AG28" s="832"/>
      <c r="AH28" s="832"/>
      <c r="AI28" s="832"/>
      <c r="AJ28" s="835"/>
      <c r="AK28" s="836">
        <v>86</v>
      </c>
      <c r="AL28" s="837"/>
      <c r="AM28" s="837"/>
      <c r="AN28" s="837"/>
      <c r="AO28" s="837"/>
      <c r="AP28" s="837" t="s">
        <v>581</v>
      </c>
      <c r="AQ28" s="837"/>
      <c r="AR28" s="837"/>
      <c r="AS28" s="837"/>
      <c r="AT28" s="837"/>
      <c r="AU28" s="837" t="s">
        <v>518</v>
      </c>
      <c r="AV28" s="837"/>
      <c r="AW28" s="837"/>
      <c r="AX28" s="837"/>
      <c r="AY28" s="837"/>
      <c r="AZ28" s="838" t="s">
        <v>518</v>
      </c>
      <c r="BA28" s="838"/>
      <c r="BB28" s="838"/>
      <c r="BC28" s="838"/>
      <c r="BD28" s="838"/>
      <c r="BE28" s="829"/>
      <c r="BF28" s="829"/>
      <c r="BG28" s="829"/>
      <c r="BH28" s="829"/>
      <c r="BI28" s="830"/>
      <c r="BJ28" s="217"/>
      <c r="BK28" s="217"/>
      <c r="BL28" s="217"/>
      <c r="BM28" s="217"/>
      <c r="BN28" s="217"/>
      <c r="BO28" s="226"/>
      <c r="BP28" s="226"/>
      <c r="BQ28" s="223">
        <v>22</v>
      </c>
      <c r="BR28" s="224"/>
      <c r="BS28" s="779"/>
      <c r="BT28" s="780"/>
      <c r="BU28" s="780"/>
      <c r="BV28" s="780"/>
      <c r="BW28" s="780"/>
      <c r="BX28" s="780"/>
      <c r="BY28" s="780"/>
      <c r="BZ28" s="780"/>
      <c r="CA28" s="780"/>
      <c r="CB28" s="780"/>
      <c r="CC28" s="780"/>
      <c r="CD28" s="780"/>
      <c r="CE28" s="780"/>
      <c r="CF28" s="780"/>
      <c r="CG28" s="781"/>
      <c r="CH28" s="795"/>
      <c r="CI28" s="796"/>
      <c r="CJ28" s="796"/>
      <c r="CK28" s="796"/>
      <c r="CL28" s="797"/>
      <c r="CM28" s="795"/>
      <c r="CN28" s="796"/>
      <c r="CO28" s="796"/>
      <c r="CP28" s="796"/>
      <c r="CQ28" s="797"/>
      <c r="CR28" s="795"/>
      <c r="CS28" s="796"/>
      <c r="CT28" s="796"/>
      <c r="CU28" s="796"/>
      <c r="CV28" s="797"/>
      <c r="CW28" s="795"/>
      <c r="CX28" s="796"/>
      <c r="CY28" s="796"/>
      <c r="CZ28" s="796"/>
      <c r="DA28" s="797"/>
      <c r="DB28" s="795"/>
      <c r="DC28" s="796"/>
      <c r="DD28" s="796"/>
      <c r="DE28" s="796"/>
      <c r="DF28" s="797"/>
      <c r="DG28" s="795"/>
      <c r="DH28" s="796"/>
      <c r="DI28" s="796"/>
      <c r="DJ28" s="796"/>
      <c r="DK28" s="797"/>
      <c r="DL28" s="795"/>
      <c r="DM28" s="796"/>
      <c r="DN28" s="796"/>
      <c r="DO28" s="796"/>
      <c r="DP28" s="797"/>
      <c r="DQ28" s="795"/>
      <c r="DR28" s="796"/>
      <c r="DS28" s="796"/>
      <c r="DT28" s="796"/>
      <c r="DU28" s="797"/>
      <c r="DV28" s="779"/>
      <c r="DW28" s="780"/>
      <c r="DX28" s="780"/>
      <c r="DY28" s="780"/>
      <c r="DZ28" s="785"/>
      <c r="EA28" s="215"/>
    </row>
    <row r="29" spans="1:131" ht="26.25" customHeight="1" x14ac:dyDescent="0.15">
      <c r="A29" s="227">
        <v>2</v>
      </c>
      <c r="B29" s="786" t="s">
        <v>403</v>
      </c>
      <c r="C29" s="787"/>
      <c r="D29" s="787"/>
      <c r="E29" s="787"/>
      <c r="F29" s="787"/>
      <c r="G29" s="787"/>
      <c r="H29" s="787"/>
      <c r="I29" s="787"/>
      <c r="J29" s="787"/>
      <c r="K29" s="787"/>
      <c r="L29" s="787"/>
      <c r="M29" s="787"/>
      <c r="N29" s="787"/>
      <c r="O29" s="787"/>
      <c r="P29" s="788"/>
      <c r="Q29" s="789">
        <v>1396</v>
      </c>
      <c r="R29" s="790"/>
      <c r="S29" s="790"/>
      <c r="T29" s="790"/>
      <c r="U29" s="790"/>
      <c r="V29" s="790">
        <v>1358</v>
      </c>
      <c r="W29" s="790"/>
      <c r="X29" s="790"/>
      <c r="Y29" s="790"/>
      <c r="Z29" s="790"/>
      <c r="AA29" s="790">
        <f>Q29-V29</f>
        <v>38</v>
      </c>
      <c r="AB29" s="790"/>
      <c r="AC29" s="790"/>
      <c r="AD29" s="790"/>
      <c r="AE29" s="791"/>
      <c r="AF29" s="792">
        <v>37</v>
      </c>
      <c r="AG29" s="793"/>
      <c r="AH29" s="793"/>
      <c r="AI29" s="793"/>
      <c r="AJ29" s="794"/>
      <c r="AK29" s="843">
        <v>191</v>
      </c>
      <c r="AL29" s="839"/>
      <c r="AM29" s="839"/>
      <c r="AN29" s="839"/>
      <c r="AO29" s="839"/>
      <c r="AP29" s="839" t="s">
        <v>518</v>
      </c>
      <c r="AQ29" s="839"/>
      <c r="AR29" s="839"/>
      <c r="AS29" s="839"/>
      <c r="AT29" s="839"/>
      <c r="AU29" s="839" t="s">
        <v>518</v>
      </c>
      <c r="AV29" s="839"/>
      <c r="AW29" s="839"/>
      <c r="AX29" s="839"/>
      <c r="AY29" s="839"/>
      <c r="AZ29" s="840" t="s">
        <v>518</v>
      </c>
      <c r="BA29" s="840"/>
      <c r="BB29" s="840"/>
      <c r="BC29" s="840"/>
      <c r="BD29" s="840"/>
      <c r="BE29" s="841"/>
      <c r="BF29" s="841"/>
      <c r="BG29" s="841"/>
      <c r="BH29" s="841"/>
      <c r="BI29" s="842"/>
      <c r="BJ29" s="217"/>
      <c r="BK29" s="217"/>
      <c r="BL29" s="217"/>
      <c r="BM29" s="217"/>
      <c r="BN29" s="217"/>
      <c r="BO29" s="226"/>
      <c r="BP29" s="226"/>
      <c r="BQ29" s="223">
        <v>23</v>
      </c>
      <c r="BR29" s="224"/>
      <c r="BS29" s="779"/>
      <c r="BT29" s="780"/>
      <c r="BU29" s="780"/>
      <c r="BV29" s="780"/>
      <c r="BW29" s="780"/>
      <c r="BX29" s="780"/>
      <c r="BY29" s="780"/>
      <c r="BZ29" s="780"/>
      <c r="CA29" s="780"/>
      <c r="CB29" s="780"/>
      <c r="CC29" s="780"/>
      <c r="CD29" s="780"/>
      <c r="CE29" s="780"/>
      <c r="CF29" s="780"/>
      <c r="CG29" s="781"/>
      <c r="CH29" s="795"/>
      <c r="CI29" s="796"/>
      <c r="CJ29" s="796"/>
      <c r="CK29" s="796"/>
      <c r="CL29" s="797"/>
      <c r="CM29" s="795"/>
      <c r="CN29" s="796"/>
      <c r="CO29" s="796"/>
      <c r="CP29" s="796"/>
      <c r="CQ29" s="797"/>
      <c r="CR29" s="795"/>
      <c r="CS29" s="796"/>
      <c r="CT29" s="796"/>
      <c r="CU29" s="796"/>
      <c r="CV29" s="797"/>
      <c r="CW29" s="795"/>
      <c r="CX29" s="796"/>
      <c r="CY29" s="796"/>
      <c r="CZ29" s="796"/>
      <c r="DA29" s="797"/>
      <c r="DB29" s="795"/>
      <c r="DC29" s="796"/>
      <c r="DD29" s="796"/>
      <c r="DE29" s="796"/>
      <c r="DF29" s="797"/>
      <c r="DG29" s="795"/>
      <c r="DH29" s="796"/>
      <c r="DI29" s="796"/>
      <c r="DJ29" s="796"/>
      <c r="DK29" s="797"/>
      <c r="DL29" s="795"/>
      <c r="DM29" s="796"/>
      <c r="DN29" s="796"/>
      <c r="DO29" s="796"/>
      <c r="DP29" s="797"/>
      <c r="DQ29" s="795"/>
      <c r="DR29" s="796"/>
      <c r="DS29" s="796"/>
      <c r="DT29" s="796"/>
      <c r="DU29" s="797"/>
      <c r="DV29" s="779"/>
      <c r="DW29" s="780"/>
      <c r="DX29" s="780"/>
      <c r="DY29" s="780"/>
      <c r="DZ29" s="785"/>
      <c r="EA29" s="215"/>
    </row>
    <row r="30" spans="1:131" ht="26.25" customHeight="1" x14ac:dyDescent="0.15">
      <c r="A30" s="227">
        <v>3</v>
      </c>
      <c r="B30" s="786" t="s">
        <v>404</v>
      </c>
      <c r="C30" s="787"/>
      <c r="D30" s="787"/>
      <c r="E30" s="787"/>
      <c r="F30" s="787"/>
      <c r="G30" s="787"/>
      <c r="H30" s="787"/>
      <c r="I30" s="787"/>
      <c r="J30" s="787"/>
      <c r="K30" s="787"/>
      <c r="L30" s="787"/>
      <c r="M30" s="787"/>
      <c r="N30" s="787"/>
      <c r="O30" s="787"/>
      <c r="P30" s="788"/>
      <c r="Q30" s="789">
        <v>232</v>
      </c>
      <c r="R30" s="790"/>
      <c r="S30" s="790"/>
      <c r="T30" s="790"/>
      <c r="U30" s="790"/>
      <c r="V30" s="790">
        <v>232</v>
      </c>
      <c r="W30" s="790"/>
      <c r="X30" s="790"/>
      <c r="Y30" s="790"/>
      <c r="Z30" s="790"/>
      <c r="AA30" s="790">
        <v>0</v>
      </c>
      <c r="AB30" s="790"/>
      <c r="AC30" s="790"/>
      <c r="AD30" s="790"/>
      <c r="AE30" s="791"/>
      <c r="AF30" s="792">
        <v>0</v>
      </c>
      <c r="AG30" s="793"/>
      <c r="AH30" s="793"/>
      <c r="AI30" s="793"/>
      <c r="AJ30" s="794"/>
      <c r="AK30" s="843">
        <v>45</v>
      </c>
      <c r="AL30" s="839"/>
      <c r="AM30" s="839"/>
      <c r="AN30" s="839"/>
      <c r="AO30" s="839"/>
      <c r="AP30" s="839" t="s">
        <v>518</v>
      </c>
      <c r="AQ30" s="839"/>
      <c r="AR30" s="839"/>
      <c r="AS30" s="839"/>
      <c r="AT30" s="839"/>
      <c r="AU30" s="839" t="s">
        <v>518</v>
      </c>
      <c r="AV30" s="839"/>
      <c r="AW30" s="839"/>
      <c r="AX30" s="839"/>
      <c r="AY30" s="839"/>
      <c r="AZ30" s="840" t="s">
        <v>518</v>
      </c>
      <c r="BA30" s="840"/>
      <c r="BB30" s="840"/>
      <c r="BC30" s="840"/>
      <c r="BD30" s="840"/>
      <c r="BE30" s="841"/>
      <c r="BF30" s="841"/>
      <c r="BG30" s="841"/>
      <c r="BH30" s="841"/>
      <c r="BI30" s="842"/>
      <c r="BJ30" s="217"/>
      <c r="BK30" s="217"/>
      <c r="BL30" s="217"/>
      <c r="BM30" s="217"/>
      <c r="BN30" s="217"/>
      <c r="BO30" s="226"/>
      <c r="BP30" s="226"/>
      <c r="BQ30" s="223">
        <v>24</v>
      </c>
      <c r="BR30" s="224"/>
      <c r="BS30" s="779"/>
      <c r="BT30" s="780"/>
      <c r="BU30" s="780"/>
      <c r="BV30" s="780"/>
      <c r="BW30" s="780"/>
      <c r="BX30" s="780"/>
      <c r="BY30" s="780"/>
      <c r="BZ30" s="780"/>
      <c r="CA30" s="780"/>
      <c r="CB30" s="780"/>
      <c r="CC30" s="780"/>
      <c r="CD30" s="780"/>
      <c r="CE30" s="780"/>
      <c r="CF30" s="780"/>
      <c r="CG30" s="781"/>
      <c r="CH30" s="795"/>
      <c r="CI30" s="796"/>
      <c r="CJ30" s="796"/>
      <c r="CK30" s="796"/>
      <c r="CL30" s="797"/>
      <c r="CM30" s="795"/>
      <c r="CN30" s="796"/>
      <c r="CO30" s="796"/>
      <c r="CP30" s="796"/>
      <c r="CQ30" s="797"/>
      <c r="CR30" s="795"/>
      <c r="CS30" s="796"/>
      <c r="CT30" s="796"/>
      <c r="CU30" s="796"/>
      <c r="CV30" s="797"/>
      <c r="CW30" s="795"/>
      <c r="CX30" s="796"/>
      <c r="CY30" s="796"/>
      <c r="CZ30" s="796"/>
      <c r="DA30" s="797"/>
      <c r="DB30" s="795"/>
      <c r="DC30" s="796"/>
      <c r="DD30" s="796"/>
      <c r="DE30" s="796"/>
      <c r="DF30" s="797"/>
      <c r="DG30" s="795"/>
      <c r="DH30" s="796"/>
      <c r="DI30" s="796"/>
      <c r="DJ30" s="796"/>
      <c r="DK30" s="797"/>
      <c r="DL30" s="795"/>
      <c r="DM30" s="796"/>
      <c r="DN30" s="796"/>
      <c r="DO30" s="796"/>
      <c r="DP30" s="797"/>
      <c r="DQ30" s="795"/>
      <c r="DR30" s="796"/>
      <c r="DS30" s="796"/>
      <c r="DT30" s="796"/>
      <c r="DU30" s="797"/>
      <c r="DV30" s="779"/>
      <c r="DW30" s="780"/>
      <c r="DX30" s="780"/>
      <c r="DY30" s="780"/>
      <c r="DZ30" s="785"/>
      <c r="EA30" s="215"/>
    </row>
    <row r="31" spans="1:131" ht="26.25" customHeight="1" x14ac:dyDescent="0.15">
      <c r="A31" s="227">
        <v>4</v>
      </c>
      <c r="B31" s="786" t="s">
        <v>405</v>
      </c>
      <c r="C31" s="787"/>
      <c r="D31" s="787"/>
      <c r="E31" s="787"/>
      <c r="F31" s="787"/>
      <c r="G31" s="787"/>
      <c r="H31" s="787"/>
      <c r="I31" s="787"/>
      <c r="J31" s="787"/>
      <c r="K31" s="787"/>
      <c r="L31" s="787"/>
      <c r="M31" s="787"/>
      <c r="N31" s="787"/>
      <c r="O31" s="787"/>
      <c r="P31" s="788"/>
      <c r="Q31" s="789">
        <v>1080</v>
      </c>
      <c r="R31" s="790"/>
      <c r="S31" s="790"/>
      <c r="T31" s="790"/>
      <c r="U31" s="790"/>
      <c r="V31" s="790">
        <v>1047</v>
      </c>
      <c r="W31" s="790"/>
      <c r="X31" s="790"/>
      <c r="Y31" s="790"/>
      <c r="Z31" s="790"/>
      <c r="AA31" s="790">
        <f>Q31-V31</f>
        <v>33</v>
      </c>
      <c r="AB31" s="790"/>
      <c r="AC31" s="790"/>
      <c r="AD31" s="790"/>
      <c r="AE31" s="791"/>
      <c r="AF31" s="792">
        <v>0</v>
      </c>
      <c r="AG31" s="793"/>
      <c r="AH31" s="793"/>
      <c r="AI31" s="793"/>
      <c r="AJ31" s="794"/>
      <c r="AK31" s="843">
        <v>292</v>
      </c>
      <c r="AL31" s="839"/>
      <c r="AM31" s="839"/>
      <c r="AN31" s="839"/>
      <c r="AO31" s="839"/>
      <c r="AP31" s="839">
        <v>5428</v>
      </c>
      <c r="AQ31" s="839"/>
      <c r="AR31" s="839"/>
      <c r="AS31" s="839"/>
      <c r="AT31" s="839"/>
      <c r="AU31" s="839">
        <v>4254</v>
      </c>
      <c r="AV31" s="839"/>
      <c r="AW31" s="839"/>
      <c r="AX31" s="839"/>
      <c r="AY31" s="839"/>
      <c r="AZ31" s="840" t="s">
        <v>518</v>
      </c>
      <c r="BA31" s="840"/>
      <c r="BB31" s="840"/>
      <c r="BC31" s="840"/>
      <c r="BD31" s="840"/>
      <c r="BE31" s="841" t="s">
        <v>406</v>
      </c>
      <c r="BF31" s="841"/>
      <c r="BG31" s="841"/>
      <c r="BH31" s="841"/>
      <c r="BI31" s="842"/>
      <c r="BJ31" s="217"/>
      <c r="BK31" s="217"/>
      <c r="BL31" s="217"/>
      <c r="BM31" s="217"/>
      <c r="BN31" s="217"/>
      <c r="BO31" s="226"/>
      <c r="BP31" s="226"/>
      <c r="BQ31" s="223">
        <v>25</v>
      </c>
      <c r="BR31" s="224"/>
      <c r="BS31" s="779"/>
      <c r="BT31" s="780"/>
      <c r="BU31" s="780"/>
      <c r="BV31" s="780"/>
      <c r="BW31" s="780"/>
      <c r="BX31" s="780"/>
      <c r="BY31" s="780"/>
      <c r="BZ31" s="780"/>
      <c r="CA31" s="780"/>
      <c r="CB31" s="780"/>
      <c r="CC31" s="780"/>
      <c r="CD31" s="780"/>
      <c r="CE31" s="780"/>
      <c r="CF31" s="780"/>
      <c r="CG31" s="781"/>
      <c r="CH31" s="795"/>
      <c r="CI31" s="796"/>
      <c r="CJ31" s="796"/>
      <c r="CK31" s="796"/>
      <c r="CL31" s="797"/>
      <c r="CM31" s="795"/>
      <c r="CN31" s="796"/>
      <c r="CO31" s="796"/>
      <c r="CP31" s="796"/>
      <c r="CQ31" s="797"/>
      <c r="CR31" s="795"/>
      <c r="CS31" s="796"/>
      <c r="CT31" s="796"/>
      <c r="CU31" s="796"/>
      <c r="CV31" s="797"/>
      <c r="CW31" s="795"/>
      <c r="CX31" s="796"/>
      <c r="CY31" s="796"/>
      <c r="CZ31" s="796"/>
      <c r="DA31" s="797"/>
      <c r="DB31" s="795"/>
      <c r="DC31" s="796"/>
      <c r="DD31" s="796"/>
      <c r="DE31" s="796"/>
      <c r="DF31" s="797"/>
      <c r="DG31" s="795"/>
      <c r="DH31" s="796"/>
      <c r="DI31" s="796"/>
      <c r="DJ31" s="796"/>
      <c r="DK31" s="797"/>
      <c r="DL31" s="795"/>
      <c r="DM31" s="796"/>
      <c r="DN31" s="796"/>
      <c r="DO31" s="796"/>
      <c r="DP31" s="797"/>
      <c r="DQ31" s="795"/>
      <c r="DR31" s="796"/>
      <c r="DS31" s="796"/>
      <c r="DT31" s="796"/>
      <c r="DU31" s="797"/>
      <c r="DV31" s="779"/>
      <c r="DW31" s="780"/>
      <c r="DX31" s="780"/>
      <c r="DY31" s="780"/>
      <c r="DZ31" s="785"/>
      <c r="EA31" s="215"/>
    </row>
    <row r="32" spans="1:131" ht="26.25" customHeight="1" x14ac:dyDescent="0.15">
      <c r="A32" s="227">
        <v>5</v>
      </c>
      <c r="B32" s="786"/>
      <c r="C32" s="787"/>
      <c r="D32" s="787"/>
      <c r="E32" s="787"/>
      <c r="F32" s="787"/>
      <c r="G32" s="787"/>
      <c r="H32" s="787"/>
      <c r="I32" s="787"/>
      <c r="J32" s="787"/>
      <c r="K32" s="787"/>
      <c r="L32" s="787"/>
      <c r="M32" s="787"/>
      <c r="N32" s="787"/>
      <c r="O32" s="787"/>
      <c r="P32" s="788"/>
      <c r="Q32" s="789"/>
      <c r="R32" s="790"/>
      <c r="S32" s="790"/>
      <c r="T32" s="790"/>
      <c r="U32" s="790"/>
      <c r="V32" s="790"/>
      <c r="W32" s="790"/>
      <c r="X32" s="790"/>
      <c r="Y32" s="790"/>
      <c r="Z32" s="790"/>
      <c r="AA32" s="790"/>
      <c r="AB32" s="790"/>
      <c r="AC32" s="790"/>
      <c r="AD32" s="790"/>
      <c r="AE32" s="791"/>
      <c r="AF32" s="792"/>
      <c r="AG32" s="793"/>
      <c r="AH32" s="793"/>
      <c r="AI32" s="793"/>
      <c r="AJ32" s="794"/>
      <c r="AK32" s="843"/>
      <c r="AL32" s="839"/>
      <c r="AM32" s="839"/>
      <c r="AN32" s="839"/>
      <c r="AO32" s="839"/>
      <c r="AP32" s="839"/>
      <c r="AQ32" s="839"/>
      <c r="AR32" s="839"/>
      <c r="AS32" s="839"/>
      <c r="AT32" s="839"/>
      <c r="AU32" s="839"/>
      <c r="AV32" s="839"/>
      <c r="AW32" s="839"/>
      <c r="AX32" s="839"/>
      <c r="AY32" s="839"/>
      <c r="AZ32" s="840"/>
      <c r="BA32" s="840"/>
      <c r="BB32" s="840"/>
      <c r="BC32" s="840"/>
      <c r="BD32" s="840"/>
      <c r="BE32" s="841"/>
      <c r="BF32" s="841"/>
      <c r="BG32" s="841"/>
      <c r="BH32" s="841"/>
      <c r="BI32" s="842"/>
      <c r="BJ32" s="217"/>
      <c r="BK32" s="217"/>
      <c r="BL32" s="217"/>
      <c r="BM32" s="217"/>
      <c r="BN32" s="217"/>
      <c r="BO32" s="226"/>
      <c r="BP32" s="226"/>
      <c r="BQ32" s="223">
        <v>26</v>
      </c>
      <c r="BR32" s="224"/>
      <c r="BS32" s="779"/>
      <c r="BT32" s="780"/>
      <c r="BU32" s="780"/>
      <c r="BV32" s="780"/>
      <c r="BW32" s="780"/>
      <c r="BX32" s="780"/>
      <c r="BY32" s="780"/>
      <c r="BZ32" s="780"/>
      <c r="CA32" s="780"/>
      <c r="CB32" s="780"/>
      <c r="CC32" s="780"/>
      <c r="CD32" s="780"/>
      <c r="CE32" s="780"/>
      <c r="CF32" s="780"/>
      <c r="CG32" s="781"/>
      <c r="CH32" s="795"/>
      <c r="CI32" s="796"/>
      <c r="CJ32" s="796"/>
      <c r="CK32" s="796"/>
      <c r="CL32" s="797"/>
      <c r="CM32" s="795"/>
      <c r="CN32" s="796"/>
      <c r="CO32" s="796"/>
      <c r="CP32" s="796"/>
      <c r="CQ32" s="797"/>
      <c r="CR32" s="795"/>
      <c r="CS32" s="796"/>
      <c r="CT32" s="796"/>
      <c r="CU32" s="796"/>
      <c r="CV32" s="797"/>
      <c r="CW32" s="795"/>
      <c r="CX32" s="796"/>
      <c r="CY32" s="796"/>
      <c r="CZ32" s="796"/>
      <c r="DA32" s="797"/>
      <c r="DB32" s="795"/>
      <c r="DC32" s="796"/>
      <c r="DD32" s="796"/>
      <c r="DE32" s="796"/>
      <c r="DF32" s="797"/>
      <c r="DG32" s="795"/>
      <c r="DH32" s="796"/>
      <c r="DI32" s="796"/>
      <c r="DJ32" s="796"/>
      <c r="DK32" s="797"/>
      <c r="DL32" s="795"/>
      <c r="DM32" s="796"/>
      <c r="DN32" s="796"/>
      <c r="DO32" s="796"/>
      <c r="DP32" s="797"/>
      <c r="DQ32" s="795"/>
      <c r="DR32" s="796"/>
      <c r="DS32" s="796"/>
      <c r="DT32" s="796"/>
      <c r="DU32" s="797"/>
      <c r="DV32" s="779"/>
      <c r="DW32" s="780"/>
      <c r="DX32" s="780"/>
      <c r="DY32" s="780"/>
      <c r="DZ32" s="785"/>
      <c r="EA32" s="215"/>
    </row>
    <row r="33" spans="1:131" ht="26.25" customHeight="1" x14ac:dyDescent="0.15">
      <c r="A33" s="227">
        <v>6</v>
      </c>
      <c r="B33" s="786"/>
      <c r="C33" s="787"/>
      <c r="D33" s="787"/>
      <c r="E33" s="787"/>
      <c r="F33" s="787"/>
      <c r="G33" s="787"/>
      <c r="H33" s="787"/>
      <c r="I33" s="787"/>
      <c r="J33" s="787"/>
      <c r="K33" s="787"/>
      <c r="L33" s="787"/>
      <c r="M33" s="787"/>
      <c r="N33" s="787"/>
      <c r="O33" s="787"/>
      <c r="P33" s="788"/>
      <c r="Q33" s="789"/>
      <c r="R33" s="790"/>
      <c r="S33" s="790"/>
      <c r="T33" s="790"/>
      <c r="U33" s="790"/>
      <c r="V33" s="790"/>
      <c r="W33" s="790"/>
      <c r="X33" s="790"/>
      <c r="Y33" s="790"/>
      <c r="Z33" s="790"/>
      <c r="AA33" s="790"/>
      <c r="AB33" s="790"/>
      <c r="AC33" s="790"/>
      <c r="AD33" s="790"/>
      <c r="AE33" s="791"/>
      <c r="AF33" s="792"/>
      <c r="AG33" s="793"/>
      <c r="AH33" s="793"/>
      <c r="AI33" s="793"/>
      <c r="AJ33" s="794"/>
      <c r="AK33" s="843"/>
      <c r="AL33" s="839"/>
      <c r="AM33" s="839"/>
      <c r="AN33" s="839"/>
      <c r="AO33" s="839"/>
      <c r="AP33" s="839"/>
      <c r="AQ33" s="839"/>
      <c r="AR33" s="839"/>
      <c r="AS33" s="839"/>
      <c r="AT33" s="839"/>
      <c r="AU33" s="839"/>
      <c r="AV33" s="839"/>
      <c r="AW33" s="839"/>
      <c r="AX33" s="839"/>
      <c r="AY33" s="839"/>
      <c r="AZ33" s="840"/>
      <c r="BA33" s="840"/>
      <c r="BB33" s="840"/>
      <c r="BC33" s="840"/>
      <c r="BD33" s="840"/>
      <c r="BE33" s="841"/>
      <c r="BF33" s="841"/>
      <c r="BG33" s="841"/>
      <c r="BH33" s="841"/>
      <c r="BI33" s="842"/>
      <c r="BJ33" s="217"/>
      <c r="BK33" s="217"/>
      <c r="BL33" s="217"/>
      <c r="BM33" s="217"/>
      <c r="BN33" s="217"/>
      <c r="BO33" s="226"/>
      <c r="BP33" s="226"/>
      <c r="BQ33" s="223">
        <v>27</v>
      </c>
      <c r="BR33" s="224"/>
      <c r="BS33" s="779"/>
      <c r="BT33" s="780"/>
      <c r="BU33" s="780"/>
      <c r="BV33" s="780"/>
      <c r="BW33" s="780"/>
      <c r="BX33" s="780"/>
      <c r="BY33" s="780"/>
      <c r="BZ33" s="780"/>
      <c r="CA33" s="780"/>
      <c r="CB33" s="780"/>
      <c r="CC33" s="780"/>
      <c r="CD33" s="780"/>
      <c r="CE33" s="780"/>
      <c r="CF33" s="780"/>
      <c r="CG33" s="781"/>
      <c r="CH33" s="795"/>
      <c r="CI33" s="796"/>
      <c r="CJ33" s="796"/>
      <c r="CK33" s="796"/>
      <c r="CL33" s="797"/>
      <c r="CM33" s="795"/>
      <c r="CN33" s="796"/>
      <c r="CO33" s="796"/>
      <c r="CP33" s="796"/>
      <c r="CQ33" s="797"/>
      <c r="CR33" s="795"/>
      <c r="CS33" s="796"/>
      <c r="CT33" s="796"/>
      <c r="CU33" s="796"/>
      <c r="CV33" s="797"/>
      <c r="CW33" s="795"/>
      <c r="CX33" s="796"/>
      <c r="CY33" s="796"/>
      <c r="CZ33" s="796"/>
      <c r="DA33" s="797"/>
      <c r="DB33" s="795"/>
      <c r="DC33" s="796"/>
      <c r="DD33" s="796"/>
      <c r="DE33" s="796"/>
      <c r="DF33" s="797"/>
      <c r="DG33" s="795"/>
      <c r="DH33" s="796"/>
      <c r="DI33" s="796"/>
      <c r="DJ33" s="796"/>
      <c r="DK33" s="797"/>
      <c r="DL33" s="795"/>
      <c r="DM33" s="796"/>
      <c r="DN33" s="796"/>
      <c r="DO33" s="796"/>
      <c r="DP33" s="797"/>
      <c r="DQ33" s="795"/>
      <c r="DR33" s="796"/>
      <c r="DS33" s="796"/>
      <c r="DT33" s="796"/>
      <c r="DU33" s="797"/>
      <c r="DV33" s="779"/>
      <c r="DW33" s="780"/>
      <c r="DX33" s="780"/>
      <c r="DY33" s="780"/>
      <c r="DZ33" s="785"/>
      <c r="EA33" s="215"/>
    </row>
    <row r="34" spans="1:131" ht="26.25" customHeight="1" x14ac:dyDescent="0.15">
      <c r="A34" s="227">
        <v>7</v>
      </c>
      <c r="B34" s="786"/>
      <c r="C34" s="787"/>
      <c r="D34" s="787"/>
      <c r="E34" s="787"/>
      <c r="F34" s="787"/>
      <c r="G34" s="787"/>
      <c r="H34" s="787"/>
      <c r="I34" s="787"/>
      <c r="J34" s="787"/>
      <c r="K34" s="787"/>
      <c r="L34" s="787"/>
      <c r="M34" s="787"/>
      <c r="N34" s="787"/>
      <c r="O34" s="787"/>
      <c r="P34" s="788"/>
      <c r="Q34" s="789"/>
      <c r="R34" s="790"/>
      <c r="S34" s="790"/>
      <c r="T34" s="790"/>
      <c r="U34" s="790"/>
      <c r="V34" s="790"/>
      <c r="W34" s="790"/>
      <c r="X34" s="790"/>
      <c r="Y34" s="790"/>
      <c r="Z34" s="790"/>
      <c r="AA34" s="790"/>
      <c r="AB34" s="790"/>
      <c r="AC34" s="790"/>
      <c r="AD34" s="790"/>
      <c r="AE34" s="791"/>
      <c r="AF34" s="792"/>
      <c r="AG34" s="793"/>
      <c r="AH34" s="793"/>
      <c r="AI34" s="793"/>
      <c r="AJ34" s="794"/>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17"/>
      <c r="BK34" s="217"/>
      <c r="BL34" s="217"/>
      <c r="BM34" s="217"/>
      <c r="BN34" s="217"/>
      <c r="BO34" s="226"/>
      <c r="BP34" s="226"/>
      <c r="BQ34" s="223">
        <v>28</v>
      </c>
      <c r="BR34" s="224"/>
      <c r="BS34" s="779"/>
      <c r="BT34" s="780"/>
      <c r="BU34" s="780"/>
      <c r="BV34" s="780"/>
      <c r="BW34" s="780"/>
      <c r="BX34" s="780"/>
      <c r="BY34" s="780"/>
      <c r="BZ34" s="780"/>
      <c r="CA34" s="780"/>
      <c r="CB34" s="780"/>
      <c r="CC34" s="780"/>
      <c r="CD34" s="780"/>
      <c r="CE34" s="780"/>
      <c r="CF34" s="780"/>
      <c r="CG34" s="781"/>
      <c r="CH34" s="795"/>
      <c r="CI34" s="796"/>
      <c r="CJ34" s="796"/>
      <c r="CK34" s="796"/>
      <c r="CL34" s="797"/>
      <c r="CM34" s="795"/>
      <c r="CN34" s="796"/>
      <c r="CO34" s="796"/>
      <c r="CP34" s="796"/>
      <c r="CQ34" s="797"/>
      <c r="CR34" s="795"/>
      <c r="CS34" s="796"/>
      <c r="CT34" s="796"/>
      <c r="CU34" s="796"/>
      <c r="CV34" s="797"/>
      <c r="CW34" s="795"/>
      <c r="CX34" s="796"/>
      <c r="CY34" s="796"/>
      <c r="CZ34" s="796"/>
      <c r="DA34" s="797"/>
      <c r="DB34" s="795"/>
      <c r="DC34" s="796"/>
      <c r="DD34" s="796"/>
      <c r="DE34" s="796"/>
      <c r="DF34" s="797"/>
      <c r="DG34" s="795"/>
      <c r="DH34" s="796"/>
      <c r="DI34" s="796"/>
      <c r="DJ34" s="796"/>
      <c r="DK34" s="797"/>
      <c r="DL34" s="795"/>
      <c r="DM34" s="796"/>
      <c r="DN34" s="796"/>
      <c r="DO34" s="796"/>
      <c r="DP34" s="797"/>
      <c r="DQ34" s="795"/>
      <c r="DR34" s="796"/>
      <c r="DS34" s="796"/>
      <c r="DT34" s="796"/>
      <c r="DU34" s="797"/>
      <c r="DV34" s="779"/>
      <c r="DW34" s="780"/>
      <c r="DX34" s="780"/>
      <c r="DY34" s="780"/>
      <c r="DZ34" s="785"/>
      <c r="EA34" s="215"/>
    </row>
    <row r="35" spans="1:131" ht="26.25" customHeight="1" x14ac:dyDescent="0.15">
      <c r="A35" s="227">
        <v>8</v>
      </c>
      <c r="B35" s="786"/>
      <c r="C35" s="787"/>
      <c r="D35" s="787"/>
      <c r="E35" s="787"/>
      <c r="F35" s="787"/>
      <c r="G35" s="787"/>
      <c r="H35" s="787"/>
      <c r="I35" s="787"/>
      <c r="J35" s="787"/>
      <c r="K35" s="787"/>
      <c r="L35" s="787"/>
      <c r="M35" s="787"/>
      <c r="N35" s="787"/>
      <c r="O35" s="787"/>
      <c r="P35" s="788"/>
      <c r="Q35" s="789"/>
      <c r="R35" s="790"/>
      <c r="S35" s="790"/>
      <c r="T35" s="790"/>
      <c r="U35" s="790"/>
      <c r="V35" s="790"/>
      <c r="W35" s="790"/>
      <c r="X35" s="790"/>
      <c r="Y35" s="790"/>
      <c r="Z35" s="790"/>
      <c r="AA35" s="790"/>
      <c r="AB35" s="790"/>
      <c r="AC35" s="790"/>
      <c r="AD35" s="790"/>
      <c r="AE35" s="791"/>
      <c r="AF35" s="792"/>
      <c r="AG35" s="793"/>
      <c r="AH35" s="793"/>
      <c r="AI35" s="793"/>
      <c r="AJ35" s="794"/>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17"/>
      <c r="BK35" s="217"/>
      <c r="BL35" s="217"/>
      <c r="BM35" s="217"/>
      <c r="BN35" s="217"/>
      <c r="BO35" s="226"/>
      <c r="BP35" s="226"/>
      <c r="BQ35" s="223">
        <v>29</v>
      </c>
      <c r="BR35" s="224"/>
      <c r="BS35" s="779"/>
      <c r="BT35" s="780"/>
      <c r="BU35" s="780"/>
      <c r="BV35" s="780"/>
      <c r="BW35" s="780"/>
      <c r="BX35" s="780"/>
      <c r="BY35" s="780"/>
      <c r="BZ35" s="780"/>
      <c r="CA35" s="780"/>
      <c r="CB35" s="780"/>
      <c r="CC35" s="780"/>
      <c r="CD35" s="780"/>
      <c r="CE35" s="780"/>
      <c r="CF35" s="780"/>
      <c r="CG35" s="781"/>
      <c r="CH35" s="795"/>
      <c r="CI35" s="796"/>
      <c r="CJ35" s="796"/>
      <c r="CK35" s="796"/>
      <c r="CL35" s="797"/>
      <c r="CM35" s="795"/>
      <c r="CN35" s="796"/>
      <c r="CO35" s="796"/>
      <c r="CP35" s="796"/>
      <c r="CQ35" s="797"/>
      <c r="CR35" s="795"/>
      <c r="CS35" s="796"/>
      <c r="CT35" s="796"/>
      <c r="CU35" s="796"/>
      <c r="CV35" s="797"/>
      <c r="CW35" s="795"/>
      <c r="CX35" s="796"/>
      <c r="CY35" s="796"/>
      <c r="CZ35" s="796"/>
      <c r="DA35" s="797"/>
      <c r="DB35" s="795"/>
      <c r="DC35" s="796"/>
      <c r="DD35" s="796"/>
      <c r="DE35" s="796"/>
      <c r="DF35" s="797"/>
      <c r="DG35" s="795"/>
      <c r="DH35" s="796"/>
      <c r="DI35" s="796"/>
      <c r="DJ35" s="796"/>
      <c r="DK35" s="797"/>
      <c r="DL35" s="795"/>
      <c r="DM35" s="796"/>
      <c r="DN35" s="796"/>
      <c r="DO35" s="796"/>
      <c r="DP35" s="797"/>
      <c r="DQ35" s="795"/>
      <c r="DR35" s="796"/>
      <c r="DS35" s="796"/>
      <c r="DT35" s="796"/>
      <c r="DU35" s="797"/>
      <c r="DV35" s="779"/>
      <c r="DW35" s="780"/>
      <c r="DX35" s="780"/>
      <c r="DY35" s="780"/>
      <c r="DZ35" s="785"/>
      <c r="EA35" s="215"/>
    </row>
    <row r="36" spans="1:131" ht="26.25" customHeight="1" x14ac:dyDescent="0.15">
      <c r="A36" s="227">
        <v>9</v>
      </c>
      <c r="B36" s="786"/>
      <c r="C36" s="787"/>
      <c r="D36" s="787"/>
      <c r="E36" s="787"/>
      <c r="F36" s="787"/>
      <c r="G36" s="787"/>
      <c r="H36" s="787"/>
      <c r="I36" s="787"/>
      <c r="J36" s="787"/>
      <c r="K36" s="787"/>
      <c r="L36" s="787"/>
      <c r="M36" s="787"/>
      <c r="N36" s="787"/>
      <c r="O36" s="787"/>
      <c r="P36" s="788"/>
      <c r="Q36" s="789"/>
      <c r="R36" s="790"/>
      <c r="S36" s="790"/>
      <c r="T36" s="790"/>
      <c r="U36" s="790"/>
      <c r="V36" s="790"/>
      <c r="W36" s="790"/>
      <c r="X36" s="790"/>
      <c r="Y36" s="790"/>
      <c r="Z36" s="790"/>
      <c r="AA36" s="790"/>
      <c r="AB36" s="790"/>
      <c r="AC36" s="790"/>
      <c r="AD36" s="790"/>
      <c r="AE36" s="791"/>
      <c r="AF36" s="792"/>
      <c r="AG36" s="793"/>
      <c r="AH36" s="793"/>
      <c r="AI36" s="793"/>
      <c r="AJ36" s="794"/>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17"/>
      <c r="BK36" s="217"/>
      <c r="BL36" s="217"/>
      <c r="BM36" s="217"/>
      <c r="BN36" s="217"/>
      <c r="BO36" s="226"/>
      <c r="BP36" s="226"/>
      <c r="BQ36" s="223">
        <v>30</v>
      </c>
      <c r="BR36" s="224"/>
      <c r="BS36" s="779"/>
      <c r="BT36" s="780"/>
      <c r="BU36" s="780"/>
      <c r="BV36" s="780"/>
      <c r="BW36" s="780"/>
      <c r="BX36" s="780"/>
      <c r="BY36" s="780"/>
      <c r="BZ36" s="780"/>
      <c r="CA36" s="780"/>
      <c r="CB36" s="780"/>
      <c r="CC36" s="780"/>
      <c r="CD36" s="780"/>
      <c r="CE36" s="780"/>
      <c r="CF36" s="780"/>
      <c r="CG36" s="781"/>
      <c r="CH36" s="795"/>
      <c r="CI36" s="796"/>
      <c r="CJ36" s="796"/>
      <c r="CK36" s="796"/>
      <c r="CL36" s="797"/>
      <c r="CM36" s="795"/>
      <c r="CN36" s="796"/>
      <c r="CO36" s="796"/>
      <c r="CP36" s="796"/>
      <c r="CQ36" s="797"/>
      <c r="CR36" s="795"/>
      <c r="CS36" s="796"/>
      <c r="CT36" s="796"/>
      <c r="CU36" s="796"/>
      <c r="CV36" s="797"/>
      <c r="CW36" s="795"/>
      <c r="CX36" s="796"/>
      <c r="CY36" s="796"/>
      <c r="CZ36" s="796"/>
      <c r="DA36" s="797"/>
      <c r="DB36" s="795"/>
      <c r="DC36" s="796"/>
      <c r="DD36" s="796"/>
      <c r="DE36" s="796"/>
      <c r="DF36" s="797"/>
      <c r="DG36" s="795"/>
      <c r="DH36" s="796"/>
      <c r="DI36" s="796"/>
      <c r="DJ36" s="796"/>
      <c r="DK36" s="797"/>
      <c r="DL36" s="795"/>
      <c r="DM36" s="796"/>
      <c r="DN36" s="796"/>
      <c r="DO36" s="796"/>
      <c r="DP36" s="797"/>
      <c r="DQ36" s="795"/>
      <c r="DR36" s="796"/>
      <c r="DS36" s="796"/>
      <c r="DT36" s="796"/>
      <c r="DU36" s="797"/>
      <c r="DV36" s="779"/>
      <c r="DW36" s="780"/>
      <c r="DX36" s="780"/>
      <c r="DY36" s="780"/>
      <c r="DZ36" s="785"/>
      <c r="EA36" s="215"/>
    </row>
    <row r="37" spans="1:131" ht="26.25" customHeight="1" x14ac:dyDescent="0.15">
      <c r="A37" s="227">
        <v>10</v>
      </c>
      <c r="B37" s="786"/>
      <c r="C37" s="787"/>
      <c r="D37" s="787"/>
      <c r="E37" s="787"/>
      <c r="F37" s="787"/>
      <c r="G37" s="787"/>
      <c r="H37" s="787"/>
      <c r="I37" s="787"/>
      <c r="J37" s="787"/>
      <c r="K37" s="787"/>
      <c r="L37" s="787"/>
      <c r="M37" s="787"/>
      <c r="N37" s="787"/>
      <c r="O37" s="787"/>
      <c r="P37" s="788"/>
      <c r="Q37" s="789"/>
      <c r="R37" s="790"/>
      <c r="S37" s="790"/>
      <c r="T37" s="790"/>
      <c r="U37" s="790"/>
      <c r="V37" s="790"/>
      <c r="W37" s="790"/>
      <c r="X37" s="790"/>
      <c r="Y37" s="790"/>
      <c r="Z37" s="790"/>
      <c r="AA37" s="790"/>
      <c r="AB37" s="790"/>
      <c r="AC37" s="790"/>
      <c r="AD37" s="790"/>
      <c r="AE37" s="791"/>
      <c r="AF37" s="792"/>
      <c r="AG37" s="793"/>
      <c r="AH37" s="793"/>
      <c r="AI37" s="793"/>
      <c r="AJ37" s="794"/>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17"/>
      <c r="BK37" s="217"/>
      <c r="BL37" s="217"/>
      <c r="BM37" s="217"/>
      <c r="BN37" s="217"/>
      <c r="BO37" s="226"/>
      <c r="BP37" s="226"/>
      <c r="BQ37" s="223">
        <v>31</v>
      </c>
      <c r="BR37" s="224"/>
      <c r="BS37" s="779"/>
      <c r="BT37" s="780"/>
      <c r="BU37" s="780"/>
      <c r="BV37" s="780"/>
      <c r="BW37" s="780"/>
      <c r="BX37" s="780"/>
      <c r="BY37" s="780"/>
      <c r="BZ37" s="780"/>
      <c r="CA37" s="780"/>
      <c r="CB37" s="780"/>
      <c r="CC37" s="780"/>
      <c r="CD37" s="780"/>
      <c r="CE37" s="780"/>
      <c r="CF37" s="780"/>
      <c r="CG37" s="781"/>
      <c r="CH37" s="795"/>
      <c r="CI37" s="796"/>
      <c r="CJ37" s="796"/>
      <c r="CK37" s="796"/>
      <c r="CL37" s="797"/>
      <c r="CM37" s="795"/>
      <c r="CN37" s="796"/>
      <c r="CO37" s="796"/>
      <c r="CP37" s="796"/>
      <c r="CQ37" s="797"/>
      <c r="CR37" s="795"/>
      <c r="CS37" s="796"/>
      <c r="CT37" s="796"/>
      <c r="CU37" s="796"/>
      <c r="CV37" s="797"/>
      <c r="CW37" s="795"/>
      <c r="CX37" s="796"/>
      <c r="CY37" s="796"/>
      <c r="CZ37" s="796"/>
      <c r="DA37" s="797"/>
      <c r="DB37" s="795"/>
      <c r="DC37" s="796"/>
      <c r="DD37" s="796"/>
      <c r="DE37" s="796"/>
      <c r="DF37" s="797"/>
      <c r="DG37" s="795"/>
      <c r="DH37" s="796"/>
      <c r="DI37" s="796"/>
      <c r="DJ37" s="796"/>
      <c r="DK37" s="797"/>
      <c r="DL37" s="795"/>
      <c r="DM37" s="796"/>
      <c r="DN37" s="796"/>
      <c r="DO37" s="796"/>
      <c r="DP37" s="797"/>
      <c r="DQ37" s="795"/>
      <c r="DR37" s="796"/>
      <c r="DS37" s="796"/>
      <c r="DT37" s="796"/>
      <c r="DU37" s="797"/>
      <c r="DV37" s="779"/>
      <c r="DW37" s="780"/>
      <c r="DX37" s="780"/>
      <c r="DY37" s="780"/>
      <c r="DZ37" s="785"/>
      <c r="EA37" s="215"/>
    </row>
    <row r="38" spans="1:131" ht="26.25" customHeight="1" x14ac:dyDescent="0.15">
      <c r="A38" s="227">
        <v>11</v>
      </c>
      <c r="B38" s="786"/>
      <c r="C38" s="787"/>
      <c r="D38" s="787"/>
      <c r="E38" s="787"/>
      <c r="F38" s="787"/>
      <c r="G38" s="787"/>
      <c r="H38" s="787"/>
      <c r="I38" s="787"/>
      <c r="J38" s="787"/>
      <c r="K38" s="787"/>
      <c r="L38" s="787"/>
      <c r="M38" s="787"/>
      <c r="N38" s="787"/>
      <c r="O38" s="787"/>
      <c r="P38" s="788"/>
      <c r="Q38" s="789"/>
      <c r="R38" s="790"/>
      <c r="S38" s="790"/>
      <c r="T38" s="790"/>
      <c r="U38" s="790"/>
      <c r="V38" s="790"/>
      <c r="W38" s="790"/>
      <c r="X38" s="790"/>
      <c r="Y38" s="790"/>
      <c r="Z38" s="790"/>
      <c r="AA38" s="790"/>
      <c r="AB38" s="790"/>
      <c r="AC38" s="790"/>
      <c r="AD38" s="790"/>
      <c r="AE38" s="791"/>
      <c r="AF38" s="792"/>
      <c r="AG38" s="793"/>
      <c r="AH38" s="793"/>
      <c r="AI38" s="793"/>
      <c r="AJ38" s="794"/>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17"/>
      <c r="BK38" s="217"/>
      <c r="BL38" s="217"/>
      <c r="BM38" s="217"/>
      <c r="BN38" s="217"/>
      <c r="BO38" s="226"/>
      <c r="BP38" s="226"/>
      <c r="BQ38" s="223">
        <v>32</v>
      </c>
      <c r="BR38" s="224"/>
      <c r="BS38" s="779"/>
      <c r="BT38" s="780"/>
      <c r="BU38" s="780"/>
      <c r="BV38" s="780"/>
      <c r="BW38" s="780"/>
      <c r="BX38" s="780"/>
      <c r="BY38" s="780"/>
      <c r="BZ38" s="780"/>
      <c r="CA38" s="780"/>
      <c r="CB38" s="780"/>
      <c r="CC38" s="780"/>
      <c r="CD38" s="780"/>
      <c r="CE38" s="780"/>
      <c r="CF38" s="780"/>
      <c r="CG38" s="781"/>
      <c r="CH38" s="795"/>
      <c r="CI38" s="796"/>
      <c r="CJ38" s="796"/>
      <c r="CK38" s="796"/>
      <c r="CL38" s="797"/>
      <c r="CM38" s="795"/>
      <c r="CN38" s="796"/>
      <c r="CO38" s="796"/>
      <c r="CP38" s="796"/>
      <c r="CQ38" s="797"/>
      <c r="CR38" s="795"/>
      <c r="CS38" s="796"/>
      <c r="CT38" s="796"/>
      <c r="CU38" s="796"/>
      <c r="CV38" s="797"/>
      <c r="CW38" s="795"/>
      <c r="CX38" s="796"/>
      <c r="CY38" s="796"/>
      <c r="CZ38" s="796"/>
      <c r="DA38" s="797"/>
      <c r="DB38" s="795"/>
      <c r="DC38" s="796"/>
      <c r="DD38" s="796"/>
      <c r="DE38" s="796"/>
      <c r="DF38" s="797"/>
      <c r="DG38" s="795"/>
      <c r="DH38" s="796"/>
      <c r="DI38" s="796"/>
      <c r="DJ38" s="796"/>
      <c r="DK38" s="797"/>
      <c r="DL38" s="795"/>
      <c r="DM38" s="796"/>
      <c r="DN38" s="796"/>
      <c r="DO38" s="796"/>
      <c r="DP38" s="797"/>
      <c r="DQ38" s="795"/>
      <c r="DR38" s="796"/>
      <c r="DS38" s="796"/>
      <c r="DT38" s="796"/>
      <c r="DU38" s="797"/>
      <c r="DV38" s="779"/>
      <c r="DW38" s="780"/>
      <c r="DX38" s="780"/>
      <c r="DY38" s="780"/>
      <c r="DZ38" s="785"/>
      <c r="EA38" s="215"/>
    </row>
    <row r="39" spans="1:131" ht="26.25" customHeight="1" x14ac:dyDescent="0.15">
      <c r="A39" s="227">
        <v>12</v>
      </c>
      <c r="B39" s="786"/>
      <c r="C39" s="787"/>
      <c r="D39" s="787"/>
      <c r="E39" s="787"/>
      <c r="F39" s="787"/>
      <c r="G39" s="787"/>
      <c r="H39" s="787"/>
      <c r="I39" s="787"/>
      <c r="J39" s="787"/>
      <c r="K39" s="787"/>
      <c r="L39" s="787"/>
      <c r="M39" s="787"/>
      <c r="N39" s="787"/>
      <c r="O39" s="787"/>
      <c r="P39" s="788"/>
      <c r="Q39" s="789"/>
      <c r="R39" s="790"/>
      <c r="S39" s="790"/>
      <c r="T39" s="790"/>
      <c r="U39" s="790"/>
      <c r="V39" s="790"/>
      <c r="W39" s="790"/>
      <c r="X39" s="790"/>
      <c r="Y39" s="790"/>
      <c r="Z39" s="790"/>
      <c r="AA39" s="790"/>
      <c r="AB39" s="790"/>
      <c r="AC39" s="790"/>
      <c r="AD39" s="790"/>
      <c r="AE39" s="791"/>
      <c r="AF39" s="792"/>
      <c r="AG39" s="793"/>
      <c r="AH39" s="793"/>
      <c r="AI39" s="793"/>
      <c r="AJ39" s="794"/>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17"/>
      <c r="BK39" s="217"/>
      <c r="BL39" s="217"/>
      <c r="BM39" s="217"/>
      <c r="BN39" s="217"/>
      <c r="BO39" s="226"/>
      <c r="BP39" s="226"/>
      <c r="BQ39" s="223">
        <v>33</v>
      </c>
      <c r="BR39" s="224"/>
      <c r="BS39" s="779"/>
      <c r="BT39" s="780"/>
      <c r="BU39" s="780"/>
      <c r="BV39" s="780"/>
      <c r="BW39" s="780"/>
      <c r="BX39" s="780"/>
      <c r="BY39" s="780"/>
      <c r="BZ39" s="780"/>
      <c r="CA39" s="780"/>
      <c r="CB39" s="780"/>
      <c r="CC39" s="780"/>
      <c r="CD39" s="780"/>
      <c r="CE39" s="780"/>
      <c r="CF39" s="780"/>
      <c r="CG39" s="781"/>
      <c r="CH39" s="795"/>
      <c r="CI39" s="796"/>
      <c r="CJ39" s="796"/>
      <c r="CK39" s="796"/>
      <c r="CL39" s="797"/>
      <c r="CM39" s="795"/>
      <c r="CN39" s="796"/>
      <c r="CO39" s="796"/>
      <c r="CP39" s="796"/>
      <c r="CQ39" s="797"/>
      <c r="CR39" s="795"/>
      <c r="CS39" s="796"/>
      <c r="CT39" s="796"/>
      <c r="CU39" s="796"/>
      <c r="CV39" s="797"/>
      <c r="CW39" s="795"/>
      <c r="CX39" s="796"/>
      <c r="CY39" s="796"/>
      <c r="CZ39" s="796"/>
      <c r="DA39" s="797"/>
      <c r="DB39" s="795"/>
      <c r="DC39" s="796"/>
      <c r="DD39" s="796"/>
      <c r="DE39" s="796"/>
      <c r="DF39" s="797"/>
      <c r="DG39" s="795"/>
      <c r="DH39" s="796"/>
      <c r="DI39" s="796"/>
      <c r="DJ39" s="796"/>
      <c r="DK39" s="797"/>
      <c r="DL39" s="795"/>
      <c r="DM39" s="796"/>
      <c r="DN39" s="796"/>
      <c r="DO39" s="796"/>
      <c r="DP39" s="797"/>
      <c r="DQ39" s="795"/>
      <c r="DR39" s="796"/>
      <c r="DS39" s="796"/>
      <c r="DT39" s="796"/>
      <c r="DU39" s="797"/>
      <c r="DV39" s="779"/>
      <c r="DW39" s="780"/>
      <c r="DX39" s="780"/>
      <c r="DY39" s="780"/>
      <c r="DZ39" s="785"/>
      <c r="EA39" s="215"/>
    </row>
    <row r="40" spans="1:131" ht="26.25" customHeight="1" x14ac:dyDescent="0.15">
      <c r="A40" s="223">
        <v>13</v>
      </c>
      <c r="B40" s="786"/>
      <c r="C40" s="787"/>
      <c r="D40" s="787"/>
      <c r="E40" s="787"/>
      <c r="F40" s="787"/>
      <c r="G40" s="787"/>
      <c r="H40" s="787"/>
      <c r="I40" s="787"/>
      <c r="J40" s="787"/>
      <c r="K40" s="787"/>
      <c r="L40" s="787"/>
      <c r="M40" s="787"/>
      <c r="N40" s="787"/>
      <c r="O40" s="787"/>
      <c r="P40" s="788"/>
      <c r="Q40" s="789"/>
      <c r="R40" s="790"/>
      <c r="S40" s="790"/>
      <c r="T40" s="790"/>
      <c r="U40" s="790"/>
      <c r="V40" s="790"/>
      <c r="W40" s="790"/>
      <c r="X40" s="790"/>
      <c r="Y40" s="790"/>
      <c r="Z40" s="790"/>
      <c r="AA40" s="790"/>
      <c r="AB40" s="790"/>
      <c r="AC40" s="790"/>
      <c r="AD40" s="790"/>
      <c r="AE40" s="791"/>
      <c r="AF40" s="792"/>
      <c r="AG40" s="793"/>
      <c r="AH40" s="793"/>
      <c r="AI40" s="793"/>
      <c r="AJ40" s="794"/>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17"/>
      <c r="BK40" s="217"/>
      <c r="BL40" s="217"/>
      <c r="BM40" s="217"/>
      <c r="BN40" s="217"/>
      <c r="BO40" s="226"/>
      <c r="BP40" s="226"/>
      <c r="BQ40" s="223">
        <v>34</v>
      </c>
      <c r="BR40" s="224"/>
      <c r="BS40" s="779"/>
      <c r="BT40" s="780"/>
      <c r="BU40" s="780"/>
      <c r="BV40" s="780"/>
      <c r="BW40" s="780"/>
      <c r="BX40" s="780"/>
      <c r="BY40" s="780"/>
      <c r="BZ40" s="780"/>
      <c r="CA40" s="780"/>
      <c r="CB40" s="780"/>
      <c r="CC40" s="780"/>
      <c r="CD40" s="780"/>
      <c r="CE40" s="780"/>
      <c r="CF40" s="780"/>
      <c r="CG40" s="781"/>
      <c r="CH40" s="795"/>
      <c r="CI40" s="796"/>
      <c r="CJ40" s="796"/>
      <c r="CK40" s="796"/>
      <c r="CL40" s="797"/>
      <c r="CM40" s="795"/>
      <c r="CN40" s="796"/>
      <c r="CO40" s="796"/>
      <c r="CP40" s="796"/>
      <c r="CQ40" s="797"/>
      <c r="CR40" s="795"/>
      <c r="CS40" s="796"/>
      <c r="CT40" s="796"/>
      <c r="CU40" s="796"/>
      <c r="CV40" s="797"/>
      <c r="CW40" s="795"/>
      <c r="CX40" s="796"/>
      <c r="CY40" s="796"/>
      <c r="CZ40" s="796"/>
      <c r="DA40" s="797"/>
      <c r="DB40" s="795"/>
      <c r="DC40" s="796"/>
      <c r="DD40" s="796"/>
      <c r="DE40" s="796"/>
      <c r="DF40" s="797"/>
      <c r="DG40" s="795"/>
      <c r="DH40" s="796"/>
      <c r="DI40" s="796"/>
      <c r="DJ40" s="796"/>
      <c r="DK40" s="797"/>
      <c r="DL40" s="795"/>
      <c r="DM40" s="796"/>
      <c r="DN40" s="796"/>
      <c r="DO40" s="796"/>
      <c r="DP40" s="797"/>
      <c r="DQ40" s="795"/>
      <c r="DR40" s="796"/>
      <c r="DS40" s="796"/>
      <c r="DT40" s="796"/>
      <c r="DU40" s="797"/>
      <c r="DV40" s="779"/>
      <c r="DW40" s="780"/>
      <c r="DX40" s="780"/>
      <c r="DY40" s="780"/>
      <c r="DZ40" s="785"/>
      <c r="EA40" s="215"/>
    </row>
    <row r="41" spans="1:131" ht="26.25" customHeight="1" x14ac:dyDescent="0.15">
      <c r="A41" s="223">
        <v>14</v>
      </c>
      <c r="B41" s="786"/>
      <c r="C41" s="787"/>
      <c r="D41" s="787"/>
      <c r="E41" s="787"/>
      <c r="F41" s="787"/>
      <c r="G41" s="787"/>
      <c r="H41" s="787"/>
      <c r="I41" s="787"/>
      <c r="J41" s="787"/>
      <c r="K41" s="787"/>
      <c r="L41" s="787"/>
      <c r="M41" s="787"/>
      <c r="N41" s="787"/>
      <c r="O41" s="787"/>
      <c r="P41" s="788"/>
      <c r="Q41" s="789"/>
      <c r="R41" s="790"/>
      <c r="S41" s="790"/>
      <c r="T41" s="790"/>
      <c r="U41" s="790"/>
      <c r="V41" s="790"/>
      <c r="W41" s="790"/>
      <c r="X41" s="790"/>
      <c r="Y41" s="790"/>
      <c r="Z41" s="790"/>
      <c r="AA41" s="790"/>
      <c r="AB41" s="790"/>
      <c r="AC41" s="790"/>
      <c r="AD41" s="790"/>
      <c r="AE41" s="791"/>
      <c r="AF41" s="792"/>
      <c r="AG41" s="793"/>
      <c r="AH41" s="793"/>
      <c r="AI41" s="793"/>
      <c r="AJ41" s="794"/>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17"/>
      <c r="BK41" s="217"/>
      <c r="BL41" s="217"/>
      <c r="BM41" s="217"/>
      <c r="BN41" s="217"/>
      <c r="BO41" s="226"/>
      <c r="BP41" s="226"/>
      <c r="BQ41" s="223">
        <v>35</v>
      </c>
      <c r="BR41" s="224"/>
      <c r="BS41" s="779"/>
      <c r="BT41" s="780"/>
      <c r="BU41" s="780"/>
      <c r="BV41" s="780"/>
      <c r="BW41" s="780"/>
      <c r="BX41" s="780"/>
      <c r="BY41" s="780"/>
      <c r="BZ41" s="780"/>
      <c r="CA41" s="780"/>
      <c r="CB41" s="780"/>
      <c r="CC41" s="780"/>
      <c r="CD41" s="780"/>
      <c r="CE41" s="780"/>
      <c r="CF41" s="780"/>
      <c r="CG41" s="781"/>
      <c r="CH41" s="795"/>
      <c r="CI41" s="796"/>
      <c r="CJ41" s="796"/>
      <c r="CK41" s="796"/>
      <c r="CL41" s="797"/>
      <c r="CM41" s="795"/>
      <c r="CN41" s="796"/>
      <c r="CO41" s="796"/>
      <c r="CP41" s="796"/>
      <c r="CQ41" s="797"/>
      <c r="CR41" s="795"/>
      <c r="CS41" s="796"/>
      <c r="CT41" s="796"/>
      <c r="CU41" s="796"/>
      <c r="CV41" s="797"/>
      <c r="CW41" s="795"/>
      <c r="CX41" s="796"/>
      <c r="CY41" s="796"/>
      <c r="CZ41" s="796"/>
      <c r="DA41" s="797"/>
      <c r="DB41" s="795"/>
      <c r="DC41" s="796"/>
      <c r="DD41" s="796"/>
      <c r="DE41" s="796"/>
      <c r="DF41" s="797"/>
      <c r="DG41" s="795"/>
      <c r="DH41" s="796"/>
      <c r="DI41" s="796"/>
      <c r="DJ41" s="796"/>
      <c r="DK41" s="797"/>
      <c r="DL41" s="795"/>
      <c r="DM41" s="796"/>
      <c r="DN41" s="796"/>
      <c r="DO41" s="796"/>
      <c r="DP41" s="797"/>
      <c r="DQ41" s="795"/>
      <c r="DR41" s="796"/>
      <c r="DS41" s="796"/>
      <c r="DT41" s="796"/>
      <c r="DU41" s="797"/>
      <c r="DV41" s="779"/>
      <c r="DW41" s="780"/>
      <c r="DX41" s="780"/>
      <c r="DY41" s="780"/>
      <c r="DZ41" s="785"/>
      <c r="EA41" s="215"/>
    </row>
    <row r="42" spans="1:131" ht="26.25" customHeight="1" x14ac:dyDescent="0.15">
      <c r="A42" s="223">
        <v>15</v>
      </c>
      <c r="B42" s="786"/>
      <c r="C42" s="787"/>
      <c r="D42" s="787"/>
      <c r="E42" s="787"/>
      <c r="F42" s="787"/>
      <c r="G42" s="787"/>
      <c r="H42" s="787"/>
      <c r="I42" s="787"/>
      <c r="J42" s="787"/>
      <c r="K42" s="787"/>
      <c r="L42" s="787"/>
      <c r="M42" s="787"/>
      <c r="N42" s="787"/>
      <c r="O42" s="787"/>
      <c r="P42" s="788"/>
      <c r="Q42" s="789"/>
      <c r="R42" s="790"/>
      <c r="S42" s="790"/>
      <c r="T42" s="790"/>
      <c r="U42" s="790"/>
      <c r="V42" s="790"/>
      <c r="W42" s="790"/>
      <c r="X42" s="790"/>
      <c r="Y42" s="790"/>
      <c r="Z42" s="790"/>
      <c r="AA42" s="790"/>
      <c r="AB42" s="790"/>
      <c r="AC42" s="790"/>
      <c r="AD42" s="790"/>
      <c r="AE42" s="791"/>
      <c r="AF42" s="792"/>
      <c r="AG42" s="793"/>
      <c r="AH42" s="793"/>
      <c r="AI42" s="793"/>
      <c r="AJ42" s="794"/>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17"/>
      <c r="BK42" s="217"/>
      <c r="BL42" s="217"/>
      <c r="BM42" s="217"/>
      <c r="BN42" s="217"/>
      <c r="BO42" s="226"/>
      <c r="BP42" s="226"/>
      <c r="BQ42" s="223">
        <v>36</v>
      </c>
      <c r="BR42" s="224"/>
      <c r="BS42" s="779"/>
      <c r="BT42" s="780"/>
      <c r="BU42" s="780"/>
      <c r="BV42" s="780"/>
      <c r="BW42" s="780"/>
      <c r="BX42" s="780"/>
      <c r="BY42" s="780"/>
      <c r="BZ42" s="780"/>
      <c r="CA42" s="780"/>
      <c r="CB42" s="780"/>
      <c r="CC42" s="780"/>
      <c r="CD42" s="780"/>
      <c r="CE42" s="780"/>
      <c r="CF42" s="780"/>
      <c r="CG42" s="781"/>
      <c r="CH42" s="795"/>
      <c r="CI42" s="796"/>
      <c r="CJ42" s="796"/>
      <c r="CK42" s="796"/>
      <c r="CL42" s="797"/>
      <c r="CM42" s="795"/>
      <c r="CN42" s="796"/>
      <c r="CO42" s="796"/>
      <c r="CP42" s="796"/>
      <c r="CQ42" s="797"/>
      <c r="CR42" s="795"/>
      <c r="CS42" s="796"/>
      <c r="CT42" s="796"/>
      <c r="CU42" s="796"/>
      <c r="CV42" s="797"/>
      <c r="CW42" s="795"/>
      <c r="CX42" s="796"/>
      <c r="CY42" s="796"/>
      <c r="CZ42" s="796"/>
      <c r="DA42" s="797"/>
      <c r="DB42" s="795"/>
      <c r="DC42" s="796"/>
      <c r="DD42" s="796"/>
      <c r="DE42" s="796"/>
      <c r="DF42" s="797"/>
      <c r="DG42" s="795"/>
      <c r="DH42" s="796"/>
      <c r="DI42" s="796"/>
      <c r="DJ42" s="796"/>
      <c r="DK42" s="797"/>
      <c r="DL42" s="795"/>
      <c r="DM42" s="796"/>
      <c r="DN42" s="796"/>
      <c r="DO42" s="796"/>
      <c r="DP42" s="797"/>
      <c r="DQ42" s="795"/>
      <c r="DR42" s="796"/>
      <c r="DS42" s="796"/>
      <c r="DT42" s="796"/>
      <c r="DU42" s="797"/>
      <c r="DV42" s="779"/>
      <c r="DW42" s="780"/>
      <c r="DX42" s="780"/>
      <c r="DY42" s="780"/>
      <c r="DZ42" s="785"/>
      <c r="EA42" s="215"/>
    </row>
    <row r="43" spans="1:131" ht="26.25" customHeight="1" x14ac:dyDescent="0.15">
      <c r="A43" s="223">
        <v>16</v>
      </c>
      <c r="B43" s="786"/>
      <c r="C43" s="787"/>
      <c r="D43" s="787"/>
      <c r="E43" s="787"/>
      <c r="F43" s="787"/>
      <c r="G43" s="787"/>
      <c r="H43" s="787"/>
      <c r="I43" s="787"/>
      <c r="J43" s="787"/>
      <c r="K43" s="787"/>
      <c r="L43" s="787"/>
      <c r="M43" s="787"/>
      <c r="N43" s="787"/>
      <c r="O43" s="787"/>
      <c r="P43" s="788"/>
      <c r="Q43" s="789"/>
      <c r="R43" s="790"/>
      <c r="S43" s="790"/>
      <c r="T43" s="790"/>
      <c r="U43" s="790"/>
      <c r="V43" s="790"/>
      <c r="W43" s="790"/>
      <c r="X43" s="790"/>
      <c r="Y43" s="790"/>
      <c r="Z43" s="790"/>
      <c r="AA43" s="790"/>
      <c r="AB43" s="790"/>
      <c r="AC43" s="790"/>
      <c r="AD43" s="790"/>
      <c r="AE43" s="791"/>
      <c r="AF43" s="792"/>
      <c r="AG43" s="793"/>
      <c r="AH43" s="793"/>
      <c r="AI43" s="793"/>
      <c r="AJ43" s="794"/>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17"/>
      <c r="BK43" s="217"/>
      <c r="BL43" s="217"/>
      <c r="BM43" s="217"/>
      <c r="BN43" s="217"/>
      <c r="BO43" s="226"/>
      <c r="BP43" s="226"/>
      <c r="BQ43" s="223">
        <v>37</v>
      </c>
      <c r="BR43" s="224"/>
      <c r="BS43" s="779"/>
      <c r="BT43" s="780"/>
      <c r="BU43" s="780"/>
      <c r="BV43" s="780"/>
      <c r="BW43" s="780"/>
      <c r="BX43" s="780"/>
      <c r="BY43" s="780"/>
      <c r="BZ43" s="780"/>
      <c r="CA43" s="780"/>
      <c r="CB43" s="780"/>
      <c r="CC43" s="780"/>
      <c r="CD43" s="780"/>
      <c r="CE43" s="780"/>
      <c r="CF43" s="780"/>
      <c r="CG43" s="781"/>
      <c r="CH43" s="795"/>
      <c r="CI43" s="796"/>
      <c r="CJ43" s="796"/>
      <c r="CK43" s="796"/>
      <c r="CL43" s="797"/>
      <c r="CM43" s="795"/>
      <c r="CN43" s="796"/>
      <c r="CO43" s="796"/>
      <c r="CP43" s="796"/>
      <c r="CQ43" s="797"/>
      <c r="CR43" s="795"/>
      <c r="CS43" s="796"/>
      <c r="CT43" s="796"/>
      <c r="CU43" s="796"/>
      <c r="CV43" s="797"/>
      <c r="CW43" s="795"/>
      <c r="CX43" s="796"/>
      <c r="CY43" s="796"/>
      <c r="CZ43" s="796"/>
      <c r="DA43" s="797"/>
      <c r="DB43" s="795"/>
      <c r="DC43" s="796"/>
      <c r="DD43" s="796"/>
      <c r="DE43" s="796"/>
      <c r="DF43" s="797"/>
      <c r="DG43" s="795"/>
      <c r="DH43" s="796"/>
      <c r="DI43" s="796"/>
      <c r="DJ43" s="796"/>
      <c r="DK43" s="797"/>
      <c r="DL43" s="795"/>
      <c r="DM43" s="796"/>
      <c r="DN43" s="796"/>
      <c r="DO43" s="796"/>
      <c r="DP43" s="797"/>
      <c r="DQ43" s="795"/>
      <c r="DR43" s="796"/>
      <c r="DS43" s="796"/>
      <c r="DT43" s="796"/>
      <c r="DU43" s="797"/>
      <c r="DV43" s="779"/>
      <c r="DW43" s="780"/>
      <c r="DX43" s="780"/>
      <c r="DY43" s="780"/>
      <c r="DZ43" s="785"/>
      <c r="EA43" s="215"/>
    </row>
    <row r="44" spans="1:131" ht="26.25" customHeight="1" x14ac:dyDescent="0.15">
      <c r="A44" s="223">
        <v>17</v>
      </c>
      <c r="B44" s="786"/>
      <c r="C44" s="787"/>
      <c r="D44" s="787"/>
      <c r="E44" s="787"/>
      <c r="F44" s="787"/>
      <c r="G44" s="787"/>
      <c r="H44" s="787"/>
      <c r="I44" s="787"/>
      <c r="J44" s="787"/>
      <c r="K44" s="787"/>
      <c r="L44" s="787"/>
      <c r="M44" s="787"/>
      <c r="N44" s="787"/>
      <c r="O44" s="787"/>
      <c r="P44" s="788"/>
      <c r="Q44" s="789"/>
      <c r="R44" s="790"/>
      <c r="S44" s="790"/>
      <c r="T44" s="790"/>
      <c r="U44" s="790"/>
      <c r="V44" s="790"/>
      <c r="W44" s="790"/>
      <c r="X44" s="790"/>
      <c r="Y44" s="790"/>
      <c r="Z44" s="790"/>
      <c r="AA44" s="790"/>
      <c r="AB44" s="790"/>
      <c r="AC44" s="790"/>
      <c r="AD44" s="790"/>
      <c r="AE44" s="791"/>
      <c r="AF44" s="792"/>
      <c r="AG44" s="793"/>
      <c r="AH44" s="793"/>
      <c r="AI44" s="793"/>
      <c r="AJ44" s="794"/>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17"/>
      <c r="BK44" s="217"/>
      <c r="BL44" s="217"/>
      <c r="BM44" s="217"/>
      <c r="BN44" s="217"/>
      <c r="BO44" s="226"/>
      <c r="BP44" s="226"/>
      <c r="BQ44" s="223">
        <v>38</v>
      </c>
      <c r="BR44" s="224"/>
      <c r="BS44" s="779"/>
      <c r="BT44" s="780"/>
      <c r="BU44" s="780"/>
      <c r="BV44" s="780"/>
      <c r="BW44" s="780"/>
      <c r="BX44" s="780"/>
      <c r="BY44" s="780"/>
      <c r="BZ44" s="780"/>
      <c r="CA44" s="780"/>
      <c r="CB44" s="780"/>
      <c r="CC44" s="780"/>
      <c r="CD44" s="780"/>
      <c r="CE44" s="780"/>
      <c r="CF44" s="780"/>
      <c r="CG44" s="781"/>
      <c r="CH44" s="795"/>
      <c r="CI44" s="796"/>
      <c r="CJ44" s="796"/>
      <c r="CK44" s="796"/>
      <c r="CL44" s="797"/>
      <c r="CM44" s="795"/>
      <c r="CN44" s="796"/>
      <c r="CO44" s="796"/>
      <c r="CP44" s="796"/>
      <c r="CQ44" s="797"/>
      <c r="CR44" s="795"/>
      <c r="CS44" s="796"/>
      <c r="CT44" s="796"/>
      <c r="CU44" s="796"/>
      <c r="CV44" s="797"/>
      <c r="CW44" s="795"/>
      <c r="CX44" s="796"/>
      <c r="CY44" s="796"/>
      <c r="CZ44" s="796"/>
      <c r="DA44" s="797"/>
      <c r="DB44" s="795"/>
      <c r="DC44" s="796"/>
      <c r="DD44" s="796"/>
      <c r="DE44" s="796"/>
      <c r="DF44" s="797"/>
      <c r="DG44" s="795"/>
      <c r="DH44" s="796"/>
      <c r="DI44" s="796"/>
      <c r="DJ44" s="796"/>
      <c r="DK44" s="797"/>
      <c r="DL44" s="795"/>
      <c r="DM44" s="796"/>
      <c r="DN44" s="796"/>
      <c r="DO44" s="796"/>
      <c r="DP44" s="797"/>
      <c r="DQ44" s="795"/>
      <c r="DR44" s="796"/>
      <c r="DS44" s="796"/>
      <c r="DT44" s="796"/>
      <c r="DU44" s="797"/>
      <c r="DV44" s="779"/>
      <c r="DW44" s="780"/>
      <c r="DX44" s="780"/>
      <c r="DY44" s="780"/>
      <c r="DZ44" s="785"/>
      <c r="EA44" s="215"/>
    </row>
    <row r="45" spans="1:131" ht="26.25" customHeight="1" x14ac:dyDescent="0.15">
      <c r="A45" s="223">
        <v>18</v>
      </c>
      <c r="B45" s="786"/>
      <c r="C45" s="787"/>
      <c r="D45" s="787"/>
      <c r="E45" s="787"/>
      <c r="F45" s="787"/>
      <c r="G45" s="787"/>
      <c r="H45" s="787"/>
      <c r="I45" s="787"/>
      <c r="J45" s="787"/>
      <c r="K45" s="787"/>
      <c r="L45" s="787"/>
      <c r="M45" s="787"/>
      <c r="N45" s="787"/>
      <c r="O45" s="787"/>
      <c r="P45" s="788"/>
      <c r="Q45" s="789"/>
      <c r="R45" s="790"/>
      <c r="S45" s="790"/>
      <c r="T45" s="790"/>
      <c r="U45" s="790"/>
      <c r="V45" s="790"/>
      <c r="W45" s="790"/>
      <c r="X45" s="790"/>
      <c r="Y45" s="790"/>
      <c r="Z45" s="790"/>
      <c r="AA45" s="790"/>
      <c r="AB45" s="790"/>
      <c r="AC45" s="790"/>
      <c r="AD45" s="790"/>
      <c r="AE45" s="791"/>
      <c r="AF45" s="792"/>
      <c r="AG45" s="793"/>
      <c r="AH45" s="793"/>
      <c r="AI45" s="793"/>
      <c r="AJ45" s="794"/>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17"/>
      <c r="BK45" s="217"/>
      <c r="BL45" s="217"/>
      <c r="BM45" s="217"/>
      <c r="BN45" s="217"/>
      <c r="BO45" s="226"/>
      <c r="BP45" s="226"/>
      <c r="BQ45" s="223">
        <v>39</v>
      </c>
      <c r="BR45" s="224"/>
      <c r="BS45" s="779"/>
      <c r="BT45" s="780"/>
      <c r="BU45" s="780"/>
      <c r="BV45" s="780"/>
      <c r="BW45" s="780"/>
      <c r="BX45" s="780"/>
      <c r="BY45" s="780"/>
      <c r="BZ45" s="780"/>
      <c r="CA45" s="780"/>
      <c r="CB45" s="780"/>
      <c r="CC45" s="780"/>
      <c r="CD45" s="780"/>
      <c r="CE45" s="780"/>
      <c r="CF45" s="780"/>
      <c r="CG45" s="781"/>
      <c r="CH45" s="795"/>
      <c r="CI45" s="796"/>
      <c r="CJ45" s="796"/>
      <c r="CK45" s="796"/>
      <c r="CL45" s="797"/>
      <c r="CM45" s="795"/>
      <c r="CN45" s="796"/>
      <c r="CO45" s="796"/>
      <c r="CP45" s="796"/>
      <c r="CQ45" s="797"/>
      <c r="CR45" s="795"/>
      <c r="CS45" s="796"/>
      <c r="CT45" s="796"/>
      <c r="CU45" s="796"/>
      <c r="CV45" s="797"/>
      <c r="CW45" s="795"/>
      <c r="CX45" s="796"/>
      <c r="CY45" s="796"/>
      <c r="CZ45" s="796"/>
      <c r="DA45" s="797"/>
      <c r="DB45" s="795"/>
      <c r="DC45" s="796"/>
      <c r="DD45" s="796"/>
      <c r="DE45" s="796"/>
      <c r="DF45" s="797"/>
      <c r="DG45" s="795"/>
      <c r="DH45" s="796"/>
      <c r="DI45" s="796"/>
      <c r="DJ45" s="796"/>
      <c r="DK45" s="797"/>
      <c r="DL45" s="795"/>
      <c r="DM45" s="796"/>
      <c r="DN45" s="796"/>
      <c r="DO45" s="796"/>
      <c r="DP45" s="797"/>
      <c r="DQ45" s="795"/>
      <c r="DR45" s="796"/>
      <c r="DS45" s="796"/>
      <c r="DT45" s="796"/>
      <c r="DU45" s="797"/>
      <c r="DV45" s="779"/>
      <c r="DW45" s="780"/>
      <c r="DX45" s="780"/>
      <c r="DY45" s="780"/>
      <c r="DZ45" s="785"/>
      <c r="EA45" s="215"/>
    </row>
    <row r="46" spans="1:131" ht="26.25" customHeight="1" x14ac:dyDescent="0.15">
      <c r="A46" s="223">
        <v>19</v>
      </c>
      <c r="B46" s="786"/>
      <c r="C46" s="787"/>
      <c r="D46" s="787"/>
      <c r="E46" s="787"/>
      <c r="F46" s="787"/>
      <c r="G46" s="787"/>
      <c r="H46" s="787"/>
      <c r="I46" s="787"/>
      <c r="J46" s="787"/>
      <c r="K46" s="787"/>
      <c r="L46" s="787"/>
      <c r="M46" s="787"/>
      <c r="N46" s="787"/>
      <c r="O46" s="787"/>
      <c r="P46" s="788"/>
      <c r="Q46" s="789"/>
      <c r="R46" s="790"/>
      <c r="S46" s="790"/>
      <c r="T46" s="790"/>
      <c r="U46" s="790"/>
      <c r="V46" s="790"/>
      <c r="W46" s="790"/>
      <c r="X46" s="790"/>
      <c r="Y46" s="790"/>
      <c r="Z46" s="790"/>
      <c r="AA46" s="790"/>
      <c r="AB46" s="790"/>
      <c r="AC46" s="790"/>
      <c r="AD46" s="790"/>
      <c r="AE46" s="791"/>
      <c r="AF46" s="792"/>
      <c r="AG46" s="793"/>
      <c r="AH46" s="793"/>
      <c r="AI46" s="793"/>
      <c r="AJ46" s="794"/>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17"/>
      <c r="BK46" s="217"/>
      <c r="BL46" s="217"/>
      <c r="BM46" s="217"/>
      <c r="BN46" s="217"/>
      <c r="BO46" s="226"/>
      <c r="BP46" s="226"/>
      <c r="BQ46" s="223">
        <v>40</v>
      </c>
      <c r="BR46" s="224"/>
      <c r="BS46" s="779"/>
      <c r="BT46" s="780"/>
      <c r="BU46" s="780"/>
      <c r="BV46" s="780"/>
      <c r="BW46" s="780"/>
      <c r="BX46" s="780"/>
      <c r="BY46" s="780"/>
      <c r="BZ46" s="780"/>
      <c r="CA46" s="780"/>
      <c r="CB46" s="780"/>
      <c r="CC46" s="780"/>
      <c r="CD46" s="780"/>
      <c r="CE46" s="780"/>
      <c r="CF46" s="780"/>
      <c r="CG46" s="781"/>
      <c r="CH46" s="795"/>
      <c r="CI46" s="796"/>
      <c r="CJ46" s="796"/>
      <c r="CK46" s="796"/>
      <c r="CL46" s="797"/>
      <c r="CM46" s="795"/>
      <c r="CN46" s="796"/>
      <c r="CO46" s="796"/>
      <c r="CP46" s="796"/>
      <c r="CQ46" s="797"/>
      <c r="CR46" s="795"/>
      <c r="CS46" s="796"/>
      <c r="CT46" s="796"/>
      <c r="CU46" s="796"/>
      <c r="CV46" s="797"/>
      <c r="CW46" s="795"/>
      <c r="CX46" s="796"/>
      <c r="CY46" s="796"/>
      <c r="CZ46" s="796"/>
      <c r="DA46" s="797"/>
      <c r="DB46" s="795"/>
      <c r="DC46" s="796"/>
      <c r="DD46" s="796"/>
      <c r="DE46" s="796"/>
      <c r="DF46" s="797"/>
      <c r="DG46" s="795"/>
      <c r="DH46" s="796"/>
      <c r="DI46" s="796"/>
      <c r="DJ46" s="796"/>
      <c r="DK46" s="797"/>
      <c r="DL46" s="795"/>
      <c r="DM46" s="796"/>
      <c r="DN46" s="796"/>
      <c r="DO46" s="796"/>
      <c r="DP46" s="797"/>
      <c r="DQ46" s="795"/>
      <c r="DR46" s="796"/>
      <c r="DS46" s="796"/>
      <c r="DT46" s="796"/>
      <c r="DU46" s="797"/>
      <c r="DV46" s="779"/>
      <c r="DW46" s="780"/>
      <c r="DX46" s="780"/>
      <c r="DY46" s="780"/>
      <c r="DZ46" s="785"/>
      <c r="EA46" s="215"/>
    </row>
    <row r="47" spans="1:131" ht="26.25" customHeight="1" x14ac:dyDescent="0.15">
      <c r="A47" s="223">
        <v>20</v>
      </c>
      <c r="B47" s="786"/>
      <c r="C47" s="787"/>
      <c r="D47" s="787"/>
      <c r="E47" s="787"/>
      <c r="F47" s="787"/>
      <c r="G47" s="787"/>
      <c r="H47" s="787"/>
      <c r="I47" s="787"/>
      <c r="J47" s="787"/>
      <c r="K47" s="787"/>
      <c r="L47" s="787"/>
      <c r="M47" s="787"/>
      <c r="N47" s="787"/>
      <c r="O47" s="787"/>
      <c r="P47" s="788"/>
      <c r="Q47" s="789"/>
      <c r="R47" s="790"/>
      <c r="S47" s="790"/>
      <c r="T47" s="790"/>
      <c r="U47" s="790"/>
      <c r="V47" s="790"/>
      <c r="W47" s="790"/>
      <c r="X47" s="790"/>
      <c r="Y47" s="790"/>
      <c r="Z47" s="790"/>
      <c r="AA47" s="790"/>
      <c r="AB47" s="790"/>
      <c r="AC47" s="790"/>
      <c r="AD47" s="790"/>
      <c r="AE47" s="791"/>
      <c r="AF47" s="792"/>
      <c r="AG47" s="793"/>
      <c r="AH47" s="793"/>
      <c r="AI47" s="793"/>
      <c r="AJ47" s="794"/>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17"/>
      <c r="BK47" s="217"/>
      <c r="BL47" s="217"/>
      <c r="BM47" s="217"/>
      <c r="BN47" s="217"/>
      <c r="BO47" s="226"/>
      <c r="BP47" s="226"/>
      <c r="BQ47" s="223">
        <v>41</v>
      </c>
      <c r="BR47" s="224"/>
      <c r="BS47" s="779"/>
      <c r="BT47" s="780"/>
      <c r="BU47" s="780"/>
      <c r="BV47" s="780"/>
      <c r="BW47" s="780"/>
      <c r="BX47" s="780"/>
      <c r="BY47" s="780"/>
      <c r="BZ47" s="780"/>
      <c r="CA47" s="780"/>
      <c r="CB47" s="780"/>
      <c r="CC47" s="780"/>
      <c r="CD47" s="780"/>
      <c r="CE47" s="780"/>
      <c r="CF47" s="780"/>
      <c r="CG47" s="781"/>
      <c r="CH47" s="795"/>
      <c r="CI47" s="796"/>
      <c r="CJ47" s="796"/>
      <c r="CK47" s="796"/>
      <c r="CL47" s="797"/>
      <c r="CM47" s="795"/>
      <c r="CN47" s="796"/>
      <c r="CO47" s="796"/>
      <c r="CP47" s="796"/>
      <c r="CQ47" s="797"/>
      <c r="CR47" s="795"/>
      <c r="CS47" s="796"/>
      <c r="CT47" s="796"/>
      <c r="CU47" s="796"/>
      <c r="CV47" s="797"/>
      <c r="CW47" s="795"/>
      <c r="CX47" s="796"/>
      <c r="CY47" s="796"/>
      <c r="CZ47" s="796"/>
      <c r="DA47" s="797"/>
      <c r="DB47" s="795"/>
      <c r="DC47" s="796"/>
      <c r="DD47" s="796"/>
      <c r="DE47" s="796"/>
      <c r="DF47" s="797"/>
      <c r="DG47" s="795"/>
      <c r="DH47" s="796"/>
      <c r="DI47" s="796"/>
      <c r="DJ47" s="796"/>
      <c r="DK47" s="797"/>
      <c r="DL47" s="795"/>
      <c r="DM47" s="796"/>
      <c r="DN47" s="796"/>
      <c r="DO47" s="796"/>
      <c r="DP47" s="797"/>
      <c r="DQ47" s="795"/>
      <c r="DR47" s="796"/>
      <c r="DS47" s="796"/>
      <c r="DT47" s="796"/>
      <c r="DU47" s="797"/>
      <c r="DV47" s="779"/>
      <c r="DW47" s="780"/>
      <c r="DX47" s="780"/>
      <c r="DY47" s="780"/>
      <c r="DZ47" s="785"/>
      <c r="EA47" s="215"/>
    </row>
    <row r="48" spans="1:131" ht="26.25" customHeight="1" x14ac:dyDescent="0.15">
      <c r="A48" s="223">
        <v>21</v>
      </c>
      <c r="B48" s="786"/>
      <c r="C48" s="787"/>
      <c r="D48" s="787"/>
      <c r="E48" s="787"/>
      <c r="F48" s="787"/>
      <c r="G48" s="787"/>
      <c r="H48" s="787"/>
      <c r="I48" s="787"/>
      <c r="J48" s="787"/>
      <c r="K48" s="787"/>
      <c r="L48" s="787"/>
      <c r="M48" s="787"/>
      <c r="N48" s="787"/>
      <c r="O48" s="787"/>
      <c r="P48" s="788"/>
      <c r="Q48" s="789"/>
      <c r="R48" s="790"/>
      <c r="S48" s="790"/>
      <c r="T48" s="790"/>
      <c r="U48" s="790"/>
      <c r="V48" s="790"/>
      <c r="W48" s="790"/>
      <c r="X48" s="790"/>
      <c r="Y48" s="790"/>
      <c r="Z48" s="790"/>
      <c r="AA48" s="790"/>
      <c r="AB48" s="790"/>
      <c r="AC48" s="790"/>
      <c r="AD48" s="790"/>
      <c r="AE48" s="791"/>
      <c r="AF48" s="792"/>
      <c r="AG48" s="793"/>
      <c r="AH48" s="793"/>
      <c r="AI48" s="793"/>
      <c r="AJ48" s="794"/>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17"/>
      <c r="BK48" s="217"/>
      <c r="BL48" s="217"/>
      <c r="BM48" s="217"/>
      <c r="BN48" s="217"/>
      <c r="BO48" s="226"/>
      <c r="BP48" s="226"/>
      <c r="BQ48" s="223">
        <v>42</v>
      </c>
      <c r="BR48" s="224"/>
      <c r="BS48" s="779"/>
      <c r="BT48" s="780"/>
      <c r="BU48" s="780"/>
      <c r="BV48" s="780"/>
      <c r="BW48" s="780"/>
      <c r="BX48" s="780"/>
      <c r="BY48" s="780"/>
      <c r="BZ48" s="780"/>
      <c r="CA48" s="780"/>
      <c r="CB48" s="780"/>
      <c r="CC48" s="780"/>
      <c r="CD48" s="780"/>
      <c r="CE48" s="780"/>
      <c r="CF48" s="780"/>
      <c r="CG48" s="781"/>
      <c r="CH48" s="795"/>
      <c r="CI48" s="796"/>
      <c r="CJ48" s="796"/>
      <c r="CK48" s="796"/>
      <c r="CL48" s="797"/>
      <c r="CM48" s="795"/>
      <c r="CN48" s="796"/>
      <c r="CO48" s="796"/>
      <c r="CP48" s="796"/>
      <c r="CQ48" s="797"/>
      <c r="CR48" s="795"/>
      <c r="CS48" s="796"/>
      <c r="CT48" s="796"/>
      <c r="CU48" s="796"/>
      <c r="CV48" s="797"/>
      <c r="CW48" s="795"/>
      <c r="CX48" s="796"/>
      <c r="CY48" s="796"/>
      <c r="CZ48" s="796"/>
      <c r="DA48" s="797"/>
      <c r="DB48" s="795"/>
      <c r="DC48" s="796"/>
      <c r="DD48" s="796"/>
      <c r="DE48" s="796"/>
      <c r="DF48" s="797"/>
      <c r="DG48" s="795"/>
      <c r="DH48" s="796"/>
      <c r="DI48" s="796"/>
      <c r="DJ48" s="796"/>
      <c r="DK48" s="797"/>
      <c r="DL48" s="795"/>
      <c r="DM48" s="796"/>
      <c r="DN48" s="796"/>
      <c r="DO48" s="796"/>
      <c r="DP48" s="797"/>
      <c r="DQ48" s="795"/>
      <c r="DR48" s="796"/>
      <c r="DS48" s="796"/>
      <c r="DT48" s="796"/>
      <c r="DU48" s="797"/>
      <c r="DV48" s="779"/>
      <c r="DW48" s="780"/>
      <c r="DX48" s="780"/>
      <c r="DY48" s="780"/>
      <c r="DZ48" s="785"/>
      <c r="EA48" s="215"/>
    </row>
    <row r="49" spans="1:131" ht="26.25" customHeight="1" x14ac:dyDescent="0.15">
      <c r="A49" s="223">
        <v>22</v>
      </c>
      <c r="B49" s="786"/>
      <c r="C49" s="787"/>
      <c r="D49" s="787"/>
      <c r="E49" s="787"/>
      <c r="F49" s="787"/>
      <c r="G49" s="787"/>
      <c r="H49" s="787"/>
      <c r="I49" s="787"/>
      <c r="J49" s="787"/>
      <c r="K49" s="787"/>
      <c r="L49" s="787"/>
      <c r="M49" s="787"/>
      <c r="N49" s="787"/>
      <c r="O49" s="787"/>
      <c r="P49" s="788"/>
      <c r="Q49" s="789"/>
      <c r="R49" s="790"/>
      <c r="S49" s="790"/>
      <c r="T49" s="790"/>
      <c r="U49" s="790"/>
      <c r="V49" s="790"/>
      <c r="W49" s="790"/>
      <c r="X49" s="790"/>
      <c r="Y49" s="790"/>
      <c r="Z49" s="790"/>
      <c r="AA49" s="790"/>
      <c r="AB49" s="790"/>
      <c r="AC49" s="790"/>
      <c r="AD49" s="790"/>
      <c r="AE49" s="791"/>
      <c r="AF49" s="792"/>
      <c r="AG49" s="793"/>
      <c r="AH49" s="793"/>
      <c r="AI49" s="793"/>
      <c r="AJ49" s="794"/>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17"/>
      <c r="BK49" s="217"/>
      <c r="BL49" s="217"/>
      <c r="BM49" s="217"/>
      <c r="BN49" s="217"/>
      <c r="BO49" s="226"/>
      <c r="BP49" s="226"/>
      <c r="BQ49" s="223">
        <v>43</v>
      </c>
      <c r="BR49" s="224"/>
      <c r="BS49" s="779"/>
      <c r="BT49" s="780"/>
      <c r="BU49" s="780"/>
      <c r="BV49" s="780"/>
      <c r="BW49" s="780"/>
      <c r="BX49" s="780"/>
      <c r="BY49" s="780"/>
      <c r="BZ49" s="780"/>
      <c r="CA49" s="780"/>
      <c r="CB49" s="780"/>
      <c r="CC49" s="780"/>
      <c r="CD49" s="780"/>
      <c r="CE49" s="780"/>
      <c r="CF49" s="780"/>
      <c r="CG49" s="781"/>
      <c r="CH49" s="795"/>
      <c r="CI49" s="796"/>
      <c r="CJ49" s="796"/>
      <c r="CK49" s="796"/>
      <c r="CL49" s="797"/>
      <c r="CM49" s="795"/>
      <c r="CN49" s="796"/>
      <c r="CO49" s="796"/>
      <c r="CP49" s="796"/>
      <c r="CQ49" s="797"/>
      <c r="CR49" s="795"/>
      <c r="CS49" s="796"/>
      <c r="CT49" s="796"/>
      <c r="CU49" s="796"/>
      <c r="CV49" s="797"/>
      <c r="CW49" s="795"/>
      <c r="CX49" s="796"/>
      <c r="CY49" s="796"/>
      <c r="CZ49" s="796"/>
      <c r="DA49" s="797"/>
      <c r="DB49" s="795"/>
      <c r="DC49" s="796"/>
      <c r="DD49" s="796"/>
      <c r="DE49" s="796"/>
      <c r="DF49" s="797"/>
      <c r="DG49" s="795"/>
      <c r="DH49" s="796"/>
      <c r="DI49" s="796"/>
      <c r="DJ49" s="796"/>
      <c r="DK49" s="797"/>
      <c r="DL49" s="795"/>
      <c r="DM49" s="796"/>
      <c r="DN49" s="796"/>
      <c r="DO49" s="796"/>
      <c r="DP49" s="797"/>
      <c r="DQ49" s="795"/>
      <c r="DR49" s="796"/>
      <c r="DS49" s="796"/>
      <c r="DT49" s="796"/>
      <c r="DU49" s="797"/>
      <c r="DV49" s="779"/>
      <c r="DW49" s="780"/>
      <c r="DX49" s="780"/>
      <c r="DY49" s="780"/>
      <c r="DZ49" s="785"/>
      <c r="EA49" s="215"/>
    </row>
    <row r="50" spans="1:131" ht="26.25" customHeight="1" x14ac:dyDescent="0.15">
      <c r="A50" s="223">
        <v>23</v>
      </c>
      <c r="B50" s="786"/>
      <c r="C50" s="787"/>
      <c r="D50" s="787"/>
      <c r="E50" s="787"/>
      <c r="F50" s="787"/>
      <c r="G50" s="787"/>
      <c r="H50" s="787"/>
      <c r="I50" s="787"/>
      <c r="J50" s="787"/>
      <c r="K50" s="787"/>
      <c r="L50" s="787"/>
      <c r="M50" s="787"/>
      <c r="N50" s="787"/>
      <c r="O50" s="787"/>
      <c r="P50" s="788"/>
      <c r="Q50" s="844"/>
      <c r="R50" s="845"/>
      <c r="S50" s="845"/>
      <c r="T50" s="845"/>
      <c r="U50" s="845"/>
      <c r="V50" s="845"/>
      <c r="W50" s="845"/>
      <c r="X50" s="845"/>
      <c r="Y50" s="845"/>
      <c r="Z50" s="845"/>
      <c r="AA50" s="845"/>
      <c r="AB50" s="845"/>
      <c r="AC50" s="845"/>
      <c r="AD50" s="845"/>
      <c r="AE50" s="846"/>
      <c r="AF50" s="792"/>
      <c r="AG50" s="793"/>
      <c r="AH50" s="793"/>
      <c r="AI50" s="793"/>
      <c r="AJ50" s="794"/>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17"/>
      <c r="BK50" s="217"/>
      <c r="BL50" s="217"/>
      <c r="BM50" s="217"/>
      <c r="BN50" s="217"/>
      <c r="BO50" s="226"/>
      <c r="BP50" s="226"/>
      <c r="BQ50" s="223">
        <v>44</v>
      </c>
      <c r="BR50" s="224"/>
      <c r="BS50" s="779"/>
      <c r="BT50" s="780"/>
      <c r="BU50" s="780"/>
      <c r="BV50" s="780"/>
      <c r="BW50" s="780"/>
      <c r="BX50" s="780"/>
      <c r="BY50" s="780"/>
      <c r="BZ50" s="780"/>
      <c r="CA50" s="780"/>
      <c r="CB50" s="780"/>
      <c r="CC50" s="780"/>
      <c r="CD50" s="780"/>
      <c r="CE50" s="780"/>
      <c r="CF50" s="780"/>
      <c r="CG50" s="781"/>
      <c r="CH50" s="795"/>
      <c r="CI50" s="796"/>
      <c r="CJ50" s="796"/>
      <c r="CK50" s="796"/>
      <c r="CL50" s="797"/>
      <c r="CM50" s="795"/>
      <c r="CN50" s="796"/>
      <c r="CO50" s="796"/>
      <c r="CP50" s="796"/>
      <c r="CQ50" s="797"/>
      <c r="CR50" s="795"/>
      <c r="CS50" s="796"/>
      <c r="CT50" s="796"/>
      <c r="CU50" s="796"/>
      <c r="CV50" s="797"/>
      <c r="CW50" s="795"/>
      <c r="CX50" s="796"/>
      <c r="CY50" s="796"/>
      <c r="CZ50" s="796"/>
      <c r="DA50" s="797"/>
      <c r="DB50" s="795"/>
      <c r="DC50" s="796"/>
      <c r="DD50" s="796"/>
      <c r="DE50" s="796"/>
      <c r="DF50" s="797"/>
      <c r="DG50" s="795"/>
      <c r="DH50" s="796"/>
      <c r="DI50" s="796"/>
      <c r="DJ50" s="796"/>
      <c r="DK50" s="797"/>
      <c r="DL50" s="795"/>
      <c r="DM50" s="796"/>
      <c r="DN50" s="796"/>
      <c r="DO50" s="796"/>
      <c r="DP50" s="797"/>
      <c r="DQ50" s="795"/>
      <c r="DR50" s="796"/>
      <c r="DS50" s="796"/>
      <c r="DT50" s="796"/>
      <c r="DU50" s="797"/>
      <c r="DV50" s="779"/>
      <c r="DW50" s="780"/>
      <c r="DX50" s="780"/>
      <c r="DY50" s="780"/>
      <c r="DZ50" s="785"/>
      <c r="EA50" s="215"/>
    </row>
    <row r="51" spans="1:131" ht="26.25" customHeight="1" x14ac:dyDescent="0.15">
      <c r="A51" s="223">
        <v>24</v>
      </c>
      <c r="B51" s="786"/>
      <c r="C51" s="787"/>
      <c r="D51" s="787"/>
      <c r="E51" s="787"/>
      <c r="F51" s="787"/>
      <c r="G51" s="787"/>
      <c r="H51" s="787"/>
      <c r="I51" s="787"/>
      <c r="J51" s="787"/>
      <c r="K51" s="787"/>
      <c r="L51" s="787"/>
      <c r="M51" s="787"/>
      <c r="N51" s="787"/>
      <c r="O51" s="787"/>
      <c r="P51" s="788"/>
      <c r="Q51" s="844"/>
      <c r="R51" s="845"/>
      <c r="S51" s="845"/>
      <c r="T51" s="845"/>
      <c r="U51" s="845"/>
      <c r="V51" s="845"/>
      <c r="W51" s="845"/>
      <c r="X51" s="845"/>
      <c r="Y51" s="845"/>
      <c r="Z51" s="845"/>
      <c r="AA51" s="845"/>
      <c r="AB51" s="845"/>
      <c r="AC51" s="845"/>
      <c r="AD51" s="845"/>
      <c r="AE51" s="846"/>
      <c r="AF51" s="792"/>
      <c r="AG51" s="793"/>
      <c r="AH51" s="793"/>
      <c r="AI51" s="793"/>
      <c r="AJ51" s="794"/>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17"/>
      <c r="BK51" s="217"/>
      <c r="BL51" s="217"/>
      <c r="BM51" s="217"/>
      <c r="BN51" s="217"/>
      <c r="BO51" s="226"/>
      <c r="BP51" s="226"/>
      <c r="BQ51" s="223">
        <v>45</v>
      </c>
      <c r="BR51" s="224"/>
      <c r="BS51" s="779"/>
      <c r="BT51" s="780"/>
      <c r="BU51" s="780"/>
      <c r="BV51" s="780"/>
      <c r="BW51" s="780"/>
      <c r="BX51" s="780"/>
      <c r="BY51" s="780"/>
      <c r="BZ51" s="780"/>
      <c r="CA51" s="780"/>
      <c r="CB51" s="780"/>
      <c r="CC51" s="780"/>
      <c r="CD51" s="780"/>
      <c r="CE51" s="780"/>
      <c r="CF51" s="780"/>
      <c r="CG51" s="781"/>
      <c r="CH51" s="795"/>
      <c r="CI51" s="796"/>
      <c r="CJ51" s="796"/>
      <c r="CK51" s="796"/>
      <c r="CL51" s="797"/>
      <c r="CM51" s="795"/>
      <c r="CN51" s="796"/>
      <c r="CO51" s="796"/>
      <c r="CP51" s="796"/>
      <c r="CQ51" s="797"/>
      <c r="CR51" s="795"/>
      <c r="CS51" s="796"/>
      <c r="CT51" s="796"/>
      <c r="CU51" s="796"/>
      <c r="CV51" s="797"/>
      <c r="CW51" s="795"/>
      <c r="CX51" s="796"/>
      <c r="CY51" s="796"/>
      <c r="CZ51" s="796"/>
      <c r="DA51" s="797"/>
      <c r="DB51" s="795"/>
      <c r="DC51" s="796"/>
      <c r="DD51" s="796"/>
      <c r="DE51" s="796"/>
      <c r="DF51" s="797"/>
      <c r="DG51" s="795"/>
      <c r="DH51" s="796"/>
      <c r="DI51" s="796"/>
      <c r="DJ51" s="796"/>
      <c r="DK51" s="797"/>
      <c r="DL51" s="795"/>
      <c r="DM51" s="796"/>
      <c r="DN51" s="796"/>
      <c r="DO51" s="796"/>
      <c r="DP51" s="797"/>
      <c r="DQ51" s="795"/>
      <c r="DR51" s="796"/>
      <c r="DS51" s="796"/>
      <c r="DT51" s="796"/>
      <c r="DU51" s="797"/>
      <c r="DV51" s="779"/>
      <c r="DW51" s="780"/>
      <c r="DX51" s="780"/>
      <c r="DY51" s="780"/>
      <c r="DZ51" s="785"/>
      <c r="EA51" s="215"/>
    </row>
    <row r="52" spans="1:131" ht="26.25" customHeight="1" x14ac:dyDescent="0.15">
      <c r="A52" s="223">
        <v>25</v>
      </c>
      <c r="B52" s="786"/>
      <c r="C52" s="787"/>
      <c r="D52" s="787"/>
      <c r="E52" s="787"/>
      <c r="F52" s="787"/>
      <c r="G52" s="787"/>
      <c r="H52" s="787"/>
      <c r="I52" s="787"/>
      <c r="J52" s="787"/>
      <c r="K52" s="787"/>
      <c r="L52" s="787"/>
      <c r="M52" s="787"/>
      <c r="N52" s="787"/>
      <c r="O52" s="787"/>
      <c r="P52" s="788"/>
      <c r="Q52" s="844"/>
      <c r="R52" s="845"/>
      <c r="S52" s="845"/>
      <c r="T52" s="845"/>
      <c r="U52" s="845"/>
      <c r="V52" s="845"/>
      <c r="W52" s="845"/>
      <c r="X52" s="845"/>
      <c r="Y52" s="845"/>
      <c r="Z52" s="845"/>
      <c r="AA52" s="845"/>
      <c r="AB52" s="845"/>
      <c r="AC52" s="845"/>
      <c r="AD52" s="845"/>
      <c r="AE52" s="846"/>
      <c r="AF52" s="792"/>
      <c r="AG52" s="793"/>
      <c r="AH52" s="793"/>
      <c r="AI52" s="793"/>
      <c r="AJ52" s="794"/>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17"/>
      <c r="BK52" s="217"/>
      <c r="BL52" s="217"/>
      <c r="BM52" s="217"/>
      <c r="BN52" s="217"/>
      <c r="BO52" s="226"/>
      <c r="BP52" s="226"/>
      <c r="BQ52" s="223">
        <v>46</v>
      </c>
      <c r="BR52" s="224"/>
      <c r="BS52" s="779"/>
      <c r="BT52" s="780"/>
      <c r="BU52" s="780"/>
      <c r="BV52" s="780"/>
      <c r="BW52" s="780"/>
      <c r="BX52" s="780"/>
      <c r="BY52" s="780"/>
      <c r="BZ52" s="780"/>
      <c r="CA52" s="780"/>
      <c r="CB52" s="780"/>
      <c r="CC52" s="780"/>
      <c r="CD52" s="780"/>
      <c r="CE52" s="780"/>
      <c r="CF52" s="780"/>
      <c r="CG52" s="781"/>
      <c r="CH52" s="795"/>
      <c r="CI52" s="796"/>
      <c r="CJ52" s="796"/>
      <c r="CK52" s="796"/>
      <c r="CL52" s="797"/>
      <c r="CM52" s="795"/>
      <c r="CN52" s="796"/>
      <c r="CO52" s="796"/>
      <c r="CP52" s="796"/>
      <c r="CQ52" s="797"/>
      <c r="CR52" s="795"/>
      <c r="CS52" s="796"/>
      <c r="CT52" s="796"/>
      <c r="CU52" s="796"/>
      <c r="CV52" s="797"/>
      <c r="CW52" s="795"/>
      <c r="CX52" s="796"/>
      <c r="CY52" s="796"/>
      <c r="CZ52" s="796"/>
      <c r="DA52" s="797"/>
      <c r="DB52" s="795"/>
      <c r="DC52" s="796"/>
      <c r="DD52" s="796"/>
      <c r="DE52" s="796"/>
      <c r="DF52" s="797"/>
      <c r="DG52" s="795"/>
      <c r="DH52" s="796"/>
      <c r="DI52" s="796"/>
      <c r="DJ52" s="796"/>
      <c r="DK52" s="797"/>
      <c r="DL52" s="795"/>
      <c r="DM52" s="796"/>
      <c r="DN52" s="796"/>
      <c r="DO52" s="796"/>
      <c r="DP52" s="797"/>
      <c r="DQ52" s="795"/>
      <c r="DR52" s="796"/>
      <c r="DS52" s="796"/>
      <c r="DT52" s="796"/>
      <c r="DU52" s="797"/>
      <c r="DV52" s="779"/>
      <c r="DW52" s="780"/>
      <c r="DX52" s="780"/>
      <c r="DY52" s="780"/>
      <c r="DZ52" s="785"/>
      <c r="EA52" s="215"/>
    </row>
    <row r="53" spans="1:131" ht="26.25" customHeight="1" x14ac:dyDescent="0.15">
      <c r="A53" s="223">
        <v>26</v>
      </c>
      <c r="B53" s="786"/>
      <c r="C53" s="787"/>
      <c r="D53" s="787"/>
      <c r="E53" s="787"/>
      <c r="F53" s="787"/>
      <c r="G53" s="787"/>
      <c r="H53" s="787"/>
      <c r="I53" s="787"/>
      <c r="J53" s="787"/>
      <c r="K53" s="787"/>
      <c r="L53" s="787"/>
      <c r="M53" s="787"/>
      <c r="N53" s="787"/>
      <c r="O53" s="787"/>
      <c r="P53" s="788"/>
      <c r="Q53" s="844"/>
      <c r="R53" s="845"/>
      <c r="S53" s="845"/>
      <c r="T53" s="845"/>
      <c r="U53" s="845"/>
      <c r="V53" s="845"/>
      <c r="W53" s="845"/>
      <c r="X53" s="845"/>
      <c r="Y53" s="845"/>
      <c r="Z53" s="845"/>
      <c r="AA53" s="845"/>
      <c r="AB53" s="845"/>
      <c r="AC53" s="845"/>
      <c r="AD53" s="845"/>
      <c r="AE53" s="846"/>
      <c r="AF53" s="792"/>
      <c r="AG53" s="793"/>
      <c r="AH53" s="793"/>
      <c r="AI53" s="793"/>
      <c r="AJ53" s="794"/>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17"/>
      <c r="BK53" s="217"/>
      <c r="BL53" s="217"/>
      <c r="BM53" s="217"/>
      <c r="BN53" s="217"/>
      <c r="BO53" s="226"/>
      <c r="BP53" s="226"/>
      <c r="BQ53" s="223">
        <v>47</v>
      </c>
      <c r="BR53" s="224"/>
      <c r="BS53" s="779"/>
      <c r="BT53" s="780"/>
      <c r="BU53" s="780"/>
      <c r="BV53" s="780"/>
      <c r="BW53" s="780"/>
      <c r="BX53" s="780"/>
      <c r="BY53" s="780"/>
      <c r="BZ53" s="780"/>
      <c r="CA53" s="780"/>
      <c r="CB53" s="780"/>
      <c r="CC53" s="780"/>
      <c r="CD53" s="780"/>
      <c r="CE53" s="780"/>
      <c r="CF53" s="780"/>
      <c r="CG53" s="781"/>
      <c r="CH53" s="795"/>
      <c r="CI53" s="796"/>
      <c r="CJ53" s="796"/>
      <c r="CK53" s="796"/>
      <c r="CL53" s="797"/>
      <c r="CM53" s="795"/>
      <c r="CN53" s="796"/>
      <c r="CO53" s="796"/>
      <c r="CP53" s="796"/>
      <c r="CQ53" s="797"/>
      <c r="CR53" s="795"/>
      <c r="CS53" s="796"/>
      <c r="CT53" s="796"/>
      <c r="CU53" s="796"/>
      <c r="CV53" s="797"/>
      <c r="CW53" s="795"/>
      <c r="CX53" s="796"/>
      <c r="CY53" s="796"/>
      <c r="CZ53" s="796"/>
      <c r="DA53" s="797"/>
      <c r="DB53" s="795"/>
      <c r="DC53" s="796"/>
      <c r="DD53" s="796"/>
      <c r="DE53" s="796"/>
      <c r="DF53" s="797"/>
      <c r="DG53" s="795"/>
      <c r="DH53" s="796"/>
      <c r="DI53" s="796"/>
      <c r="DJ53" s="796"/>
      <c r="DK53" s="797"/>
      <c r="DL53" s="795"/>
      <c r="DM53" s="796"/>
      <c r="DN53" s="796"/>
      <c r="DO53" s="796"/>
      <c r="DP53" s="797"/>
      <c r="DQ53" s="795"/>
      <c r="DR53" s="796"/>
      <c r="DS53" s="796"/>
      <c r="DT53" s="796"/>
      <c r="DU53" s="797"/>
      <c r="DV53" s="779"/>
      <c r="DW53" s="780"/>
      <c r="DX53" s="780"/>
      <c r="DY53" s="780"/>
      <c r="DZ53" s="785"/>
      <c r="EA53" s="215"/>
    </row>
    <row r="54" spans="1:131" ht="26.25" customHeight="1" x14ac:dyDescent="0.15">
      <c r="A54" s="223">
        <v>27</v>
      </c>
      <c r="B54" s="786"/>
      <c r="C54" s="787"/>
      <c r="D54" s="787"/>
      <c r="E54" s="787"/>
      <c r="F54" s="787"/>
      <c r="G54" s="787"/>
      <c r="H54" s="787"/>
      <c r="I54" s="787"/>
      <c r="J54" s="787"/>
      <c r="K54" s="787"/>
      <c r="L54" s="787"/>
      <c r="M54" s="787"/>
      <c r="N54" s="787"/>
      <c r="O54" s="787"/>
      <c r="P54" s="788"/>
      <c r="Q54" s="844"/>
      <c r="R54" s="845"/>
      <c r="S54" s="845"/>
      <c r="T54" s="845"/>
      <c r="U54" s="845"/>
      <c r="V54" s="845"/>
      <c r="W54" s="845"/>
      <c r="X54" s="845"/>
      <c r="Y54" s="845"/>
      <c r="Z54" s="845"/>
      <c r="AA54" s="845"/>
      <c r="AB54" s="845"/>
      <c r="AC54" s="845"/>
      <c r="AD54" s="845"/>
      <c r="AE54" s="846"/>
      <c r="AF54" s="792"/>
      <c r="AG54" s="793"/>
      <c r="AH54" s="793"/>
      <c r="AI54" s="793"/>
      <c r="AJ54" s="794"/>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17"/>
      <c r="BK54" s="217"/>
      <c r="BL54" s="217"/>
      <c r="BM54" s="217"/>
      <c r="BN54" s="217"/>
      <c r="BO54" s="226"/>
      <c r="BP54" s="226"/>
      <c r="BQ54" s="223">
        <v>48</v>
      </c>
      <c r="BR54" s="224"/>
      <c r="BS54" s="779"/>
      <c r="BT54" s="780"/>
      <c r="BU54" s="780"/>
      <c r="BV54" s="780"/>
      <c r="BW54" s="780"/>
      <c r="BX54" s="780"/>
      <c r="BY54" s="780"/>
      <c r="BZ54" s="780"/>
      <c r="CA54" s="780"/>
      <c r="CB54" s="780"/>
      <c r="CC54" s="780"/>
      <c r="CD54" s="780"/>
      <c r="CE54" s="780"/>
      <c r="CF54" s="780"/>
      <c r="CG54" s="781"/>
      <c r="CH54" s="795"/>
      <c r="CI54" s="796"/>
      <c r="CJ54" s="796"/>
      <c r="CK54" s="796"/>
      <c r="CL54" s="797"/>
      <c r="CM54" s="795"/>
      <c r="CN54" s="796"/>
      <c r="CO54" s="796"/>
      <c r="CP54" s="796"/>
      <c r="CQ54" s="797"/>
      <c r="CR54" s="795"/>
      <c r="CS54" s="796"/>
      <c r="CT54" s="796"/>
      <c r="CU54" s="796"/>
      <c r="CV54" s="797"/>
      <c r="CW54" s="795"/>
      <c r="CX54" s="796"/>
      <c r="CY54" s="796"/>
      <c r="CZ54" s="796"/>
      <c r="DA54" s="797"/>
      <c r="DB54" s="795"/>
      <c r="DC54" s="796"/>
      <c r="DD54" s="796"/>
      <c r="DE54" s="796"/>
      <c r="DF54" s="797"/>
      <c r="DG54" s="795"/>
      <c r="DH54" s="796"/>
      <c r="DI54" s="796"/>
      <c r="DJ54" s="796"/>
      <c r="DK54" s="797"/>
      <c r="DL54" s="795"/>
      <c r="DM54" s="796"/>
      <c r="DN54" s="796"/>
      <c r="DO54" s="796"/>
      <c r="DP54" s="797"/>
      <c r="DQ54" s="795"/>
      <c r="DR54" s="796"/>
      <c r="DS54" s="796"/>
      <c r="DT54" s="796"/>
      <c r="DU54" s="797"/>
      <c r="DV54" s="779"/>
      <c r="DW54" s="780"/>
      <c r="DX54" s="780"/>
      <c r="DY54" s="780"/>
      <c r="DZ54" s="785"/>
      <c r="EA54" s="215"/>
    </row>
    <row r="55" spans="1:131" ht="26.25" customHeight="1" x14ac:dyDescent="0.15">
      <c r="A55" s="223">
        <v>28</v>
      </c>
      <c r="B55" s="786"/>
      <c r="C55" s="787"/>
      <c r="D55" s="787"/>
      <c r="E55" s="787"/>
      <c r="F55" s="787"/>
      <c r="G55" s="787"/>
      <c r="H55" s="787"/>
      <c r="I55" s="787"/>
      <c r="J55" s="787"/>
      <c r="K55" s="787"/>
      <c r="L55" s="787"/>
      <c r="M55" s="787"/>
      <c r="N55" s="787"/>
      <c r="O55" s="787"/>
      <c r="P55" s="788"/>
      <c r="Q55" s="844"/>
      <c r="R55" s="845"/>
      <c r="S55" s="845"/>
      <c r="T55" s="845"/>
      <c r="U55" s="845"/>
      <c r="V55" s="845"/>
      <c r="W55" s="845"/>
      <c r="X55" s="845"/>
      <c r="Y55" s="845"/>
      <c r="Z55" s="845"/>
      <c r="AA55" s="845"/>
      <c r="AB55" s="845"/>
      <c r="AC55" s="845"/>
      <c r="AD55" s="845"/>
      <c r="AE55" s="846"/>
      <c r="AF55" s="792"/>
      <c r="AG55" s="793"/>
      <c r="AH55" s="793"/>
      <c r="AI55" s="793"/>
      <c r="AJ55" s="794"/>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17"/>
      <c r="BK55" s="217"/>
      <c r="BL55" s="217"/>
      <c r="BM55" s="217"/>
      <c r="BN55" s="217"/>
      <c r="BO55" s="226"/>
      <c r="BP55" s="226"/>
      <c r="BQ55" s="223">
        <v>49</v>
      </c>
      <c r="BR55" s="224"/>
      <c r="BS55" s="779"/>
      <c r="BT55" s="780"/>
      <c r="BU55" s="780"/>
      <c r="BV55" s="780"/>
      <c r="BW55" s="780"/>
      <c r="BX55" s="780"/>
      <c r="BY55" s="780"/>
      <c r="BZ55" s="780"/>
      <c r="CA55" s="780"/>
      <c r="CB55" s="780"/>
      <c r="CC55" s="780"/>
      <c r="CD55" s="780"/>
      <c r="CE55" s="780"/>
      <c r="CF55" s="780"/>
      <c r="CG55" s="781"/>
      <c r="CH55" s="795"/>
      <c r="CI55" s="796"/>
      <c r="CJ55" s="796"/>
      <c r="CK55" s="796"/>
      <c r="CL55" s="797"/>
      <c r="CM55" s="795"/>
      <c r="CN55" s="796"/>
      <c r="CO55" s="796"/>
      <c r="CP55" s="796"/>
      <c r="CQ55" s="797"/>
      <c r="CR55" s="795"/>
      <c r="CS55" s="796"/>
      <c r="CT55" s="796"/>
      <c r="CU55" s="796"/>
      <c r="CV55" s="797"/>
      <c r="CW55" s="795"/>
      <c r="CX55" s="796"/>
      <c r="CY55" s="796"/>
      <c r="CZ55" s="796"/>
      <c r="DA55" s="797"/>
      <c r="DB55" s="795"/>
      <c r="DC55" s="796"/>
      <c r="DD55" s="796"/>
      <c r="DE55" s="796"/>
      <c r="DF55" s="797"/>
      <c r="DG55" s="795"/>
      <c r="DH55" s="796"/>
      <c r="DI55" s="796"/>
      <c r="DJ55" s="796"/>
      <c r="DK55" s="797"/>
      <c r="DL55" s="795"/>
      <c r="DM55" s="796"/>
      <c r="DN55" s="796"/>
      <c r="DO55" s="796"/>
      <c r="DP55" s="797"/>
      <c r="DQ55" s="795"/>
      <c r="DR55" s="796"/>
      <c r="DS55" s="796"/>
      <c r="DT55" s="796"/>
      <c r="DU55" s="797"/>
      <c r="DV55" s="779"/>
      <c r="DW55" s="780"/>
      <c r="DX55" s="780"/>
      <c r="DY55" s="780"/>
      <c r="DZ55" s="785"/>
      <c r="EA55" s="215"/>
    </row>
    <row r="56" spans="1:131" ht="26.25" customHeight="1" x14ac:dyDescent="0.15">
      <c r="A56" s="223">
        <v>29</v>
      </c>
      <c r="B56" s="786"/>
      <c r="C56" s="787"/>
      <c r="D56" s="787"/>
      <c r="E56" s="787"/>
      <c r="F56" s="787"/>
      <c r="G56" s="787"/>
      <c r="H56" s="787"/>
      <c r="I56" s="787"/>
      <c r="J56" s="787"/>
      <c r="K56" s="787"/>
      <c r="L56" s="787"/>
      <c r="M56" s="787"/>
      <c r="N56" s="787"/>
      <c r="O56" s="787"/>
      <c r="P56" s="788"/>
      <c r="Q56" s="844"/>
      <c r="R56" s="845"/>
      <c r="S56" s="845"/>
      <c r="T56" s="845"/>
      <c r="U56" s="845"/>
      <c r="V56" s="845"/>
      <c r="W56" s="845"/>
      <c r="X56" s="845"/>
      <c r="Y56" s="845"/>
      <c r="Z56" s="845"/>
      <c r="AA56" s="845"/>
      <c r="AB56" s="845"/>
      <c r="AC56" s="845"/>
      <c r="AD56" s="845"/>
      <c r="AE56" s="846"/>
      <c r="AF56" s="792"/>
      <c r="AG56" s="793"/>
      <c r="AH56" s="793"/>
      <c r="AI56" s="793"/>
      <c r="AJ56" s="794"/>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17"/>
      <c r="BK56" s="217"/>
      <c r="BL56" s="217"/>
      <c r="BM56" s="217"/>
      <c r="BN56" s="217"/>
      <c r="BO56" s="226"/>
      <c r="BP56" s="226"/>
      <c r="BQ56" s="223">
        <v>50</v>
      </c>
      <c r="BR56" s="224"/>
      <c r="BS56" s="779"/>
      <c r="BT56" s="780"/>
      <c r="BU56" s="780"/>
      <c r="BV56" s="780"/>
      <c r="BW56" s="780"/>
      <c r="BX56" s="780"/>
      <c r="BY56" s="780"/>
      <c r="BZ56" s="780"/>
      <c r="CA56" s="780"/>
      <c r="CB56" s="780"/>
      <c r="CC56" s="780"/>
      <c r="CD56" s="780"/>
      <c r="CE56" s="780"/>
      <c r="CF56" s="780"/>
      <c r="CG56" s="781"/>
      <c r="CH56" s="795"/>
      <c r="CI56" s="796"/>
      <c r="CJ56" s="796"/>
      <c r="CK56" s="796"/>
      <c r="CL56" s="797"/>
      <c r="CM56" s="795"/>
      <c r="CN56" s="796"/>
      <c r="CO56" s="796"/>
      <c r="CP56" s="796"/>
      <c r="CQ56" s="797"/>
      <c r="CR56" s="795"/>
      <c r="CS56" s="796"/>
      <c r="CT56" s="796"/>
      <c r="CU56" s="796"/>
      <c r="CV56" s="797"/>
      <c r="CW56" s="795"/>
      <c r="CX56" s="796"/>
      <c r="CY56" s="796"/>
      <c r="CZ56" s="796"/>
      <c r="DA56" s="797"/>
      <c r="DB56" s="795"/>
      <c r="DC56" s="796"/>
      <c r="DD56" s="796"/>
      <c r="DE56" s="796"/>
      <c r="DF56" s="797"/>
      <c r="DG56" s="795"/>
      <c r="DH56" s="796"/>
      <c r="DI56" s="796"/>
      <c r="DJ56" s="796"/>
      <c r="DK56" s="797"/>
      <c r="DL56" s="795"/>
      <c r="DM56" s="796"/>
      <c r="DN56" s="796"/>
      <c r="DO56" s="796"/>
      <c r="DP56" s="797"/>
      <c r="DQ56" s="795"/>
      <c r="DR56" s="796"/>
      <c r="DS56" s="796"/>
      <c r="DT56" s="796"/>
      <c r="DU56" s="797"/>
      <c r="DV56" s="779"/>
      <c r="DW56" s="780"/>
      <c r="DX56" s="780"/>
      <c r="DY56" s="780"/>
      <c r="DZ56" s="785"/>
      <c r="EA56" s="215"/>
    </row>
    <row r="57" spans="1:131" ht="26.25" customHeight="1" x14ac:dyDescent="0.15">
      <c r="A57" s="223">
        <v>30</v>
      </c>
      <c r="B57" s="786"/>
      <c r="C57" s="787"/>
      <c r="D57" s="787"/>
      <c r="E57" s="787"/>
      <c r="F57" s="787"/>
      <c r="G57" s="787"/>
      <c r="H57" s="787"/>
      <c r="I57" s="787"/>
      <c r="J57" s="787"/>
      <c r="K57" s="787"/>
      <c r="L57" s="787"/>
      <c r="M57" s="787"/>
      <c r="N57" s="787"/>
      <c r="O57" s="787"/>
      <c r="P57" s="788"/>
      <c r="Q57" s="844"/>
      <c r="R57" s="845"/>
      <c r="S57" s="845"/>
      <c r="T57" s="845"/>
      <c r="U57" s="845"/>
      <c r="V57" s="845"/>
      <c r="W57" s="845"/>
      <c r="X57" s="845"/>
      <c r="Y57" s="845"/>
      <c r="Z57" s="845"/>
      <c r="AA57" s="845"/>
      <c r="AB57" s="845"/>
      <c r="AC57" s="845"/>
      <c r="AD57" s="845"/>
      <c r="AE57" s="846"/>
      <c r="AF57" s="792"/>
      <c r="AG57" s="793"/>
      <c r="AH57" s="793"/>
      <c r="AI57" s="793"/>
      <c r="AJ57" s="794"/>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17"/>
      <c r="BK57" s="217"/>
      <c r="BL57" s="217"/>
      <c r="BM57" s="217"/>
      <c r="BN57" s="217"/>
      <c r="BO57" s="226"/>
      <c r="BP57" s="226"/>
      <c r="BQ57" s="223">
        <v>51</v>
      </c>
      <c r="BR57" s="224"/>
      <c r="BS57" s="779"/>
      <c r="BT57" s="780"/>
      <c r="BU57" s="780"/>
      <c r="BV57" s="780"/>
      <c r="BW57" s="780"/>
      <c r="BX57" s="780"/>
      <c r="BY57" s="780"/>
      <c r="BZ57" s="780"/>
      <c r="CA57" s="780"/>
      <c r="CB57" s="780"/>
      <c r="CC57" s="780"/>
      <c r="CD57" s="780"/>
      <c r="CE57" s="780"/>
      <c r="CF57" s="780"/>
      <c r="CG57" s="781"/>
      <c r="CH57" s="795"/>
      <c r="CI57" s="796"/>
      <c r="CJ57" s="796"/>
      <c r="CK57" s="796"/>
      <c r="CL57" s="797"/>
      <c r="CM57" s="795"/>
      <c r="CN57" s="796"/>
      <c r="CO57" s="796"/>
      <c r="CP57" s="796"/>
      <c r="CQ57" s="797"/>
      <c r="CR57" s="795"/>
      <c r="CS57" s="796"/>
      <c r="CT57" s="796"/>
      <c r="CU57" s="796"/>
      <c r="CV57" s="797"/>
      <c r="CW57" s="795"/>
      <c r="CX57" s="796"/>
      <c r="CY57" s="796"/>
      <c r="CZ57" s="796"/>
      <c r="DA57" s="797"/>
      <c r="DB57" s="795"/>
      <c r="DC57" s="796"/>
      <c r="DD57" s="796"/>
      <c r="DE57" s="796"/>
      <c r="DF57" s="797"/>
      <c r="DG57" s="795"/>
      <c r="DH57" s="796"/>
      <c r="DI57" s="796"/>
      <c r="DJ57" s="796"/>
      <c r="DK57" s="797"/>
      <c r="DL57" s="795"/>
      <c r="DM57" s="796"/>
      <c r="DN57" s="796"/>
      <c r="DO57" s="796"/>
      <c r="DP57" s="797"/>
      <c r="DQ57" s="795"/>
      <c r="DR57" s="796"/>
      <c r="DS57" s="796"/>
      <c r="DT57" s="796"/>
      <c r="DU57" s="797"/>
      <c r="DV57" s="779"/>
      <c r="DW57" s="780"/>
      <c r="DX57" s="780"/>
      <c r="DY57" s="780"/>
      <c r="DZ57" s="785"/>
      <c r="EA57" s="215"/>
    </row>
    <row r="58" spans="1:131" ht="26.25" customHeight="1" x14ac:dyDescent="0.15">
      <c r="A58" s="223">
        <v>31</v>
      </c>
      <c r="B58" s="786"/>
      <c r="C58" s="787"/>
      <c r="D58" s="787"/>
      <c r="E58" s="787"/>
      <c r="F58" s="787"/>
      <c r="G58" s="787"/>
      <c r="H58" s="787"/>
      <c r="I58" s="787"/>
      <c r="J58" s="787"/>
      <c r="K58" s="787"/>
      <c r="L58" s="787"/>
      <c r="M58" s="787"/>
      <c r="N58" s="787"/>
      <c r="O58" s="787"/>
      <c r="P58" s="788"/>
      <c r="Q58" s="844"/>
      <c r="R58" s="845"/>
      <c r="S58" s="845"/>
      <c r="T58" s="845"/>
      <c r="U58" s="845"/>
      <c r="V58" s="845"/>
      <c r="W58" s="845"/>
      <c r="X58" s="845"/>
      <c r="Y58" s="845"/>
      <c r="Z58" s="845"/>
      <c r="AA58" s="845"/>
      <c r="AB58" s="845"/>
      <c r="AC58" s="845"/>
      <c r="AD58" s="845"/>
      <c r="AE58" s="846"/>
      <c r="AF58" s="792"/>
      <c r="AG58" s="793"/>
      <c r="AH58" s="793"/>
      <c r="AI58" s="793"/>
      <c r="AJ58" s="794"/>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17"/>
      <c r="BK58" s="217"/>
      <c r="BL58" s="217"/>
      <c r="BM58" s="217"/>
      <c r="BN58" s="217"/>
      <c r="BO58" s="226"/>
      <c r="BP58" s="226"/>
      <c r="BQ58" s="223">
        <v>52</v>
      </c>
      <c r="BR58" s="224"/>
      <c r="BS58" s="779"/>
      <c r="BT58" s="780"/>
      <c r="BU58" s="780"/>
      <c r="BV58" s="780"/>
      <c r="BW58" s="780"/>
      <c r="BX58" s="780"/>
      <c r="BY58" s="780"/>
      <c r="BZ58" s="780"/>
      <c r="CA58" s="780"/>
      <c r="CB58" s="780"/>
      <c r="CC58" s="780"/>
      <c r="CD58" s="780"/>
      <c r="CE58" s="780"/>
      <c r="CF58" s="780"/>
      <c r="CG58" s="781"/>
      <c r="CH58" s="795"/>
      <c r="CI58" s="796"/>
      <c r="CJ58" s="796"/>
      <c r="CK58" s="796"/>
      <c r="CL58" s="797"/>
      <c r="CM58" s="795"/>
      <c r="CN58" s="796"/>
      <c r="CO58" s="796"/>
      <c r="CP58" s="796"/>
      <c r="CQ58" s="797"/>
      <c r="CR58" s="795"/>
      <c r="CS58" s="796"/>
      <c r="CT58" s="796"/>
      <c r="CU58" s="796"/>
      <c r="CV58" s="797"/>
      <c r="CW58" s="795"/>
      <c r="CX58" s="796"/>
      <c r="CY58" s="796"/>
      <c r="CZ58" s="796"/>
      <c r="DA58" s="797"/>
      <c r="DB58" s="795"/>
      <c r="DC58" s="796"/>
      <c r="DD58" s="796"/>
      <c r="DE58" s="796"/>
      <c r="DF58" s="797"/>
      <c r="DG58" s="795"/>
      <c r="DH58" s="796"/>
      <c r="DI58" s="796"/>
      <c r="DJ58" s="796"/>
      <c r="DK58" s="797"/>
      <c r="DL58" s="795"/>
      <c r="DM58" s="796"/>
      <c r="DN58" s="796"/>
      <c r="DO58" s="796"/>
      <c r="DP58" s="797"/>
      <c r="DQ58" s="795"/>
      <c r="DR58" s="796"/>
      <c r="DS58" s="796"/>
      <c r="DT58" s="796"/>
      <c r="DU58" s="797"/>
      <c r="DV58" s="779"/>
      <c r="DW58" s="780"/>
      <c r="DX58" s="780"/>
      <c r="DY58" s="780"/>
      <c r="DZ58" s="785"/>
      <c r="EA58" s="215"/>
    </row>
    <row r="59" spans="1:131" ht="26.25" customHeight="1" x14ac:dyDescent="0.15">
      <c r="A59" s="223">
        <v>32</v>
      </c>
      <c r="B59" s="786"/>
      <c r="C59" s="787"/>
      <c r="D59" s="787"/>
      <c r="E59" s="787"/>
      <c r="F59" s="787"/>
      <c r="G59" s="787"/>
      <c r="H59" s="787"/>
      <c r="I59" s="787"/>
      <c r="J59" s="787"/>
      <c r="K59" s="787"/>
      <c r="L59" s="787"/>
      <c r="M59" s="787"/>
      <c r="N59" s="787"/>
      <c r="O59" s="787"/>
      <c r="P59" s="788"/>
      <c r="Q59" s="844"/>
      <c r="R59" s="845"/>
      <c r="S59" s="845"/>
      <c r="T59" s="845"/>
      <c r="U59" s="845"/>
      <c r="V59" s="845"/>
      <c r="W59" s="845"/>
      <c r="X59" s="845"/>
      <c r="Y59" s="845"/>
      <c r="Z59" s="845"/>
      <c r="AA59" s="845"/>
      <c r="AB59" s="845"/>
      <c r="AC59" s="845"/>
      <c r="AD59" s="845"/>
      <c r="AE59" s="846"/>
      <c r="AF59" s="792"/>
      <c r="AG59" s="793"/>
      <c r="AH59" s="793"/>
      <c r="AI59" s="793"/>
      <c r="AJ59" s="794"/>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17"/>
      <c r="BK59" s="217"/>
      <c r="BL59" s="217"/>
      <c r="BM59" s="217"/>
      <c r="BN59" s="217"/>
      <c r="BO59" s="226"/>
      <c r="BP59" s="226"/>
      <c r="BQ59" s="223">
        <v>53</v>
      </c>
      <c r="BR59" s="224"/>
      <c r="BS59" s="779"/>
      <c r="BT59" s="780"/>
      <c r="BU59" s="780"/>
      <c r="BV59" s="780"/>
      <c r="BW59" s="780"/>
      <c r="BX59" s="780"/>
      <c r="BY59" s="780"/>
      <c r="BZ59" s="780"/>
      <c r="CA59" s="780"/>
      <c r="CB59" s="780"/>
      <c r="CC59" s="780"/>
      <c r="CD59" s="780"/>
      <c r="CE59" s="780"/>
      <c r="CF59" s="780"/>
      <c r="CG59" s="781"/>
      <c r="CH59" s="795"/>
      <c r="CI59" s="796"/>
      <c r="CJ59" s="796"/>
      <c r="CK59" s="796"/>
      <c r="CL59" s="797"/>
      <c r="CM59" s="795"/>
      <c r="CN59" s="796"/>
      <c r="CO59" s="796"/>
      <c r="CP59" s="796"/>
      <c r="CQ59" s="797"/>
      <c r="CR59" s="795"/>
      <c r="CS59" s="796"/>
      <c r="CT59" s="796"/>
      <c r="CU59" s="796"/>
      <c r="CV59" s="797"/>
      <c r="CW59" s="795"/>
      <c r="CX59" s="796"/>
      <c r="CY59" s="796"/>
      <c r="CZ59" s="796"/>
      <c r="DA59" s="797"/>
      <c r="DB59" s="795"/>
      <c r="DC59" s="796"/>
      <c r="DD59" s="796"/>
      <c r="DE59" s="796"/>
      <c r="DF59" s="797"/>
      <c r="DG59" s="795"/>
      <c r="DH59" s="796"/>
      <c r="DI59" s="796"/>
      <c r="DJ59" s="796"/>
      <c r="DK59" s="797"/>
      <c r="DL59" s="795"/>
      <c r="DM59" s="796"/>
      <c r="DN59" s="796"/>
      <c r="DO59" s="796"/>
      <c r="DP59" s="797"/>
      <c r="DQ59" s="795"/>
      <c r="DR59" s="796"/>
      <c r="DS59" s="796"/>
      <c r="DT59" s="796"/>
      <c r="DU59" s="797"/>
      <c r="DV59" s="779"/>
      <c r="DW59" s="780"/>
      <c r="DX59" s="780"/>
      <c r="DY59" s="780"/>
      <c r="DZ59" s="785"/>
      <c r="EA59" s="215"/>
    </row>
    <row r="60" spans="1:131" ht="26.25" customHeight="1" x14ac:dyDescent="0.15">
      <c r="A60" s="223">
        <v>33</v>
      </c>
      <c r="B60" s="786"/>
      <c r="C60" s="787"/>
      <c r="D60" s="787"/>
      <c r="E60" s="787"/>
      <c r="F60" s="787"/>
      <c r="G60" s="787"/>
      <c r="H60" s="787"/>
      <c r="I60" s="787"/>
      <c r="J60" s="787"/>
      <c r="K60" s="787"/>
      <c r="L60" s="787"/>
      <c r="M60" s="787"/>
      <c r="N60" s="787"/>
      <c r="O60" s="787"/>
      <c r="P60" s="788"/>
      <c r="Q60" s="844"/>
      <c r="R60" s="845"/>
      <c r="S60" s="845"/>
      <c r="T60" s="845"/>
      <c r="U60" s="845"/>
      <c r="V60" s="845"/>
      <c r="W60" s="845"/>
      <c r="X60" s="845"/>
      <c r="Y60" s="845"/>
      <c r="Z60" s="845"/>
      <c r="AA60" s="845"/>
      <c r="AB60" s="845"/>
      <c r="AC60" s="845"/>
      <c r="AD60" s="845"/>
      <c r="AE60" s="846"/>
      <c r="AF60" s="792"/>
      <c r="AG60" s="793"/>
      <c r="AH60" s="793"/>
      <c r="AI60" s="793"/>
      <c r="AJ60" s="794"/>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17"/>
      <c r="BK60" s="217"/>
      <c r="BL60" s="217"/>
      <c r="BM60" s="217"/>
      <c r="BN60" s="217"/>
      <c r="BO60" s="226"/>
      <c r="BP60" s="226"/>
      <c r="BQ60" s="223">
        <v>54</v>
      </c>
      <c r="BR60" s="224"/>
      <c r="BS60" s="779"/>
      <c r="BT60" s="780"/>
      <c r="BU60" s="780"/>
      <c r="BV60" s="780"/>
      <c r="BW60" s="780"/>
      <c r="BX60" s="780"/>
      <c r="BY60" s="780"/>
      <c r="BZ60" s="780"/>
      <c r="CA60" s="780"/>
      <c r="CB60" s="780"/>
      <c r="CC60" s="780"/>
      <c r="CD60" s="780"/>
      <c r="CE60" s="780"/>
      <c r="CF60" s="780"/>
      <c r="CG60" s="781"/>
      <c r="CH60" s="795"/>
      <c r="CI60" s="796"/>
      <c r="CJ60" s="796"/>
      <c r="CK60" s="796"/>
      <c r="CL60" s="797"/>
      <c r="CM60" s="795"/>
      <c r="CN60" s="796"/>
      <c r="CO60" s="796"/>
      <c r="CP60" s="796"/>
      <c r="CQ60" s="797"/>
      <c r="CR60" s="795"/>
      <c r="CS60" s="796"/>
      <c r="CT60" s="796"/>
      <c r="CU60" s="796"/>
      <c r="CV60" s="797"/>
      <c r="CW60" s="795"/>
      <c r="CX60" s="796"/>
      <c r="CY60" s="796"/>
      <c r="CZ60" s="796"/>
      <c r="DA60" s="797"/>
      <c r="DB60" s="795"/>
      <c r="DC60" s="796"/>
      <c r="DD60" s="796"/>
      <c r="DE60" s="796"/>
      <c r="DF60" s="797"/>
      <c r="DG60" s="795"/>
      <c r="DH60" s="796"/>
      <c r="DI60" s="796"/>
      <c r="DJ60" s="796"/>
      <c r="DK60" s="797"/>
      <c r="DL60" s="795"/>
      <c r="DM60" s="796"/>
      <c r="DN60" s="796"/>
      <c r="DO60" s="796"/>
      <c r="DP60" s="797"/>
      <c r="DQ60" s="795"/>
      <c r="DR60" s="796"/>
      <c r="DS60" s="796"/>
      <c r="DT60" s="796"/>
      <c r="DU60" s="797"/>
      <c r="DV60" s="779"/>
      <c r="DW60" s="780"/>
      <c r="DX60" s="780"/>
      <c r="DY60" s="780"/>
      <c r="DZ60" s="785"/>
      <c r="EA60" s="215"/>
    </row>
    <row r="61" spans="1:131" ht="26.25" customHeight="1" thickBot="1" x14ac:dyDescent="0.2">
      <c r="A61" s="223">
        <v>34</v>
      </c>
      <c r="B61" s="786"/>
      <c r="C61" s="787"/>
      <c r="D61" s="787"/>
      <c r="E61" s="787"/>
      <c r="F61" s="787"/>
      <c r="G61" s="787"/>
      <c r="H61" s="787"/>
      <c r="I61" s="787"/>
      <c r="J61" s="787"/>
      <c r="K61" s="787"/>
      <c r="L61" s="787"/>
      <c r="M61" s="787"/>
      <c r="N61" s="787"/>
      <c r="O61" s="787"/>
      <c r="P61" s="788"/>
      <c r="Q61" s="844"/>
      <c r="R61" s="845"/>
      <c r="S61" s="845"/>
      <c r="T61" s="845"/>
      <c r="U61" s="845"/>
      <c r="V61" s="845"/>
      <c r="W61" s="845"/>
      <c r="X61" s="845"/>
      <c r="Y61" s="845"/>
      <c r="Z61" s="845"/>
      <c r="AA61" s="845"/>
      <c r="AB61" s="845"/>
      <c r="AC61" s="845"/>
      <c r="AD61" s="845"/>
      <c r="AE61" s="846"/>
      <c r="AF61" s="792"/>
      <c r="AG61" s="793"/>
      <c r="AH61" s="793"/>
      <c r="AI61" s="793"/>
      <c r="AJ61" s="794"/>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17"/>
      <c r="BK61" s="217"/>
      <c r="BL61" s="217"/>
      <c r="BM61" s="217"/>
      <c r="BN61" s="217"/>
      <c r="BO61" s="226"/>
      <c r="BP61" s="226"/>
      <c r="BQ61" s="223">
        <v>55</v>
      </c>
      <c r="BR61" s="224"/>
      <c r="BS61" s="779"/>
      <c r="BT61" s="780"/>
      <c r="BU61" s="780"/>
      <c r="BV61" s="780"/>
      <c r="BW61" s="780"/>
      <c r="BX61" s="780"/>
      <c r="BY61" s="780"/>
      <c r="BZ61" s="780"/>
      <c r="CA61" s="780"/>
      <c r="CB61" s="780"/>
      <c r="CC61" s="780"/>
      <c r="CD61" s="780"/>
      <c r="CE61" s="780"/>
      <c r="CF61" s="780"/>
      <c r="CG61" s="781"/>
      <c r="CH61" s="795"/>
      <c r="CI61" s="796"/>
      <c r="CJ61" s="796"/>
      <c r="CK61" s="796"/>
      <c r="CL61" s="797"/>
      <c r="CM61" s="795"/>
      <c r="CN61" s="796"/>
      <c r="CO61" s="796"/>
      <c r="CP61" s="796"/>
      <c r="CQ61" s="797"/>
      <c r="CR61" s="795"/>
      <c r="CS61" s="796"/>
      <c r="CT61" s="796"/>
      <c r="CU61" s="796"/>
      <c r="CV61" s="797"/>
      <c r="CW61" s="795"/>
      <c r="CX61" s="796"/>
      <c r="CY61" s="796"/>
      <c r="CZ61" s="796"/>
      <c r="DA61" s="797"/>
      <c r="DB61" s="795"/>
      <c r="DC61" s="796"/>
      <c r="DD61" s="796"/>
      <c r="DE61" s="796"/>
      <c r="DF61" s="797"/>
      <c r="DG61" s="795"/>
      <c r="DH61" s="796"/>
      <c r="DI61" s="796"/>
      <c r="DJ61" s="796"/>
      <c r="DK61" s="797"/>
      <c r="DL61" s="795"/>
      <c r="DM61" s="796"/>
      <c r="DN61" s="796"/>
      <c r="DO61" s="796"/>
      <c r="DP61" s="797"/>
      <c r="DQ61" s="795"/>
      <c r="DR61" s="796"/>
      <c r="DS61" s="796"/>
      <c r="DT61" s="796"/>
      <c r="DU61" s="797"/>
      <c r="DV61" s="779"/>
      <c r="DW61" s="780"/>
      <c r="DX61" s="780"/>
      <c r="DY61" s="780"/>
      <c r="DZ61" s="785"/>
      <c r="EA61" s="215"/>
    </row>
    <row r="62" spans="1:131" ht="26.25" customHeight="1" x14ac:dyDescent="0.15">
      <c r="A62" s="223">
        <v>35</v>
      </c>
      <c r="B62" s="786"/>
      <c r="C62" s="787"/>
      <c r="D62" s="787"/>
      <c r="E62" s="787"/>
      <c r="F62" s="787"/>
      <c r="G62" s="787"/>
      <c r="H62" s="787"/>
      <c r="I62" s="787"/>
      <c r="J62" s="787"/>
      <c r="K62" s="787"/>
      <c r="L62" s="787"/>
      <c r="M62" s="787"/>
      <c r="N62" s="787"/>
      <c r="O62" s="787"/>
      <c r="P62" s="788"/>
      <c r="Q62" s="844"/>
      <c r="R62" s="845"/>
      <c r="S62" s="845"/>
      <c r="T62" s="845"/>
      <c r="U62" s="845"/>
      <c r="V62" s="845"/>
      <c r="W62" s="845"/>
      <c r="X62" s="845"/>
      <c r="Y62" s="845"/>
      <c r="Z62" s="845"/>
      <c r="AA62" s="845"/>
      <c r="AB62" s="845"/>
      <c r="AC62" s="845"/>
      <c r="AD62" s="845"/>
      <c r="AE62" s="846"/>
      <c r="AF62" s="792"/>
      <c r="AG62" s="793"/>
      <c r="AH62" s="793"/>
      <c r="AI62" s="793"/>
      <c r="AJ62" s="794"/>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407</v>
      </c>
      <c r="BK62" s="815"/>
      <c r="BL62" s="815"/>
      <c r="BM62" s="815"/>
      <c r="BN62" s="816"/>
      <c r="BO62" s="226"/>
      <c r="BP62" s="226"/>
      <c r="BQ62" s="223">
        <v>56</v>
      </c>
      <c r="BR62" s="224"/>
      <c r="BS62" s="779"/>
      <c r="BT62" s="780"/>
      <c r="BU62" s="780"/>
      <c r="BV62" s="780"/>
      <c r="BW62" s="780"/>
      <c r="BX62" s="780"/>
      <c r="BY62" s="780"/>
      <c r="BZ62" s="780"/>
      <c r="CA62" s="780"/>
      <c r="CB62" s="780"/>
      <c r="CC62" s="780"/>
      <c r="CD62" s="780"/>
      <c r="CE62" s="780"/>
      <c r="CF62" s="780"/>
      <c r="CG62" s="781"/>
      <c r="CH62" s="795"/>
      <c r="CI62" s="796"/>
      <c r="CJ62" s="796"/>
      <c r="CK62" s="796"/>
      <c r="CL62" s="797"/>
      <c r="CM62" s="795"/>
      <c r="CN62" s="796"/>
      <c r="CO62" s="796"/>
      <c r="CP62" s="796"/>
      <c r="CQ62" s="797"/>
      <c r="CR62" s="795"/>
      <c r="CS62" s="796"/>
      <c r="CT62" s="796"/>
      <c r="CU62" s="796"/>
      <c r="CV62" s="797"/>
      <c r="CW62" s="795"/>
      <c r="CX62" s="796"/>
      <c r="CY62" s="796"/>
      <c r="CZ62" s="796"/>
      <c r="DA62" s="797"/>
      <c r="DB62" s="795"/>
      <c r="DC62" s="796"/>
      <c r="DD62" s="796"/>
      <c r="DE62" s="796"/>
      <c r="DF62" s="797"/>
      <c r="DG62" s="795"/>
      <c r="DH62" s="796"/>
      <c r="DI62" s="796"/>
      <c r="DJ62" s="796"/>
      <c r="DK62" s="797"/>
      <c r="DL62" s="795"/>
      <c r="DM62" s="796"/>
      <c r="DN62" s="796"/>
      <c r="DO62" s="796"/>
      <c r="DP62" s="797"/>
      <c r="DQ62" s="795"/>
      <c r="DR62" s="796"/>
      <c r="DS62" s="796"/>
      <c r="DT62" s="796"/>
      <c r="DU62" s="797"/>
      <c r="DV62" s="779"/>
      <c r="DW62" s="780"/>
      <c r="DX62" s="780"/>
      <c r="DY62" s="780"/>
      <c r="DZ62" s="785"/>
      <c r="EA62" s="215"/>
    </row>
    <row r="63" spans="1:131" ht="26.25" customHeight="1" thickBot="1" x14ac:dyDescent="0.2">
      <c r="A63" s="225" t="s">
        <v>389</v>
      </c>
      <c r="B63" s="798" t="s">
        <v>408</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4750</v>
      </c>
      <c r="AG63" s="853"/>
      <c r="AH63" s="853"/>
      <c r="AI63" s="853"/>
      <c r="AJ63" s="854"/>
      <c r="AK63" s="855"/>
      <c r="AL63" s="850"/>
      <c r="AM63" s="850"/>
      <c r="AN63" s="850"/>
      <c r="AO63" s="850"/>
      <c r="AP63" s="853">
        <v>17151</v>
      </c>
      <c r="AQ63" s="853"/>
      <c r="AR63" s="853"/>
      <c r="AS63" s="853"/>
      <c r="AT63" s="853"/>
      <c r="AU63" s="853">
        <v>11723</v>
      </c>
      <c r="AV63" s="853"/>
      <c r="AW63" s="853"/>
      <c r="AX63" s="853"/>
      <c r="AY63" s="853"/>
      <c r="AZ63" s="857"/>
      <c r="BA63" s="857"/>
      <c r="BB63" s="857"/>
      <c r="BC63" s="857"/>
      <c r="BD63" s="857"/>
      <c r="BE63" s="858"/>
      <c r="BF63" s="858"/>
      <c r="BG63" s="858"/>
      <c r="BH63" s="858"/>
      <c r="BI63" s="859"/>
      <c r="BJ63" s="860" t="s">
        <v>138</v>
      </c>
      <c r="BK63" s="861"/>
      <c r="BL63" s="861"/>
      <c r="BM63" s="861"/>
      <c r="BN63" s="862"/>
      <c r="BO63" s="226"/>
      <c r="BP63" s="226"/>
      <c r="BQ63" s="223">
        <v>57</v>
      </c>
      <c r="BR63" s="224"/>
      <c r="BS63" s="779"/>
      <c r="BT63" s="780"/>
      <c r="BU63" s="780"/>
      <c r="BV63" s="780"/>
      <c r="BW63" s="780"/>
      <c r="BX63" s="780"/>
      <c r="BY63" s="780"/>
      <c r="BZ63" s="780"/>
      <c r="CA63" s="780"/>
      <c r="CB63" s="780"/>
      <c r="CC63" s="780"/>
      <c r="CD63" s="780"/>
      <c r="CE63" s="780"/>
      <c r="CF63" s="780"/>
      <c r="CG63" s="781"/>
      <c r="CH63" s="795"/>
      <c r="CI63" s="796"/>
      <c r="CJ63" s="796"/>
      <c r="CK63" s="796"/>
      <c r="CL63" s="797"/>
      <c r="CM63" s="795"/>
      <c r="CN63" s="796"/>
      <c r="CO63" s="796"/>
      <c r="CP63" s="796"/>
      <c r="CQ63" s="797"/>
      <c r="CR63" s="795"/>
      <c r="CS63" s="796"/>
      <c r="CT63" s="796"/>
      <c r="CU63" s="796"/>
      <c r="CV63" s="797"/>
      <c r="CW63" s="795"/>
      <c r="CX63" s="796"/>
      <c r="CY63" s="796"/>
      <c r="CZ63" s="796"/>
      <c r="DA63" s="797"/>
      <c r="DB63" s="795"/>
      <c r="DC63" s="796"/>
      <c r="DD63" s="796"/>
      <c r="DE63" s="796"/>
      <c r="DF63" s="797"/>
      <c r="DG63" s="795"/>
      <c r="DH63" s="796"/>
      <c r="DI63" s="796"/>
      <c r="DJ63" s="796"/>
      <c r="DK63" s="797"/>
      <c r="DL63" s="795"/>
      <c r="DM63" s="796"/>
      <c r="DN63" s="796"/>
      <c r="DO63" s="796"/>
      <c r="DP63" s="797"/>
      <c r="DQ63" s="795"/>
      <c r="DR63" s="796"/>
      <c r="DS63" s="796"/>
      <c r="DT63" s="796"/>
      <c r="DU63" s="797"/>
      <c r="DV63" s="779"/>
      <c r="DW63" s="780"/>
      <c r="DX63" s="780"/>
      <c r="DY63" s="780"/>
      <c r="DZ63" s="785"/>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79"/>
      <c r="BT64" s="780"/>
      <c r="BU64" s="780"/>
      <c r="BV64" s="780"/>
      <c r="BW64" s="780"/>
      <c r="BX64" s="780"/>
      <c r="BY64" s="780"/>
      <c r="BZ64" s="780"/>
      <c r="CA64" s="780"/>
      <c r="CB64" s="780"/>
      <c r="CC64" s="780"/>
      <c r="CD64" s="780"/>
      <c r="CE64" s="780"/>
      <c r="CF64" s="780"/>
      <c r="CG64" s="781"/>
      <c r="CH64" s="795"/>
      <c r="CI64" s="796"/>
      <c r="CJ64" s="796"/>
      <c r="CK64" s="796"/>
      <c r="CL64" s="797"/>
      <c r="CM64" s="795"/>
      <c r="CN64" s="796"/>
      <c r="CO64" s="796"/>
      <c r="CP64" s="796"/>
      <c r="CQ64" s="797"/>
      <c r="CR64" s="795"/>
      <c r="CS64" s="796"/>
      <c r="CT64" s="796"/>
      <c r="CU64" s="796"/>
      <c r="CV64" s="797"/>
      <c r="CW64" s="795"/>
      <c r="CX64" s="796"/>
      <c r="CY64" s="796"/>
      <c r="CZ64" s="796"/>
      <c r="DA64" s="797"/>
      <c r="DB64" s="795"/>
      <c r="DC64" s="796"/>
      <c r="DD64" s="796"/>
      <c r="DE64" s="796"/>
      <c r="DF64" s="797"/>
      <c r="DG64" s="795"/>
      <c r="DH64" s="796"/>
      <c r="DI64" s="796"/>
      <c r="DJ64" s="796"/>
      <c r="DK64" s="797"/>
      <c r="DL64" s="795"/>
      <c r="DM64" s="796"/>
      <c r="DN64" s="796"/>
      <c r="DO64" s="796"/>
      <c r="DP64" s="797"/>
      <c r="DQ64" s="795"/>
      <c r="DR64" s="796"/>
      <c r="DS64" s="796"/>
      <c r="DT64" s="796"/>
      <c r="DU64" s="797"/>
      <c r="DV64" s="779"/>
      <c r="DW64" s="780"/>
      <c r="DX64" s="780"/>
      <c r="DY64" s="780"/>
      <c r="DZ64" s="785"/>
      <c r="EA64" s="215"/>
    </row>
    <row r="65" spans="1:131" ht="26.25" customHeight="1" thickBot="1" x14ac:dyDescent="0.2">
      <c r="A65" s="217" t="s">
        <v>409</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79"/>
      <c r="BT65" s="780"/>
      <c r="BU65" s="780"/>
      <c r="BV65" s="780"/>
      <c r="BW65" s="780"/>
      <c r="BX65" s="780"/>
      <c r="BY65" s="780"/>
      <c r="BZ65" s="780"/>
      <c r="CA65" s="780"/>
      <c r="CB65" s="780"/>
      <c r="CC65" s="780"/>
      <c r="CD65" s="780"/>
      <c r="CE65" s="780"/>
      <c r="CF65" s="780"/>
      <c r="CG65" s="781"/>
      <c r="CH65" s="795"/>
      <c r="CI65" s="796"/>
      <c r="CJ65" s="796"/>
      <c r="CK65" s="796"/>
      <c r="CL65" s="797"/>
      <c r="CM65" s="795"/>
      <c r="CN65" s="796"/>
      <c r="CO65" s="796"/>
      <c r="CP65" s="796"/>
      <c r="CQ65" s="797"/>
      <c r="CR65" s="795"/>
      <c r="CS65" s="796"/>
      <c r="CT65" s="796"/>
      <c r="CU65" s="796"/>
      <c r="CV65" s="797"/>
      <c r="CW65" s="795"/>
      <c r="CX65" s="796"/>
      <c r="CY65" s="796"/>
      <c r="CZ65" s="796"/>
      <c r="DA65" s="797"/>
      <c r="DB65" s="795"/>
      <c r="DC65" s="796"/>
      <c r="DD65" s="796"/>
      <c r="DE65" s="796"/>
      <c r="DF65" s="797"/>
      <c r="DG65" s="795"/>
      <c r="DH65" s="796"/>
      <c r="DI65" s="796"/>
      <c r="DJ65" s="796"/>
      <c r="DK65" s="797"/>
      <c r="DL65" s="795"/>
      <c r="DM65" s="796"/>
      <c r="DN65" s="796"/>
      <c r="DO65" s="796"/>
      <c r="DP65" s="797"/>
      <c r="DQ65" s="795"/>
      <c r="DR65" s="796"/>
      <c r="DS65" s="796"/>
      <c r="DT65" s="796"/>
      <c r="DU65" s="797"/>
      <c r="DV65" s="779"/>
      <c r="DW65" s="780"/>
      <c r="DX65" s="780"/>
      <c r="DY65" s="780"/>
      <c r="DZ65" s="785"/>
      <c r="EA65" s="215"/>
    </row>
    <row r="66" spans="1:131" ht="26.25" customHeight="1" x14ac:dyDescent="0.15">
      <c r="A66" s="736" t="s">
        <v>410</v>
      </c>
      <c r="B66" s="737"/>
      <c r="C66" s="737"/>
      <c r="D66" s="737"/>
      <c r="E66" s="737"/>
      <c r="F66" s="737"/>
      <c r="G66" s="737"/>
      <c r="H66" s="737"/>
      <c r="I66" s="737"/>
      <c r="J66" s="737"/>
      <c r="K66" s="737"/>
      <c r="L66" s="737"/>
      <c r="M66" s="737"/>
      <c r="N66" s="737"/>
      <c r="O66" s="737"/>
      <c r="P66" s="738"/>
      <c r="Q66" s="742" t="s">
        <v>411</v>
      </c>
      <c r="R66" s="743"/>
      <c r="S66" s="743"/>
      <c r="T66" s="743"/>
      <c r="U66" s="744"/>
      <c r="V66" s="742" t="s">
        <v>412</v>
      </c>
      <c r="W66" s="743"/>
      <c r="X66" s="743"/>
      <c r="Y66" s="743"/>
      <c r="Z66" s="744"/>
      <c r="AA66" s="742" t="s">
        <v>413</v>
      </c>
      <c r="AB66" s="743"/>
      <c r="AC66" s="743"/>
      <c r="AD66" s="743"/>
      <c r="AE66" s="744"/>
      <c r="AF66" s="863" t="s">
        <v>414</v>
      </c>
      <c r="AG66" s="824"/>
      <c r="AH66" s="824"/>
      <c r="AI66" s="824"/>
      <c r="AJ66" s="864"/>
      <c r="AK66" s="742" t="s">
        <v>415</v>
      </c>
      <c r="AL66" s="737"/>
      <c r="AM66" s="737"/>
      <c r="AN66" s="737"/>
      <c r="AO66" s="738"/>
      <c r="AP66" s="742" t="s">
        <v>416</v>
      </c>
      <c r="AQ66" s="743"/>
      <c r="AR66" s="743"/>
      <c r="AS66" s="743"/>
      <c r="AT66" s="744"/>
      <c r="AU66" s="742" t="s">
        <v>417</v>
      </c>
      <c r="AV66" s="743"/>
      <c r="AW66" s="743"/>
      <c r="AX66" s="743"/>
      <c r="AY66" s="744"/>
      <c r="AZ66" s="742" t="s">
        <v>375</v>
      </c>
      <c r="BA66" s="743"/>
      <c r="BB66" s="743"/>
      <c r="BC66" s="743"/>
      <c r="BD66" s="749"/>
      <c r="BE66" s="226"/>
      <c r="BF66" s="226"/>
      <c r="BG66" s="226"/>
      <c r="BH66" s="226"/>
      <c r="BI66" s="226"/>
      <c r="BJ66" s="226"/>
      <c r="BK66" s="226"/>
      <c r="BL66" s="226"/>
      <c r="BM66" s="226"/>
      <c r="BN66" s="226"/>
      <c r="BO66" s="226"/>
      <c r="BP66" s="226"/>
      <c r="BQ66" s="223">
        <v>60</v>
      </c>
      <c r="BR66" s="228"/>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15"/>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26"/>
      <c r="BF67" s="226"/>
      <c r="BG67" s="226"/>
      <c r="BH67" s="226"/>
      <c r="BI67" s="226"/>
      <c r="BJ67" s="226"/>
      <c r="BK67" s="226"/>
      <c r="BL67" s="226"/>
      <c r="BM67" s="226"/>
      <c r="BN67" s="226"/>
      <c r="BO67" s="226"/>
      <c r="BP67" s="226"/>
      <c r="BQ67" s="223">
        <v>61</v>
      </c>
      <c r="BR67" s="228"/>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15"/>
    </row>
    <row r="68" spans="1:131" ht="26.25" customHeight="1" thickTop="1" x14ac:dyDescent="0.15">
      <c r="A68" s="221">
        <v>1</v>
      </c>
      <c r="B68" s="878" t="s">
        <v>589</v>
      </c>
      <c r="C68" s="879"/>
      <c r="D68" s="879"/>
      <c r="E68" s="879"/>
      <c r="F68" s="879"/>
      <c r="G68" s="879"/>
      <c r="H68" s="879"/>
      <c r="I68" s="879"/>
      <c r="J68" s="879"/>
      <c r="K68" s="879"/>
      <c r="L68" s="879"/>
      <c r="M68" s="879"/>
      <c r="N68" s="879"/>
      <c r="O68" s="879"/>
      <c r="P68" s="880"/>
      <c r="Q68" s="881">
        <v>584</v>
      </c>
      <c r="R68" s="839"/>
      <c r="S68" s="839"/>
      <c r="T68" s="839"/>
      <c r="U68" s="839"/>
      <c r="V68" s="839">
        <v>447</v>
      </c>
      <c r="W68" s="839"/>
      <c r="X68" s="839"/>
      <c r="Y68" s="839"/>
      <c r="Z68" s="839"/>
      <c r="AA68" s="839">
        <v>137</v>
      </c>
      <c r="AB68" s="839"/>
      <c r="AC68" s="839"/>
      <c r="AD68" s="839"/>
      <c r="AE68" s="839"/>
      <c r="AF68" s="839">
        <v>137</v>
      </c>
      <c r="AG68" s="839"/>
      <c r="AH68" s="839"/>
      <c r="AI68" s="839"/>
      <c r="AJ68" s="839"/>
      <c r="AK68" s="839" t="s">
        <v>581</v>
      </c>
      <c r="AL68" s="839"/>
      <c r="AM68" s="839"/>
      <c r="AN68" s="839"/>
      <c r="AO68" s="839"/>
      <c r="AP68" s="839" t="s">
        <v>581</v>
      </c>
      <c r="AQ68" s="839"/>
      <c r="AR68" s="839"/>
      <c r="AS68" s="839"/>
      <c r="AT68" s="839"/>
      <c r="AU68" s="875" t="s">
        <v>518</v>
      </c>
      <c r="AV68" s="875"/>
      <c r="AW68" s="875"/>
      <c r="AX68" s="875"/>
      <c r="AY68" s="875"/>
      <c r="AZ68" s="876"/>
      <c r="BA68" s="876"/>
      <c r="BB68" s="876"/>
      <c r="BC68" s="876"/>
      <c r="BD68" s="877"/>
      <c r="BE68" s="226"/>
      <c r="BF68" s="226"/>
      <c r="BG68" s="226"/>
      <c r="BH68" s="226"/>
      <c r="BI68" s="226"/>
      <c r="BJ68" s="226"/>
      <c r="BK68" s="226"/>
      <c r="BL68" s="226"/>
      <c r="BM68" s="226"/>
      <c r="BN68" s="226"/>
      <c r="BO68" s="226"/>
      <c r="BP68" s="226"/>
      <c r="BQ68" s="223">
        <v>62</v>
      </c>
      <c r="BR68" s="228"/>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15"/>
    </row>
    <row r="69" spans="1:131" ht="26.25" customHeight="1" x14ac:dyDescent="0.15">
      <c r="A69" s="223">
        <v>2</v>
      </c>
      <c r="B69" s="882" t="s">
        <v>590</v>
      </c>
      <c r="C69" s="883"/>
      <c r="D69" s="883"/>
      <c r="E69" s="883"/>
      <c r="F69" s="883"/>
      <c r="G69" s="883"/>
      <c r="H69" s="883"/>
      <c r="I69" s="883"/>
      <c r="J69" s="883"/>
      <c r="K69" s="883"/>
      <c r="L69" s="883"/>
      <c r="M69" s="883"/>
      <c r="N69" s="883"/>
      <c r="O69" s="883"/>
      <c r="P69" s="884"/>
      <c r="Q69" s="881">
        <v>574</v>
      </c>
      <c r="R69" s="839"/>
      <c r="S69" s="839"/>
      <c r="T69" s="839"/>
      <c r="U69" s="839"/>
      <c r="V69" s="839">
        <v>570</v>
      </c>
      <c r="W69" s="839"/>
      <c r="X69" s="839"/>
      <c r="Y69" s="839"/>
      <c r="Z69" s="839"/>
      <c r="AA69" s="839">
        <v>4</v>
      </c>
      <c r="AB69" s="839"/>
      <c r="AC69" s="839"/>
      <c r="AD69" s="839"/>
      <c r="AE69" s="839"/>
      <c r="AF69" s="839">
        <v>4</v>
      </c>
      <c r="AG69" s="839"/>
      <c r="AH69" s="839"/>
      <c r="AI69" s="839"/>
      <c r="AJ69" s="839"/>
      <c r="AK69" s="839" t="s">
        <v>581</v>
      </c>
      <c r="AL69" s="839"/>
      <c r="AM69" s="839"/>
      <c r="AN69" s="839"/>
      <c r="AO69" s="839"/>
      <c r="AP69" s="839">
        <v>130</v>
      </c>
      <c r="AQ69" s="839"/>
      <c r="AR69" s="839"/>
      <c r="AS69" s="839"/>
      <c r="AT69" s="839"/>
      <c r="AU69" s="839">
        <v>5</v>
      </c>
      <c r="AV69" s="839"/>
      <c r="AW69" s="839"/>
      <c r="AX69" s="839"/>
      <c r="AY69" s="839"/>
      <c r="AZ69" s="841"/>
      <c r="BA69" s="841"/>
      <c r="BB69" s="841"/>
      <c r="BC69" s="841"/>
      <c r="BD69" s="842"/>
      <c r="BE69" s="226"/>
      <c r="BF69" s="226"/>
      <c r="BG69" s="226"/>
      <c r="BH69" s="226"/>
      <c r="BI69" s="226"/>
      <c r="BJ69" s="226"/>
      <c r="BK69" s="226"/>
      <c r="BL69" s="226"/>
      <c r="BM69" s="226"/>
      <c r="BN69" s="226"/>
      <c r="BO69" s="226"/>
      <c r="BP69" s="226"/>
      <c r="BQ69" s="223">
        <v>63</v>
      </c>
      <c r="BR69" s="228"/>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15"/>
    </row>
    <row r="70" spans="1:131" ht="26.25" customHeight="1" x14ac:dyDescent="0.15">
      <c r="A70" s="223">
        <v>3</v>
      </c>
      <c r="B70" s="882" t="s">
        <v>591</v>
      </c>
      <c r="C70" s="883"/>
      <c r="D70" s="883"/>
      <c r="E70" s="883"/>
      <c r="F70" s="883"/>
      <c r="G70" s="883"/>
      <c r="H70" s="883"/>
      <c r="I70" s="883"/>
      <c r="J70" s="883"/>
      <c r="K70" s="883"/>
      <c r="L70" s="883"/>
      <c r="M70" s="883"/>
      <c r="N70" s="883"/>
      <c r="O70" s="883"/>
      <c r="P70" s="884"/>
      <c r="Q70" s="881">
        <v>11</v>
      </c>
      <c r="R70" s="839"/>
      <c r="S70" s="839"/>
      <c r="T70" s="839"/>
      <c r="U70" s="839"/>
      <c r="V70" s="839">
        <v>4</v>
      </c>
      <c r="W70" s="839"/>
      <c r="X70" s="839"/>
      <c r="Y70" s="839"/>
      <c r="Z70" s="839"/>
      <c r="AA70" s="839">
        <v>7</v>
      </c>
      <c r="AB70" s="839"/>
      <c r="AC70" s="839"/>
      <c r="AD70" s="839"/>
      <c r="AE70" s="839"/>
      <c r="AF70" s="839">
        <v>7</v>
      </c>
      <c r="AG70" s="839"/>
      <c r="AH70" s="839"/>
      <c r="AI70" s="839"/>
      <c r="AJ70" s="839"/>
      <c r="AK70" s="839" t="s">
        <v>581</v>
      </c>
      <c r="AL70" s="839"/>
      <c r="AM70" s="839"/>
      <c r="AN70" s="839"/>
      <c r="AO70" s="839"/>
      <c r="AP70" s="839" t="s">
        <v>581</v>
      </c>
      <c r="AQ70" s="839"/>
      <c r="AR70" s="839"/>
      <c r="AS70" s="839"/>
      <c r="AT70" s="839"/>
      <c r="AU70" s="839" t="s">
        <v>518</v>
      </c>
      <c r="AV70" s="839"/>
      <c r="AW70" s="839"/>
      <c r="AX70" s="839"/>
      <c r="AY70" s="839"/>
      <c r="AZ70" s="841"/>
      <c r="BA70" s="841"/>
      <c r="BB70" s="841"/>
      <c r="BC70" s="841"/>
      <c r="BD70" s="842"/>
      <c r="BE70" s="226"/>
      <c r="BF70" s="226"/>
      <c r="BG70" s="226"/>
      <c r="BH70" s="226"/>
      <c r="BI70" s="226"/>
      <c r="BJ70" s="226"/>
      <c r="BK70" s="226"/>
      <c r="BL70" s="226"/>
      <c r="BM70" s="226"/>
      <c r="BN70" s="226"/>
      <c r="BO70" s="226"/>
      <c r="BP70" s="226"/>
      <c r="BQ70" s="223">
        <v>64</v>
      </c>
      <c r="BR70" s="228"/>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15"/>
    </row>
    <row r="71" spans="1:131" ht="26.25" customHeight="1" x14ac:dyDescent="0.15">
      <c r="A71" s="223">
        <v>4</v>
      </c>
      <c r="B71" s="882" t="s">
        <v>592</v>
      </c>
      <c r="C71" s="883"/>
      <c r="D71" s="883"/>
      <c r="E71" s="883"/>
      <c r="F71" s="883"/>
      <c r="G71" s="883"/>
      <c r="H71" s="883"/>
      <c r="I71" s="883"/>
      <c r="J71" s="883"/>
      <c r="K71" s="883"/>
      <c r="L71" s="883"/>
      <c r="M71" s="883"/>
      <c r="N71" s="883"/>
      <c r="O71" s="883"/>
      <c r="P71" s="884"/>
      <c r="Q71" s="881">
        <v>8705</v>
      </c>
      <c r="R71" s="839"/>
      <c r="S71" s="839"/>
      <c r="T71" s="839"/>
      <c r="U71" s="839"/>
      <c r="V71" s="839">
        <v>7443</v>
      </c>
      <c r="W71" s="839"/>
      <c r="X71" s="839"/>
      <c r="Y71" s="839"/>
      <c r="Z71" s="839"/>
      <c r="AA71" s="839">
        <v>1262</v>
      </c>
      <c r="AB71" s="839"/>
      <c r="AC71" s="839"/>
      <c r="AD71" s="839"/>
      <c r="AE71" s="839"/>
      <c r="AF71" s="839">
        <v>1262</v>
      </c>
      <c r="AG71" s="839"/>
      <c r="AH71" s="839"/>
      <c r="AI71" s="839"/>
      <c r="AJ71" s="839"/>
      <c r="AK71" s="839" t="s">
        <v>581</v>
      </c>
      <c r="AL71" s="839"/>
      <c r="AM71" s="839"/>
      <c r="AN71" s="839"/>
      <c r="AO71" s="839"/>
      <c r="AP71" s="839">
        <v>19109</v>
      </c>
      <c r="AQ71" s="839"/>
      <c r="AR71" s="839"/>
      <c r="AS71" s="839"/>
      <c r="AT71" s="839"/>
      <c r="AU71" s="839">
        <v>650</v>
      </c>
      <c r="AV71" s="839"/>
      <c r="AW71" s="839"/>
      <c r="AX71" s="839"/>
      <c r="AY71" s="839"/>
      <c r="AZ71" s="841"/>
      <c r="BA71" s="841"/>
      <c r="BB71" s="841"/>
      <c r="BC71" s="841"/>
      <c r="BD71" s="842"/>
      <c r="BE71" s="226"/>
      <c r="BF71" s="226"/>
      <c r="BG71" s="226"/>
      <c r="BH71" s="226"/>
      <c r="BI71" s="226"/>
      <c r="BJ71" s="226"/>
      <c r="BK71" s="226"/>
      <c r="BL71" s="226"/>
      <c r="BM71" s="226"/>
      <c r="BN71" s="226"/>
      <c r="BO71" s="226"/>
      <c r="BP71" s="226"/>
      <c r="BQ71" s="223">
        <v>65</v>
      </c>
      <c r="BR71" s="228"/>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15"/>
    </row>
    <row r="72" spans="1:131" ht="26.25" customHeight="1" x14ac:dyDescent="0.15">
      <c r="A72" s="223">
        <v>5</v>
      </c>
      <c r="B72" s="882" t="s">
        <v>593</v>
      </c>
      <c r="C72" s="883"/>
      <c r="D72" s="883"/>
      <c r="E72" s="883"/>
      <c r="F72" s="883"/>
      <c r="G72" s="883"/>
      <c r="H72" s="883"/>
      <c r="I72" s="883"/>
      <c r="J72" s="883"/>
      <c r="K72" s="883"/>
      <c r="L72" s="883"/>
      <c r="M72" s="883"/>
      <c r="N72" s="883"/>
      <c r="O72" s="883"/>
      <c r="P72" s="884"/>
      <c r="Q72" s="881">
        <v>524</v>
      </c>
      <c r="R72" s="839"/>
      <c r="S72" s="839"/>
      <c r="T72" s="839"/>
      <c r="U72" s="839"/>
      <c r="V72" s="839">
        <v>478</v>
      </c>
      <c r="W72" s="839"/>
      <c r="X72" s="839"/>
      <c r="Y72" s="839"/>
      <c r="Z72" s="839"/>
      <c r="AA72" s="839">
        <v>47</v>
      </c>
      <c r="AB72" s="839"/>
      <c r="AC72" s="839"/>
      <c r="AD72" s="839"/>
      <c r="AE72" s="839"/>
      <c r="AF72" s="839">
        <v>47</v>
      </c>
      <c r="AG72" s="839"/>
      <c r="AH72" s="839"/>
      <c r="AI72" s="839"/>
      <c r="AJ72" s="839"/>
      <c r="AK72" s="839" t="s">
        <v>581</v>
      </c>
      <c r="AL72" s="839"/>
      <c r="AM72" s="839"/>
      <c r="AN72" s="839"/>
      <c r="AO72" s="839"/>
      <c r="AP72" s="839" t="s">
        <v>518</v>
      </c>
      <c r="AQ72" s="839"/>
      <c r="AR72" s="839"/>
      <c r="AS72" s="839"/>
      <c r="AT72" s="839"/>
      <c r="AU72" s="839" t="s">
        <v>518</v>
      </c>
      <c r="AV72" s="839"/>
      <c r="AW72" s="839"/>
      <c r="AX72" s="839"/>
      <c r="AY72" s="839"/>
      <c r="AZ72" s="841"/>
      <c r="BA72" s="841"/>
      <c r="BB72" s="841"/>
      <c r="BC72" s="841"/>
      <c r="BD72" s="842"/>
      <c r="BE72" s="226"/>
      <c r="BF72" s="226"/>
      <c r="BG72" s="226"/>
      <c r="BH72" s="226"/>
      <c r="BI72" s="226"/>
      <c r="BJ72" s="226"/>
      <c r="BK72" s="226"/>
      <c r="BL72" s="226"/>
      <c r="BM72" s="226"/>
      <c r="BN72" s="226"/>
      <c r="BO72" s="226"/>
      <c r="BP72" s="226"/>
      <c r="BQ72" s="223">
        <v>66</v>
      </c>
      <c r="BR72" s="228"/>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15"/>
    </row>
    <row r="73" spans="1:131" ht="26.25" customHeight="1" x14ac:dyDescent="0.15">
      <c r="A73" s="223">
        <v>6</v>
      </c>
      <c r="B73" s="882" t="s">
        <v>594</v>
      </c>
      <c r="C73" s="883"/>
      <c r="D73" s="883"/>
      <c r="E73" s="883"/>
      <c r="F73" s="883"/>
      <c r="G73" s="883"/>
      <c r="H73" s="883"/>
      <c r="I73" s="883"/>
      <c r="J73" s="883"/>
      <c r="K73" s="883"/>
      <c r="L73" s="883"/>
      <c r="M73" s="883"/>
      <c r="N73" s="883"/>
      <c r="O73" s="883"/>
      <c r="P73" s="884"/>
      <c r="Q73" s="881">
        <v>10</v>
      </c>
      <c r="R73" s="839"/>
      <c r="S73" s="839"/>
      <c r="T73" s="839"/>
      <c r="U73" s="839"/>
      <c r="V73" s="839">
        <v>5</v>
      </c>
      <c r="W73" s="839"/>
      <c r="X73" s="839"/>
      <c r="Y73" s="839"/>
      <c r="Z73" s="839"/>
      <c r="AA73" s="839">
        <v>5</v>
      </c>
      <c r="AB73" s="839"/>
      <c r="AC73" s="839"/>
      <c r="AD73" s="839"/>
      <c r="AE73" s="839"/>
      <c r="AF73" s="839">
        <v>5</v>
      </c>
      <c r="AG73" s="839"/>
      <c r="AH73" s="839"/>
      <c r="AI73" s="839"/>
      <c r="AJ73" s="839"/>
      <c r="AK73" s="839" t="s">
        <v>581</v>
      </c>
      <c r="AL73" s="839"/>
      <c r="AM73" s="839"/>
      <c r="AN73" s="839"/>
      <c r="AO73" s="839"/>
      <c r="AP73" s="839" t="s">
        <v>518</v>
      </c>
      <c r="AQ73" s="839"/>
      <c r="AR73" s="839"/>
      <c r="AS73" s="839"/>
      <c r="AT73" s="839"/>
      <c r="AU73" s="839" t="s">
        <v>518</v>
      </c>
      <c r="AV73" s="839"/>
      <c r="AW73" s="839"/>
      <c r="AX73" s="839"/>
      <c r="AY73" s="839"/>
      <c r="AZ73" s="841"/>
      <c r="BA73" s="841"/>
      <c r="BB73" s="841"/>
      <c r="BC73" s="841"/>
      <c r="BD73" s="842"/>
      <c r="BE73" s="226"/>
      <c r="BF73" s="226"/>
      <c r="BG73" s="226"/>
      <c r="BH73" s="226"/>
      <c r="BI73" s="226"/>
      <c r="BJ73" s="226"/>
      <c r="BK73" s="226"/>
      <c r="BL73" s="226"/>
      <c r="BM73" s="226"/>
      <c r="BN73" s="226"/>
      <c r="BO73" s="226"/>
      <c r="BP73" s="226"/>
      <c r="BQ73" s="223">
        <v>67</v>
      </c>
      <c r="BR73" s="228"/>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15"/>
    </row>
    <row r="74" spans="1:131" ht="26.25" customHeight="1" x14ac:dyDescent="0.15">
      <c r="A74" s="223">
        <v>7</v>
      </c>
      <c r="B74" s="882" t="s">
        <v>595</v>
      </c>
      <c r="C74" s="883"/>
      <c r="D74" s="883"/>
      <c r="E74" s="883"/>
      <c r="F74" s="883"/>
      <c r="G74" s="883"/>
      <c r="H74" s="883"/>
      <c r="I74" s="883"/>
      <c r="J74" s="883"/>
      <c r="K74" s="883"/>
      <c r="L74" s="883"/>
      <c r="M74" s="883"/>
      <c r="N74" s="883"/>
      <c r="O74" s="883"/>
      <c r="P74" s="884"/>
      <c r="Q74" s="881">
        <v>1227</v>
      </c>
      <c r="R74" s="839"/>
      <c r="S74" s="839"/>
      <c r="T74" s="839"/>
      <c r="U74" s="839"/>
      <c r="V74" s="839">
        <v>1174</v>
      </c>
      <c r="W74" s="839"/>
      <c r="X74" s="839"/>
      <c r="Y74" s="839"/>
      <c r="Z74" s="839"/>
      <c r="AA74" s="839">
        <v>53</v>
      </c>
      <c r="AB74" s="839"/>
      <c r="AC74" s="839"/>
      <c r="AD74" s="839"/>
      <c r="AE74" s="839"/>
      <c r="AF74" s="839">
        <v>53</v>
      </c>
      <c r="AG74" s="839"/>
      <c r="AH74" s="839"/>
      <c r="AI74" s="839"/>
      <c r="AJ74" s="839"/>
      <c r="AK74" s="839">
        <v>71</v>
      </c>
      <c r="AL74" s="839"/>
      <c r="AM74" s="839"/>
      <c r="AN74" s="839"/>
      <c r="AO74" s="839"/>
      <c r="AP74" s="839">
        <v>750</v>
      </c>
      <c r="AQ74" s="839"/>
      <c r="AR74" s="839"/>
      <c r="AS74" s="839"/>
      <c r="AT74" s="839"/>
      <c r="AU74" s="839">
        <v>159</v>
      </c>
      <c r="AV74" s="839"/>
      <c r="AW74" s="839"/>
      <c r="AX74" s="839"/>
      <c r="AY74" s="839"/>
      <c r="AZ74" s="841"/>
      <c r="BA74" s="841"/>
      <c r="BB74" s="841"/>
      <c r="BC74" s="841"/>
      <c r="BD74" s="842"/>
      <c r="BE74" s="226"/>
      <c r="BF74" s="226"/>
      <c r="BG74" s="226"/>
      <c r="BH74" s="226"/>
      <c r="BI74" s="226"/>
      <c r="BJ74" s="226"/>
      <c r="BK74" s="226"/>
      <c r="BL74" s="226"/>
      <c r="BM74" s="226"/>
      <c r="BN74" s="226"/>
      <c r="BO74" s="226"/>
      <c r="BP74" s="226"/>
      <c r="BQ74" s="223">
        <v>68</v>
      </c>
      <c r="BR74" s="228"/>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15"/>
    </row>
    <row r="75" spans="1:131" ht="26.25" customHeight="1" x14ac:dyDescent="0.15">
      <c r="A75" s="223">
        <v>8</v>
      </c>
      <c r="B75" s="882" t="s">
        <v>596</v>
      </c>
      <c r="C75" s="883"/>
      <c r="D75" s="883"/>
      <c r="E75" s="883"/>
      <c r="F75" s="883"/>
      <c r="G75" s="883"/>
      <c r="H75" s="883"/>
      <c r="I75" s="883"/>
      <c r="J75" s="883"/>
      <c r="K75" s="883"/>
      <c r="L75" s="883"/>
      <c r="M75" s="883"/>
      <c r="N75" s="883"/>
      <c r="O75" s="883"/>
      <c r="P75" s="884"/>
      <c r="Q75" s="885">
        <v>218</v>
      </c>
      <c r="R75" s="886"/>
      <c r="S75" s="886"/>
      <c r="T75" s="886"/>
      <c r="U75" s="843"/>
      <c r="V75" s="887">
        <v>193</v>
      </c>
      <c r="W75" s="886"/>
      <c r="X75" s="886"/>
      <c r="Y75" s="886"/>
      <c r="Z75" s="843"/>
      <c r="AA75" s="887">
        <v>24</v>
      </c>
      <c r="AB75" s="886"/>
      <c r="AC75" s="886"/>
      <c r="AD75" s="886"/>
      <c r="AE75" s="843"/>
      <c r="AF75" s="887">
        <v>24</v>
      </c>
      <c r="AG75" s="886"/>
      <c r="AH75" s="886"/>
      <c r="AI75" s="886"/>
      <c r="AJ75" s="843"/>
      <c r="AK75" s="839">
        <v>10</v>
      </c>
      <c r="AL75" s="839"/>
      <c r="AM75" s="839"/>
      <c r="AN75" s="839"/>
      <c r="AO75" s="839"/>
      <c r="AP75" s="887" t="s">
        <v>518</v>
      </c>
      <c r="AQ75" s="886"/>
      <c r="AR75" s="886"/>
      <c r="AS75" s="886"/>
      <c r="AT75" s="843"/>
      <c r="AU75" s="887" t="s">
        <v>518</v>
      </c>
      <c r="AV75" s="886"/>
      <c r="AW75" s="886"/>
      <c r="AX75" s="886"/>
      <c r="AY75" s="843"/>
      <c r="AZ75" s="841"/>
      <c r="BA75" s="841"/>
      <c r="BB75" s="841"/>
      <c r="BC75" s="841"/>
      <c r="BD75" s="842"/>
      <c r="BE75" s="226"/>
      <c r="BF75" s="226"/>
      <c r="BG75" s="226"/>
      <c r="BH75" s="226"/>
      <c r="BI75" s="226"/>
      <c r="BJ75" s="226"/>
      <c r="BK75" s="226"/>
      <c r="BL75" s="226"/>
      <c r="BM75" s="226"/>
      <c r="BN75" s="226"/>
      <c r="BO75" s="226"/>
      <c r="BP75" s="226"/>
      <c r="BQ75" s="223">
        <v>69</v>
      </c>
      <c r="BR75" s="228"/>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15"/>
    </row>
    <row r="76" spans="1:131" ht="26.25" customHeight="1" x14ac:dyDescent="0.15">
      <c r="A76" s="223">
        <v>9</v>
      </c>
      <c r="B76" s="882" t="s">
        <v>597</v>
      </c>
      <c r="C76" s="883"/>
      <c r="D76" s="883"/>
      <c r="E76" s="883"/>
      <c r="F76" s="883"/>
      <c r="G76" s="883"/>
      <c r="H76" s="883"/>
      <c r="I76" s="883"/>
      <c r="J76" s="883"/>
      <c r="K76" s="883"/>
      <c r="L76" s="883"/>
      <c r="M76" s="883"/>
      <c r="N76" s="883"/>
      <c r="O76" s="883"/>
      <c r="P76" s="884"/>
      <c r="Q76" s="885">
        <v>4868</v>
      </c>
      <c r="R76" s="886"/>
      <c r="S76" s="886"/>
      <c r="T76" s="886"/>
      <c r="U76" s="843"/>
      <c r="V76" s="887">
        <v>4616</v>
      </c>
      <c r="W76" s="886"/>
      <c r="X76" s="886"/>
      <c r="Y76" s="886"/>
      <c r="Z76" s="843"/>
      <c r="AA76" s="887">
        <v>253</v>
      </c>
      <c r="AB76" s="886"/>
      <c r="AC76" s="886"/>
      <c r="AD76" s="886"/>
      <c r="AE76" s="843"/>
      <c r="AF76" s="887">
        <v>118</v>
      </c>
      <c r="AG76" s="886"/>
      <c r="AH76" s="886"/>
      <c r="AI76" s="886"/>
      <c r="AJ76" s="843"/>
      <c r="AK76" s="839" t="s">
        <v>581</v>
      </c>
      <c r="AL76" s="839"/>
      <c r="AM76" s="839"/>
      <c r="AN76" s="839"/>
      <c r="AO76" s="839"/>
      <c r="AP76" s="887" t="s">
        <v>518</v>
      </c>
      <c r="AQ76" s="886"/>
      <c r="AR76" s="886"/>
      <c r="AS76" s="886"/>
      <c r="AT76" s="843"/>
      <c r="AU76" s="887" t="s">
        <v>518</v>
      </c>
      <c r="AV76" s="886"/>
      <c r="AW76" s="886"/>
      <c r="AX76" s="886"/>
      <c r="AY76" s="843"/>
      <c r="AZ76" s="841"/>
      <c r="BA76" s="841"/>
      <c r="BB76" s="841"/>
      <c r="BC76" s="841"/>
      <c r="BD76" s="842"/>
      <c r="BE76" s="226"/>
      <c r="BF76" s="226"/>
      <c r="BG76" s="226"/>
      <c r="BH76" s="226"/>
      <c r="BI76" s="226"/>
      <c r="BJ76" s="226"/>
      <c r="BK76" s="226"/>
      <c r="BL76" s="226"/>
      <c r="BM76" s="226"/>
      <c r="BN76" s="226"/>
      <c r="BO76" s="226"/>
      <c r="BP76" s="226"/>
      <c r="BQ76" s="223">
        <v>70</v>
      </c>
      <c r="BR76" s="228"/>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15"/>
    </row>
    <row r="77" spans="1:131" ht="26.25" customHeight="1" x14ac:dyDescent="0.15">
      <c r="A77" s="223">
        <v>10</v>
      </c>
      <c r="B77" s="882" t="s">
        <v>598</v>
      </c>
      <c r="C77" s="883"/>
      <c r="D77" s="883"/>
      <c r="E77" s="883"/>
      <c r="F77" s="883"/>
      <c r="G77" s="883"/>
      <c r="H77" s="883"/>
      <c r="I77" s="883"/>
      <c r="J77" s="883"/>
      <c r="K77" s="883"/>
      <c r="L77" s="883"/>
      <c r="M77" s="883"/>
      <c r="N77" s="883"/>
      <c r="O77" s="883"/>
      <c r="P77" s="884"/>
      <c r="Q77" s="885"/>
      <c r="R77" s="886"/>
      <c r="S77" s="886"/>
      <c r="T77" s="886"/>
      <c r="U77" s="843"/>
      <c r="V77" s="887"/>
      <c r="W77" s="886"/>
      <c r="X77" s="886"/>
      <c r="Y77" s="886"/>
      <c r="Z77" s="843"/>
      <c r="AA77" s="887"/>
      <c r="AB77" s="886"/>
      <c r="AC77" s="886"/>
      <c r="AD77" s="886"/>
      <c r="AE77" s="843"/>
      <c r="AF77" s="887">
        <v>82</v>
      </c>
      <c r="AG77" s="886"/>
      <c r="AH77" s="886"/>
      <c r="AI77" s="886"/>
      <c r="AJ77" s="843"/>
      <c r="AK77" s="839" t="s">
        <v>581</v>
      </c>
      <c r="AL77" s="839"/>
      <c r="AM77" s="839"/>
      <c r="AN77" s="839"/>
      <c r="AO77" s="839"/>
      <c r="AP77" s="887" t="s">
        <v>518</v>
      </c>
      <c r="AQ77" s="886"/>
      <c r="AR77" s="886"/>
      <c r="AS77" s="886"/>
      <c r="AT77" s="843"/>
      <c r="AU77" s="887" t="s">
        <v>518</v>
      </c>
      <c r="AV77" s="886"/>
      <c r="AW77" s="886"/>
      <c r="AX77" s="886"/>
      <c r="AY77" s="843"/>
      <c r="AZ77" s="841"/>
      <c r="BA77" s="841"/>
      <c r="BB77" s="841"/>
      <c r="BC77" s="841"/>
      <c r="BD77" s="842"/>
      <c r="BE77" s="226"/>
      <c r="BF77" s="226"/>
      <c r="BG77" s="226"/>
      <c r="BH77" s="226"/>
      <c r="BI77" s="226"/>
      <c r="BJ77" s="226"/>
      <c r="BK77" s="226"/>
      <c r="BL77" s="226"/>
      <c r="BM77" s="226"/>
      <c r="BN77" s="226"/>
      <c r="BO77" s="226"/>
      <c r="BP77" s="226"/>
      <c r="BQ77" s="223">
        <v>71</v>
      </c>
      <c r="BR77" s="228"/>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15"/>
    </row>
    <row r="78" spans="1:131" ht="26.25" customHeight="1" x14ac:dyDescent="0.15">
      <c r="A78" s="223">
        <v>11</v>
      </c>
      <c r="B78" s="882" t="s">
        <v>599</v>
      </c>
      <c r="C78" s="883"/>
      <c r="D78" s="883"/>
      <c r="E78" s="883"/>
      <c r="F78" s="883"/>
      <c r="G78" s="883"/>
      <c r="H78" s="883"/>
      <c r="I78" s="883"/>
      <c r="J78" s="883"/>
      <c r="K78" s="883"/>
      <c r="L78" s="883"/>
      <c r="M78" s="883"/>
      <c r="N78" s="883"/>
      <c r="O78" s="883"/>
      <c r="P78" s="884"/>
      <c r="Q78" s="881">
        <v>347</v>
      </c>
      <c r="R78" s="839"/>
      <c r="S78" s="839"/>
      <c r="T78" s="839"/>
      <c r="U78" s="839"/>
      <c r="V78" s="839">
        <v>294</v>
      </c>
      <c r="W78" s="839"/>
      <c r="X78" s="839"/>
      <c r="Y78" s="839"/>
      <c r="Z78" s="839"/>
      <c r="AA78" s="839">
        <v>54</v>
      </c>
      <c r="AB78" s="839"/>
      <c r="AC78" s="839"/>
      <c r="AD78" s="839"/>
      <c r="AE78" s="839"/>
      <c r="AF78" s="839">
        <v>54</v>
      </c>
      <c r="AG78" s="839"/>
      <c r="AH78" s="839"/>
      <c r="AI78" s="839"/>
      <c r="AJ78" s="839"/>
      <c r="AK78" s="887">
        <v>135</v>
      </c>
      <c r="AL78" s="886"/>
      <c r="AM78" s="886"/>
      <c r="AN78" s="886"/>
      <c r="AO78" s="843"/>
      <c r="AP78" s="839" t="s">
        <v>518</v>
      </c>
      <c r="AQ78" s="839"/>
      <c r="AR78" s="839"/>
      <c r="AS78" s="839"/>
      <c r="AT78" s="839"/>
      <c r="AU78" s="839" t="s">
        <v>518</v>
      </c>
      <c r="AV78" s="839"/>
      <c r="AW78" s="839"/>
      <c r="AX78" s="839"/>
      <c r="AY78" s="839"/>
      <c r="AZ78" s="841"/>
      <c r="BA78" s="841"/>
      <c r="BB78" s="841"/>
      <c r="BC78" s="841"/>
      <c r="BD78" s="842"/>
      <c r="BE78" s="226"/>
      <c r="BF78" s="226"/>
      <c r="BG78" s="226"/>
      <c r="BH78" s="226"/>
      <c r="BI78" s="226"/>
      <c r="BJ78" s="215"/>
      <c r="BK78" s="215"/>
      <c r="BL78" s="215"/>
      <c r="BM78" s="215"/>
      <c r="BN78" s="215"/>
      <c r="BO78" s="226"/>
      <c r="BP78" s="226"/>
      <c r="BQ78" s="223">
        <v>72</v>
      </c>
      <c r="BR78" s="228"/>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15"/>
    </row>
    <row r="79" spans="1:131" ht="26.25" customHeight="1" x14ac:dyDescent="0.15">
      <c r="A79" s="223">
        <v>12</v>
      </c>
      <c r="B79" s="882" t="s">
        <v>600</v>
      </c>
      <c r="C79" s="883"/>
      <c r="D79" s="883"/>
      <c r="E79" s="883"/>
      <c r="F79" s="883"/>
      <c r="G79" s="883"/>
      <c r="H79" s="883"/>
      <c r="I79" s="883"/>
      <c r="J79" s="883"/>
      <c r="K79" s="883"/>
      <c r="L79" s="883"/>
      <c r="M79" s="883"/>
      <c r="N79" s="883"/>
      <c r="O79" s="883"/>
      <c r="P79" s="884"/>
      <c r="Q79" s="881">
        <v>304201</v>
      </c>
      <c r="R79" s="839"/>
      <c r="S79" s="839"/>
      <c r="T79" s="839"/>
      <c r="U79" s="839"/>
      <c r="V79" s="839">
        <v>288028</v>
      </c>
      <c r="W79" s="839"/>
      <c r="X79" s="839"/>
      <c r="Y79" s="839"/>
      <c r="Z79" s="839"/>
      <c r="AA79" s="839">
        <v>16173</v>
      </c>
      <c r="AB79" s="839"/>
      <c r="AC79" s="839"/>
      <c r="AD79" s="839"/>
      <c r="AE79" s="839"/>
      <c r="AF79" s="839">
        <v>16179</v>
      </c>
      <c r="AG79" s="839"/>
      <c r="AH79" s="839"/>
      <c r="AI79" s="839"/>
      <c r="AJ79" s="839"/>
      <c r="AK79" s="887" t="s">
        <v>581</v>
      </c>
      <c r="AL79" s="886"/>
      <c r="AM79" s="886"/>
      <c r="AN79" s="886"/>
      <c r="AO79" s="843"/>
      <c r="AP79" s="839" t="s">
        <v>518</v>
      </c>
      <c r="AQ79" s="839"/>
      <c r="AR79" s="839"/>
      <c r="AS79" s="839"/>
      <c r="AT79" s="839"/>
      <c r="AU79" s="839" t="s">
        <v>518</v>
      </c>
      <c r="AV79" s="839"/>
      <c r="AW79" s="839"/>
      <c r="AX79" s="839"/>
      <c r="AY79" s="839"/>
      <c r="AZ79" s="841"/>
      <c r="BA79" s="841"/>
      <c r="BB79" s="841"/>
      <c r="BC79" s="841"/>
      <c r="BD79" s="842"/>
      <c r="BE79" s="226"/>
      <c r="BF79" s="226"/>
      <c r="BG79" s="226"/>
      <c r="BH79" s="226"/>
      <c r="BI79" s="226"/>
      <c r="BJ79" s="215"/>
      <c r="BK79" s="215"/>
      <c r="BL79" s="215"/>
      <c r="BM79" s="215"/>
      <c r="BN79" s="215"/>
      <c r="BO79" s="226"/>
      <c r="BP79" s="226"/>
      <c r="BQ79" s="223">
        <v>73</v>
      </c>
      <c r="BR79" s="228"/>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15"/>
    </row>
    <row r="80" spans="1:131" ht="26.25" customHeight="1" x14ac:dyDescent="0.15">
      <c r="A80" s="223">
        <v>13</v>
      </c>
      <c r="B80" s="882" t="s">
        <v>601</v>
      </c>
      <c r="C80" s="883"/>
      <c r="D80" s="883"/>
      <c r="E80" s="883"/>
      <c r="F80" s="883"/>
      <c r="G80" s="883"/>
      <c r="H80" s="883"/>
      <c r="I80" s="883"/>
      <c r="J80" s="883"/>
      <c r="K80" s="883"/>
      <c r="L80" s="883"/>
      <c r="M80" s="883"/>
      <c r="N80" s="883"/>
      <c r="O80" s="883"/>
      <c r="P80" s="884"/>
      <c r="Q80" s="881">
        <v>1447</v>
      </c>
      <c r="R80" s="839"/>
      <c r="S80" s="839"/>
      <c r="T80" s="839"/>
      <c r="U80" s="839"/>
      <c r="V80" s="839">
        <v>1407</v>
      </c>
      <c r="W80" s="839"/>
      <c r="X80" s="839"/>
      <c r="Y80" s="839"/>
      <c r="Z80" s="839"/>
      <c r="AA80" s="839">
        <v>39</v>
      </c>
      <c r="AB80" s="839"/>
      <c r="AC80" s="839"/>
      <c r="AD80" s="839"/>
      <c r="AE80" s="839"/>
      <c r="AF80" s="839">
        <v>39</v>
      </c>
      <c r="AG80" s="839"/>
      <c r="AH80" s="839"/>
      <c r="AI80" s="839"/>
      <c r="AJ80" s="839"/>
      <c r="AK80" s="839">
        <v>15</v>
      </c>
      <c r="AL80" s="839"/>
      <c r="AM80" s="839"/>
      <c r="AN80" s="839"/>
      <c r="AO80" s="839"/>
      <c r="AP80" s="839" t="s">
        <v>518</v>
      </c>
      <c r="AQ80" s="839"/>
      <c r="AR80" s="839"/>
      <c r="AS80" s="839"/>
      <c r="AT80" s="839"/>
      <c r="AU80" s="839" t="s">
        <v>518</v>
      </c>
      <c r="AV80" s="839"/>
      <c r="AW80" s="839"/>
      <c r="AX80" s="839"/>
      <c r="AY80" s="839"/>
      <c r="AZ80" s="841"/>
      <c r="BA80" s="841"/>
      <c r="BB80" s="841"/>
      <c r="BC80" s="841"/>
      <c r="BD80" s="842"/>
      <c r="BE80" s="226"/>
      <c r="BF80" s="226"/>
      <c r="BG80" s="226"/>
      <c r="BH80" s="226"/>
      <c r="BI80" s="226"/>
      <c r="BJ80" s="226"/>
      <c r="BK80" s="226"/>
      <c r="BL80" s="226"/>
      <c r="BM80" s="226"/>
      <c r="BN80" s="226"/>
      <c r="BO80" s="226"/>
      <c r="BP80" s="226"/>
      <c r="BQ80" s="223">
        <v>74</v>
      </c>
      <c r="BR80" s="228"/>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15"/>
    </row>
    <row r="81" spans="1:131" ht="26.25" customHeight="1" x14ac:dyDescent="0.15">
      <c r="A81" s="223">
        <v>14</v>
      </c>
      <c r="B81" s="882" t="s">
        <v>602</v>
      </c>
      <c r="C81" s="883"/>
      <c r="D81" s="883"/>
      <c r="E81" s="883"/>
      <c r="F81" s="883"/>
      <c r="G81" s="883"/>
      <c r="H81" s="883"/>
      <c r="I81" s="883"/>
      <c r="J81" s="883"/>
      <c r="K81" s="883"/>
      <c r="L81" s="883"/>
      <c r="M81" s="883"/>
      <c r="N81" s="883"/>
      <c r="O81" s="883"/>
      <c r="P81" s="884"/>
      <c r="Q81" s="881">
        <v>6522</v>
      </c>
      <c r="R81" s="839"/>
      <c r="S81" s="839"/>
      <c r="T81" s="839"/>
      <c r="U81" s="839"/>
      <c r="V81" s="839">
        <v>5585</v>
      </c>
      <c r="W81" s="839"/>
      <c r="X81" s="839"/>
      <c r="Y81" s="839"/>
      <c r="Z81" s="839"/>
      <c r="AA81" s="839">
        <v>937</v>
      </c>
      <c r="AB81" s="839"/>
      <c r="AC81" s="839"/>
      <c r="AD81" s="839"/>
      <c r="AE81" s="839"/>
      <c r="AF81" s="839">
        <v>937</v>
      </c>
      <c r="AG81" s="839"/>
      <c r="AH81" s="839"/>
      <c r="AI81" s="839"/>
      <c r="AJ81" s="839"/>
      <c r="AK81" s="839">
        <v>7</v>
      </c>
      <c r="AL81" s="839"/>
      <c r="AM81" s="839"/>
      <c r="AN81" s="839"/>
      <c r="AO81" s="839"/>
      <c r="AP81" s="839" t="s">
        <v>518</v>
      </c>
      <c r="AQ81" s="839"/>
      <c r="AR81" s="839"/>
      <c r="AS81" s="839"/>
      <c r="AT81" s="839"/>
      <c r="AU81" s="839" t="s">
        <v>518</v>
      </c>
      <c r="AV81" s="839"/>
      <c r="AW81" s="839"/>
      <c r="AX81" s="839"/>
      <c r="AY81" s="839"/>
      <c r="AZ81" s="841"/>
      <c r="BA81" s="841"/>
      <c r="BB81" s="841"/>
      <c r="BC81" s="841"/>
      <c r="BD81" s="842"/>
      <c r="BE81" s="226"/>
      <c r="BF81" s="226"/>
      <c r="BG81" s="226"/>
      <c r="BH81" s="226"/>
      <c r="BI81" s="226"/>
      <c r="BJ81" s="226"/>
      <c r="BK81" s="226"/>
      <c r="BL81" s="226"/>
      <c r="BM81" s="226"/>
      <c r="BN81" s="226"/>
      <c r="BO81" s="226"/>
      <c r="BP81" s="226"/>
      <c r="BQ81" s="223">
        <v>75</v>
      </c>
      <c r="BR81" s="228"/>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15"/>
    </row>
    <row r="82" spans="1:131" ht="26.25" customHeight="1" x14ac:dyDescent="0.15">
      <c r="A82" s="223">
        <v>15</v>
      </c>
      <c r="B82" s="882" t="s">
        <v>612</v>
      </c>
      <c r="C82" s="883"/>
      <c r="D82" s="883"/>
      <c r="E82" s="883"/>
      <c r="F82" s="883"/>
      <c r="G82" s="883"/>
      <c r="H82" s="883"/>
      <c r="I82" s="883"/>
      <c r="J82" s="883"/>
      <c r="K82" s="883"/>
      <c r="L82" s="883"/>
      <c r="M82" s="883"/>
      <c r="N82" s="883"/>
      <c r="O82" s="883"/>
      <c r="P82" s="884"/>
      <c r="Q82" s="881">
        <v>13</v>
      </c>
      <c r="R82" s="839"/>
      <c r="S82" s="839"/>
      <c r="T82" s="839"/>
      <c r="U82" s="839"/>
      <c r="V82" s="839">
        <v>11</v>
      </c>
      <c r="W82" s="839"/>
      <c r="X82" s="839"/>
      <c r="Y82" s="839"/>
      <c r="Z82" s="839"/>
      <c r="AA82" s="839">
        <v>2</v>
      </c>
      <c r="AB82" s="839"/>
      <c r="AC82" s="839"/>
      <c r="AD82" s="839"/>
      <c r="AE82" s="839"/>
      <c r="AF82" s="839">
        <v>2</v>
      </c>
      <c r="AG82" s="839"/>
      <c r="AH82" s="839"/>
      <c r="AI82" s="839"/>
      <c r="AJ82" s="839"/>
      <c r="AK82" s="839" t="s">
        <v>518</v>
      </c>
      <c r="AL82" s="839"/>
      <c r="AM82" s="839"/>
      <c r="AN82" s="839"/>
      <c r="AO82" s="839"/>
      <c r="AP82" s="839" t="s">
        <v>518</v>
      </c>
      <c r="AQ82" s="839"/>
      <c r="AR82" s="839"/>
      <c r="AS82" s="839"/>
      <c r="AT82" s="839"/>
      <c r="AU82" s="839" t="s">
        <v>518</v>
      </c>
      <c r="AV82" s="839"/>
      <c r="AW82" s="839"/>
      <c r="AX82" s="839"/>
      <c r="AY82" s="839"/>
      <c r="AZ82" s="841"/>
      <c r="BA82" s="841"/>
      <c r="BB82" s="841"/>
      <c r="BC82" s="841"/>
      <c r="BD82" s="842"/>
      <c r="BE82" s="226"/>
      <c r="BF82" s="226"/>
      <c r="BG82" s="226"/>
      <c r="BH82" s="226"/>
      <c r="BI82" s="226"/>
      <c r="BJ82" s="226"/>
      <c r="BK82" s="226"/>
      <c r="BL82" s="226"/>
      <c r="BM82" s="226"/>
      <c r="BN82" s="226"/>
      <c r="BO82" s="226"/>
      <c r="BP82" s="226"/>
      <c r="BQ82" s="223">
        <v>76</v>
      </c>
      <c r="BR82" s="228"/>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15"/>
    </row>
    <row r="83" spans="1:131" ht="26.25" customHeight="1" x14ac:dyDescent="0.15">
      <c r="A83" s="223">
        <v>16</v>
      </c>
      <c r="B83" s="882" t="s">
        <v>603</v>
      </c>
      <c r="C83" s="883"/>
      <c r="D83" s="883"/>
      <c r="E83" s="883"/>
      <c r="F83" s="883"/>
      <c r="G83" s="883"/>
      <c r="H83" s="883"/>
      <c r="I83" s="883"/>
      <c r="J83" s="883"/>
      <c r="K83" s="883"/>
      <c r="L83" s="883"/>
      <c r="M83" s="883"/>
      <c r="N83" s="883"/>
      <c r="O83" s="883"/>
      <c r="P83" s="884"/>
      <c r="Q83" s="881">
        <v>192</v>
      </c>
      <c r="R83" s="839"/>
      <c r="S83" s="839"/>
      <c r="T83" s="839"/>
      <c r="U83" s="839"/>
      <c r="V83" s="839">
        <v>184</v>
      </c>
      <c r="W83" s="839"/>
      <c r="X83" s="839"/>
      <c r="Y83" s="839"/>
      <c r="Z83" s="839"/>
      <c r="AA83" s="839">
        <v>7</v>
      </c>
      <c r="AB83" s="839"/>
      <c r="AC83" s="839"/>
      <c r="AD83" s="839"/>
      <c r="AE83" s="839"/>
      <c r="AF83" s="839">
        <v>7</v>
      </c>
      <c r="AG83" s="839"/>
      <c r="AH83" s="839"/>
      <c r="AI83" s="839"/>
      <c r="AJ83" s="839"/>
      <c r="AK83" s="839" t="s">
        <v>581</v>
      </c>
      <c r="AL83" s="839"/>
      <c r="AM83" s="839"/>
      <c r="AN83" s="839"/>
      <c r="AO83" s="839"/>
      <c r="AP83" s="839" t="s">
        <v>518</v>
      </c>
      <c r="AQ83" s="839"/>
      <c r="AR83" s="839"/>
      <c r="AS83" s="839"/>
      <c r="AT83" s="839"/>
      <c r="AU83" s="839" t="s">
        <v>518</v>
      </c>
      <c r="AV83" s="839"/>
      <c r="AW83" s="839"/>
      <c r="AX83" s="839"/>
      <c r="AY83" s="839"/>
      <c r="AZ83" s="841"/>
      <c r="BA83" s="841"/>
      <c r="BB83" s="841"/>
      <c r="BC83" s="841"/>
      <c r="BD83" s="842"/>
      <c r="BE83" s="226"/>
      <c r="BF83" s="226"/>
      <c r="BG83" s="226"/>
      <c r="BH83" s="226"/>
      <c r="BI83" s="226"/>
      <c r="BJ83" s="226"/>
      <c r="BK83" s="226"/>
      <c r="BL83" s="226"/>
      <c r="BM83" s="226"/>
      <c r="BN83" s="226"/>
      <c r="BO83" s="226"/>
      <c r="BP83" s="226"/>
      <c r="BQ83" s="223">
        <v>77</v>
      </c>
      <c r="BR83" s="228"/>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15"/>
    </row>
    <row r="84" spans="1:131" ht="26.25" customHeight="1" x14ac:dyDescent="0.15">
      <c r="A84" s="223">
        <v>17</v>
      </c>
      <c r="B84" s="882" t="s">
        <v>604</v>
      </c>
      <c r="C84" s="883"/>
      <c r="D84" s="883"/>
      <c r="E84" s="883"/>
      <c r="F84" s="883"/>
      <c r="G84" s="883"/>
      <c r="H84" s="883"/>
      <c r="I84" s="883"/>
      <c r="J84" s="883"/>
      <c r="K84" s="883"/>
      <c r="L84" s="883"/>
      <c r="M84" s="883"/>
      <c r="N84" s="883"/>
      <c r="O84" s="883"/>
      <c r="P84" s="884"/>
      <c r="Q84" s="839">
        <v>79</v>
      </c>
      <c r="R84" s="839"/>
      <c r="S84" s="839"/>
      <c r="T84" s="839"/>
      <c r="U84" s="839"/>
      <c r="V84" s="839">
        <v>57</v>
      </c>
      <c r="W84" s="839"/>
      <c r="X84" s="839"/>
      <c r="Y84" s="839"/>
      <c r="Z84" s="839"/>
      <c r="AA84" s="839">
        <v>17</v>
      </c>
      <c r="AB84" s="839"/>
      <c r="AC84" s="839"/>
      <c r="AD84" s="839"/>
      <c r="AE84" s="839"/>
      <c r="AF84" s="839">
        <v>17</v>
      </c>
      <c r="AG84" s="839"/>
      <c r="AH84" s="839"/>
      <c r="AI84" s="839"/>
      <c r="AJ84" s="839"/>
      <c r="AK84" s="839" t="s">
        <v>581</v>
      </c>
      <c r="AL84" s="839"/>
      <c r="AM84" s="839"/>
      <c r="AN84" s="839"/>
      <c r="AO84" s="839"/>
      <c r="AP84" s="839" t="s">
        <v>518</v>
      </c>
      <c r="AQ84" s="839"/>
      <c r="AR84" s="839"/>
      <c r="AS84" s="839"/>
      <c r="AT84" s="839"/>
      <c r="AU84" s="839" t="s">
        <v>518</v>
      </c>
      <c r="AV84" s="839"/>
      <c r="AW84" s="839"/>
      <c r="AX84" s="839"/>
      <c r="AY84" s="839"/>
      <c r="AZ84" s="841"/>
      <c r="BA84" s="841"/>
      <c r="BB84" s="841"/>
      <c r="BC84" s="841"/>
      <c r="BD84" s="842"/>
      <c r="BE84" s="226"/>
      <c r="BF84" s="226"/>
      <c r="BG84" s="226"/>
      <c r="BH84" s="226"/>
      <c r="BI84" s="226"/>
      <c r="BJ84" s="226"/>
      <c r="BK84" s="226"/>
      <c r="BL84" s="226"/>
      <c r="BM84" s="226"/>
      <c r="BN84" s="226"/>
      <c r="BO84" s="226"/>
      <c r="BP84" s="226"/>
      <c r="BQ84" s="223">
        <v>78</v>
      </c>
      <c r="BR84" s="228"/>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15"/>
    </row>
    <row r="85" spans="1:131" ht="26.25" customHeight="1" x14ac:dyDescent="0.15">
      <c r="A85" s="223">
        <v>18</v>
      </c>
      <c r="B85" s="882" t="s">
        <v>605</v>
      </c>
      <c r="C85" s="883"/>
      <c r="D85" s="883"/>
      <c r="E85" s="883"/>
      <c r="F85" s="883"/>
      <c r="G85" s="883"/>
      <c r="H85" s="883"/>
      <c r="I85" s="883"/>
      <c r="J85" s="883"/>
      <c r="K85" s="883"/>
      <c r="L85" s="883"/>
      <c r="M85" s="883"/>
      <c r="N85" s="883"/>
      <c r="O85" s="883"/>
      <c r="P85" s="884"/>
      <c r="Q85" s="881">
        <v>26</v>
      </c>
      <c r="R85" s="839"/>
      <c r="S85" s="839"/>
      <c r="T85" s="839"/>
      <c r="U85" s="839"/>
      <c r="V85" s="839">
        <v>23</v>
      </c>
      <c r="W85" s="839"/>
      <c r="X85" s="839"/>
      <c r="Y85" s="839"/>
      <c r="Z85" s="839"/>
      <c r="AA85" s="839">
        <v>3</v>
      </c>
      <c r="AB85" s="839"/>
      <c r="AC85" s="839"/>
      <c r="AD85" s="839"/>
      <c r="AE85" s="839"/>
      <c r="AF85" s="839">
        <v>3</v>
      </c>
      <c r="AG85" s="839"/>
      <c r="AH85" s="839"/>
      <c r="AI85" s="839"/>
      <c r="AJ85" s="839"/>
      <c r="AK85" s="839" t="s">
        <v>581</v>
      </c>
      <c r="AL85" s="839"/>
      <c r="AM85" s="839"/>
      <c r="AN85" s="839"/>
      <c r="AO85" s="839"/>
      <c r="AP85" s="839" t="s">
        <v>518</v>
      </c>
      <c r="AQ85" s="839"/>
      <c r="AR85" s="839"/>
      <c r="AS85" s="839"/>
      <c r="AT85" s="839"/>
      <c r="AU85" s="839" t="s">
        <v>518</v>
      </c>
      <c r="AV85" s="839"/>
      <c r="AW85" s="839"/>
      <c r="AX85" s="839"/>
      <c r="AY85" s="839"/>
      <c r="AZ85" s="841"/>
      <c r="BA85" s="841"/>
      <c r="BB85" s="841"/>
      <c r="BC85" s="841"/>
      <c r="BD85" s="842"/>
      <c r="BE85" s="226"/>
      <c r="BF85" s="226"/>
      <c r="BG85" s="226"/>
      <c r="BH85" s="226"/>
      <c r="BI85" s="226"/>
      <c r="BJ85" s="226"/>
      <c r="BK85" s="226"/>
      <c r="BL85" s="226"/>
      <c r="BM85" s="226"/>
      <c r="BN85" s="226"/>
      <c r="BO85" s="226"/>
      <c r="BP85" s="226"/>
      <c r="BQ85" s="223">
        <v>79</v>
      </c>
      <c r="BR85" s="228"/>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15"/>
    </row>
    <row r="86" spans="1:131" ht="26.25" customHeight="1" x14ac:dyDescent="0.15">
      <c r="A86" s="223">
        <v>19</v>
      </c>
      <c r="B86" s="882"/>
      <c r="C86" s="883"/>
      <c r="D86" s="883"/>
      <c r="E86" s="883"/>
      <c r="F86" s="883"/>
      <c r="G86" s="883"/>
      <c r="H86" s="883"/>
      <c r="I86" s="883"/>
      <c r="J86" s="883"/>
      <c r="K86" s="883"/>
      <c r="L86" s="883"/>
      <c r="M86" s="883"/>
      <c r="N86" s="883"/>
      <c r="O86" s="883"/>
      <c r="P86" s="884"/>
      <c r="Q86" s="881"/>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26"/>
      <c r="BF86" s="226"/>
      <c r="BG86" s="226"/>
      <c r="BH86" s="226"/>
      <c r="BI86" s="226"/>
      <c r="BJ86" s="226"/>
      <c r="BK86" s="226"/>
      <c r="BL86" s="226"/>
      <c r="BM86" s="226"/>
      <c r="BN86" s="226"/>
      <c r="BO86" s="226"/>
      <c r="BP86" s="226"/>
      <c r="BQ86" s="223">
        <v>80</v>
      </c>
      <c r="BR86" s="228"/>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15"/>
    </row>
    <row r="87" spans="1:131" ht="26.25" customHeight="1" x14ac:dyDescent="0.15">
      <c r="A87" s="229">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26"/>
      <c r="BF87" s="226"/>
      <c r="BG87" s="226"/>
      <c r="BH87" s="226"/>
      <c r="BI87" s="226"/>
      <c r="BJ87" s="226"/>
      <c r="BK87" s="226"/>
      <c r="BL87" s="226"/>
      <c r="BM87" s="226"/>
      <c r="BN87" s="226"/>
      <c r="BO87" s="226"/>
      <c r="BP87" s="226"/>
      <c r="BQ87" s="223">
        <v>81</v>
      </c>
      <c r="BR87" s="228"/>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15"/>
    </row>
    <row r="88" spans="1:131" ht="26.25" customHeight="1" thickBot="1" x14ac:dyDescent="0.2">
      <c r="A88" s="225" t="s">
        <v>389</v>
      </c>
      <c r="B88" s="798" t="s">
        <v>418</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f>SUM(AF68:AJ87)</f>
        <v>18977</v>
      </c>
      <c r="AG88" s="853"/>
      <c r="AH88" s="853"/>
      <c r="AI88" s="853"/>
      <c r="AJ88" s="853"/>
      <c r="AK88" s="850"/>
      <c r="AL88" s="850"/>
      <c r="AM88" s="850"/>
      <c r="AN88" s="850"/>
      <c r="AO88" s="850"/>
      <c r="AP88" s="853">
        <f>SUM(AP68:AT87)</f>
        <v>19989</v>
      </c>
      <c r="AQ88" s="853"/>
      <c r="AR88" s="853"/>
      <c r="AS88" s="853"/>
      <c r="AT88" s="853"/>
      <c r="AU88" s="853">
        <f>SUM(AU68:AY87)</f>
        <v>814</v>
      </c>
      <c r="AV88" s="853"/>
      <c r="AW88" s="853"/>
      <c r="AX88" s="853"/>
      <c r="AY88" s="853"/>
      <c r="AZ88" s="858"/>
      <c r="BA88" s="858"/>
      <c r="BB88" s="858"/>
      <c r="BC88" s="858"/>
      <c r="BD88" s="859"/>
      <c r="BE88" s="226"/>
      <c r="BF88" s="226"/>
      <c r="BG88" s="226"/>
      <c r="BH88" s="226"/>
      <c r="BI88" s="226"/>
      <c r="BJ88" s="226"/>
      <c r="BK88" s="226"/>
      <c r="BL88" s="226"/>
      <c r="BM88" s="226"/>
      <c r="BN88" s="226"/>
      <c r="BO88" s="226"/>
      <c r="BP88" s="226"/>
      <c r="BQ88" s="223">
        <v>82</v>
      </c>
      <c r="BR88" s="228"/>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389</v>
      </c>
      <c r="BR102" s="798" t="s">
        <v>419</v>
      </c>
      <c r="BS102" s="799"/>
      <c r="BT102" s="799"/>
      <c r="BU102" s="799"/>
      <c r="BV102" s="799"/>
      <c r="BW102" s="799"/>
      <c r="BX102" s="799"/>
      <c r="BY102" s="799"/>
      <c r="BZ102" s="799"/>
      <c r="CA102" s="799"/>
      <c r="CB102" s="799"/>
      <c r="CC102" s="799"/>
      <c r="CD102" s="799"/>
      <c r="CE102" s="799"/>
      <c r="CF102" s="799"/>
      <c r="CG102" s="800"/>
      <c r="CH102" s="895"/>
      <c r="CI102" s="896"/>
      <c r="CJ102" s="896"/>
      <c r="CK102" s="896"/>
      <c r="CL102" s="897"/>
      <c r="CM102" s="895"/>
      <c r="CN102" s="896"/>
      <c r="CO102" s="896"/>
      <c r="CP102" s="896"/>
      <c r="CQ102" s="897"/>
      <c r="CR102" s="898">
        <f>SUM(CR7:CV88)</f>
        <v>95</v>
      </c>
      <c r="CS102" s="861"/>
      <c r="CT102" s="861"/>
      <c r="CU102" s="861"/>
      <c r="CV102" s="899"/>
      <c r="CW102" s="898">
        <f t="shared" ref="CW102" si="0">SUM(CW7:DA88)</f>
        <v>98</v>
      </c>
      <c r="CX102" s="861"/>
      <c r="CY102" s="861"/>
      <c r="CZ102" s="861"/>
      <c r="DA102" s="899"/>
      <c r="DB102" s="898">
        <f t="shared" ref="DB102" si="1">SUM(DB7:DF88)</f>
        <v>0</v>
      </c>
      <c r="DC102" s="861"/>
      <c r="DD102" s="861"/>
      <c r="DE102" s="861"/>
      <c r="DF102" s="899"/>
      <c r="DG102" s="898">
        <f t="shared" ref="DG102" si="2">SUM(DG7:DK88)</f>
        <v>1071</v>
      </c>
      <c r="DH102" s="861"/>
      <c r="DI102" s="861"/>
      <c r="DJ102" s="861"/>
      <c r="DK102" s="899"/>
      <c r="DL102" s="898">
        <f>SUM(DL7:DP88)</f>
        <v>0</v>
      </c>
      <c r="DM102" s="861"/>
      <c r="DN102" s="861"/>
      <c r="DO102" s="861"/>
      <c r="DP102" s="899"/>
      <c r="DQ102" s="898">
        <f t="shared" ref="DQ102" si="3">SUM(DQ7:DU88)</f>
        <v>278</v>
      </c>
      <c r="DR102" s="861"/>
      <c r="DS102" s="861"/>
      <c r="DT102" s="861"/>
      <c r="DU102" s="899"/>
      <c r="DV102" s="798"/>
      <c r="DW102" s="799"/>
      <c r="DX102" s="799"/>
      <c r="DY102" s="799"/>
      <c r="DZ102" s="922"/>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3" t="s">
        <v>420</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4" t="s">
        <v>421</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422</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423</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25" t="s">
        <v>424</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425</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5" customFormat="1" ht="26.25" customHeight="1" x14ac:dyDescent="0.15">
      <c r="A109" s="920" t="s">
        <v>426</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427</v>
      </c>
      <c r="AB109" s="901"/>
      <c r="AC109" s="901"/>
      <c r="AD109" s="901"/>
      <c r="AE109" s="902"/>
      <c r="AF109" s="900" t="s">
        <v>428</v>
      </c>
      <c r="AG109" s="901"/>
      <c r="AH109" s="901"/>
      <c r="AI109" s="901"/>
      <c r="AJ109" s="902"/>
      <c r="AK109" s="900" t="s">
        <v>302</v>
      </c>
      <c r="AL109" s="901"/>
      <c r="AM109" s="901"/>
      <c r="AN109" s="901"/>
      <c r="AO109" s="902"/>
      <c r="AP109" s="900" t="s">
        <v>429</v>
      </c>
      <c r="AQ109" s="901"/>
      <c r="AR109" s="901"/>
      <c r="AS109" s="901"/>
      <c r="AT109" s="903"/>
      <c r="AU109" s="920" t="s">
        <v>426</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427</v>
      </c>
      <c r="BR109" s="901"/>
      <c r="BS109" s="901"/>
      <c r="BT109" s="901"/>
      <c r="BU109" s="902"/>
      <c r="BV109" s="900" t="s">
        <v>428</v>
      </c>
      <c r="BW109" s="901"/>
      <c r="BX109" s="901"/>
      <c r="BY109" s="901"/>
      <c r="BZ109" s="902"/>
      <c r="CA109" s="900" t="s">
        <v>302</v>
      </c>
      <c r="CB109" s="901"/>
      <c r="CC109" s="901"/>
      <c r="CD109" s="901"/>
      <c r="CE109" s="902"/>
      <c r="CF109" s="921" t="s">
        <v>429</v>
      </c>
      <c r="CG109" s="921"/>
      <c r="CH109" s="921"/>
      <c r="CI109" s="921"/>
      <c r="CJ109" s="921"/>
      <c r="CK109" s="900" t="s">
        <v>430</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427</v>
      </c>
      <c r="DH109" s="901"/>
      <c r="DI109" s="901"/>
      <c r="DJ109" s="901"/>
      <c r="DK109" s="902"/>
      <c r="DL109" s="900" t="s">
        <v>428</v>
      </c>
      <c r="DM109" s="901"/>
      <c r="DN109" s="901"/>
      <c r="DO109" s="901"/>
      <c r="DP109" s="902"/>
      <c r="DQ109" s="900" t="s">
        <v>302</v>
      </c>
      <c r="DR109" s="901"/>
      <c r="DS109" s="901"/>
      <c r="DT109" s="901"/>
      <c r="DU109" s="902"/>
      <c r="DV109" s="900" t="s">
        <v>429</v>
      </c>
      <c r="DW109" s="901"/>
      <c r="DX109" s="901"/>
      <c r="DY109" s="901"/>
      <c r="DZ109" s="903"/>
    </row>
    <row r="110" spans="1:131" s="215" customFormat="1" ht="26.25" customHeight="1" x14ac:dyDescent="0.15">
      <c r="A110" s="904" t="s">
        <v>431</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634439</v>
      </c>
      <c r="AB110" s="908"/>
      <c r="AC110" s="908"/>
      <c r="AD110" s="908"/>
      <c r="AE110" s="909"/>
      <c r="AF110" s="910">
        <v>599987</v>
      </c>
      <c r="AG110" s="908"/>
      <c r="AH110" s="908"/>
      <c r="AI110" s="908"/>
      <c r="AJ110" s="909"/>
      <c r="AK110" s="910">
        <v>574227</v>
      </c>
      <c r="AL110" s="908"/>
      <c r="AM110" s="908"/>
      <c r="AN110" s="908"/>
      <c r="AO110" s="909"/>
      <c r="AP110" s="911">
        <v>13.8</v>
      </c>
      <c r="AQ110" s="912"/>
      <c r="AR110" s="912"/>
      <c r="AS110" s="912"/>
      <c r="AT110" s="913"/>
      <c r="AU110" s="914" t="s">
        <v>72</v>
      </c>
      <c r="AV110" s="915"/>
      <c r="AW110" s="915"/>
      <c r="AX110" s="915"/>
      <c r="AY110" s="915"/>
      <c r="AZ110" s="937" t="s">
        <v>432</v>
      </c>
      <c r="BA110" s="905"/>
      <c r="BB110" s="905"/>
      <c r="BC110" s="905"/>
      <c r="BD110" s="905"/>
      <c r="BE110" s="905"/>
      <c r="BF110" s="905"/>
      <c r="BG110" s="905"/>
      <c r="BH110" s="905"/>
      <c r="BI110" s="905"/>
      <c r="BJ110" s="905"/>
      <c r="BK110" s="905"/>
      <c r="BL110" s="905"/>
      <c r="BM110" s="905"/>
      <c r="BN110" s="905"/>
      <c r="BO110" s="905"/>
      <c r="BP110" s="906"/>
      <c r="BQ110" s="938">
        <v>6315997</v>
      </c>
      <c r="BR110" s="939"/>
      <c r="BS110" s="939"/>
      <c r="BT110" s="939"/>
      <c r="BU110" s="939"/>
      <c r="BV110" s="939">
        <v>6445828</v>
      </c>
      <c r="BW110" s="939"/>
      <c r="BX110" s="939"/>
      <c r="BY110" s="939"/>
      <c r="BZ110" s="939"/>
      <c r="CA110" s="939">
        <v>6394394</v>
      </c>
      <c r="CB110" s="939"/>
      <c r="CC110" s="939"/>
      <c r="CD110" s="939"/>
      <c r="CE110" s="939"/>
      <c r="CF110" s="952">
        <v>153.80000000000001</v>
      </c>
      <c r="CG110" s="953"/>
      <c r="CH110" s="953"/>
      <c r="CI110" s="953"/>
      <c r="CJ110" s="953"/>
      <c r="CK110" s="954" t="s">
        <v>433</v>
      </c>
      <c r="CL110" s="955"/>
      <c r="CM110" s="937" t="s">
        <v>434</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435</v>
      </c>
      <c r="DH110" s="939"/>
      <c r="DI110" s="939"/>
      <c r="DJ110" s="939"/>
      <c r="DK110" s="939"/>
      <c r="DL110" s="939" t="s">
        <v>138</v>
      </c>
      <c r="DM110" s="939"/>
      <c r="DN110" s="939"/>
      <c r="DO110" s="939"/>
      <c r="DP110" s="939"/>
      <c r="DQ110" s="939" t="s">
        <v>435</v>
      </c>
      <c r="DR110" s="939"/>
      <c r="DS110" s="939"/>
      <c r="DT110" s="939"/>
      <c r="DU110" s="939"/>
      <c r="DV110" s="940" t="s">
        <v>138</v>
      </c>
      <c r="DW110" s="940"/>
      <c r="DX110" s="940"/>
      <c r="DY110" s="940"/>
      <c r="DZ110" s="941"/>
    </row>
    <row r="111" spans="1:131" s="215" customFormat="1" ht="26.25" customHeight="1" x14ac:dyDescent="0.15">
      <c r="A111" s="942" t="s">
        <v>436</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435</v>
      </c>
      <c r="AB111" s="946"/>
      <c r="AC111" s="946"/>
      <c r="AD111" s="946"/>
      <c r="AE111" s="947"/>
      <c r="AF111" s="948" t="s">
        <v>435</v>
      </c>
      <c r="AG111" s="946"/>
      <c r="AH111" s="946"/>
      <c r="AI111" s="946"/>
      <c r="AJ111" s="947"/>
      <c r="AK111" s="948" t="s">
        <v>437</v>
      </c>
      <c r="AL111" s="946"/>
      <c r="AM111" s="946"/>
      <c r="AN111" s="946"/>
      <c r="AO111" s="947"/>
      <c r="AP111" s="949" t="s">
        <v>438</v>
      </c>
      <c r="AQ111" s="950"/>
      <c r="AR111" s="950"/>
      <c r="AS111" s="950"/>
      <c r="AT111" s="951"/>
      <c r="AU111" s="916"/>
      <c r="AV111" s="917"/>
      <c r="AW111" s="917"/>
      <c r="AX111" s="917"/>
      <c r="AY111" s="917"/>
      <c r="AZ111" s="930" t="s">
        <v>439</v>
      </c>
      <c r="BA111" s="931"/>
      <c r="BB111" s="931"/>
      <c r="BC111" s="931"/>
      <c r="BD111" s="931"/>
      <c r="BE111" s="931"/>
      <c r="BF111" s="931"/>
      <c r="BG111" s="931"/>
      <c r="BH111" s="931"/>
      <c r="BI111" s="931"/>
      <c r="BJ111" s="931"/>
      <c r="BK111" s="931"/>
      <c r="BL111" s="931"/>
      <c r="BM111" s="931"/>
      <c r="BN111" s="931"/>
      <c r="BO111" s="931"/>
      <c r="BP111" s="932"/>
      <c r="BQ111" s="933">
        <v>49061</v>
      </c>
      <c r="BR111" s="934"/>
      <c r="BS111" s="934"/>
      <c r="BT111" s="934"/>
      <c r="BU111" s="934"/>
      <c r="BV111" s="934">
        <v>40960</v>
      </c>
      <c r="BW111" s="934"/>
      <c r="BX111" s="934"/>
      <c r="BY111" s="934"/>
      <c r="BZ111" s="934"/>
      <c r="CA111" s="934">
        <v>80321</v>
      </c>
      <c r="CB111" s="934"/>
      <c r="CC111" s="934"/>
      <c r="CD111" s="934"/>
      <c r="CE111" s="934"/>
      <c r="CF111" s="928">
        <v>1.9</v>
      </c>
      <c r="CG111" s="929"/>
      <c r="CH111" s="929"/>
      <c r="CI111" s="929"/>
      <c r="CJ111" s="929"/>
      <c r="CK111" s="956"/>
      <c r="CL111" s="957"/>
      <c r="CM111" s="930" t="s">
        <v>440</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441</v>
      </c>
      <c r="DH111" s="934"/>
      <c r="DI111" s="934"/>
      <c r="DJ111" s="934"/>
      <c r="DK111" s="934"/>
      <c r="DL111" s="934" t="s">
        <v>438</v>
      </c>
      <c r="DM111" s="934"/>
      <c r="DN111" s="934"/>
      <c r="DO111" s="934"/>
      <c r="DP111" s="934"/>
      <c r="DQ111" s="934" t="s">
        <v>442</v>
      </c>
      <c r="DR111" s="934"/>
      <c r="DS111" s="934"/>
      <c r="DT111" s="934"/>
      <c r="DU111" s="934"/>
      <c r="DV111" s="935" t="s">
        <v>438</v>
      </c>
      <c r="DW111" s="935"/>
      <c r="DX111" s="935"/>
      <c r="DY111" s="935"/>
      <c r="DZ111" s="936"/>
    </row>
    <row r="112" spans="1:131" s="215" customFormat="1" ht="26.25" customHeight="1" x14ac:dyDescent="0.15">
      <c r="A112" s="960" t="s">
        <v>443</v>
      </c>
      <c r="B112" s="961"/>
      <c r="C112" s="931" t="s">
        <v>444</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441</v>
      </c>
      <c r="AB112" s="967"/>
      <c r="AC112" s="967"/>
      <c r="AD112" s="967"/>
      <c r="AE112" s="968"/>
      <c r="AF112" s="969" t="s">
        <v>435</v>
      </c>
      <c r="AG112" s="967"/>
      <c r="AH112" s="967"/>
      <c r="AI112" s="967"/>
      <c r="AJ112" s="968"/>
      <c r="AK112" s="969" t="s">
        <v>438</v>
      </c>
      <c r="AL112" s="967"/>
      <c r="AM112" s="967"/>
      <c r="AN112" s="967"/>
      <c r="AO112" s="968"/>
      <c r="AP112" s="970" t="s">
        <v>438</v>
      </c>
      <c r="AQ112" s="971"/>
      <c r="AR112" s="971"/>
      <c r="AS112" s="971"/>
      <c r="AT112" s="972"/>
      <c r="AU112" s="916"/>
      <c r="AV112" s="917"/>
      <c r="AW112" s="917"/>
      <c r="AX112" s="917"/>
      <c r="AY112" s="917"/>
      <c r="AZ112" s="930" t="s">
        <v>445</v>
      </c>
      <c r="BA112" s="931"/>
      <c r="BB112" s="931"/>
      <c r="BC112" s="931"/>
      <c r="BD112" s="931"/>
      <c r="BE112" s="931"/>
      <c r="BF112" s="931"/>
      <c r="BG112" s="931"/>
      <c r="BH112" s="931"/>
      <c r="BI112" s="931"/>
      <c r="BJ112" s="931"/>
      <c r="BK112" s="931"/>
      <c r="BL112" s="931"/>
      <c r="BM112" s="931"/>
      <c r="BN112" s="931"/>
      <c r="BO112" s="931"/>
      <c r="BP112" s="932"/>
      <c r="BQ112" s="933">
        <v>4520673</v>
      </c>
      <c r="BR112" s="934"/>
      <c r="BS112" s="934"/>
      <c r="BT112" s="934"/>
      <c r="BU112" s="934"/>
      <c r="BV112" s="934">
        <v>4501582</v>
      </c>
      <c r="BW112" s="934"/>
      <c r="BX112" s="934"/>
      <c r="BY112" s="934"/>
      <c r="BZ112" s="934"/>
      <c r="CA112" s="934">
        <v>4254000</v>
      </c>
      <c r="CB112" s="934"/>
      <c r="CC112" s="934"/>
      <c r="CD112" s="934"/>
      <c r="CE112" s="934"/>
      <c r="CF112" s="928">
        <v>102.3</v>
      </c>
      <c r="CG112" s="929"/>
      <c r="CH112" s="929"/>
      <c r="CI112" s="929"/>
      <c r="CJ112" s="929"/>
      <c r="CK112" s="956"/>
      <c r="CL112" s="957"/>
      <c r="CM112" s="930" t="s">
        <v>446</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438</v>
      </c>
      <c r="DH112" s="934"/>
      <c r="DI112" s="934"/>
      <c r="DJ112" s="934"/>
      <c r="DK112" s="934"/>
      <c r="DL112" s="934" t="s">
        <v>447</v>
      </c>
      <c r="DM112" s="934"/>
      <c r="DN112" s="934"/>
      <c r="DO112" s="934"/>
      <c r="DP112" s="934"/>
      <c r="DQ112" s="934" t="s">
        <v>435</v>
      </c>
      <c r="DR112" s="934"/>
      <c r="DS112" s="934"/>
      <c r="DT112" s="934"/>
      <c r="DU112" s="934"/>
      <c r="DV112" s="935" t="s">
        <v>138</v>
      </c>
      <c r="DW112" s="935"/>
      <c r="DX112" s="935"/>
      <c r="DY112" s="935"/>
      <c r="DZ112" s="936"/>
    </row>
    <row r="113" spans="1:130" s="215" customFormat="1" ht="26.25" customHeight="1" x14ac:dyDescent="0.15">
      <c r="A113" s="962"/>
      <c r="B113" s="963"/>
      <c r="C113" s="931" t="s">
        <v>448</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300000</v>
      </c>
      <c r="AB113" s="946"/>
      <c r="AC113" s="946"/>
      <c r="AD113" s="946"/>
      <c r="AE113" s="947"/>
      <c r="AF113" s="948">
        <v>300000</v>
      </c>
      <c r="AG113" s="946"/>
      <c r="AH113" s="946"/>
      <c r="AI113" s="946"/>
      <c r="AJ113" s="947"/>
      <c r="AK113" s="948">
        <v>292000</v>
      </c>
      <c r="AL113" s="946"/>
      <c r="AM113" s="946"/>
      <c r="AN113" s="946"/>
      <c r="AO113" s="947"/>
      <c r="AP113" s="949">
        <v>7</v>
      </c>
      <c r="AQ113" s="950"/>
      <c r="AR113" s="950"/>
      <c r="AS113" s="950"/>
      <c r="AT113" s="951"/>
      <c r="AU113" s="916"/>
      <c r="AV113" s="917"/>
      <c r="AW113" s="917"/>
      <c r="AX113" s="917"/>
      <c r="AY113" s="917"/>
      <c r="AZ113" s="930" t="s">
        <v>449</v>
      </c>
      <c r="BA113" s="931"/>
      <c r="BB113" s="931"/>
      <c r="BC113" s="931"/>
      <c r="BD113" s="931"/>
      <c r="BE113" s="931"/>
      <c r="BF113" s="931"/>
      <c r="BG113" s="931"/>
      <c r="BH113" s="931"/>
      <c r="BI113" s="931"/>
      <c r="BJ113" s="931"/>
      <c r="BK113" s="931"/>
      <c r="BL113" s="931"/>
      <c r="BM113" s="931"/>
      <c r="BN113" s="931"/>
      <c r="BO113" s="931"/>
      <c r="BP113" s="932"/>
      <c r="BQ113" s="933">
        <v>822672</v>
      </c>
      <c r="BR113" s="934"/>
      <c r="BS113" s="934"/>
      <c r="BT113" s="934"/>
      <c r="BU113" s="934"/>
      <c r="BV113" s="934">
        <v>789799</v>
      </c>
      <c r="BW113" s="934"/>
      <c r="BX113" s="934"/>
      <c r="BY113" s="934"/>
      <c r="BZ113" s="934"/>
      <c r="CA113" s="934">
        <v>813458</v>
      </c>
      <c r="CB113" s="934"/>
      <c r="CC113" s="934"/>
      <c r="CD113" s="934"/>
      <c r="CE113" s="934"/>
      <c r="CF113" s="928">
        <v>19.600000000000001</v>
      </c>
      <c r="CG113" s="929"/>
      <c r="CH113" s="929"/>
      <c r="CI113" s="929"/>
      <c r="CJ113" s="929"/>
      <c r="CK113" s="956"/>
      <c r="CL113" s="957"/>
      <c r="CM113" s="930" t="s">
        <v>450</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438</v>
      </c>
      <c r="DH113" s="967"/>
      <c r="DI113" s="967"/>
      <c r="DJ113" s="967"/>
      <c r="DK113" s="968"/>
      <c r="DL113" s="969" t="s">
        <v>438</v>
      </c>
      <c r="DM113" s="967"/>
      <c r="DN113" s="967"/>
      <c r="DO113" s="967"/>
      <c r="DP113" s="968"/>
      <c r="DQ113" s="969" t="s">
        <v>447</v>
      </c>
      <c r="DR113" s="967"/>
      <c r="DS113" s="967"/>
      <c r="DT113" s="967"/>
      <c r="DU113" s="968"/>
      <c r="DV113" s="970" t="s">
        <v>451</v>
      </c>
      <c r="DW113" s="971"/>
      <c r="DX113" s="971"/>
      <c r="DY113" s="971"/>
      <c r="DZ113" s="972"/>
    </row>
    <row r="114" spans="1:130" s="215" customFormat="1" ht="26.25" customHeight="1" x14ac:dyDescent="0.15">
      <c r="A114" s="962"/>
      <c r="B114" s="963"/>
      <c r="C114" s="931" t="s">
        <v>452</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47199</v>
      </c>
      <c r="AB114" s="967"/>
      <c r="AC114" s="967"/>
      <c r="AD114" s="967"/>
      <c r="AE114" s="968"/>
      <c r="AF114" s="969">
        <v>65807</v>
      </c>
      <c r="AG114" s="967"/>
      <c r="AH114" s="967"/>
      <c r="AI114" s="967"/>
      <c r="AJ114" s="968"/>
      <c r="AK114" s="969">
        <v>62311</v>
      </c>
      <c r="AL114" s="967"/>
      <c r="AM114" s="967"/>
      <c r="AN114" s="967"/>
      <c r="AO114" s="968"/>
      <c r="AP114" s="970">
        <v>1.5</v>
      </c>
      <c r="AQ114" s="971"/>
      <c r="AR114" s="971"/>
      <c r="AS114" s="971"/>
      <c r="AT114" s="972"/>
      <c r="AU114" s="916"/>
      <c r="AV114" s="917"/>
      <c r="AW114" s="917"/>
      <c r="AX114" s="917"/>
      <c r="AY114" s="917"/>
      <c r="AZ114" s="930" t="s">
        <v>453</v>
      </c>
      <c r="BA114" s="931"/>
      <c r="BB114" s="931"/>
      <c r="BC114" s="931"/>
      <c r="BD114" s="931"/>
      <c r="BE114" s="931"/>
      <c r="BF114" s="931"/>
      <c r="BG114" s="931"/>
      <c r="BH114" s="931"/>
      <c r="BI114" s="931"/>
      <c r="BJ114" s="931"/>
      <c r="BK114" s="931"/>
      <c r="BL114" s="931"/>
      <c r="BM114" s="931"/>
      <c r="BN114" s="931"/>
      <c r="BO114" s="931"/>
      <c r="BP114" s="932"/>
      <c r="BQ114" s="933">
        <v>1393816</v>
      </c>
      <c r="BR114" s="934"/>
      <c r="BS114" s="934"/>
      <c r="BT114" s="934"/>
      <c r="BU114" s="934"/>
      <c r="BV114" s="934">
        <v>1386038</v>
      </c>
      <c r="BW114" s="934"/>
      <c r="BX114" s="934"/>
      <c r="BY114" s="934"/>
      <c r="BZ114" s="934"/>
      <c r="CA114" s="934">
        <v>1298741</v>
      </c>
      <c r="CB114" s="934"/>
      <c r="CC114" s="934"/>
      <c r="CD114" s="934"/>
      <c r="CE114" s="934"/>
      <c r="CF114" s="928">
        <v>31.2</v>
      </c>
      <c r="CG114" s="929"/>
      <c r="CH114" s="929"/>
      <c r="CI114" s="929"/>
      <c r="CJ114" s="929"/>
      <c r="CK114" s="956"/>
      <c r="CL114" s="957"/>
      <c r="CM114" s="930" t="s">
        <v>454</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441</v>
      </c>
      <c r="DH114" s="967"/>
      <c r="DI114" s="967"/>
      <c r="DJ114" s="967"/>
      <c r="DK114" s="968"/>
      <c r="DL114" s="969" t="s">
        <v>447</v>
      </c>
      <c r="DM114" s="967"/>
      <c r="DN114" s="967"/>
      <c r="DO114" s="967"/>
      <c r="DP114" s="968"/>
      <c r="DQ114" s="969" t="s">
        <v>138</v>
      </c>
      <c r="DR114" s="967"/>
      <c r="DS114" s="967"/>
      <c r="DT114" s="967"/>
      <c r="DU114" s="968"/>
      <c r="DV114" s="970" t="s">
        <v>138</v>
      </c>
      <c r="DW114" s="971"/>
      <c r="DX114" s="971"/>
      <c r="DY114" s="971"/>
      <c r="DZ114" s="972"/>
    </row>
    <row r="115" spans="1:130" s="215" customFormat="1" ht="26.25" customHeight="1" x14ac:dyDescent="0.15">
      <c r="A115" s="962"/>
      <c r="B115" s="963"/>
      <c r="C115" s="931" t="s">
        <v>455</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9035</v>
      </c>
      <c r="AB115" s="946"/>
      <c r="AC115" s="946"/>
      <c r="AD115" s="946"/>
      <c r="AE115" s="947"/>
      <c r="AF115" s="948">
        <v>8101</v>
      </c>
      <c r="AG115" s="946"/>
      <c r="AH115" s="946"/>
      <c r="AI115" s="946"/>
      <c r="AJ115" s="947"/>
      <c r="AK115" s="948">
        <v>7357</v>
      </c>
      <c r="AL115" s="946"/>
      <c r="AM115" s="946"/>
      <c r="AN115" s="946"/>
      <c r="AO115" s="947"/>
      <c r="AP115" s="949">
        <v>0.2</v>
      </c>
      <c r="AQ115" s="950"/>
      <c r="AR115" s="950"/>
      <c r="AS115" s="950"/>
      <c r="AT115" s="951"/>
      <c r="AU115" s="916"/>
      <c r="AV115" s="917"/>
      <c r="AW115" s="917"/>
      <c r="AX115" s="917"/>
      <c r="AY115" s="917"/>
      <c r="AZ115" s="930" t="s">
        <v>456</v>
      </c>
      <c r="BA115" s="931"/>
      <c r="BB115" s="931"/>
      <c r="BC115" s="931"/>
      <c r="BD115" s="931"/>
      <c r="BE115" s="931"/>
      <c r="BF115" s="931"/>
      <c r="BG115" s="931"/>
      <c r="BH115" s="931"/>
      <c r="BI115" s="931"/>
      <c r="BJ115" s="931"/>
      <c r="BK115" s="931"/>
      <c r="BL115" s="931"/>
      <c r="BM115" s="931"/>
      <c r="BN115" s="931"/>
      <c r="BO115" s="931"/>
      <c r="BP115" s="932"/>
      <c r="BQ115" s="933">
        <v>359465</v>
      </c>
      <c r="BR115" s="934"/>
      <c r="BS115" s="934"/>
      <c r="BT115" s="934"/>
      <c r="BU115" s="934"/>
      <c r="BV115" s="934">
        <v>501205</v>
      </c>
      <c r="BW115" s="934"/>
      <c r="BX115" s="934"/>
      <c r="BY115" s="934"/>
      <c r="BZ115" s="934"/>
      <c r="CA115" s="934">
        <v>277877</v>
      </c>
      <c r="CB115" s="934"/>
      <c r="CC115" s="934"/>
      <c r="CD115" s="934"/>
      <c r="CE115" s="934"/>
      <c r="CF115" s="928">
        <v>6.7</v>
      </c>
      <c r="CG115" s="929"/>
      <c r="CH115" s="929"/>
      <c r="CI115" s="929"/>
      <c r="CJ115" s="929"/>
      <c r="CK115" s="956"/>
      <c r="CL115" s="957"/>
      <c r="CM115" s="930" t="s">
        <v>457</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t="s">
        <v>437</v>
      </c>
      <c r="DH115" s="967"/>
      <c r="DI115" s="967"/>
      <c r="DJ115" s="967"/>
      <c r="DK115" s="968"/>
      <c r="DL115" s="969" t="s">
        <v>438</v>
      </c>
      <c r="DM115" s="967"/>
      <c r="DN115" s="967"/>
      <c r="DO115" s="967"/>
      <c r="DP115" s="968"/>
      <c r="DQ115" s="969" t="s">
        <v>441</v>
      </c>
      <c r="DR115" s="967"/>
      <c r="DS115" s="967"/>
      <c r="DT115" s="967"/>
      <c r="DU115" s="968"/>
      <c r="DV115" s="970" t="s">
        <v>441</v>
      </c>
      <c r="DW115" s="971"/>
      <c r="DX115" s="971"/>
      <c r="DY115" s="971"/>
      <c r="DZ115" s="972"/>
    </row>
    <row r="116" spans="1:130" s="215" customFormat="1" ht="26.25" customHeight="1" x14ac:dyDescent="0.15">
      <c r="A116" s="964"/>
      <c r="B116" s="965"/>
      <c r="C116" s="973" t="s">
        <v>458</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438</v>
      </c>
      <c r="AB116" s="967"/>
      <c r="AC116" s="967"/>
      <c r="AD116" s="967"/>
      <c r="AE116" s="968"/>
      <c r="AF116" s="969" t="s">
        <v>438</v>
      </c>
      <c r="AG116" s="967"/>
      <c r="AH116" s="967"/>
      <c r="AI116" s="967"/>
      <c r="AJ116" s="968"/>
      <c r="AK116" s="969" t="s">
        <v>441</v>
      </c>
      <c r="AL116" s="967"/>
      <c r="AM116" s="967"/>
      <c r="AN116" s="967"/>
      <c r="AO116" s="968"/>
      <c r="AP116" s="970" t="s">
        <v>438</v>
      </c>
      <c r="AQ116" s="971"/>
      <c r="AR116" s="971"/>
      <c r="AS116" s="971"/>
      <c r="AT116" s="972"/>
      <c r="AU116" s="916"/>
      <c r="AV116" s="917"/>
      <c r="AW116" s="917"/>
      <c r="AX116" s="917"/>
      <c r="AY116" s="917"/>
      <c r="AZ116" s="975" t="s">
        <v>459</v>
      </c>
      <c r="BA116" s="976"/>
      <c r="BB116" s="976"/>
      <c r="BC116" s="976"/>
      <c r="BD116" s="976"/>
      <c r="BE116" s="976"/>
      <c r="BF116" s="976"/>
      <c r="BG116" s="976"/>
      <c r="BH116" s="976"/>
      <c r="BI116" s="976"/>
      <c r="BJ116" s="976"/>
      <c r="BK116" s="976"/>
      <c r="BL116" s="976"/>
      <c r="BM116" s="976"/>
      <c r="BN116" s="976"/>
      <c r="BO116" s="976"/>
      <c r="BP116" s="977"/>
      <c r="BQ116" s="933" t="s">
        <v>438</v>
      </c>
      <c r="BR116" s="934"/>
      <c r="BS116" s="934"/>
      <c r="BT116" s="934"/>
      <c r="BU116" s="934"/>
      <c r="BV116" s="934" t="s">
        <v>460</v>
      </c>
      <c r="BW116" s="934"/>
      <c r="BX116" s="934"/>
      <c r="BY116" s="934"/>
      <c r="BZ116" s="934"/>
      <c r="CA116" s="934" t="s">
        <v>441</v>
      </c>
      <c r="CB116" s="934"/>
      <c r="CC116" s="934"/>
      <c r="CD116" s="934"/>
      <c r="CE116" s="934"/>
      <c r="CF116" s="928" t="s">
        <v>435</v>
      </c>
      <c r="CG116" s="929"/>
      <c r="CH116" s="929"/>
      <c r="CI116" s="929"/>
      <c r="CJ116" s="929"/>
      <c r="CK116" s="956"/>
      <c r="CL116" s="957"/>
      <c r="CM116" s="930" t="s">
        <v>461</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t="s">
        <v>438</v>
      </c>
      <c r="DH116" s="967"/>
      <c r="DI116" s="967"/>
      <c r="DJ116" s="967"/>
      <c r="DK116" s="968"/>
      <c r="DL116" s="969" t="s">
        <v>441</v>
      </c>
      <c r="DM116" s="967"/>
      <c r="DN116" s="967"/>
      <c r="DO116" s="967"/>
      <c r="DP116" s="968"/>
      <c r="DQ116" s="969" t="s">
        <v>441</v>
      </c>
      <c r="DR116" s="967"/>
      <c r="DS116" s="967"/>
      <c r="DT116" s="967"/>
      <c r="DU116" s="968"/>
      <c r="DV116" s="970" t="s">
        <v>460</v>
      </c>
      <c r="DW116" s="971"/>
      <c r="DX116" s="971"/>
      <c r="DY116" s="971"/>
      <c r="DZ116" s="972"/>
    </row>
    <row r="117" spans="1:130" s="215" customFormat="1" ht="26.25" customHeight="1" x14ac:dyDescent="0.15">
      <c r="A117" s="920" t="s">
        <v>186</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462</v>
      </c>
      <c r="Z117" s="902"/>
      <c r="AA117" s="986">
        <v>990673</v>
      </c>
      <c r="AB117" s="987"/>
      <c r="AC117" s="987"/>
      <c r="AD117" s="987"/>
      <c r="AE117" s="988"/>
      <c r="AF117" s="989">
        <v>973895</v>
      </c>
      <c r="AG117" s="987"/>
      <c r="AH117" s="987"/>
      <c r="AI117" s="987"/>
      <c r="AJ117" s="988"/>
      <c r="AK117" s="989">
        <v>935895</v>
      </c>
      <c r="AL117" s="987"/>
      <c r="AM117" s="987"/>
      <c r="AN117" s="987"/>
      <c r="AO117" s="988"/>
      <c r="AP117" s="990"/>
      <c r="AQ117" s="991"/>
      <c r="AR117" s="991"/>
      <c r="AS117" s="991"/>
      <c r="AT117" s="992"/>
      <c r="AU117" s="916"/>
      <c r="AV117" s="917"/>
      <c r="AW117" s="917"/>
      <c r="AX117" s="917"/>
      <c r="AY117" s="917"/>
      <c r="AZ117" s="982" t="s">
        <v>463</v>
      </c>
      <c r="BA117" s="983"/>
      <c r="BB117" s="983"/>
      <c r="BC117" s="983"/>
      <c r="BD117" s="983"/>
      <c r="BE117" s="983"/>
      <c r="BF117" s="983"/>
      <c r="BG117" s="983"/>
      <c r="BH117" s="983"/>
      <c r="BI117" s="983"/>
      <c r="BJ117" s="983"/>
      <c r="BK117" s="983"/>
      <c r="BL117" s="983"/>
      <c r="BM117" s="983"/>
      <c r="BN117" s="983"/>
      <c r="BO117" s="983"/>
      <c r="BP117" s="984"/>
      <c r="BQ117" s="933" t="s">
        <v>451</v>
      </c>
      <c r="BR117" s="934"/>
      <c r="BS117" s="934"/>
      <c r="BT117" s="934"/>
      <c r="BU117" s="934"/>
      <c r="BV117" s="934" t="s">
        <v>441</v>
      </c>
      <c r="BW117" s="934"/>
      <c r="BX117" s="934"/>
      <c r="BY117" s="934"/>
      <c r="BZ117" s="934"/>
      <c r="CA117" s="934" t="s">
        <v>441</v>
      </c>
      <c r="CB117" s="934"/>
      <c r="CC117" s="934"/>
      <c r="CD117" s="934"/>
      <c r="CE117" s="934"/>
      <c r="CF117" s="928" t="s">
        <v>138</v>
      </c>
      <c r="CG117" s="929"/>
      <c r="CH117" s="929"/>
      <c r="CI117" s="929"/>
      <c r="CJ117" s="929"/>
      <c r="CK117" s="956"/>
      <c r="CL117" s="957"/>
      <c r="CM117" s="930" t="s">
        <v>464</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138</v>
      </c>
      <c r="DH117" s="967"/>
      <c r="DI117" s="967"/>
      <c r="DJ117" s="967"/>
      <c r="DK117" s="968"/>
      <c r="DL117" s="969" t="s">
        <v>437</v>
      </c>
      <c r="DM117" s="967"/>
      <c r="DN117" s="967"/>
      <c r="DO117" s="967"/>
      <c r="DP117" s="968"/>
      <c r="DQ117" s="969" t="s">
        <v>442</v>
      </c>
      <c r="DR117" s="967"/>
      <c r="DS117" s="967"/>
      <c r="DT117" s="967"/>
      <c r="DU117" s="968"/>
      <c r="DV117" s="970" t="s">
        <v>441</v>
      </c>
      <c r="DW117" s="971"/>
      <c r="DX117" s="971"/>
      <c r="DY117" s="971"/>
      <c r="DZ117" s="972"/>
    </row>
    <row r="118" spans="1:130" s="215" customFormat="1" ht="26.25" customHeight="1" x14ac:dyDescent="0.15">
      <c r="A118" s="920" t="s">
        <v>430</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427</v>
      </c>
      <c r="AB118" s="901"/>
      <c r="AC118" s="901"/>
      <c r="AD118" s="901"/>
      <c r="AE118" s="902"/>
      <c r="AF118" s="900" t="s">
        <v>428</v>
      </c>
      <c r="AG118" s="901"/>
      <c r="AH118" s="901"/>
      <c r="AI118" s="901"/>
      <c r="AJ118" s="902"/>
      <c r="AK118" s="900" t="s">
        <v>302</v>
      </c>
      <c r="AL118" s="901"/>
      <c r="AM118" s="901"/>
      <c r="AN118" s="901"/>
      <c r="AO118" s="902"/>
      <c r="AP118" s="978" t="s">
        <v>429</v>
      </c>
      <c r="AQ118" s="979"/>
      <c r="AR118" s="979"/>
      <c r="AS118" s="979"/>
      <c r="AT118" s="980"/>
      <c r="AU118" s="916"/>
      <c r="AV118" s="917"/>
      <c r="AW118" s="917"/>
      <c r="AX118" s="917"/>
      <c r="AY118" s="917"/>
      <c r="AZ118" s="981" t="s">
        <v>465</v>
      </c>
      <c r="BA118" s="973"/>
      <c r="BB118" s="973"/>
      <c r="BC118" s="973"/>
      <c r="BD118" s="973"/>
      <c r="BE118" s="973"/>
      <c r="BF118" s="973"/>
      <c r="BG118" s="973"/>
      <c r="BH118" s="973"/>
      <c r="BI118" s="973"/>
      <c r="BJ118" s="973"/>
      <c r="BK118" s="973"/>
      <c r="BL118" s="973"/>
      <c r="BM118" s="973"/>
      <c r="BN118" s="973"/>
      <c r="BO118" s="973"/>
      <c r="BP118" s="974"/>
      <c r="BQ118" s="1007" t="s">
        <v>138</v>
      </c>
      <c r="BR118" s="1008"/>
      <c r="BS118" s="1008"/>
      <c r="BT118" s="1008"/>
      <c r="BU118" s="1008"/>
      <c r="BV118" s="1008" t="s">
        <v>437</v>
      </c>
      <c r="BW118" s="1008"/>
      <c r="BX118" s="1008"/>
      <c r="BY118" s="1008"/>
      <c r="BZ118" s="1008"/>
      <c r="CA118" s="1008" t="s">
        <v>441</v>
      </c>
      <c r="CB118" s="1008"/>
      <c r="CC118" s="1008"/>
      <c r="CD118" s="1008"/>
      <c r="CE118" s="1008"/>
      <c r="CF118" s="928" t="s">
        <v>441</v>
      </c>
      <c r="CG118" s="929"/>
      <c r="CH118" s="929"/>
      <c r="CI118" s="929"/>
      <c r="CJ118" s="929"/>
      <c r="CK118" s="956"/>
      <c r="CL118" s="957"/>
      <c r="CM118" s="930" t="s">
        <v>466</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441</v>
      </c>
      <c r="DH118" s="967"/>
      <c r="DI118" s="967"/>
      <c r="DJ118" s="967"/>
      <c r="DK118" s="968"/>
      <c r="DL118" s="969" t="s">
        <v>138</v>
      </c>
      <c r="DM118" s="967"/>
      <c r="DN118" s="967"/>
      <c r="DO118" s="967"/>
      <c r="DP118" s="968"/>
      <c r="DQ118" s="969" t="s">
        <v>138</v>
      </c>
      <c r="DR118" s="967"/>
      <c r="DS118" s="967"/>
      <c r="DT118" s="967"/>
      <c r="DU118" s="968"/>
      <c r="DV118" s="970" t="s">
        <v>467</v>
      </c>
      <c r="DW118" s="971"/>
      <c r="DX118" s="971"/>
      <c r="DY118" s="971"/>
      <c r="DZ118" s="972"/>
    </row>
    <row r="119" spans="1:130" s="215" customFormat="1" ht="26.25" customHeight="1" x14ac:dyDescent="0.15">
      <c r="A119" s="1064" t="s">
        <v>433</v>
      </c>
      <c r="B119" s="955"/>
      <c r="C119" s="937" t="s">
        <v>434</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t="s">
        <v>138</v>
      </c>
      <c r="AB119" s="908"/>
      <c r="AC119" s="908"/>
      <c r="AD119" s="908"/>
      <c r="AE119" s="909"/>
      <c r="AF119" s="910" t="s">
        <v>441</v>
      </c>
      <c r="AG119" s="908"/>
      <c r="AH119" s="908"/>
      <c r="AI119" s="908"/>
      <c r="AJ119" s="909"/>
      <c r="AK119" s="910" t="s">
        <v>442</v>
      </c>
      <c r="AL119" s="908"/>
      <c r="AM119" s="908"/>
      <c r="AN119" s="908"/>
      <c r="AO119" s="909"/>
      <c r="AP119" s="911" t="s">
        <v>138</v>
      </c>
      <c r="AQ119" s="912"/>
      <c r="AR119" s="912"/>
      <c r="AS119" s="912"/>
      <c r="AT119" s="913"/>
      <c r="AU119" s="918"/>
      <c r="AV119" s="919"/>
      <c r="AW119" s="919"/>
      <c r="AX119" s="919"/>
      <c r="AY119" s="919"/>
      <c r="AZ119" s="236" t="s">
        <v>186</v>
      </c>
      <c r="BA119" s="236"/>
      <c r="BB119" s="236"/>
      <c r="BC119" s="236"/>
      <c r="BD119" s="236"/>
      <c r="BE119" s="236"/>
      <c r="BF119" s="236"/>
      <c r="BG119" s="236"/>
      <c r="BH119" s="236"/>
      <c r="BI119" s="236"/>
      <c r="BJ119" s="236"/>
      <c r="BK119" s="236"/>
      <c r="BL119" s="236"/>
      <c r="BM119" s="236"/>
      <c r="BN119" s="236"/>
      <c r="BO119" s="985" t="s">
        <v>468</v>
      </c>
      <c r="BP119" s="1013"/>
      <c r="BQ119" s="1007">
        <v>13461684</v>
      </c>
      <c r="BR119" s="1008"/>
      <c r="BS119" s="1008"/>
      <c r="BT119" s="1008"/>
      <c r="BU119" s="1008"/>
      <c r="BV119" s="1008">
        <v>13665412</v>
      </c>
      <c r="BW119" s="1008"/>
      <c r="BX119" s="1008"/>
      <c r="BY119" s="1008"/>
      <c r="BZ119" s="1008"/>
      <c r="CA119" s="1008">
        <v>13118791</v>
      </c>
      <c r="CB119" s="1008"/>
      <c r="CC119" s="1008"/>
      <c r="CD119" s="1008"/>
      <c r="CE119" s="1008"/>
      <c r="CF119" s="1009"/>
      <c r="CG119" s="1010"/>
      <c r="CH119" s="1010"/>
      <c r="CI119" s="1010"/>
      <c r="CJ119" s="1011"/>
      <c r="CK119" s="958"/>
      <c r="CL119" s="959"/>
      <c r="CM119" s="981" t="s">
        <v>469</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v>49061</v>
      </c>
      <c r="DH119" s="994"/>
      <c r="DI119" s="994"/>
      <c r="DJ119" s="994"/>
      <c r="DK119" s="995"/>
      <c r="DL119" s="993">
        <v>40960</v>
      </c>
      <c r="DM119" s="994"/>
      <c r="DN119" s="994"/>
      <c r="DO119" s="994"/>
      <c r="DP119" s="995"/>
      <c r="DQ119" s="993">
        <v>80321</v>
      </c>
      <c r="DR119" s="994"/>
      <c r="DS119" s="994"/>
      <c r="DT119" s="994"/>
      <c r="DU119" s="995"/>
      <c r="DV119" s="996">
        <v>1.9</v>
      </c>
      <c r="DW119" s="997"/>
      <c r="DX119" s="997"/>
      <c r="DY119" s="997"/>
      <c r="DZ119" s="998"/>
    </row>
    <row r="120" spans="1:130" s="215" customFormat="1" ht="26.25" customHeight="1" x14ac:dyDescent="0.15">
      <c r="A120" s="1065"/>
      <c r="B120" s="957"/>
      <c r="C120" s="930" t="s">
        <v>440</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441</v>
      </c>
      <c r="AB120" s="967"/>
      <c r="AC120" s="967"/>
      <c r="AD120" s="967"/>
      <c r="AE120" s="968"/>
      <c r="AF120" s="969" t="s">
        <v>467</v>
      </c>
      <c r="AG120" s="967"/>
      <c r="AH120" s="967"/>
      <c r="AI120" s="967"/>
      <c r="AJ120" s="968"/>
      <c r="AK120" s="969" t="s">
        <v>138</v>
      </c>
      <c r="AL120" s="967"/>
      <c r="AM120" s="967"/>
      <c r="AN120" s="967"/>
      <c r="AO120" s="968"/>
      <c r="AP120" s="970" t="s">
        <v>441</v>
      </c>
      <c r="AQ120" s="971"/>
      <c r="AR120" s="971"/>
      <c r="AS120" s="971"/>
      <c r="AT120" s="972"/>
      <c r="AU120" s="999" t="s">
        <v>470</v>
      </c>
      <c r="AV120" s="1000"/>
      <c r="AW120" s="1000"/>
      <c r="AX120" s="1000"/>
      <c r="AY120" s="1001"/>
      <c r="AZ120" s="937" t="s">
        <v>471</v>
      </c>
      <c r="BA120" s="905"/>
      <c r="BB120" s="905"/>
      <c r="BC120" s="905"/>
      <c r="BD120" s="905"/>
      <c r="BE120" s="905"/>
      <c r="BF120" s="905"/>
      <c r="BG120" s="905"/>
      <c r="BH120" s="905"/>
      <c r="BI120" s="905"/>
      <c r="BJ120" s="905"/>
      <c r="BK120" s="905"/>
      <c r="BL120" s="905"/>
      <c r="BM120" s="905"/>
      <c r="BN120" s="905"/>
      <c r="BO120" s="905"/>
      <c r="BP120" s="906"/>
      <c r="BQ120" s="938">
        <v>5569506</v>
      </c>
      <c r="BR120" s="939"/>
      <c r="BS120" s="939"/>
      <c r="BT120" s="939"/>
      <c r="BU120" s="939"/>
      <c r="BV120" s="939">
        <v>5884764</v>
      </c>
      <c r="BW120" s="939"/>
      <c r="BX120" s="939"/>
      <c r="BY120" s="939"/>
      <c r="BZ120" s="939"/>
      <c r="CA120" s="939">
        <v>6739199</v>
      </c>
      <c r="CB120" s="939"/>
      <c r="CC120" s="939"/>
      <c r="CD120" s="939"/>
      <c r="CE120" s="939"/>
      <c r="CF120" s="952">
        <v>162</v>
      </c>
      <c r="CG120" s="953"/>
      <c r="CH120" s="953"/>
      <c r="CI120" s="953"/>
      <c r="CJ120" s="953"/>
      <c r="CK120" s="1014" t="s">
        <v>472</v>
      </c>
      <c r="CL120" s="1015"/>
      <c r="CM120" s="1015"/>
      <c r="CN120" s="1015"/>
      <c r="CO120" s="1016"/>
      <c r="CP120" s="1022" t="s">
        <v>473</v>
      </c>
      <c r="CQ120" s="1023"/>
      <c r="CR120" s="1023"/>
      <c r="CS120" s="1023"/>
      <c r="CT120" s="1023"/>
      <c r="CU120" s="1023"/>
      <c r="CV120" s="1023"/>
      <c r="CW120" s="1023"/>
      <c r="CX120" s="1023"/>
      <c r="CY120" s="1023"/>
      <c r="CZ120" s="1023"/>
      <c r="DA120" s="1023"/>
      <c r="DB120" s="1023"/>
      <c r="DC120" s="1023"/>
      <c r="DD120" s="1023"/>
      <c r="DE120" s="1023"/>
      <c r="DF120" s="1024"/>
      <c r="DG120" s="938">
        <v>4520673</v>
      </c>
      <c r="DH120" s="939"/>
      <c r="DI120" s="939"/>
      <c r="DJ120" s="939"/>
      <c r="DK120" s="939"/>
      <c r="DL120" s="939">
        <v>4501582</v>
      </c>
      <c r="DM120" s="939"/>
      <c r="DN120" s="939"/>
      <c r="DO120" s="939"/>
      <c r="DP120" s="939"/>
      <c r="DQ120" s="939">
        <v>4254000</v>
      </c>
      <c r="DR120" s="939"/>
      <c r="DS120" s="939"/>
      <c r="DT120" s="939"/>
      <c r="DU120" s="939"/>
      <c r="DV120" s="940">
        <v>102.3</v>
      </c>
      <c r="DW120" s="940"/>
      <c r="DX120" s="940"/>
      <c r="DY120" s="940"/>
      <c r="DZ120" s="941"/>
    </row>
    <row r="121" spans="1:130" s="215" customFormat="1" ht="26.25" customHeight="1" x14ac:dyDescent="0.15">
      <c r="A121" s="1065"/>
      <c r="B121" s="957"/>
      <c r="C121" s="982" t="s">
        <v>474</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441</v>
      </c>
      <c r="AB121" s="967"/>
      <c r="AC121" s="967"/>
      <c r="AD121" s="967"/>
      <c r="AE121" s="968"/>
      <c r="AF121" s="969" t="s">
        <v>460</v>
      </c>
      <c r="AG121" s="967"/>
      <c r="AH121" s="967"/>
      <c r="AI121" s="967"/>
      <c r="AJ121" s="968"/>
      <c r="AK121" s="969" t="s">
        <v>441</v>
      </c>
      <c r="AL121" s="967"/>
      <c r="AM121" s="967"/>
      <c r="AN121" s="967"/>
      <c r="AO121" s="968"/>
      <c r="AP121" s="970" t="s">
        <v>138</v>
      </c>
      <c r="AQ121" s="971"/>
      <c r="AR121" s="971"/>
      <c r="AS121" s="971"/>
      <c r="AT121" s="972"/>
      <c r="AU121" s="1002"/>
      <c r="AV121" s="1003"/>
      <c r="AW121" s="1003"/>
      <c r="AX121" s="1003"/>
      <c r="AY121" s="1004"/>
      <c r="AZ121" s="930" t="s">
        <v>475</v>
      </c>
      <c r="BA121" s="931"/>
      <c r="BB121" s="931"/>
      <c r="BC121" s="931"/>
      <c r="BD121" s="931"/>
      <c r="BE121" s="931"/>
      <c r="BF121" s="931"/>
      <c r="BG121" s="931"/>
      <c r="BH121" s="931"/>
      <c r="BI121" s="931"/>
      <c r="BJ121" s="931"/>
      <c r="BK121" s="931"/>
      <c r="BL121" s="931"/>
      <c r="BM121" s="931"/>
      <c r="BN121" s="931"/>
      <c r="BO121" s="931"/>
      <c r="BP121" s="932"/>
      <c r="BQ121" s="933">
        <v>224614</v>
      </c>
      <c r="BR121" s="934"/>
      <c r="BS121" s="934"/>
      <c r="BT121" s="934"/>
      <c r="BU121" s="934"/>
      <c r="BV121" s="934">
        <v>198212</v>
      </c>
      <c r="BW121" s="934"/>
      <c r="BX121" s="934"/>
      <c r="BY121" s="934"/>
      <c r="BZ121" s="934"/>
      <c r="CA121" s="934">
        <v>171520</v>
      </c>
      <c r="CB121" s="934"/>
      <c r="CC121" s="934"/>
      <c r="CD121" s="934"/>
      <c r="CE121" s="934"/>
      <c r="CF121" s="928">
        <v>4.0999999999999996</v>
      </c>
      <c r="CG121" s="929"/>
      <c r="CH121" s="929"/>
      <c r="CI121" s="929"/>
      <c r="CJ121" s="929"/>
      <c r="CK121" s="1017"/>
      <c r="CL121" s="1018"/>
      <c r="CM121" s="1018"/>
      <c r="CN121" s="1018"/>
      <c r="CO121" s="1019"/>
      <c r="CP121" s="1027" t="s">
        <v>476</v>
      </c>
      <c r="CQ121" s="1028"/>
      <c r="CR121" s="1028"/>
      <c r="CS121" s="1028"/>
      <c r="CT121" s="1028"/>
      <c r="CU121" s="1028"/>
      <c r="CV121" s="1028"/>
      <c r="CW121" s="1028"/>
      <c r="CX121" s="1028"/>
      <c r="CY121" s="1028"/>
      <c r="CZ121" s="1028"/>
      <c r="DA121" s="1028"/>
      <c r="DB121" s="1028"/>
      <c r="DC121" s="1028"/>
      <c r="DD121" s="1028"/>
      <c r="DE121" s="1028"/>
      <c r="DF121" s="1029"/>
      <c r="DG121" s="933" t="s">
        <v>467</v>
      </c>
      <c r="DH121" s="934"/>
      <c r="DI121" s="934"/>
      <c r="DJ121" s="934"/>
      <c r="DK121" s="934"/>
      <c r="DL121" s="934" t="s">
        <v>441</v>
      </c>
      <c r="DM121" s="934"/>
      <c r="DN121" s="934"/>
      <c r="DO121" s="934"/>
      <c r="DP121" s="934"/>
      <c r="DQ121" s="934" t="s">
        <v>477</v>
      </c>
      <c r="DR121" s="934"/>
      <c r="DS121" s="934"/>
      <c r="DT121" s="934"/>
      <c r="DU121" s="934"/>
      <c r="DV121" s="935" t="s">
        <v>138</v>
      </c>
      <c r="DW121" s="935"/>
      <c r="DX121" s="935"/>
      <c r="DY121" s="935"/>
      <c r="DZ121" s="936"/>
    </row>
    <row r="122" spans="1:130" s="215" customFormat="1" ht="26.25" customHeight="1" x14ac:dyDescent="0.15">
      <c r="A122" s="1065"/>
      <c r="B122" s="957"/>
      <c r="C122" s="930" t="s">
        <v>454</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441</v>
      </c>
      <c r="AB122" s="967"/>
      <c r="AC122" s="967"/>
      <c r="AD122" s="967"/>
      <c r="AE122" s="968"/>
      <c r="AF122" s="969" t="s">
        <v>138</v>
      </c>
      <c r="AG122" s="967"/>
      <c r="AH122" s="967"/>
      <c r="AI122" s="967"/>
      <c r="AJ122" s="968"/>
      <c r="AK122" s="969" t="s">
        <v>138</v>
      </c>
      <c r="AL122" s="967"/>
      <c r="AM122" s="967"/>
      <c r="AN122" s="967"/>
      <c r="AO122" s="968"/>
      <c r="AP122" s="970" t="s">
        <v>441</v>
      </c>
      <c r="AQ122" s="971"/>
      <c r="AR122" s="971"/>
      <c r="AS122" s="971"/>
      <c r="AT122" s="972"/>
      <c r="AU122" s="1002"/>
      <c r="AV122" s="1003"/>
      <c r="AW122" s="1003"/>
      <c r="AX122" s="1003"/>
      <c r="AY122" s="1004"/>
      <c r="AZ122" s="981" t="s">
        <v>478</v>
      </c>
      <c r="BA122" s="973"/>
      <c r="BB122" s="973"/>
      <c r="BC122" s="973"/>
      <c r="BD122" s="973"/>
      <c r="BE122" s="973"/>
      <c r="BF122" s="973"/>
      <c r="BG122" s="973"/>
      <c r="BH122" s="973"/>
      <c r="BI122" s="973"/>
      <c r="BJ122" s="973"/>
      <c r="BK122" s="973"/>
      <c r="BL122" s="973"/>
      <c r="BM122" s="973"/>
      <c r="BN122" s="973"/>
      <c r="BO122" s="973"/>
      <c r="BP122" s="974"/>
      <c r="BQ122" s="1007">
        <v>7752194</v>
      </c>
      <c r="BR122" s="1008"/>
      <c r="BS122" s="1008"/>
      <c r="BT122" s="1008"/>
      <c r="BU122" s="1008"/>
      <c r="BV122" s="1008">
        <v>7789692</v>
      </c>
      <c r="BW122" s="1008"/>
      <c r="BX122" s="1008"/>
      <c r="BY122" s="1008"/>
      <c r="BZ122" s="1008"/>
      <c r="CA122" s="1008">
        <v>7607660</v>
      </c>
      <c r="CB122" s="1008"/>
      <c r="CC122" s="1008"/>
      <c r="CD122" s="1008"/>
      <c r="CE122" s="1008"/>
      <c r="CF122" s="1025">
        <v>182.9</v>
      </c>
      <c r="CG122" s="1026"/>
      <c r="CH122" s="1026"/>
      <c r="CI122" s="1026"/>
      <c r="CJ122" s="1026"/>
      <c r="CK122" s="1017"/>
      <c r="CL122" s="1018"/>
      <c r="CM122" s="1018"/>
      <c r="CN122" s="1018"/>
      <c r="CO122" s="1019"/>
      <c r="CP122" s="1027" t="s">
        <v>479</v>
      </c>
      <c r="CQ122" s="1028"/>
      <c r="CR122" s="1028"/>
      <c r="CS122" s="1028"/>
      <c r="CT122" s="1028"/>
      <c r="CU122" s="1028"/>
      <c r="CV122" s="1028"/>
      <c r="CW122" s="1028"/>
      <c r="CX122" s="1028"/>
      <c r="CY122" s="1028"/>
      <c r="CZ122" s="1028"/>
      <c r="DA122" s="1028"/>
      <c r="DB122" s="1028"/>
      <c r="DC122" s="1028"/>
      <c r="DD122" s="1028"/>
      <c r="DE122" s="1028"/>
      <c r="DF122" s="1029"/>
      <c r="DG122" s="933" t="s">
        <v>467</v>
      </c>
      <c r="DH122" s="934"/>
      <c r="DI122" s="934"/>
      <c r="DJ122" s="934"/>
      <c r="DK122" s="934"/>
      <c r="DL122" s="934" t="s">
        <v>441</v>
      </c>
      <c r="DM122" s="934"/>
      <c r="DN122" s="934"/>
      <c r="DO122" s="934"/>
      <c r="DP122" s="934"/>
      <c r="DQ122" s="934" t="s">
        <v>138</v>
      </c>
      <c r="DR122" s="934"/>
      <c r="DS122" s="934"/>
      <c r="DT122" s="934"/>
      <c r="DU122" s="934"/>
      <c r="DV122" s="935" t="s">
        <v>138</v>
      </c>
      <c r="DW122" s="935"/>
      <c r="DX122" s="935"/>
      <c r="DY122" s="935"/>
      <c r="DZ122" s="936"/>
    </row>
    <row r="123" spans="1:130" s="215" customFormat="1" ht="26.25" customHeight="1" x14ac:dyDescent="0.15">
      <c r="A123" s="1065"/>
      <c r="B123" s="957"/>
      <c r="C123" s="930" t="s">
        <v>461</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t="s">
        <v>441</v>
      </c>
      <c r="AB123" s="967"/>
      <c r="AC123" s="967"/>
      <c r="AD123" s="967"/>
      <c r="AE123" s="968"/>
      <c r="AF123" s="969" t="s">
        <v>441</v>
      </c>
      <c r="AG123" s="967"/>
      <c r="AH123" s="967"/>
      <c r="AI123" s="967"/>
      <c r="AJ123" s="968"/>
      <c r="AK123" s="969" t="s">
        <v>138</v>
      </c>
      <c r="AL123" s="967"/>
      <c r="AM123" s="967"/>
      <c r="AN123" s="967"/>
      <c r="AO123" s="968"/>
      <c r="AP123" s="970" t="s">
        <v>441</v>
      </c>
      <c r="AQ123" s="971"/>
      <c r="AR123" s="971"/>
      <c r="AS123" s="971"/>
      <c r="AT123" s="972"/>
      <c r="AU123" s="1005"/>
      <c r="AV123" s="1006"/>
      <c r="AW123" s="1006"/>
      <c r="AX123" s="1006"/>
      <c r="AY123" s="1006"/>
      <c r="AZ123" s="236" t="s">
        <v>186</v>
      </c>
      <c r="BA123" s="236"/>
      <c r="BB123" s="236"/>
      <c r="BC123" s="236"/>
      <c r="BD123" s="236"/>
      <c r="BE123" s="236"/>
      <c r="BF123" s="236"/>
      <c r="BG123" s="236"/>
      <c r="BH123" s="236"/>
      <c r="BI123" s="236"/>
      <c r="BJ123" s="236"/>
      <c r="BK123" s="236"/>
      <c r="BL123" s="236"/>
      <c r="BM123" s="236"/>
      <c r="BN123" s="236"/>
      <c r="BO123" s="985" t="s">
        <v>480</v>
      </c>
      <c r="BP123" s="1013"/>
      <c r="BQ123" s="1071">
        <v>13546314</v>
      </c>
      <c r="BR123" s="1072"/>
      <c r="BS123" s="1072"/>
      <c r="BT123" s="1072"/>
      <c r="BU123" s="1072"/>
      <c r="BV123" s="1072">
        <v>13872668</v>
      </c>
      <c r="BW123" s="1072"/>
      <c r="BX123" s="1072"/>
      <c r="BY123" s="1072"/>
      <c r="BZ123" s="1072"/>
      <c r="CA123" s="1072">
        <v>14518379</v>
      </c>
      <c r="CB123" s="1072"/>
      <c r="CC123" s="1072"/>
      <c r="CD123" s="1072"/>
      <c r="CE123" s="1072"/>
      <c r="CF123" s="1009"/>
      <c r="CG123" s="1010"/>
      <c r="CH123" s="1010"/>
      <c r="CI123" s="1010"/>
      <c r="CJ123" s="1011"/>
      <c r="CK123" s="1017"/>
      <c r="CL123" s="1018"/>
      <c r="CM123" s="1018"/>
      <c r="CN123" s="1018"/>
      <c r="CO123" s="1019"/>
      <c r="CP123" s="1027" t="s">
        <v>481</v>
      </c>
      <c r="CQ123" s="1028"/>
      <c r="CR123" s="1028"/>
      <c r="CS123" s="1028"/>
      <c r="CT123" s="1028"/>
      <c r="CU123" s="1028"/>
      <c r="CV123" s="1028"/>
      <c r="CW123" s="1028"/>
      <c r="CX123" s="1028"/>
      <c r="CY123" s="1028"/>
      <c r="CZ123" s="1028"/>
      <c r="DA123" s="1028"/>
      <c r="DB123" s="1028"/>
      <c r="DC123" s="1028"/>
      <c r="DD123" s="1028"/>
      <c r="DE123" s="1028"/>
      <c r="DF123" s="1029"/>
      <c r="DG123" s="966" t="s">
        <v>460</v>
      </c>
      <c r="DH123" s="967"/>
      <c r="DI123" s="967"/>
      <c r="DJ123" s="967"/>
      <c r="DK123" s="968"/>
      <c r="DL123" s="969" t="s">
        <v>138</v>
      </c>
      <c r="DM123" s="967"/>
      <c r="DN123" s="967"/>
      <c r="DO123" s="967"/>
      <c r="DP123" s="968"/>
      <c r="DQ123" s="969" t="s">
        <v>435</v>
      </c>
      <c r="DR123" s="967"/>
      <c r="DS123" s="967"/>
      <c r="DT123" s="967"/>
      <c r="DU123" s="968"/>
      <c r="DV123" s="970" t="s">
        <v>138</v>
      </c>
      <c r="DW123" s="971"/>
      <c r="DX123" s="971"/>
      <c r="DY123" s="971"/>
      <c r="DZ123" s="972"/>
    </row>
    <row r="124" spans="1:130" s="215" customFormat="1" ht="26.25" customHeight="1" thickBot="1" x14ac:dyDescent="0.2">
      <c r="A124" s="1065"/>
      <c r="B124" s="957"/>
      <c r="C124" s="930" t="s">
        <v>464</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t="s">
        <v>460</v>
      </c>
      <c r="AB124" s="967"/>
      <c r="AC124" s="967"/>
      <c r="AD124" s="967"/>
      <c r="AE124" s="968"/>
      <c r="AF124" s="969" t="s">
        <v>138</v>
      </c>
      <c r="AG124" s="967"/>
      <c r="AH124" s="967"/>
      <c r="AI124" s="967"/>
      <c r="AJ124" s="968"/>
      <c r="AK124" s="969" t="s">
        <v>138</v>
      </c>
      <c r="AL124" s="967"/>
      <c r="AM124" s="967"/>
      <c r="AN124" s="967"/>
      <c r="AO124" s="968"/>
      <c r="AP124" s="970" t="s">
        <v>442</v>
      </c>
      <c r="AQ124" s="971"/>
      <c r="AR124" s="971"/>
      <c r="AS124" s="971"/>
      <c r="AT124" s="972"/>
      <c r="AU124" s="1067" t="s">
        <v>482</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t="s">
        <v>442</v>
      </c>
      <c r="BR124" s="1035"/>
      <c r="BS124" s="1035"/>
      <c r="BT124" s="1035"/>
      <c r="BU124" s="1035"/>
      <c r="BV124" s="1035" t="s">
        <v>460</v>
      </c>
      <c r="BW124" s="1035"/>
      <c r="BX124" s="1035"/>
      <c r="BY124" s="1035"/>
      <c r="BZ124" s="1035"/>
      <c r="CA124" s="1035" t="s">
        <v>435</v>
      </c>
      <c r="CB124" s="1035"/>
      <c r="CC124" s="1035"/>
      <c r="CD124" s="1035"/>
      <c r="CE124" s="1035"/>
      <c r="CF124" s="1036"/>
      <c r="CG124" s="1037"/>
      <c r="CH124" s="1037"/>
      <c r="CI124" s="1037"/>
      <c r="CJ124" s="1038"/>
      <c r="CK124" s="1020"/>
      <c r="CL124" s="1020"/>
      <c r="CM124" s="1020"/>
      <c r="CN124" s="1020"/>
      <c r="CO124" s="1021"/>
      <c r="CP124" s="1027" t="s">
        <v>483</v>
      </c>
      <c r="CQ124" s="1028"/>
      <c r="CR124" s="1028"/>
      <c r="CS124" s="1028"/>
      <c r="CT124" s="1028"/>
      <c r="CU124" s="1028"/>
      <c r="CV124" s="1028"/>
      <c r="CW124" s="1028"/>
      <c r="CX124" s="1028"/>
      <c r="CY124" s="1028"/>
      <c r="CZ124" s="1028"/>
      <c r="DA124" s="1028"/>
      <c r="DB124" s="1028"/>
      <c r="DC124" s="1028"/>
      <c r="DD124" s="1028"/>
      <c r="DE124" s="1028"/>
      <c r="DF124" s="1029"/>
      <c r="DG124" s="1012" t="s">
        <v>467</v>
      </c>
      <c r="DH124" s="994"/>
      <c r="DI124" s="994"/>
      <c r="DJ124" s="994"/>
      <c r="DK124" s="995"/>
      <c r="DL124" s="993" t="s">
        <v>467</v>
      </c>
      <c r="DM124" s="994"/>
      <c r="DN124" s="994"/>
      <c r="DO124" s="994"/>
      <c r="DP124" s="995"/>
      <c r="DQ124" s="993" t="s">
        <v>467</v>
      </c>
      <c r="DR124" s="994"/>
      <c r="DS124" s="994"/>
      <c r="DT124" s="994"/>
      <c r="DU124" s="995"/>
      <c r="DV124" s="996" t="s">
        <v>467</v>
      </c>
      <c r="DW124" s="997"/>
      <c r="DX124" s="997"/>
      <c r="DY124" s="997"/>
      <c r="DZ124" s="998"/>
    </row>
    <row r="125" spans="1:130" s="215" customFormat="1" ht="26.25" customHeight="1" x14ac:dyDescent="0.15">
      <c r="A125" s="1065"/>
      <c r="B125" s="957"/>
      <c r="C125" s="930" t="s">
        <v>466</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467</v>
      </c>
      <c r="AB125" s="967"/>
      <c r="AC125" s="967"/>
      <c r="AD125" s="967"/>
      <c r="AE125" s="968"/>
      <c r="AF125" s="969" t="s">
        <v>467</v>
      </c>
      <c r="AG125" s="967"/>
      <c r="AH125" s="967"/>
      <c r="AI125" s="967"/>
      <c r="AJ125" s="968"/>
      <c r="AK125" s="969" t="s">
        <v>441</v>
      </c>
      <c r="AL125" s="967"/>
      <c r="AM125" s="967"/>
      <c r="AN125" s="967"/>
      <c r="AO125" s="968"/>
      <c r="AP125" s="970" t="s">
        <v>467</v>
      </c>
      <c r="AQ125" s="971"/>
      <c r="AR125" s="971"/>
      <c r="AS125" s="971"/>
      <c r="AT125" s="972"/>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30" t="s">
        <v>484</v>
      </c>
      <c r="CL125" s="1015"/>
      <c r="CM125" s="1015"/>
      <c r="CN125" s="1015"/>
      <c r="CO125" s="1016"/>
      <c r="CP125" s="937" t="s">
        <v>485</v>
      </c>
      <c r="CQ125" s="905"/>
      <c r="CR125" s="905"/>
      <c r="CS125" s="905"/>
      <c r="CT125" s="905"/>
      <c r="CU125" s="905"/>
      <c r="CV125" s="905"/>
      <c r="CW125" s="905"/>
      <c r="CX125" s="905"/>
      <c r="CY125" s="905"/>
      <c r="CZ125" s="905"/>
      <c r="DA125" s="905"/>
      <c r="DB125" s="905"/>
      <c r="DC125" s="905"/>
      <c r="DD125" s="905"/>
      <c r="DE125" s="905"/>
      <c r="DF125" s="906"/>
      <c r="DG125" s="938" t="s">
        <v>467</v>
      </c>
      <c r="DH125" s="939"/>
      <c r="DI125" s="939"/>
      <c r="DJ125" s="939"/>
      <c r="DK125" s="939"/>
      <c r="DL125" s="939" t="s">
        <v>467</v>
      </c>
      <c r="DM125" s="939"/>
      <c r="DN125" s="939"/>
      <c r="DO125" s="939"/>
      <c r="DP125" s="939"/>
      <c r="DQ125" s="939" t="s">
        <v>138</v>
      </c>
      <c r="DR125" s="939"/>
      <c r="DS125" s="939"/>
      <c r="DT125" s="939"/>
      <c r="DU125" s="939"/>
      <c r="DV125" s="940" t="s">
        <v>467</v>
      </c>
      <c r="DW125" s="940"/>
      <c r="DX125" s="940"/>
      <c r="DY125" s="940"/>
      <c r="DZ125" s="941"/>
    </row>
    <row r="126" spans="1:130" s="215" customFormat="1" ht="26.25" customHeight="1" thickBot="1" x14ac:dyDescent="0.2">
      <c r="A126" s="1065"/>
      <c r="B126" s="957"/>
      <c r="C126" s="930" t="s">
        <v>469</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v>9035</v>
      </c>
      <c r="AB126" s="967"/>
      <c r="AC126" s="967"/>
      <c r="AD126" s="967"/>
      <c r="AE126" s="968"/>
      <c r="AF126" s="969">
        <v>8101</v>
      </c>
      <c r="AG126" s="967"/>
      <c r="AH126" s="967"/>
      <c r="AI126" s="967"/>
      <c r="AJ126" s="968"/>
      <c r="AK126" s="969">
        <v>7357</v>
      </c>
      <c r="AL126" s="967"/>
      <c r="AM126" s="967"/>
      <c r="AN126" s="967"/>
      <c r="AO126" s="968"/>
      <c r="AP126" s="970">
        <v>0.2</v>
      </c>
      <c r="AQ126" s="971"/>
      <c r="AR126" s="971"/>
      <c r="AS126" s="971"/>
      <c r="AT126" s="972"/>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31"/>
      <c r="CL126" s="1018"/>
      <c r="CM126" s="1018"/>
      <c r="CN126" s="1018"/>
      <c r="CO126" s="1019"/>
      <c r="CP126" s="930" t="s">
        <v>486</v>
      </c>
      <c r="CQ126" s="931"/>
      <c r="CR126" s="931"/>
      <c r="CS126" s="931"/>
      <c r="CT126" s="931"/>
      <c r="CU126" s="931"/>
      <c r="CV126" s="931"/>
      <c r="CW126" s="931"/>
      <c r="CX126" s="931"/>
      <c r="CY126" s="931"/>
      <c r="CZ126" s="931"/>
      <c r="DA126" s="931"/>
      <c r="DB126" s="931"/>
      <c r="DC126" s="931"/>
      <c r="DD126" s="931"/>
      <c r="DE126" s="931"/>
      <c r="DF126" s="932"/>
      <c r="DG126" s="933">
        <v>359465</v>
      </c>
      <c r="DH126" s="934"/>
      <c r="DI126" s="934"/>
      <c r="DJ126" s="934"/>
      <c r="DK126" s="934"/>
      <c r="DL126" s="934">
        <v>501205</v>
      </c>
      <c r="DM126" s="934"/>
      <c r="DN126" s="934"/>
      <c r="DO126" s="934"/>
      <c r="DP126" s="934"/>
      <c r="DQ126" s="934">
        <v>277877</v>
      </c>
      <c r="DR126" s="934"/>
      <c r="DS126" s="934"/>
      <c r="DT126" s="934"/>
      <c r="DU126" s="934"/>
      <c r="DV126" s="935">
        <v>6.7</v>
      </c>
      <c r="DW126" s="935"/>
      <c r="DX126" s="935"/>
      <c r="DY126" s="935"/>
      <c r="DZ126" s="936"/>
    </row>
    <row r="127" spans="1:130" s="215" customFormat="1" ht="26.25" customHeight="1" x14ac:dyDescent="0.15">
      <c r="A127" s="1066"/>
      <c r="B127" s="959"/>
      <c r="C127" s="981" t="s">
        <v>487</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467</v>
      </c>
      <c r="AB127" s="967"/>
      <c r="AC127" s="967"/>
      <c r="AD127" s="967"/>
      <c r="AE127" s="968"/>
      <c r="AF127" s="969" t="s">
        <v>441</v>
      </c>
      <c r="AG127" s="967"/>
      <c r="AH127" s="967"/>
      <c r="AI127" s="967"/>
      <c r="AJ127" s="968"/>
      <c r="AK127" s="969" t="s">
        <v>467</v>
      </c>
      <c r="AL127" s="967"/>
      <c r="AM127" s="967"/>
      <c r="AN127" s="967"/>
      <c r="AO127" s="968"/>
      <c r="AP127" s="970" t="s">
        <v>467</v>
      </c>
      <c r="AQ127" s="971"/>
      <c r="AR127" s="971"/>
      <c r="AS127" s="971"/>
      <c r="AT127" s="972"/>
      <c r="AU127" s="217"/>
      <c r="AV127" s="217"/>
      <c r="AW127" s="217"/>
      <c r="AX127" s="1039" t="s">
        <v>488</v>
      </c>
      <c r="AY127" s="1040"/>
      <c r="AZ127" s="1040"/>
      <c r="BA127" s="1040"/>
      <c r="BB127" s="1040"/>
      <c r="BC127" s="1040"/>
      <c r="BD127" s="1040"/>
      <c r="BE127" s="1041"/>
      <c r="BF127" s="1042" t="s">
        <v>489</v>
      </c>
      <c r="BG127" s="1040"/>
      <c r="BH127" s="1040"/>
      <c r="BI127" s="1040"/>
      <c r="BJ127" s="1040"/>
      <c r="BK127" s="1040"/>
      <c r="BL127" s="1041"/>
      <c r="BM127" s="1042" t="s">
        <v>490</v>
      </c>
      <c r="BN127" s="1040"/>
      <c r="BO127" s="1040"/>
      <c r="BP127" s="1040"/>
      <c r="BQ127" s="1040"/>
      <c r="BR127" s="1040"/>
      <c r="BS127" s="1041"/>
      <c r="BT127" s="1042" t="s">
        <v>491</v>
      </c>
      <c r="BU127" s="1040"/>
      <c r="BV127" s="1040"/>
      <c r="BW127" s="1040"/>
      <c r="BX127" s="1040"/>
      <c r="BY127" s="1040"/>
      <c r="BZ127" s="1063"/>
      <c r="CA127" s="217"/>
      <c r="CB127" s="217"/>
      <c r="CC127" s="217"/>
      <c r="CD127" s="240"/>
      <c r="CE127" s="240"/>
      <c r="CF127" s="240"/>
      <c r="CG127" s="217"/>
      <c r="CH127" s="217"/>
      <c r="CI127" s="217"/>
      <c r="CJ127" s="239"/>
      <c r="CK127" s="1031"/>
      <c r="CL127" s="1018"/>
      <c r="CM127" s="1018"/>
      <c r="CN127" s="1018"/>
      <c r="CO127" s="1019"/>
      <c r="CP127" s="930" t="s">
        <v>492</v>
      </c>
      <c r="CQ127" s="931"/>
      <c r="CR127" s="931"/>
      <c r="CS127" s="931"/>
      <c r="CT127" s="931"/>
      <c r="CU127" s="931"/>
      <c r="CV127" s="931"/>
      <c r="CW127" s="931"/>
      <c r="CX127" s="931"/>
      <c r="CY127" s="931"/>
      <c r="CZ127" s="931"/>
      <c r="DA127" s="931"/>
      <c r="DB127" s="931"/>
      <c r="DC127" s="931"/>
      <c r="DD127" s="931"/>
      <c r="DE127" s="931"/>
      <c r="DF127" s="932"/>
      <c r="DG127" s="933" t="s">
        <v>467</v>
      </c>
      <c r="DH127" s="934"/>
      <c r="DI127" s="934"/>
      <c r="DJ127" s="934"/>
      <c r="DK127" s="934"/>
      <c r="DL127" s="934" t="s">
        <v>467</v>
      </c>
      <c r="DM127" s="934"/>
      <c r="DN127" s="934"/>
      <c r="DO127" s="934"/>
      <c r="DP127" s="934"/>
      <c r="DQ127" s="934" t="s">
        <v>477</v>
      </c>
      <c r="DR127" s="934"/>
      <c r="DS127" s="934"/>
      <c r="DT127" s="934"/>
      <c r="DU127" s="934"/>
      <c r="DV127" s="935" t="s">
        <v>467</v>
      </c>
      <c r="DW127" s="935"/>
      <c r="DX127" s="935"/>
      <c r="DY127" s="935"/>
      <c r="DZ127" s="936"/>
    </row>
    <row r="128" spans="1:130" s="215" customFormat="1" ht="26.25" customHeight="1" thickBot="1" x14ac:dyDescent="0.2">
      <c r="A128" s="1049" t="s">
        <v>493</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494</v>
      </c>
      <c r="X128" s="1051"/>
      <c r="Y128" s="1051"/>
      <c r="Z128" s="1052"/>
      <c r="AA128" s="1053">
        <v>23078</v>
      </c>
      <c r="AB128" s="1054"/>
      <c r="AC128" s="1054"/>
      <c r="AD128" s="1054"/>
      <c r="AE128" s="1055"/>
      <c r="AF128" s="1056">
        <v>23943</v>
      </c>
      <c r="AG128" s="1054"/>
      <c r="AH128" s="1054"/>
      <c r="AI128" s="1054"/>
      <c r="AJ128" s="1055"/>
      <c r="AK128" s="1056">
        <v>22461</v>
      </c>
      <c r="AL128" s="1054"/>
      <c r="AM128" s="1054"/>
      <c r="AN128" s="1054"/>
      <c r="AO128" s="1055"/>
      <c r="AP128" s="1057"/>
      <c r="AQ128" s="1058"/>
      <c r="AR128" s="1058"/>
      <c r="AS128" s="1058"/>
      <c r="AT128" s="1059"/>
      <c r="AU128" s="217"/>
      <c r="AV128" s="217"/>
      <c r="AW128" s="217"/>
      <c r="AX128" s="904" t="s">
        <v>495</v>
      </c>
      <c r="AY128" s="905"/>
      <c r="AZ128" s="905"/>
      <c r="BA128" s="905"/>
      <c r="BB128" s="905"/>
      <c r="BC128" s="905"/>
      <c r="BD128" s="905"/>
      <c r="BE128" s="906"/>
      <c r="BF128" s="1060" t="s">
        <v>460</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84"/>
      <c r="CA128" s="240"/>
      <c r="CB128" s="240"/>
      <c r="CC128" s="240"/>
      <c r="CD128" s="240"/>
      <c r="CE128" s="240"/>
      <c r="CF128" s="240"/>
      <c r="CG128" s="217"/>
      <c r="CH128" s="217"/>
      <c r="CI128" s="217"/>
      <c r="CJ128" s="239"/>
      <c r="CK128" s="1032"/>
      <c r="CL128" s="1033"/>
      <c r="CM128" s="1033"/>
      <c r="CN128" s="1033"/>
      <c r="CO128" s="1034"/>
      <c r="CP128" s="1043" t="s">
        <v>496</v>
      </c>
      <c r="CQ128" s="735"/>
      <c r="CR128" s="735"/>
      <c r="CS128" s="735"/>
      <c r="CT128" s="735"/>
      <c r="CU128" s="735"/>
      <c r="CV128" s="735"/>
      <c r="CW128" s="735"/>
      <c r="CX128" s="735"/>
      <c r="CY128" s="735"/>
      <c r="CZ128" s="735"/>
      <c r="DA128" s="735"/>
      <c r="DB128" s="735"/>
      <c r="DC128" s="735"/>
      <c r="DD128" s="735"/>
      <c r="DE128" s="735"/>
      <c r="DF128" s="1044"/>
      <c r="DG128" s="1045" t="s">
        <v>138</v>
      </c>
      <c r="DH128" s="1046"/>
      <c r="DI128" s="1046"/>
      <c r="DJ128" s="1046"/>
      <c r="DK128" s="1046"/>
      <c r="DL128" s="1046" t="s">
        <v>138</v>
      </c>
      <c r="DM128" s="1046"/>
      <c r="DN128" s="1046"/>
      <c r="DO128" s="1046"/>
      <c r="DP128" s="1046"/>
      <c r="DQ128" s="1046" t="s">
        <v>138</v>
      </c>
      <c r="DR128" s="1046"/>
      <c r="DS128" s="1046"/>
      <c r="DT128" s="1046"/>
      <c r="DU128" s="1046"/>
      <c r="DV128" s="1047" t="s">
        <v>138</v>
      </c>
      <c r="DW128" s="1047"/>
      <c r="DX128" s="1047"/>
      <c r="DY128" s="1047"/>
      <c r="DZ128" s="1048"/>
    </row>
    <row r="129" spans="1:131" s="215" customFormat="1" ht="26.25" customHeight="1" x14ac:dyDescent="0.15">
      <c r="A129" s="942" t="s">
        <v>107</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497</v>
      </c>
      <c r="X129" s="1079"/>
      <c r="Y129" s="1079"/>
      <c r="Z129" s="1080"/>
      <c r="AA129" s="966">
        <v>4296585</v>
      </c>
      <c r="AB129" s="967"/>
      <c r="AC129" s="967"/>
      <c r="AD129" s="967"/>
      <c r="AE129" s="968"/>
      <c r="AF129" s="969">
        <v>4506023</v>
      </c>
      <c r="AG129" s="967"/>
      <c r="AH129" s="967"/>
      <c r="AI129" s="967"/>
      <c r="AJ129" s="968"/>
      <c r="AK129" s="969">
        <v>4767531</v>
      </c>
      <c r="AL129" s="967"/>
      <c r="AM129" s="967"/>
      <c r="AN129" s="967"/>
      <c r="AO129" s="968"/>
      <c r="AP129" s="1081"/>
      <c r="AQ129" s="1082"/>
      <c r="AR129" s="1082"/>
      <c r="AS129" s="1082"/>
      <c r="AT129" s="1083"/>
      <c r="AU129" s="218"/>
      <c r="AV129" s="218"/>
      <c r="AW129" s="218"/>
      <c r="AX129" s="1073" t="s">
        <v>498</v>
      </c>
      <c r="AY129" s="931"/>
      <c r="AZ129" s="931"/>
      <c r="BA129" s="931"/>
      <c r="BB129" s="931"/>
      <c r="BC129" s="931"/>
      <c r="BD129" s="931"/>
      <c r="BE129" s="932"/>
      <c r="BF129" s="1074" t="s">
        <v>138</v>
      </c>
      <c r="BG129" s="1075"/>
      <c r="BH129" s="1075"/>
      <c r="BI129" s="1075"/>
      <c r="BJ129" s="1075"/>
      <c r="BK129" s="1075"/>
      <c r="BL129" s="1076"/>
      <c r="BM129" s="1074">
        <v>20</v>
      </c>
      <c r="BN129" s="1075"/>
      <c r="BO129" s="1075"/>
      <c r="BP129" s="1075"/>
      <c r="BQ129" s="1075"/>
      <c r="BR129" s="1075"/>
      <c r="BS129" s="1076"/>
      <c r="BT129" s="1074">
        <v>30</v>
      </c>
      <c r="BU129" s="1075"/>
      <c r="BV129" s="1075"/>
      <c r="BW129" s="1075"/>
      <c r="BX129" s="1075"/>
      <c r="BY129" s="1075"/>
      <c r="BZ129" s="1077"/>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942" t="s">
        <v>499</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500</v>
      </c>
      <c r="X130" s="1079"/>
      <c r="Y130" s="1079"/>
      <c r="Z130" s="1080"/>
      <c r="AA130" s="966">
        <v>632532</v>
      </c>
      <c r="AB130" s="967"/>
      <c r="AC130" s="967"/>
      <c r="AD130" s="967"/>
      <c r="AE130" s="968"/>
      <c r="AF130" s="969">
        <v>607713</v>
      </c>
      <c r="AG130" s="967"/>
      <c r="AH130" s="967"/>
      <c r="AI130" s="967"/>
      <c r="AJ130" s="968"/>
      <c r="AK130" s="969">
        <v>608647</v>
      </c>
      <c r="AL130" s="967"/>
      <c r="AM130" s="967"/>
      <c r="AN130" s="967"/>
      <c r="AO130" s="968"/>
      <c r="AP130" s="1081"/>
      <c r="AQ130" s="1082"/>
      <c r="AR130" s="1082"/>
      <c r="AS130" s="1082"/>
      <c r="AT130" s="1083"/>
      <c r="AU130" s="218"/>
      <c r="AV130" s="218"/>
      <c r="AW130" s="218"/>
      <c r="AX130" s="1073" t="s">
        <v>501</v>
      </c>
      <c r="AY130" s="931"/>
      <c r="AZ130" s="931"/>
      <c r="BA130" s="931"/>
      <c r="BB130" s="931"/>
      <c r="BC130" s="931"/>
      <c r="BD130" s="931"/>
      <c r="BE130" s="932"/>
      <c r="BF130" s="1109">
        <v>8.4</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502</v>
      </c>
      <c r="X131" s="1116"/>
      <c r="Y131" s="1116"/>
      <c r="Z131" s="1117"/>
      <c r="AA131" s="1012">
        <v>3664053</v>
      </c>
      <c r="AB131" s="994"/>
      <c r="AC131" s="994"/>
      <c r="AD131" s="994"/>
      <c r="AE131" s="995"/>
      <c r="AF131" s="993">
        <v>3898310</v>
      </c>
      <c r="AG131" s="994"/>
      <c r="AH131" s="994"/>
      <c r="AI131" s="994"/>
      <c r="AJ131" s="995"/>
      <c r="AK131" s="993">
        <v>4158884</v>
      </c>
      <c r="AL131" s="994"/>
      <c r="AM131" s="994"/>
      <c r="AN131" s="994"/>
      <c r="AO131" s="995"/>
      <c r="AP131" s="1118"/>
      <c r="AQ131" s="1119"/>
      <c r="AR131" s="1119"/>
      <c r="AS131" s="1119"/>
      <c r="AT131" s="1120"/>
      <c r="AU131" s="218"/>
      <c r="AV131" s="218"/>
      <c r="AW131" s="218"/>
      <c r="AX131" s="1091" t="s">
        <v>503</v>
      </c>
      <c r="AY131" s="735"/>
      <c r="AZ131" s="735"/>
      <c r="BA131" s="735"/>
      <c r="BB131" s="735"/>
      <c r="BC131" s="735"/>
      <c r="BD131" s="735"/>
      <c r="BE131" s="1044"/>
      <c r="BF131" s="1092" t="s">
        <v>435</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1098" t="s">
        <v>504</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505</v>
      </c>
      <c r="W132" s="1102"/>
      <c r="X132" s="1102"/>
      <c r="Y132" s="1102"/>
      <c r="Z132" s="1103"/>
      <c r="AA132" s="1104">
        <v>9.1446002560000004</v>
      </c>
      <c r="AB132" s="1105"/>
      <c r="AC132" s="1105"/>
      <c r="AD132" s="1105"/>
      <c r="AE132" s="1106"/>
      <c r="AF132" s="1107">
        <v>8.7791632780000004</v>
      </c>
      <c r="AG132" s="1105"/>
      <c r="AH132" s="1105"/>
      <c r="AI132" s="1105"/>
      <c r="AJ132" s="1106"/>
      <c r="AK132" s="1107">
        <v>7.3285766089999997</v>
      </c>
      <c r="AL132" s="1105"/>
      <c r="AM132" s="1105"/>
      <c r="AN132" s="1105"/>
      <c r="AO132" s="1106"/>
      <c r="AP132" s="1009"/>
      <c r="AQ132" s="1010"/>
      <c r="AR132" s="1010"/>
      <c r="AS132" s="1010"/>
      <c r="AT132" s="1108"/>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506</v>
      </c>
      <c r="W133" s="1085"/>
      <c r="X133" s="1085"/>
      <c r="Y133" s="1085"/>
      <c r="Z133" s="1086"/>
      <c r="AA133" s="1087">
        <v>9.1</v>
      </c>
      <c r="AB133" s="1088"/>
      <c r="AC133" s="1088"/>
      <c r="AD133" s="1088"/>
      <c r="AE133" s="1089"/>
      <c r="AF133" s="1087">
        <v>9</v>
      </c>
      <c r="AG133" s="1088"/>
      <c r="AH133" s="1088"/>
      <c r="AI133" s="1088"/>
      <c r="AJ133" s="1089"/>
      <c r="AK133" s="1087">
        <v>8.4</v>
      </c>
      <c r="AL133" s="1088"/>
      <c r="AM133" s="1088"/>
      <c r="AN133" s="1088"/>
      <c r="AO133" s="1089"/>
      <c r="AP133" s="1036"/>
      <c r="AQ133" s="1037"/>
      <c r="AR133" s="1037"/>
      <c r="AS133" s="1037"/>
      <c r="AT133" s="1090"/>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ICE2gKUYbPkTcNPY5biMmvbv+IyOa1PfCVwWCXavOFX1lZ/zjvo34jag3+cTBM3DMh4eH/FdxW3PSpDUxZEUw==" saltValue="/J6CpGxFgZWHyiS9q7xSMw==" spinCount="100000" sheet="1" objects="1" scenarios="1" formatRows="0"/>
  <mergeCells count="2035">
    <mergeCell ref="CW9:DA9"/>
    <mergeCell ref="DB9:DF9"/>
    <mergeCell ref="DG9:DK9"/>
    <mergeCell ref="DL9:DP9"/>
    <mergeCell ref="DQ9:DU9"/>
    <mergeCell ref="CH9:CL9"/>
    <mergeCell ref="CM9:CQ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AK12:AO12"/>
    <mergeCell ref="AP12:AT12"/>
    <mergeCell ref="AU12:AY12"/>
    <mergeCell ref="BS12:CG12"/>
    <mergeCell ref="B12:P12"/>
    <mergeCell ref="Q12:U12"/>
    <mergeCell ref="V12:Z12"/>
    <mergeCell ref="AA12:AE12"/>
    <mergeCell ref="AF12:AJ12"/>
    <mergeCell ref="AU11:AY11"/>
    <mergeCell ref="BS11:CG11"/>
    <mergeCell ref="CR12:CV12"/>
    <mergeCell ref="CW12:DA12"/>
    <mergeCell ref="DB12:DF12"/>
    <mergeCell ref="DG12:DK12"/>
    <mergeCell ref="DL12:DP12"/>
    <mergeCell ref="DQ12:DU12"/>
    <mergeCell ref="CH12:CL12"/>
    <mergeCell ref="CM12:CQ12"/>
    <mergeCell ref="DB11:DF11"/>
    <mergeCell ref="DG11:DK11"/>
    <mergeCell ref="DL11:DP11"/>
    <mergeCell ref="DQ11:DU11"/>
    <mergeCell ref="CH11:CL11"/>
    <mergeCell ref="CM11:CQ11"/>
    <mergeCell ref="CR11:CV11"/>
    <mergeCell ref="CW11:DA11"/>
    <mergeCell ref="DB8:DF8"/>
    <mergeCell ref="DG8:DK8"/>
    <mergeCell ref="DL8:DP8"/>
    <mergeCell ref="DQ8:DU8"/>
    <mergeCell ref="DV10:DZ10"/>
    <mergeCell ref="B11:P11"/>
    <mergeCell ref="Q11:U11"/>
    <mergeCell ref="V11:Z11"/>
    <mergeCell ref="AA11:AE11"/>
    <mergeCell ref="AF11:AJ11"/>
    <mergeCell ref="AK11:AO11"/>
    <mergeCell ref="AP11:AT11"/>
    <mergeCell ref="DV9:DZ9"/>
    <mergeCell ref="B10:P10"/>
    <mergeCell ref="Q10:U10"/>
    <mergeCell ref="V10:Z10"/>
    <mergeCell ref="AA10:AE10"/>
    <mergeCell ref="AF10:AJ10"/>
    <mergeCell ref="AK10:AO10"/>
    <mergeCell ref="AP10:AT10"/>
    <mergeCell ref="AU10:AY10"/>
    <mergeCell ref="BS10:CG10"/>
    <mergeCell ref="DV11:DZ11"/>
    <mergeCell ref="DL10:DP10"/>
    <mergeCell ref="DQ10:DU10"/>
    <mergeCell ref="CH10:CL10"/>
    <mergeCell ref="CM10:CQ10"/>
    <mergeCell ref="CR10:CV10"/>
    <mergeCell ref="CW10:DA10"/>
    <mergeCell ref="DB10:DF10"/>
    <mergeCell ref="DG10:DK10"/>
    <mergeCell ref="CR9:CV9"/>
    <mergeCell ref="CM5:CQ6"/>
    <mergeCell ref="AK9:AO9"/>
    <mergeCell ref="AP9:AT9"/>
    <mergeCell ref="AU9:AY9"/>
    <mergeCell ref="BS9:CG9"/>
    <mergeCell ref="DL7:DP7"/>
    <mergeCell ref="DQ7:DU7"/>
    <mergeCell ref="CH7:CL7"/>
    <mergeCell ref="CM7:CQ7"/>
    <mergeCell ref="CR7:CV7"/>
    <mergeCell ref="CW7:DA7"/>
    <mergeCell ref="DB7:DF7"/>
    <mergeCell ref="DG7:DK7"/>
    <mergeCell ref="DV8:DZ8"/>
    <mergeCell ref="B9:P9"/>
    <mergeCell ref="Q9:U9"/>
    <mergeCell ref="V9:Z9"/>
    <mergeCell ref="AA9:AE9"/>
    <mergeCell ref="AF9:AJ9"/>
    <mergeCell ref="AU8:AY8"/>
    <mergeCell ref="BS8:CG8"/>
    <mergeCell ref="B8:P8"/>
    <mergeCell ref="Q8:U8"/>
    <mergeCell ref="V8:Z8"/>
    <mergeCell ref="AA8:AE8"/>
    <mergeCell ref="AF8:AJ8"/>
    <mergeCell ref="AK8:AO8"/>
    <mergeCell ref="AP8:AT8"/>
    <mergeCell ref="CH8:CL8"/>
    <mergeCell ref="CM8:CQ8"/>
    <mergeCell ref="CR8:CV8"/>
    <mergeCell ref="CW8:DA8"/>
    <mergeCell ref="A2:BI2"/>
    <mergeCell ref="DJ2:DO2"/>
    <mergeCell ref="DQ2:DZ2"/>
    <mergeCell ref="A4:AY4"/>
    <mergeCell ref="BQ4:DZ4"/>
    <mergeCell ref="A5:P6"/>
    <mergeCell ref="Q5:U6"/>
    <mergeCell ref="V5:Z6"/>
    <mergeCell ref="AA5:AE6"/>
    <mergeCell ref="AF5:AJ6"/>
    <mergeCell ref="DV7:DZ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s>
  <phoneticPr fontId="2"/>
  <pageMargins left="0.59055118110236227" right="0" top="0.59055118110236227" bottom="0.59055118110236227" header="0.39370078740157483" footer="0.39370078740157483"/>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5" zoomScaleNormal="85" zoomScaleSheetLayoutView="100" workbookViewId="0"/>
  </sheetViews>
  <sheetFormatPr defaultColWidth="0" defaultRowHeight="13.5" customHeight="1" zeroHeight="1" x14ac:dyDescent="0.15"/>
  <cols>
    <col min="1" max="120" width="2.8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507</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M+14GXCVDtItCBix4wwo1dKJLna7lkPKbWW0G5Nwuj/DcA/q7y/9oQlHwmCNj8JzYvxKpxcCU/PfD2KmXhqrig==" saltValue="lVYmw5cp4HXn85ExTPoRYw=="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0" zoomScaleNormal="100" zoomScaleSheetLayoutView="55" workbookViewId="0">
      <selection activeCell="AV73" sqref="AV73"/>
    </sheetView>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NlX44z0i7SPN9AlMQ3CVK0rwCew/7Yreydtr/4t3eQVoLVdNfN1tc1nUSmrNG+6b9VxLsMVD8bZcAzziYnCog==" saltValue="1l3OQheuHJN5zI4QiiOM9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508</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509</v>
      </c>
      <c r="AL6" s="251"/>
      <c r="AM6" s="251"/>
      <c r="AN6" s="251"/>
    </row>
    <row r="7" spans="1:46" ht="13.5" customHeight="1" x14ac:dyDescent="0.15">
      <c r="A7" s="250"/>
      <c r="AK7" s="253"/>
      <c r="AL7" s="254"/>
      <c r="AM7" s="254"/>
      <c r="AN7" s="255"/>
      <c r="AO7" s="1122" t="s">
        <v>510</v>
      </c>
      <c r="AP7" s="256"/>
      <c r="AQ7" s="257" t="s">
        <v>511</v>
      </c>
      <c r="AR7" s="258"/>
    </row>
    <row r="8" spans="1:46" x14ac:dyDescent="0.15">
      <c r="A8" s="250"/>
      <c r="AK8" s="259"/>
      <c r="AL8" s="260"/>
      <c r="AM8" s="260"/>
      <c r="AN8" s="261"/>
      <c r="AO8" s="1123"/>
      <c r="AP8" s="262" t="s">
        <v>512</v>
      </c>
      <c r="AQ8" s="263" t="s">
        <v>513</v>
      </c>
      <c r="AR8" s="264" t="s">
        <v>514</v>
      </c>
    </row>
    <row r="9" spans="1:46" x14ac:dyDescent="0.15">
      <c r="A9" s="250"/>
      <c r="AK9" s="1124" t="s">
        <v>515</v>
      </c>
      <c r="AL9" s="1125"/>
      <c r="AM9" s="1125"/>
      <c r="AN9" s="1126"/>
      <c r="AO9" s="265">
        <v>1265986</v>
      </c>
      <c r="AP9" s="265">
        <v>87873</v>
      </c>
      <c r="AQ9" s="266">
        <v>102574</v>
      </c>
      <c r="AR9" s="267">
        <v>-14.3</v>
      </c>
    </row>
    <row r="10" spans="1:46" ht="13.5" customHeight="1" x14ac:dyDescent="0.15">
      <c r="A10" s="250"/>
      <c r="AK10" s="1124" t="s">
        <v>516</v>
      </c>
      <c r="AL10" s="1125"/>
      <c r="AM10" s="1125"/>
      <c r="AN10" s="1126"/>
      <c r="AO10" s="268">
        <v>227075</v>
      </c>
      <c r="AP10" s="268">
        <v>15761</v>
      </c>
      <c r="AQ10" s="269">
        <v>16361</v>
      </c>
      <c r="AR10" s="270">
        <v>-3.7</v>
      </c>
    </row>
    <row r="11" spans="1:46" ht="13.5" customHeight="1" x14ac:dyDescent="0.15">
      <c r="A11" s="250"/>
      <c r="AK11" s="1124" t="s">
        <v>517</v>
      </c>
      <c r="AL11" s="1125"/>
      <c r="AM11" s="1125"/>
      <c r="AN11" s="1126"/>
      <c r="AO11" s="268" t="s">
        <v>518</v>
      </c>
      <c r="AP11" s="268" t="s">
        <v>518</v>
      </c>
      <c r="AQ11" s="269">
        <v>763</v>
      </c>
      <c r="AR11" s="270" t="s">
        <v>518</v>
      </c>
    </row>
    <row r="12" spans="1:46" ht="13.5" customHeight="1" x14ac:dyDescent="0.15">
      <c r="A12" s="250"/>
      <c r="AK12" s="1124" t="s">
        <v>519</v>
      </c>
      <c r="AL12" s="1125"/>
      <c r="AM12" s="1125"/>
      <c r="AN12" s="1126"/>
      <c r="AO12" s="268" t="s">
        <v>518</v>
      </c>
      <c r="AP12" s="268" t="s">
        <v>518</v>
      </c>
      <c r="AQ12" s="269" t="s">
        <v>518</v>
      </c>
      <c r="AR12" s="270" t="s">
        <v>518</v>
      </c>
    </row>
    <row r="13" spans="1:46" ht="13.5" customHeight="1" x14ac:dyDescent="0.15">
      <c r="A13" s="250"/>
      <c r="AK13" s="1124" t="s">
        <v>520</v>
      </c>
      <c r="AL13" s="1125"/>
      <c r="AM13" s="1125"/>
      <c r="AN13" s="1126"/>
      <c r="AO13" s="268">
        <v>38610</v>
      </c>
      <c r="AP13" s="268">
        <v>2680</v>
      </c>
      <c r="AQ13" s="269">
        <v>4354</v>
      </c>
      <c r="AR13" s="270">
        <v>-38.4</v>
      </c>
    </row>
    <row r="14" spans="1:46" ht="13.5" customHeight="1" x14ac:dyDescent="0.15">
      <c r="A14" s="250"/>
      <c r="AK14" s="1124" t="s">
        <v>521</v>
      </c>
      <c r="AL14" s="1125"/>
      <c r="AM14" s="1125"/>
      <c r="AN14" s="1126"/>
      <c r="AO14" s="268">
        <v>14054</v>
      </c>
      <c r="AP14" s="268">
        <v>975</v>
      </c>
      <c r="AQ14" s="269">
        <v>2046</v>
      </c>
      <c r="AR14" s="270">
        <v>-52.3</v>
      </c>
    </row>
    <row r="15" spans="1:46" ht="13.5" customHeight="1" x14ac:dyDescent="0.15">
      <c r="A15" s="250"/>
      <c r="AK15" s="1127" t="s">
        <v>522</v>
      </c>
      <c r="AL15" s="1128"/>
      <c r="AM15" s="1128"/>
      <c r="AN15" s="1129"/>
      <c r="AO15" s="268">
        <v>-86151</v>
      </c>
      <c r="AP15" s="268">
        <v>-5980</v>
      </c>
      <c r="AQ15" s="269">
        <v>-7552</v>
      </c>
      <c r="AR15" s="270">
        <v>-20.8</v>
      </c>
    </row>
    <row r="16" spans="1:46" x14ac:dyDescent="0.15">
      <c r="A16" s="250"/>
      <c r="AK16" s="1127" t="s">
        <v>186</v>
      </c>
      <c r="AL16" s="1128"/>
      <c r="AM16" s="1128"/>
      <c r="AN16" s="1129"/>
      <c r="AO16" s="268">
        <v>1459574</v>
      </c>
      <c r="AP16" s="268">
        <v>101310</v>
      </c>
      <c r="AQ16" s="269">
        <v>118546</v>
      </c>
      <c r="AR16" s="270">
        <v>-14.5</v>
      </c>
    </row>
    <row r="17" spans="1:46" x14ac:dyDescent="0.15">
      <c r="A17" s="250"/>
    </row>
    <row r="18" spans="1:46" x14ac:dyDescent="0.15">
      <c r="A18" s="250"/>
      <c r="AQ18" s="271"/>
      <c r="AR18" s="271"/>
    </row>
    <row r="19" spans="1:46" x14ac:dyDescent="0.15">
      <c r="A19" s="250"/>
      <c r="AK19" s="246" t="s">
        <v>523</v>
      </c>
    </row>
    <row r="20" spans="1:46" x14ac:dyDescent="0.15">
      <c r="A20" s="250"/>
      <c r="AK20" s="272"/>
      <c r="AL20" s="273"/>
      <c r="AM20" s="273"/>
      <c r="AN20" s="274"/>
      <c r="AO20" s="275" t="s">
        <v>524</v>
      </c>
      <c r="AP20" s="276" t="s">
        <v>525</v>
      </c>
      <c r="AQ20" s="277" t="s">
        <v>526</v>
      </c>
      <c r="AR20" s="278"/>
    </row>
    <row r="21" spans="1:46" s="251" customFormat="1" x14ac:dyDescent="0.15">
      <c r="A21" s="279"/>
      <c r="AK21" s="1130" t="s">
        <v>527</v>
      </c>
      <c r="AL21" s="1131"/>
      <c r="AM21" s="1131"/>
      <c r="AN21" s="1132"/>
      <c r="AO21" s="280">
        <v>8.75</v>
      </c>
      <c r="AP21" s="281">
        <v>10.45</v>
      </c>
      <c r="AQ21" s="282">
        <v>-1.7</v>
      </c>
      <c r="AS21" s="283"/>
      <c r="AT21" s="279"/>
    </row>
    <row r="22" spans="1:46" s="251" customFormat="1" x14ac:dyDescent="0.15">
      <c r="A22" s="279"/>
      <c r="AK22" s="1130" t="s">
        <v>528</v>
      </c>
      <c r="AL22" s="1131"/>
      <c r="AM22" s="1131"/>
      <c r="AN22" s="1132"/>
      <c r="AO22" s="284">
        <v>95.5</v>
      </c>
      <c r="AP22" s="285">
        <v>96.7</v>
      </c>
      <c r="AQ22" s="286">
        <v>-1.2</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21" t="s">
        <v>529</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row>
    <row r="27" spans="1:46" x14ac:dyDescent="0.15">
      <c r="A27" s="291"/>
      <c r="AS27" s="246"/>
      <c r="AT27" s="246"/>
    </row>
    <row r="28" spans="1:46" ht="17.25" x14ac:dyDescent="0.15">
      <c r="A28" s="247" t="s">
        <v>530</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531</v>
      </c>
      <c r="AL29" s="251"/>
      <c r="AM29" s="251"/>
      <c r="AN29" s="251"/>
      <c r="AS29" s="293"/>
    </row>
    <row r="30" spans="1:46" ht="13.5" customHeight="1" x14ac:dyDescent="0.15">
      <c r="A30" s="250"/>
      <c r="AK30" s="253"/>
      <c r="AL30" s="254"/>
      <c r="AM30" s="254"/>
      <c r="AN30" s="255"/>
      <c r="AO30" s="1122" t="s">
        <v>510</v>
      </c>
      <c r="AP30" s="256"/>
      <c r="AQ30" s="257" t="s">
        <v>511</v>
      </c>
      <c r="AR30" s="258"/>
    </row>
    <row r="31" spans="1:46" x14ac:dyDescent="0.15">
      <c r="A31" s="250"/>
      <c r="AK31" s="259"/>
      <c r="AL31" s="260"/>
      <c r="AM31" s="260"/>
      <c r="AN31" s="261"/>
      <c r="AO31" s="1123"/>
      <c r="AP31" s="262" t="s">
        <v>512</v>
      </c>
      <c r="AQ31" s="263" t="s">
        <v>513</v>
      </c>
      <c r="AR31" s="264" t="s">
        <v>514</v>
      </c>
    </row>
    <row r="32" spans="1:46" ht="27" customHeight="1" x14ac:dyDescent="0.15">
      <c r="A32" s="250"/>
      <c r="AK32" s="1138" t="s">
        <v>532</v>
      </c>
      <c r="AL32" s="1139"/>
      <c r="AM32" s="1139"/>
      <c r="AN32" s="1140"/>
      <c r="AO32" s="294">
        <v>574227</v>
      </c>
      <c r="AP32" s="294">
        <v>39857</v>
      </c>
      <c r="AQ32" s="295">
        <v>59538</v>
      </c>
      <c r="AR32" s="296">
        <v>-33.1</v>
      </c>
    </row>
    <row r="33" spans="1:46" ht="13.5" customHeight="1" x14ac:dyDescent="0.15">
      <c r="A33" s="250"/>
      <c r="AK33" s="1138" t="s">
        <v>533</v>
      </c>
      <c r="AL33" s="1139"/>
      <c r="AM33" s="1139"/>
      <c r="AN33" s="1140"/>
      <c r="AO33" s="294" t="s">
        <v>518</v>
      </c>
      <c r="AP33" s="294" t="s">
        <v>518</v>
      </c>
      <c r="AQ33" s="295" t="s">
        <v>518</v>
      </c>
      <c r="AR33" s="296" t="s">
        <v>518</v>
      </c>
    </row>
    <row r="34" spans="1:46" ht="27" customHeight="1" x14ac:dyDescent="0.15">
      <c r="A34" s="250"/>
      <c r="AK34" s="1138" t="s">
        <v>534</v>
      </c>
      <c r="AL34" s="1139"/>
      <c r="AM34" s="1139"/>
      <c r="AN34" s="1140"/>
      <c r="AO34" s="294" t="s">
        <v>518</v>
      </c>
      <c r="AP34" s="294" t="s">
        <v>518</v>
      </c>
      <c r="AQ34" s="295" t="s">
        <v>518</v>
      </c>
      <c r="AR34" s="296" t="s">
        <v>518</v>
      </c>
    </row>
    <row r="35" spans="1:46" ht="27" customHeight="1" x14ac:dyDescent="0.15">
      <c r="A35" s="250"/>
      <c r="AK35" s="1138" t="s">
        <v>535</v>
      </c>
      <c r="AL35" s="1139"/>
      <c r="AM35" s="1139"/>
      <c r="AN35" s="1140"/>
      <c r="AO35" s="294">
        <v>292000</v>
      </c>
      <c r="AP35" s="294">
        <v>20268</v>
      </c>
      <c r="AQ35" s="295">
        <v>21589</v>
      </c>
      <c r="AR35" s="296">
        <v>-6.1</v>
      </c>
    </row>
    <row r="36" spans="1:46" ht="27" customHeight="1" x14ac:dyDescent="0.15">
      <c r="A36" s="250"/>
      <c r="AK36" s="1138" t="s">
        <v>536</v>
      </c>
      <c r="AL36" s="1139"/>
      <c r="AM36" s="1139"/>
      <c r="AN36" s="1140"/>
      <c r="AO36" s="294">
        <v>62311</v>
      </c>
      <c r="AP36" s="294">
        <v>4325</v>
      </c>
      <c r="AQ36" s="295">
        <v>5101</v>
      </c>
      <c r="AR36" s="296">
        <v>-15.2</v>
      </c>
    </row>
    <row r="37" spans="1:46" ht="13.5" customHeight="1" x14ac:dyDescent="0.15">
      <c r="A37" s="250"/>
      <c r="AK37" s="1138" t="s">
        <v>537</v>
      </c>
      <c r="AL37" s="1139"/>
      <c r="AM37" s="1139"/>
      <c r="AN37" s="1140"/>
      <c r="AO37" s="294">
        <v>7357</v>
      </c>
      <c r="AP37" s="294">
        <v>511</v>
      </c>
      <c r="AQ37" s="295">
        <v>610</v>
      </c>
      <c r="AR37" s="296">
        <v>-16.2</v>
      </c>
    </row>
    <row r="38" spans="1:46" ht="27" customHeight="1" x14ac:dyDescent="0.15">
      <c r="A38" s="250"/>
      <c r="AK38" s="1141" t="s">
        <v>538</v>
      </c>
      <c r="AL38" s="1142"/>
      <c r="AM38" s="1142"/>
      <c r="AN38" s="1143"/>
      <c r="AO38" s="297" t="s">
        <v>518</v>
      </c>
      <c r="AP38" s="297" t="s">
        <v>518</v>
      </c>
      <c r="AQ38" s="298">
        <v>3</v>
      </c>
      <c r="AR38" s="286" t="s">
        <v>518</v>
      </c>
      <c r="AS38" s="293"/>
    </row>
    <row r="39" spans="1:46" x14ac:dyDescent="0.15">
      <c r="A39" s="250"/>
      <c r="AK39" s="1141" t="s">
        <v>539</v>
      </c>
      <c r="AL39" s="1142"/>
      <c r="AM39" s="1142"/>
      <c r="AN39" s="1143"/>
      <c r="AO39" s="294">
        <v>-22461</v>
      </c>
      <c r="AP39" s="294">
        <v>-1559</v>
      </c>
      <c r="AQ39" s="295">
        <v>-1700</v>
      </c>
      <c r="AR39" s="296">
        <v>-8.3000000000000007</v>
      </c>
      <c r="AS39" s="293"/>
    </row>
    <row r="40" spans="1:46" ht="27" customHeight="1" x14ac:dyDescent="0.15">
      <c r="A40" s="250"/>
      <c r="AK40" s="1138" t="s">
        <v>540</v>
      </c>
      <c r="AL40" s="1139"/>
      <c r="AM40" s="1139"/>
      <c r="AN40" s="1140"/>
      <c r="AO40" s="294">
        <v>-608647</v>
      </c>
      <c r="AP40" s="294">
        <v>-42247</v>
      </c>
      <c r="AQ40" s="295">
        <v>-57744</v>
      </c>
      <c r="AR40" s="296">
        <v>-26.8</v>
      </c>
      <c r="AS40" s="293"/>
    </row>
    <row r="41" spans="1:46" x14ac:dyDescent="0.15">
      <c r="A41" s="250"/>
      <c r="AK41" s="1144" t="s">
        <v>295</v>
      </c>
      <c r="AL41" s="1145"/>
      <c r="AM41" s="1145"/>
      <c r="AN41" s="1146"/>
      <c r="AO41" s="294">
        <v>304787</v>
      </c>
      <c r="AP41" s="294">
        <v>21155</v>
      </c>
      <c r="AQ41" s="295">
        <v>27397</v>
      </c>
      <c r="AR41" s="296">
        <v>-22.8</v>
      </c>
      <c r="AS41" s="293"/>
    </row>
    <row r="42" spans="1:46" x14ac:dyDescent="0.15">
      <c r="A42" s="250"/>
      <c r="AK42" s="299" t="s">
        <v>541</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542</v>
      </c>
    </row>
    <row r="48" spans="1:46" x14ac:dyDescent="0.15">
      <c r="A48" s="250"/>
      <c r="AK48" s="304" t="s">
        <v>543</v>
      </c>
      <c r="AL48" s="304"/>
      <c r="AM48" s="304"/>
      <c r="AN48" s="304"/>
      <c r="AO48" s="304"/>
      <c r="AP48" s="304"/>
      <c r="AQ48" s="305"/>
      <c r="AR48" s="304"/>
    </row>
    <row r="49" spans="1:44" ht="13.5" customHeight="1" x14ac:dyDescent="0.15">
      <c r="A49" s="250"/>
      <c r="AK49" s="306"/>
      <c r="AL49" s="307"/>
      <c r="AM49" s="1133" t="s">
        <v>510</v>
      </c>
      <c r="AN49" s="1135" t="s">
        <v>544</v>
      </c>
      <c r="AO49" s="1136"/>
      <c r="AP49" s="1136"/>
      <c r="AQ49" s="1136"/>
      <c r="AR49" s="1137"/>
    </row>
    <row r="50" spans="1:44" x14ac:dyDescent="0.15">
      <c r="A50" s="250"/>
      <c r="AK50" s="308"/>
      <c r="AL50" s="309"/>
      <c r="AM50" s="1134"/>
      <c r="AN50" s="310" t="s">
        <v>545</v>
      </c>
      <c r="AO50" s="311" t="s">
        <v>546</v>
      </c>
      <c r="AP50" s="312" t="s">
        <v>547</v>
      </c>
      <c r="AQ50" s="313" t="s">
        <v>548</v>
      </c>
      <c r="AR50" s="314" t="s">
        <v>549</v>
      </c>
    </row>
    <row r="51" spans="1:44" x14ac:dyDescent="0.15">
      <c r="A51" s="250"/>
      <c r="AK51" s="306" t="s">
        <v>550</v>
      </c>
      <c r="AL51" s="307"/>
      <c r="AM51" s="315">
        <v>1215219</v>
      </c>
      <c r="AN51" s="316">
        <v>80012</v>
      </c>
      <c r="AO51" s="317">
        <v>94</v>
      </c>
      <c r="AP51" s="318">
        <v>82993</v>
      </c>
      <c r="AQ51" s="319">
        <v>5.2</v>
      </c>
      <c r="AR51" s="320">
        <v>88.8</v>
      </c>
    </row>
    <row r="52" spans="1:44" x14ac:dyDescent="0.15">
      <c r="A52" s="250"/>
      <c r="AK52" s="321"/>
      <c r="AL52" s="322" t="s">
        <v>551</v>
      </c>
      <c r="AM52" s="323">
        <v>844938</v>
      </c>
      <c r="AN52" s="324">
        <v>55632</v>
      </c>
      <c r="AO52" s="325">
        <v>92.3</v>
      </c>
      <c r="AP52" s="326">
        <v>46787</v>
      </c>
      <c r="AQ52" s="327">
        <v>-4.9000000000000004</v>
      </c>
      <c r="AR52" s="328">
        <v>97.2</v>
      </c>
    </row>
    <row r="53" spans="1:44" x14ac:dyDescent="0.15">
      <c r="A53" s="250"/>
      <c r="AK53" s="306" t="s">
        <v>552</v>
      </c>
      <c r="AL53" s="307"/>
      <c r="AM53" s="315">
        <v>719969</v>
      </c>
      <c r="AN53" s="316">
        <v>47762</v>
      </c>
      <c r="AO53" s="317">
        <v>-40.299999999999997</v>
      </c>
      <c r="AP53" s="318">
        <v>108252</v>
      </c>
      <c r="AQ53" s="319">
        <v>30.4</v>
      </c>
      <c r="AR53" s="320">
        <v>-70.7</v>
      </c>
    </row>
    <row r="54" spans="1:44" x14ac:dyDescent="0.15">
      <c r="A54" s="250"/>
      <c r="AK54" s="321"/>
      <c r="AL54" s="322" t="s">
        <v>551</v>
      </c>
      <c r="AM54" s="323">
        <v>353699</v>
      </c>
      <c r="AN54" s="324">
        <v>23464</v>
      </c>
      <c r="AO54" s="325">
        <v>-57.8</v>
      </c>
      <c r="AP54" s="326">
        <v>50321</v>
      </c>
      <c r="AQ54" s="327">
        <v>7.6</v>
      </c>
      <c r="AR54" s="328">
        <v>-65.400000000000006</v>
      </c>
    </row>
    <row r="55" spans="1:44" x14ac:dyDescent="0.15">
      <c r="A55" s="250"/>
      <c r="AK55" s="306" t="s">
        <v>553</v>
      </c>
      <c r="AL55" s="307"/>
      <c r="AM55" s="315">
        <v>698792</v>
      </c>
      <c r="AN55" s="316">
        <v>46801</v>
      </c>
      <c r="AO55" s="317">
        <v>-2</v>
      </c>
      <c r="AP55" s="318">
        <v>93492</v>
      </c>
      <c r="AQ55" s="319">
        <v>-13.6</v>
      </c>
      <c r="AR55" s="320">
        <v>11.6</v>
      </c>
    </row>
    <row r="56" spans="1:44" x14ac:dyDescent="0.15">
      <c r="A56" s="250"/>
      <c r="AK56" s="321"/>
      <c r="AL56" s="322" t="s">
        <v>551</v>
      </c>
      <c r="AM56" s="323">
        <v>240622</v>
      </c>
      <c r="AN56" s="324">
        <v>16116</v>
      </c>
      <c r="AO56" s="325">
        <v>-31.3</v>
      </c>
      <c r="AP56" s="326">
        <v>53316</v>
      </c>
      <c r="AQ56" s="327">
        <v>6</v>
      </c>
      <c r="AR56" s="328">
        <v>-37.299999999999997</v>
      </c>
    </row>
    <row r="57" spans="1:44" x14ac:dyDescent="0.15">
      <c r="A57" s="250"/>
      <c r="AK57" s="306" t="s">
        <v>554</v>
      </c>
      <c r="AL57" s="307"/>
      <c r="AM57" s="315">
        <v>810912</v>
      </c>
      <c r="AN57" s="316">
        <v>55243</v>
      </c>
      <c r="AO57" s="317">
        <v>18</v>
      </c>
      <c r="AP57" s="318">
        <v>94796</v>
      </c>
      <c r="AQ57" s="319">
        <v>1.4</v>
      </c>
      <c r="AR57" s="320">
        <v>16.600000000000001</v>
      </c>
    </row>
    <row r="58" spans="1:44" x14ac:dyDescent="0.15">
      <c r="A58" s="250"/>
      <c r="AK58" s="321"/>
      <c r="AL58" s="322" t="s">
        <v>551</v>
      </c>
      <c r="AM58" s="323">
        <v>503821</v>
      </c>
      <c r="AN58" s="324">
        <v>34323</v>
      </c>
      <c r="AO58" s="325">
        <v>113</v>
      </c>
      <c r="AP58" s="326">
        <v>55781</v>
      </c>
      <c r="AQ58" s="327">
        <v>4.5999999999999996</v>
      </c>
      <c r="AR58" s="328">
        <v>108.4</v>
      </c>
    </row>
    <row r="59" spans="1:44" x14ac:dyDescent="0.15">
      <c r="A59" s="250"/>
      <c r="AK59" s="306" t="s">
        <v>555</v>
      </c>
      <c r="AL59" s="307"/>
      <c r="AM59" s="315">
        <v>888834</v>
      </c>
      <c r="AN59" s="316">
        <v>61695</v>
      </c>
      <c r="AO59" s="317">
        <v>11.7</v>
      </c>
      <c r="AP59" s="318">
        <v>85942</v>
      </c>
      <c r="AQ59" s="319">
        <v>-9.3000000000000007</v>
      </c>
      <c r="AR59" s="320">
        <v>21</v>
      </c>
    </row>
    <row r="60" spans="1:44" x14ac:dyDescent="0.15">
      <c r="A60" s="250"/>
      <c r="AK60" s="321"/>
      <c r="AL60" s="322" t="s">
        <v>551</v>
      </c>
      <c r="AM60" s="323">
        <v>375597</v>
      </c>
      <c r="AN60" s="324">
        <v>26070</v>
      </c>
      <c r="AO60" s="325">
        <v>-24</v>
      </c>
      <c r="AP60" s="326">
        <v>48630</v>
      </c>
      <c r="AQ60" s="327">
        <v>-12.8</v>
      </c>
      <c r="AR60" s="328">
        <v>-11.2</v>
      </c>
    </row>
    <row r="61" spans="1:44" x14ac:dyDescent="0.15">
      <c r="A61" s="250"/>
      <c r="AK61" s="306" t="s">
        <v>556</v>
      </c>
      <c r="AL61" s="329"/>
      <c r="AM61" s="315">
        <v>866745</v>
      </c>
      <c r="AN61" s="316">
        <v>58303</v>
      </c>
      <c r="AO61" s="317">
        <v>16.3</v>
      </c>
      <c r="AP61" s="318">
        <v>93095</v>
      </c>
      <c r="AQ61" s="330">
        <v>2.8</v>
      </c>
      <c r="AR61" s="320">
        <v>13.5</v>
      </c>
    </row>
    <row r="62" spans="1:44" x14ac:dyDescent="0.15">
      <c r="A62" s="250"/>
      <c r="AK62" s="321"/>
      <c r="AL62" s="322" t="s">
        <v>551</v>
      </c>
      <c r="AM62" s="323">
        <v>463735</v>
      </c>
      <c r="AN62" s="324">
        <v>31121</v>
      </c>
      <c r="AO62" s="325">
        <v>18.399999999999999</v>
      </c>
      <c r="AP62" s="326">
        <v>50967</v>
      </c>
      <c r="AQ62" s="327">
        <v>0.1</v>
      </c>
      <c r="AR62" s="328">
        <v>18.3</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guE+KHrDgfTdB19DgOTpYlJdztrnhNK326JjbTCX5cwzHvzH4XT0LFcBXbeBpfjexVCJ3xwT9IlyuU2zu0YWbg==" saltValue="7Po2yB5l2r1ot/6LBaEp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3" zoomScaleNormal="100" zoomScaleSheetLayoutView="55" workbookViewId="0">
      <selection activeCell="AE59" sqref="AE59"/>
    </sheetView>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558</v>
      </c>
    </row>
    <row r="121" spans="125:125" ht="13.5" hidden="1" customHeight="1" x14ac:dyDescent="0.15">
      <c r="DU121" s="244"/>
    </row>
  </sheetData>
  <sheetProtection algorithmName="SHA-512" hashValue="MkttdW3Ut4kjpTlDWlkwHm6pV1E2HriUfsxkRjs/HbNKRmRRxSMqlADavkEf5tQStDBWghMfaREmOii61jvPFQ==" saltValue="W4ip26H71NVDKW7U98c+C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9" zoomScaleNormal="100" zoomScaleSheetLayoutView="55" workbookViewId="0">
      <selection activeCell="CX80" sqref="CX80"/>
    </sheetView>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559</v>
      </c>
    </row>
  </sheetData>
  <sheetProtection algorithmName="SHA-512" hashValue="BugNqin7F6yZYy0A73wE4VGREhvDNoRi3gyF6eXRQa8rCct9IpyZoqlX7yQxgbxzAuK6GduhT8Rcy87UzkHv5w==" saltValue="oRg476Gx+ZWVW6Nce+AJe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85" zoomScaleNormal="85"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47" t="s">
        <v>3</v>
      </c>
      <c r="D47" s="1147"/>
      <c r="E47" s="1148"/>
      <c r="F47" s="11">
        <v>54.96</v>
      </c>
      <c r="G47" s="12">
        <v>55.22</v>
      </c>
      <c r="H47" s="12">
        <v>56.06</v>
      </c>
      <c r="I47" s="12">
        <v>54.62</v>
      </c>
      <c r="J47" s="13">
        <v>52.29</v>
      </c>
    </row>
    <row r="48" spans="2:10" ht="57.75" customHeight="1" x14ac:dyDescent="0.15">
      <c r="B48" s="14"/>
      <c r="C48" s="1149" t="s">
        <v>4</v>
      </c>
      <c r="D48" s="1149"/>
      <c r="E48" s="1150"/>
      <c r="F48" s="15">
        <v>1.31</v>
      </c>
      <c r="G48" s="16">
        <v>1.88</v>
      </c>
      <c r="H48" s="16">
        <v>2.11</v>
      </c>
      <c r="I48" s="16">
        <v>1.07</v>
      </c>
      <c r="J48" s="17">
        <v>1.4</v>
      </c>
    </row>
    <row r="49" spans="2:10" ht="57.75" customHeight="1" thickBot="1" x14ac:dyDescent="0.2">
      <c r="B49" s="18"/>
      <c r="C49" s="1151" t="s">
        <v>5</v>
      </c>
      <c r="D49" s="1151"/>
      <c r="E49" s="1152"/>
      <c r="F49" s="19" t="s">
        <v>565</v>
      </c>
      <c r="G49" s="20">
        <v>0.75</v>
      </c>
      <c r="H49" s="20">
        <v>0.41</v>
      </c>
      <c r="I49" s="20" t="s">
        <v>566</v>
      </c>
      <c r="J49" s="21">
        <v>0.53</v>
      </c>
    </row>
    <row r="50" spans="2:10" x14ac:dyDescent="0.15"/>
  </sheetData>
  <sheetProtection algorithmName="SHA-512" hashValue="PZxbOGSocZL9WU8umCU4IAOM1u1X/jXaSf0dzRBmFOeFwxaud9uvVZMOttDwn8unyMtJfIy74/CtV2siFEHTEg==" saltValue="bq/jKjBA7nR6QNmzrLCz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PCSCY1803L</cp:lastModifiedBy>
  <cp:lastPrinted>2023-10-16T08:31:22Z</cp:lastPrinted>
  <dcterms:created xsi:type="dcterms:W3CDTF">2023-02-20T05:25:22Z</dcterms:created>
  <dcterms:modified xsi:type="dcterms:W3CDTF">2023-10-16T08:47:15Z</dcterms:modified>
  <cp:category/>
</cp:coreProperties>
</file>