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G102" i="12"/>
  <c r="CW102" i="12"/>
  <c r="CR102" i="12"/>
  <c r="AU88" i="12"/>
  <c r="AP88" i="12"/>
  <c r="AF88" i="12"/>
  <c r="AU63" i="12"/>
  <c r="AP63" i="12"/>
  <c r="AP23" i="12"/>
  <c r="AA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<sst xmlns="http://schemas.openxmlformats.org/spreadsheetml/2006/main" count="1172" uniqueCount="622">
  <si>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</si>
  <si>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</si>
  <si>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</si>
  <si>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</si>
  <si>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</si>
  <si>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</si>
  <si>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</si>
  <si>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</si>
  <si>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</si>
  <si>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</si>
  <si>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</si>
  <si>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</si>
  <si>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</si>
  <si>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</si>
  <si>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</si>
  <si>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</si>
  <si>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</si>
  <si>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</si>
  <si>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</si>
  <si>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</si>
  <si>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</si>
  <si>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</si>
  <si>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</si>
  <si>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</si>
  <si>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</si>
  <si>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</si>
  <si>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</si>
  <si>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</si>
  <si>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</si>
  <si>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</si>
  <si>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</si>
  <si>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</si>
  <si>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</si>
  <si>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</si>
  <si>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</si>
  <si>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</si>
  <si>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</si>
  <si>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</si>
  <si>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</si>
  <si>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</si>
  <si>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</si>
  <si>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</si>
  <si>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</si>
  <si>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</si>
  <si>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</si>
  <si>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</si>
  <si>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</si>
  <si>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</si>
  <si>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</si>
  <si>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</si>
  <si>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</si>
  <si>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</si>
  <si>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</si>
  <si>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</si>
  <si>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</si>
  <si>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</si>
  <si>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</si>
  <si>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</si>
  <si>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</si>
  <si>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</si>
  <si>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</si>
  <si>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</si>
  <si>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</si>
  <si>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</si>
  <si>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</si>
  <si>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</si>
  <si>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</si>
  <si>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</si>
  <si>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</si>
  <si>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</si>
  <si>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</si>
  <si>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</si>
  <si>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</si>
  <si>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</si>
  <si>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</si>
  <si>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</si>
  <si>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</si>
  <si>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</si>
  <si>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</si>
  <si>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</si>
  <si>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</si>
  <si>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</si>
  <si>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</si>
  <si>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</si>
  <si>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</si>
  <si>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</si>
  <si>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</si>
  <si>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</si>
  <si>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</si>
  <si>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</si>
  <si>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</si>
  <si>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</si>
  <si>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</si>
  <si>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</si>
  <si>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</si>
  <si>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</si>
  <si>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</si>
  <si>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</si>
  <si>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</si>
  <si>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</si>
  <si>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</si>
  <si>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</si>
  <si>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</si>
  <si>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</si>
  <si>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</si>
  <si>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</si>
  <si>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</si>
  <si>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</si>
  <si>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</si>
  <si>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</si>
  <si>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</si>
  <si>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</si>
  <si>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</si>
  <si>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</si>
  <si>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</si>
  <si>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</si>
  <si>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</si>
  <si>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</si>
  <si>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</si>
  <si>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</si>
  <si>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</si>
  <si>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</si>
  <si>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</si>
  <si>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</si>
  <si>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</si>
  <si>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</si>
  <si>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</si>
  <si>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</si>
  <si>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</si>
  <si>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</si>
  <si>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</si>
  <si>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</si>
  <si>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</si>
  <si>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</si>
  <si>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</si>
  <si>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</si>
  <si>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</si>
  <si>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</si>
  <si>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</si>
  <si>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</si>
  <si>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</si>
  <si>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</si>
  <si>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</si>
  <si>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</si>
  <si>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</si>
  <si>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</si>
  <si>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</si>
  <si>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</si>
  <si>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</si>
  <si>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</si>
  <si>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</si>
  <si>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</si>
  <si>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</si>
  <si>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</si>
  <si>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</si>
  <si>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</si>
  <si>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</si>
  <si>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</si>
  <si>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</si>
  <si>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</si>
  <si>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</si>
  <si>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</si>
  <si>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</si>
  <si>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</si>
  <si>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</si>
  <si>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</si>
  <si>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</si>
  <si>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</si>
  <si>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</si>
  <si>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</si>
  <si>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</si>
  <si>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</si>
  <si>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</si>
  <si>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</si>
  <si>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</si>
  <si>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</si>
  <si>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</si>
  <si>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</si>
  <si>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</si>
  <si>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</si>
  <si>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</si>
  <si>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</si>
  <si>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</si>
  <si>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</si>
  <si>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</si>
  <si>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</si>
  <si>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</si>
  <si>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</si>
  <si>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</si>
  <si>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</si>
  <si>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</si>
  <si>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</si>
  <si>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</si>
  <si>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</si>
  <si>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</si>
  <si>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</si>
  <si>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</si>
  <si>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</si>
  <si>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</si>
  <si>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</si>
  <si>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</si>
  <si>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</si>
  <si>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</si>
  <si>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</si>
  <si>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</si>
  <si>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</si>
  <si>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</si>
  <si>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</si>
  <si>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</si>
  <si>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</si>
  <si>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</si>
  <si>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</si>
  <si>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長野県坂城町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</si>
  <si>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</si>
  <si>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</si>
  <si>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</si>
  <si>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</si>
  <si>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</si>
  <si>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</si>
  <si>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</si>
  <si>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</si>
  <si>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</si>
  <si>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</si>
  <si>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</si>
  <si>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</si>
  <si>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</si>
  <si>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</si>
  <si>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</si>
  <si>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</si>
  <si>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</si>
  <si>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</si>
  <si>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</si>
  <si>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</si>
  <si>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</si>
  <si>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</si>
  <si>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</si>
  <si>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</si>
  <si>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</si>
  <si>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</si>
  <si>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</si>
  <si>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</si>
  <si>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</si>
  <si>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</si>
  <si>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</si>
  <si>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</si>
  <si>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</si>
  <si>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</si>
  <si>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</si>
  <si>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</si>
  <si>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</si>
  <si>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</si>
  <si>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</si>
  <si>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</si>
  <si>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</si>
  <si>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</si>
  <si>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</si>
  <si>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</si>
  <si>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</si>
  <si>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</si>
  <si>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</si>
  <si>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</si>
  <si>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</si>
  <si>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</si>
  <si>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</si>
  <si>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</si>
  <si>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</si>
  <si>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</si>
  <si>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</si>
  <si>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</si>
  <si>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</si>
  <si>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</si>
  <si>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</si>
  <si>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</si>
  <si>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</si>
  <si>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</si>
  <si>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</si>
  <si>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</si>
  <si>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</si>
  <si>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</si>
  <si>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</si>
  <si>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</si>
  <si>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</si>
  <si>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</si>
  <si>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</si>
  <si>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</si>
  <si>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</si>
  <si>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</si>
  <si>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</si>
  <si>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</si>
  <si>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</si>
  <si>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</si>
  <si>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</si>
  <si>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</si>
  <si>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</si>
  <si>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</si>
  <si>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</si>
  <si>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</si>
  <si>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</si>
  <si>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</si>
  <si>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</si>
  <si>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</si>
  <si>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</si>
  <si>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</si>
  <si>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</si>
  <si>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</si>
  <si>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</si>
  <si>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</si>
  <si>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</si>
  <si>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</si>
  <si>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</si>
  <si>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</si>
  <si>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</si>
  <si>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</si>
  <si>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</si>
  <si>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</si>
  <si>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</si>
  <si>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</si>
  <si>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</si>
  <si>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</si>
  <si>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</si>
  <si>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</si>
  <si>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</si>
  <si>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</si>
  <si>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</si>
  <si>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</si>
  <si>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</si>
  <si>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</si>
  <si>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</si>
  <si>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</si>
  <si>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</si>
  <si>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</si>
  <si>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</si>
  <si>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</si>
  <si>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</si>
  <si>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</si>
  <si>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</si>
  <si>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</si>
  <si>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</si>
  <si>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</si>
  <si>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</si>
  <si>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</si>
  <si>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</si>
  <si>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</si>
  <si>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</si>
  <si>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</si>
  <si>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</si>
  <si>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</si>
  <si>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</si>
  <si>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</si>
  <si>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</si>
  <si>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</si>
  <si>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</si>
  <si>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</si>
  <si>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</si>
  <si>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</si>
  <si>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</si>
  <si>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</si>
  <si>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</si>
  <si>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</si>
  <si>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</si>
  <si>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</si>
  <si>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</si>
  <si>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</si>
  <si>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</si>
  <si>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</si>
  <si>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長野県坂城町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</si>
  <si>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</si>
  <si>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</si>
  <si>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</si>
  <si>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</si>
  <si>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</si>
  <si>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</si>
  <si>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</si>
  <si>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</si>
  <si>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</si>
  <si>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</si>
  <si>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</si>
  <si>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</si>
  <si>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</si>
  <si>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</si>
  <si>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</si>
  <si>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</si>
  <si>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</si>
  <si>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</si>
  <si>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</si>
  <si>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</si>
  <si>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</si>
  <si>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</si>
  <si>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</si>
  <si>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</si>
  <si>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</si>
  <si>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</si>
  <si>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</si>
  <si>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</si>
  <si>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</si>
  <si>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</si>
  <si>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</si>
  <si>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</si>
  <si>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</si>
  <si>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</si>
  <si>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</si>
  <si>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</si>
  <si>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</si>
  <si>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</si>
  <si>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</si>
  <si>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</si>
  <si>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</si>
  <si>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</si>
  <si>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</si>
  <si>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</si>
  <si>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</si>
  <si>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</si>
  <si>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</si>
  <si>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</si>
  <si>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</si>
  <si>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</si>
  <si>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</si>
  <si>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</si>
  <si>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</si>
  <si>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</si>
  <si>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</si>
  <si>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</si>
  <si>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</si>
  <si>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</si>
  <si>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</si>
  <si>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</si>
  <si>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</si>
  <si>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</si>
  <si>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</si>
  <si>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</si>
  <si>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</si>
  <si>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</si>
  <si>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</si>
  <si>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</si>
  <si>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</si>
  <si>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</si>
  <si>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</si>
  <si>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</si>
  <si>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</si>
  <si>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</si>
  <si>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</si>
  <si>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</si>
  <si>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</si>
  <si>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</si>
  <si>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</si>
  <si>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</si>
  <si>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</si>
  <si>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</si>
  <si>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</si>
  <si>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</si>
  <si>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</si>
  <si>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</si>
  <si>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</si>
  <si>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</si>
  <si>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</si>
  <si>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</si>
  <si>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</si>
  <si>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</si>
  <si>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</si>
  <si>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</si>
  <si>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</si>
  <si>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</si>
  <si>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</si>
  <si>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</si>
  <si>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坂城町下水道事業特別会計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</si>
  <si>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</si>
  <si>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</si>
  <si>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坂城町介護保険特別会計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</si>
  <si>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</si>
  <si>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坂城町後期高齢者医療特別会計</t>
    <phoneticPr fontId="5"/>
  </si>
  <si>
    <t>(Ｆ)</t>
    <phoneticPr fontId="5"/>
  </si>
  <si>
    <t>坂城町国民健康保険特別会計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</si>
  <si>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</si>
  <si>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</si>
  <si>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</si>
  <si>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</si>
  <si>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</si>
  <si>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</si>
  <si>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</si>
  <si>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</si>
  <si>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</si>
  <si>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</si>
  <si>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</si>
  <si>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</si>
  <si>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</si>
  <si>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</si>
  <si>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</si>
  <si>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</si>
  <si>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</si>
  <si>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</si>
  <si>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</si>
  <si>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</si>
  <si>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</si>
  <si>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</si>
  <si>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</si>
  <si>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</si>
  <si>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</si>
  <si>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</si>
  <si>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</si>
  <si>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</si>
  <si>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</si>
  <si>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</si>
  <si>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</si>
  <si>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</si>
  <si>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</si>
  <si>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</si>
  <si>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</si>
  <si>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</si>
  <si>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</si>
  <si>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</si>
  <si>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</si>
  <si>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</si>
  <si>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</si>
  <si>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</si>
  <si>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</si>
  <si>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</si>
  <si>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</si>
  <si>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</si>
  <si>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</si>
  <si>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</si>
  <si>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</si>
  <si>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</si>
  <si>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</si>
  <si>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</si>
  <si>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</si>
  <si>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</si>
  <si>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</si>
  <si>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</si>
  <si>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</si>
  <si>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</si>
  <si>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</si>
  <si>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</si>
  <si>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</si>
  <si>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</si>
  <si>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</si>
  <si>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</si>
  <si>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</si>
  <si>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</si>
  <si>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</si>
  <si>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</si>
  <si>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</si>
  <si>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</si>
  <si>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</si>
  <si>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</si>
  <si>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</si>
  <si>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</si>
  <si>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</si>
  <si>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</si>
  <si>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</si>
  <si>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</si>
  <si>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</si>
  <si>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</si>
  <si>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</si>
  <si>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</si>
  <si>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</si>
  <si>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</si>
  <si>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3.44</t>
  </si>
  <si>
    <t>▲ 2.66</t>
  </si>
  <si>
    <t>一般会計</t>
  </si>
  <si>
    <t>坂城町介護保険特別会計</t>
  </si>
  <si>
    <t>坂城町国民健康保険特別会計</t>
  </si>
  <si>
    <t>坂城町下水道事業特別会計</t>
  </si>
  <si>
    <t>坂城町後期高齢者医療特別会計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</si>
  <si>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</si>
  <si>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</si>
  <si>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</si>
  <si>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</si>
  <si>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</si>
  <si>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</si>
  <si>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</si>
  <si>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</si>
  <si>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</si>
  <si>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</si>
  <si>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</si>
  <si>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</si>
  <si>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</si>
  <si>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</si>
  <si>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</si>
  <si>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</si>
  <si>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</si>
  <si>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</si>
  <si>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</si>
  <si>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</si>
  <si>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</si>
  <si>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</si>
  <si>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六ヶ郷用水組合（一般会計）</t>
    <rPh sb="0" eb="1">
      <t>ロク</t>
    </rPh>
    <rPh sb="2" eb="3">
      <t>サト</t>
    </rPh>
    <rPh sb="3" eb="5">
      <t>ヨウスイ</t>
    </rPh>
    <rPh sb="5" eb="7">
      <t>クミアイ</t>
    </rPh>
    <rPh sb="8" eb="10">
      <t>イッパン</t>
    </rPh>
    <rPh sb="10" eb="12">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</si>
  <si>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</si>
  <si>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</si>
  <si>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</si>
  <si>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さかきテクノセンター</t>
  </si>
  <si>
    <t>更埴地域勤労者共済会</t>
    <rPh sb="0" eb="2">
      <t>コウショク</t>
    </rPh>
    <rPh sb="2" eb="4">
      <t>チイキ</t>
    </rPh>
    <rPh sb="4" eb="7">
      <t>キンロウシャ</t>
    </rPh>
    <rPh sb="7" eb="10">
      <t>キョウサイカイ</t>
    </rPh>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</si>
  <si>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</si>
  <si>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</si>
  <si>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</si>
  <si>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味ロッジ</t>
    <rPh sb="0" eb="1">
      <t>アジ</t>
    </rPh>
    <phoneticPr fontId="2"/>
  </si>
  <si>
    <t>-</t>
    <phoneticPr fontId="2"/>
  </si>
  <si>
    <t>〇</t>
    <phoneticPr fontId="2"/>
  </si>
  <si>
    <t>-</t>
    <phoneticPr fontId="2"/>
  </si>
  <si>
    <t>文教施設整備基金(R01年度末現在)</t>
    <rPh sb="0" eb="2">
      <t>ブンキョウ</t>
    </rPh>
    <rPh sb="2" eb="4">
      <t>シセツ</t>
    </rPh>
    <rPh sb="4" eb="6">
      <t>セイビ</t>
    </rPh>
    <rPh sb="6" eb="8">
      <t>キキン</t>
    </rPh>
    <phoneticPr fontId="5"/>
  </si>
  <si>
    <t>広域行政事業基金(R01年度末現在)</t>
    <rPh sb="0" eb="2">
      <t>コウイキ</t>
    </rPh>
    <rPh sb="2" eb="4">
      <t>ギョウセイ</t>
    </rPh>
    <rPh sb="4" eb="6">
      <t>ジギョウ</t>
    </rPh>
    <rPh sb="6" eb="8">
      <t>キキン</t>
    </rPh>
    <phoneticPr fontId="5"/>
  </si>
  <si>
    <t>社会福祉基金(R01年度末現在)</t>
    <rPh sb="0" eb="2">
      <t>シャカイ</t>
    </rPh>
    <rPh sb="2" eb="4">
      <t>フクシ</t>
    </rPh>
    <rPh sb="4" eb="6">
      <t>キキン</t>
    </rPh>
    <phoneticPr fontId="5"/>
  </si>
  <si>
    <t>びんぐし湯さん館施設整備等基金(R01年度末現在)</t>
    <rPh sb="4" eb="5">
      <t>ユ</t>
    </rPh>
    <rPh sb="7" eb="8">
      <t>カン</t>
    </rPh>
    <rPh sb="8" eb="10">
      <t>シセツ</t>
    </rPh>
    <rPh sb="10" eb="12">
      <t>セイビ</t>
    </rPh>
    <rPh sb="12" eb="13">
      <t>トウ</t>
    </rPh>
    <rPh sb="13" eb="15">
      <t>キキン</t>
    </rPh>
    <phoneticPr fontId="5"/>
  </si>
  <si>
    <t>工業振興施設等整備基金(R01年度末現在)</t>
    <rPh sb="0" eb="2">
      <t>コウギョウ</t>
    </rPh>
    <rPh sb="2" eb="4">
      <t>シンコウ</t>
    </rPh>
    <rPh sb="4" eb="6">
      <t>シセツ</t>
    </rPh>
    <rPh sb="6" eb="7">
      <t>トウ</t>
    </rPh>
    <rPh sb="7" eb="9">
      <t>セイビ</t>
    </rPh>
    <rPh sb="9" eb="11">
      <t>キキン</t>
    </rPh>
    <phoneticPr fontId="5"/>
  </si>
  <si>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</si>
  <si>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</si>
  <si>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</si>
  <si>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</si>
  <si>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</si>
  <si>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</si>
  <si>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</si>
  <si>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</si>
  <si>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</si>
  <si>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</si>
  <si>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</si>
  <si>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</si>
  <si>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</si>
  <si>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</si>
  <si>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</si>
  <si>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</si>
  <si>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</si>
  <si>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長期的な将来負担を考慮した計画的な地方債の新規発行により、平成30年度以降将来負担比率はマイナスを維持している。一方で、有形固定資産減価償却率は類似団体よりもやや高い状況であるが、公共施設等総合管理計画に基づき、今後、老朽化対策や効率的な施設の運用に取り組んでいく。</t>
    <rPh sb="115" eb="118">
      <t>コウリツテキ</t>
    </rPh>
    <rPh sb="119" eb="121">
      <t>シセツ</t>
    </rPh>
    <rPh sb="122" eb="124">
      <t>ウンヨウ</t>
    </rPh>
    <phoneticPr fontId="5"/>
  </si>
  <si>
    <t>実質公債費比率は類似団体と比較してほぼ同程度からやや低い水準にあり、経年でも横ばいの推移をたどっている。
将来負担比率については地方債の計画的な発行等により平成30年度以降マイナスを維持しており、類似団体と比較しても有意に低い水準となっている。</t>
    <rPh sb="0" eb="2">
      <t>ジッシツ</t>
    </rPh>
    <rPh sb="2" eb="5">
      <t>コウサイヒ</t>
    </rPh>
    <rPh sb="5" eb="7">
      <t>ヒリツ</t>
    </rPh>
    <rPh sb="8" eb="10">
      <t>ルイジ</t>
    </rPh>
    <rPh sb="10" eb="12">
      <t>ダンタイ</t>
    </rPh>
    <rPh sb="13" eb="15">
      <t>ヒカク</t>
    </rPh>
    <rPh sb="19" eb="22">
      <t>ドウテイド</t>
    </rPh>
    <rPh sb="26" eb="27">
      <t>ヒク</t>
    </rPh>
    <rPh sb="28" eb="30">
      <t>スイジュン</t>
    </rPh>
    <rPh sb="34" eb="36">
      <t>ケイネン</t>
    </rPh>
    <rPh sb="38" eb="39">
      <t>ヨコ</t>
    </rPh>
    <rPh sb="42" eb="44">
      <t>スイイ</t>
    </rPh>
    <rPh sb="53" eb="55">
      <t>ショウライ</t>
    </rPh>
    <rPh sb="55" eb="57">
      <t>フタン</t>
    </rPh>
    <rPh sb="57" eb="59">
      <t>ヒリツ</t>
    </rPh>
    <rPh sb="64" eb="67">
      <t>チホウサイ</t>
    </rPh>
    <rPh sb="68" eb="71">
      <t>ケイカクテキ</t>
    </rPh>
    <rPh sb="72" eb="74">
      <t>ハッコウ</t>
    </rPh>
    <rPh sb="74" eb="75">
      <t>トウ</t>
    </rPh>
    <rPh sb="78" eb="80">
      <t>ヘイセイ</t>
    </rPh>
    <rPh sb="82" eb="84">
      <t>ネンド</t>
    </rPh>
    <rPh sb="84" eb="86">
      <t>イコウ</t>
    </rPh>
    <rPh sb="91" eb="9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</si>
</sst>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5"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B19B-433F-ADA6-1B61623058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112288</c:v>
                </c:pt>
                <c:pt idx="1">
                  <c:v>41248</c:v>
                </c:pt>
                <c:pt idx="2">
                  <c:v>80012</c:v>
                </c:pt>
                <c:pt idx="3">
                  <c:v>47762</c:v>
                </c:pt>
                <c:pt idx="4">
                  <c:v>46801</c:v>
                </c:pt>
              </c:numCache>
            </c:numRef>
          </c:val>
          <c:smooth val="0"/>
          <c:extLst>
            <c:ext xmlns:c16="http://schemas.microsoft.com/office/drawing/2014/chart" uri="{C3380CC4-5D6E-409C-BE32-E72D297353CC}">
              <c16:uniqueId val="{00000001-B19B-433F-ADA6-1B616230581F}"/>
            </c:ext>
          </c:extLst>
        </c:ser>
        <c:dLbls>
          <c:showLegendKey val="0"/>
          <c:showVal val="0"/>
          <c:showCatName val="0"/>
          <c:showSerName val="0"/>
          <c:showPercent val="0"/>
          <c:showBubbleSize val="0"/>
        </c:dLbls>
        <c:marker val="1"/>
        <c:smooth val="0"/>
        <c:axId val="-289944656"/>
        <c:axId val="-289943568"/>
      </c:lineChart>
      <c:catAx>
        <c:axId val="-28994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943568"/>
        <c:crosses val="autoZero"/>
        <c:auto val="1"/>
        <c:lblAlgn val="ctr"/>
        <c:lblOffset val="100"/>
        <c:tickLblSkip val="1"/>
        <c:tickMarkSkip val="1"/>
        <c:noMultiLvlLbl val="0"/>
      </c:catAx>
      <c:valAx>
        <c:axId val="-2899435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94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1.67</c:v>
                </c:pt>
                <c:pt idx="1">
                  <c:v>1.68</c:v>
                </c:pt>
                <c:pt idx="2">
                  <c:v>1.31</c:v>
                </c:pt>
                <c:pt idx="3">
                  <c:v>1.88</c:v>
                </c:pt>
                <c:pt idx="4">
                  <c:v>2.11</c:v>
                </c:pt>
              </c:numCache>
            </c:numRef>
          </c:val>
          <c:extLst>
            <c:ext xmlns:c16="http://schemas.microsoft.com/office/drawing/2014/chart" uri="{C3380CC4-5D6E-409C-BE32-E72D297353CC}">
              <c16:uniqueId val="{00000000-8D3C-4194-96D5-D11CC409CB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57.64</c:v>
                </c:pt>
                <c:pt idx="1">
                  <c:v>55</c:v>
                </c:pt>
                <c:pt idx="2">
                  <c:v>54.96</c:v>
                </c:pt>
                <c:pt idx="3">
                  <c:v>55.22</c:v>
                </c:pt>
                <c:pt idx="4">
                  <c:v>56.06</c:v>
                </c:pt>
              </c:numCache>
            </c:numRef>
          </c:val>
          <c:extLst>
            <c:ext xmlns:c16="http://schemas.microsoft.com/office/drawing/2014/chart" uri="{C3380CC4-5D6E-409C-BE32-E72D297353CC}">
              <c16:uniqueId val="{00000001-8D3C-4194-96D5-D11CC409CBAA}"/>
            </c:ext>
          </c:extLst>
        </c:ser>
        <c:dLbls>
          <c:showLegendKey val="0"/>
          <c:showVal val="0"/>
          <c:showCatName val="0"/>
          <c:showSerName val="0"/>
          <c:showPercent val="0"/>
          <c:showBubbleSize val="0"/>
        </c:dLbls>
        <c:gapWidth val="250"/>
        <c:overlap val="100"/>
        <c:axId val="-289946832"/>
        <c:axId val="-28994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4.93</c:v>
                </c:pt>
                <c:pt idx="1">
                  <c:v>-3.44</c:v>
                </c:pt>
                <c:pt idx="2">
                  <c:v>-2.66</c:v>
                </c:pt>
                <c:pt idx="3">
                  <c:v>0.75</c:v>
                </c:pt>
                <c:pt idx="4">
                  <c:v>0.41</c:v>
                </c:pt>
              </c:numCache>
            </c:numRef>
          </c:val>
          <c:smooth val="0"/>
          <c:extLst>
            <c:ext xmlns:c16="http://schemas.microsoft.com/office/drawing/2014/chart" uri="{C3380CC4-5D6E-409C-BE32-E72D297353CC}">
              <c16:uniqueId val="{00000002-8D3C-4194-96D5-D11CC409CBAA}"/>
            </c:ext>
          </c:extLst>
        </c:ser>
        <c:dLbls>
          <c:showLegendKey val="0"/>
          <c:showVal val="0"/>
          <c:showCatName val="0"/>
          <c:showSerName val="0"/>
          <c:showPercent val="0"/>
          <c:showBubbleSize val="0"/>
        </c:dLbls>
        <c:marker val="1"/>
        <c:smooth val="0"/>
        <c:axId val="-289946832"/>
        <c:axId val="-289946288"/>
      </c:lineChart>
      <c:catAx>
        <c:axId val="-28994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946288"/>
        <c:crosses val="autoZero"/>
        <c:auto val="1"/>
        <c:lblAlgn val="ctr"/>
        <c:lblOffset val="100"/>
        <c:tickLblSkip val="1"/>
        <c:tickMarkSkip val="1"/>
        <c:noMultiLvlLbl val="0"/>
      </c:catAx>
      <c:valAx>
        <c:axId val="-28994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4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0</c:v>
                </c:pt>
                <c:pt idx="9">
                  <c:v>0</c:v>
                </c:pt>
              </c:numCache>
            </c:numRef>
          </c:val>
          <c:extLst>
            <c:ext xmlns:c16="http://schemas.microsoft.com/office/drawing/2014/chart" uri="{C3380CC4-5D6E-409C-BE32-E72D297353CC}">
              <c16:uniqueId val="{00000000-E7A6-4CF1-ADAD-4CB16BE4A8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A6-4CF1-ADAD-4CB16BE4A8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A6-4CF1-ADAD-4CB16BE4A8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A6-4CF1-ADAD-4CB16BE4A8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7A6-4CF1-ADAD-4CB16BE4A8A9}"/>
            </c:ext>
          </c:extLst>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7A6-4CF1-ADAD-4CB16BE4A8A9}"/>
            </c:ext>
          </c:extLst>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6-E7A6-4CF1-ADAD-4CB16BE4A8A9}"/>
            </c:ext>
          </c:extLst>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0.78</c:v>
                </c:pt>
                <c:pt idx="4">
                  <c:v>#N/A</c:v>
                </c:pt>
                <c:pt idx="5">
                  <c:v>1.32</c:v>
                </c:pt>
                <c:pt idx="6">
                  <c:v>#N/A</c:v>
                </c:pt>
                <c:pt idx="7">
                  <c:v>0.05</c:v>
                </c:pt>
                <c:pt idx="8">
                  <c:v>#N/A</c:v>
                </c:pt>
                <c:pt idx="9">
                  <c:v>0.03</c:v>
                </c:pt>
              </c:numCache>
            </c:numRef>
          </c:val>
          <c:extLst>
            <c:ext xmlns:c16="http://schemas.microsoft.com/office/drawing/2014/chart" uri="{C3380CC4-5D6E-409C-BE32-E72D297353CC}">
              <c16:uniqueId val="{00000007-E7A6-4CF1-ADAD-4CB16BE4A8A9}"/>
            </c:ext>
          </c:extLst>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0.09</c:v>
                </c:pt>
                <c:pt idx="2">
                  <c:v>#N/A</c:v>
                </c:pt>
                <c:pt idx="3">
                  <c:v>0.23</c:v>
                </c:pt>
                <c:pt idx="4">
                  <c:v>#N/A</c:v>
                </c:pt>
                <c:pt idx="5">
                  <c:v>0.47</c:v>
                </c:pt>
                <c:pt idx="6">
                  <c:v>#N/A</c:v>
                </c:pt>
                <c:pt idx="7">
                  <c:v>0.57999999999999996</c:v>
                </c:pt>
                <c:pt idx="8">
                  <c:v>#N/A</c:v>
                </c:pt>
                <c:pt idx="9">
                  <c:v>0.66</c:v>
                </c:pt>
              </c:numCache>
            </c:numRef>
          </c:val>
          <c:extLst>
            <c:ext xmlns:c16="http://schemas.microsoft.com/office/drawing/2014/chart" uri="{C3380CC4-5D6E-409C-BE32-E72D297353CC}">
              <c16:uniqueId val="{00000008-E7A6-4CF1-ADAD-4CB16BE4A8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1.65</c:v>
                </c:pt>
                <c:pt idx="2">
                  <c:v>#N/A</c:v>
                </c:pt>
                <c:pt idx="3">
                  <c:v>1.66</c:v>
                </c:pt>
                <c:pt idx="4">
                  <c:v>#N/A</c:v>
                </c:pt>
                <c:pt idx="5">
                  <c:v>1.3</c:v>
                </c:pt>
                <c:pt idx="6">
                  <c:v>#N/A</c:v>
                </c:pt>
                <c:pt idx="7">
                  <c:v>1.87</c:v>
                </c:pt>
                <c:pt idx="8">
                  <c:v>#N/A</c:v>
                </c:pt>
                <c:pt idx="9">
                  <c:v>2.11</c:v>
                </c:pt>
              </c:numCache>
            </c:numRef>
          </c:val>
          <c:extLst>
            <c:ext xmlns:c16="http://schemas.microsoft.com/office/drawing/2014/chart" uri="{C3380CC4-5D6E-409C-BE32-E72D297353CC}">
              <c16:uniqueId val="{00000009-E7A6-4CF1-ADAD-4CB16BE4A8A9}"/>
            </c:ext>
          </c:extLst>
        </c:ser>
        <c:dLbls>
          <c:showLegendKey val="0"/>
          <c:showVal val="0"/>
          <c:showCatName val="0"/>
          <c:showSerName val="0"/>
          <c:showPercent val="0"/>
          <c:showBubbleSize val="0"/>
        </c:dLbls>
        <c:gapWidth val="150"/>
        <c:overlap val="100"/>
        <c:axId val="-289941936"/>
        <c:axId val="-289945744"/>
      </c:barChart>
      <c:catAx>
        <c:axId val="-28994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945744"/>
        <c:crosses val="autoZero"/>
        <c:auto val="1"/>
        <c:lblAlgn val="ctr"/>
        <c:lblOffset val="100"/>
        <c:tickLblSkip val="1"/>
        <c:tickMarkSkip val="1"/>
        <c:noMultiLvlLbl val="0"/>
      </c:catAx>
      <c:valAx>
        <c:axId val="-28994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4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738</c:v>
                </c:pt>
                <c:pt idx="5">
                  <c:v>734</c:v>
                </c:pt>
                <c:pt idx="8">
                  <c:v>692</c:v>
                </c:pt>
                <c:pt idx="11">
                  <c:v>667</c:v>
                </c:pt>
                <c:pt idx="14">
                  <c:v>656</c:v>
                </c:pt>
              </c:numCache>
            </c:numRef>
          </c:val>
          <c:extLst>
            <c:ext xmlns:c16="http://schemas.microsoft.com/office/drawing/2014/chart" uri="{C3380CC4-5D6E-409C-BE32-E72D297353CC}">
              <c16:uniqueId val="{00000000-F890-417C-AEFC-742B4C59A5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90-417C-AEFC-742B4C59A5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14</c:v>
                </c:pt>
                <c:pt idx="6">
                  <c:v>12</c:v>
                </c:pt>
                <c:pt idx="9">
                  <c:v>10</c:v>
                </c:pt>
                <c:pt idx="12">
                  <c:v>9</c:v>
                </c:pt>
              </c:numCache>
            </c:numRef>
          </c:val>
          <c:extLst>
            <c:ext xmlns:c16="http://schemas.microsoft.com/office/drawing/2014/chart" uri="{C3380CC4-5D6E-409C-BE32-E72D297353CC}">
              <c16:uniqueId val="{00000002-F890-417C-AEFC-742B4C59A5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23</c:v>
                </c:pt>
                <c:pt idx="6">
                  <c:v>23</c:v>
                </c:pt>
                <c:pt idx="9">
                  <c:v>27</c:v>
                </c:pt>
                <c:pt idx="12">
                  <c:v>47</c:v>
                </c:pt>
              </c:numCache>
            </c:numRef>
          </c:val>
          <c:extLst>
            <c:ext xmlns:c16="http://schemas.microsoft.com/office/drawing/2014/chart" uri="{C3380CC4-5D6E-409C-BE32-E72D297353CC}">
              <c16:uniqueId val="{00000003-F890-417C-AEFC-742B4C59A5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300</c:v>
                </c:pt>
                <c:pt idx="3">
                  <c:v>300</c:v>
                </c:pt>
                <c:pt idx="6">
                  <c:v>300</c:v>
                </c:pt>
                <c:pt idx="9">
                  <c:v>300</c:v>
                </c:pt>
                <c:pt idx="12">
                  <c:v>300</c:v>
                </c:pt>
              </c:numCache>
            </c:numRef>
          </c:val>
          <c:extLst>
            <c:ext xmlns:c16="http://schemas.microsoft.com/office/drawing/2014/chart" uri="{C3380CC4-5D6E-409C-BE32-E72D297353CC}">
              <c16:uniqueId val="{00000004-F890-417C-AEFC-742B4C59A5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90-417C-AEFC-742B4C59A5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90-417C-AEFC-742B4C59A5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735</c:v>
                </c:pt>
                <c:pt idx="3">
                  <c:v>695</c:v>
                </c:pt>
                <c:pt idx="6">
                  <c:v>684</c:v>
                </c:pt>
                <c:pt idx="9">
                  <c:v>665</c:v>
                </c:pt>
                <c:pt idx="12">
                  <c:v>634</c:v>
                </c:pt>
              </c:numCache>
            </c:numRef>
          </c:val>
          <c:extLst>
            <c:ext xmlns:c16="http://schemas.microsoft.com/office/drawing/2014/chart" uri="{C3380CC4-5D6E-409C-BE32-E72D297353CC}">
              <c16:uniqueId val="{00000007-F890-417C-AEFC-742B4C59A5E9}"/>
            </c:ext>
          </c:extLst>
        </c:ser>
        <c:dLbls>
          <c:showLegendKey val="0"/>
          <c:showVal val="0"/>
          <c:showCatName val="0"/>
          <c:showSerName val="0"/>
          <c:showPercent val="0"/>
          <c:showBubbleSize val="0"/>
        </c:dLbls>
        <c:gapWidth val="100"/>
        <c:overlap val="100"/>
        <c:axId val="-289941392"/>
        <c:axId val="-28993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332</c:v>
                </c:pt>
                <c:pt idx="2">
                  <c:v>#N/A</c:v>
                </c:pt>
                <c:pt idx="3">
                  <c:v>#N/A</c:v>
                </c:pt>
                <c:pt idx="4">
                  <c:v>298</c:v>
                </c:pt>
                <c:pt idx="5">
                  <c:v>#N/A</c:v>
                </c:pt>
                <c:pt idx="6">
                  <c:v>#N/A</c:v>
                </c:pt>
                <c:pt idx="7">
                  <c:v>327</c:v>
                </c:pt>
                <c:pt idx="8">
                  <c:v>#N/A</c:v>
                </c:pt>
                <c:pt idx="9">
                  <c:v>#N/A</c:v>
                </c:pt>
                <c:pt idx="10">
                  <c:v>335</c:v>
                </c:pt>
                <c:pt idx="11">
                  <c:v>#N/A</c:v>
                </c:pt>
                <c:pt idx="12">
                  <c:v>#N/A</c:v>
                </c:pt>
                <c:pt idx="13">
                  <c:v>334</c:v>
                </c:pt>
                <c:pt idx="14">
                  <c:v>#N/A</c:v>
                </c:pt>
              </c:numCache>
            </c:numRef>
          </c:val>
          <c:smooth val="0"/>
          <c:extLst>
            <c:ext xmlns:c16="http://schemas.microsoft.com/office/drawing/2014/chart" uri="{C3380CC4-5D6E-409C-BE32-E72D297353CC}">
              <c16:uniqueId val="{00000008-F890-417C-AEFC-742B4C59A5E9}"/>
            </c:ext>
          </c:extLst>
        </c:ser>
        <c:dLbls>
          <c:showLegendKey val="0"/>
          <c:showVal val="0"/>
          <c:showCatName val="0"/>
          <c:showSerName val="0"/>
          <c:showPercent val="0"/>
          <c:showBubbleSize val="0"/>
        </c:dLbls>
        <c:marker val="1"/>
        <c:smooth val="0"/>
        <c:axId val="-289941392"/>
        <c:axId val="-289939216"/>
      </c:lineChart>
      <c:catAx>
        <c:axId val="-28994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939216"/>
        <c:crosses val="autoZero"/>
        <c:auto val="1"/>
        <c:lblAlgn val="ctr"/>
        <c:lblOffset val="100"/>
        <c:tickLblSkip val="1"/>
        <c:tickMarkSkip val="1"/>
        <c:noMultiLvlLbl val="0"/>
      </c:catAx>
      <c:valAx>
        <c:axId val="-28993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4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7923</c:v>
                </c:pt>
                <c:pt idx="5">
                  <c:v>7729</c:v>
                </c:pt>
                <c:pt idx="8">
                  <c:v>7829</c:v>
                </c:pt>
                <c:pt idx="11">
                  <c:v>8012</c:v>
                </c:pt>
                <c:pt idx="14">
                  <c:v>7752</c:v>
                </c:pt>
              </c:numCache>
            </c:numRef>
          </c:val>
          <c:extLst>
            <c:ext xmlns:c16="http://schemas.microsoft.com/office/drawing/2014/chart" uri="{C3380CC4-5D6E-409C-BE32-E72D297353CC}">
              <c16:uniqueId val="{00000000-1D15-4B67-BEB8-6088A97C0D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327</c:v>
                </c:pt>
                <c:pt idx="5">
                  <c:v>302</c:v>
                </c:pt>
                <c:pt idx="8">
                  <c:v>276</c:v>
                </c:pt>
                <c:pt idx="11">
                  <c:v>251</c:v>
                </c:pt>
                <c:pt idx="14">
                  <c:v>225</c:v>
                </c:pt>
              </c:numCache>
            </c:numRef>
          </c:val>
          <c:extLst>
            <c:ext xmlns:c16="http://schemas.microsoft.com/office/drawing/2014/chart" uri="{C3380CC4-5D6E-409C-BE32-E72D297353CC}">
              <c16:uniqueId val="{00000001-1D15-4B67-BEB8-6088A97C0D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5177</c:v>
                </c:pt>
                <c:pt idx="5">
                  <c:v>5143</c:v>
                </c:pt>
                <c:pt idx="8">
                  <c:v>5109</c:v>
                </c:pt>
                <c:pt idx="11">
                  <c:v>5171</c:v>
                </c:pt>
                <c:pt idx="14">
                  <c:v>5570</c:v>
                </c:pt>
              </c:numCache>
            </c:numRef>
          </c:val>
          <c:extLst>
            <c:ext xmlns:c16="http://schemas.microsoft.com/office/drawing/2014/chart" uri="{C3380CC4-5D6E-409C-BE32-E72D297353CC}">
              <c16:uniqueId val="{00000002-1D15-4B67-BEB8-6088A97C0D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15-4B67-BEB8-6088A97C0D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15-4B67-BEB8-6088A97C0D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907</c:v>
                </c:pt>
                <c:pt idx="3">
                  <c:v>583</c:v>
                </c:pt>
                <c:pt idx="6">
                  <c:v>410</c:v>
                </c:pt>
                <c:pt idx="9">
                  <c:v>415</c:v>
                </c:pt>
                <c:pt idx="12">
                  <c:v>359</c:v>
                </c:pt>
              </c:numCache>
            </c:numRef>
          </c:val>
          <c:extLst>
            <c:ext xmlns:c16="http://schemas.microsoft.com/office/drawing/2014/chart" uri="{C3380CC4-5D6E-409C-BE32-E72D297353CC}">
              <c16:uniqueId val="{00000005-1D15-4B67-BEB8-6088A97C0D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1450</c:v>
                </c:pt>
                <c:pt idx="3">
                  <c:v>1448</c:v>
                </c:pt>
                <c:pt idx="6">
                  <c:v>1391</c:v>
                </c:pt>
                <c:pt idx="9">
                  <c:v>1380</c:v>
                </c:pt>
                <c:pt idx="12">
                  <c:v>1394</c:v>
                </c:pt>
              </c:numCache>
            </c:numRef>
          </c:val>
          <c:extLst>
            <c:ext xmlns:c16="http://schemas.microsoft.com/office/drawing/2014/chart" uri="{C3380CC4-5D6E-409C-BE32-E72D297353CC}">
              <c16:uniqueId val="{00000006-1D15-4B67-BEB8-6088A97C0D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168</c:v>
                </c:pt>
                <c:pt idx="3">
                  <c:v>220</c:v>
                </c:pt>
                <c:pt idx="6">
                  <c:v>547</c:v>
                </c:pt>
                <c:pt idx="9">
                  <c:v>851</c:v>
                </c:pt>
                <c:pt idx="12">
                  <c:v>823</c:v>
                </c:pt>
              </c:numCache>
            </c:numRef>
          </c:val>
          <c:extLst>
            <c:ext xmlns:c16="http://schemas.microsoft.com/office/drawing/2014/chart" uri="{C3380CC4-5D6E-409C-BE32-E72D297353CC}">
              <c16:uniqueId val="{00000007-1D15-4B67-BEB8-6088A97C0D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4405</c:v>
                </c:pt>
                <c:pt idx="3">
                  <c:v>4427</c:v>
                </c:pt>
                <c:pt idx="6">
                  <c:v>4463</c:v>
                </c:pt>
                <c:pt idx="9">
                  <c:v>4367</c:v>
                </c:pt>
                <c:pt idx="12">
                  <c:v>4521</c:v>
                </c:pt>
              </c:numCache>
            </c:numRef>
          </c:val>
          <c:extLst>
            <c:ext xmlns:c16="http://schemas.microsoft.com/office/drawing/2014/chart" uri="{C3380CC4-5D6E-409C-BE32-E72D297353CC}">
              <c16:uniqueId val="{00000008-1D15-4B67-BEB8-6088A97C0D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82</c:v>
                </c:pt>
                <c:pt idx="3">
                  <c:v>73</c:v>
                </c:pt>
                <c:pt idx="6">
                  <c:v>64</c:v>
                </c:pt>
                <c:pt idx="9">
                  <c:v>58</c:v>
                </c:pt>
                <c:pt idx="12">
                  <c:v>49</c:v>
                </c:pt>
              </c:numCache>
            </c:numRef>
          </c:val>
          <c:extLst>
            <c:ext xmlns:c16="http://schemas.microsoft.com/office/drawing/2014/chart" uri="{C3380CC4-5D6E-409C-BE32-E72D297353CC}">
              <c16:uniqueId val="{00000009-1D15-4B67-BEB8-6088A97C0D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6748</c:v>
                </c:pt>
                <c:pt idx="3">
                  <c:v>6409</c:v>
                </c:pt>
                <c:pt idx="6">
                  <c:v>6487</c:v>
                </c:pt>
                <c:pt idx="9">
                  <c:v>6353</c:v>
                </c:pt>
                <c:pt idx="12">
                  <c:v>6316</c:v>
                </c:pt>
              </c:numCache>
            </c:numRef>
          </c:val>
          <c:extLst>
            <c:ext xmlns:c16="http://schemas.microsoft.com/office/drawing/2014/chart" uri="{C3380CC4-5D6E-409C-BE32-E72D297353CC}">
              <c16:uniqueId val="{0000000A-1D15-4B67-BEB8-6088A97C0D0E}"/>
            </c:ext>
          </c:extLst>
        </c:ser>
        <c:dLbls>
          <c:showLegendKey val="0"/>
          <c:showVal val="0"/>
          <c:showCatName val="0"/>
          <c:showSerName val="0"/>
          <c:showPercent val="0"/>
          <c:showBubbleSize val="0"/>
        </c:dLbls>
        <c:gapWidth val="100"/>
        <c:overlap val="100"/>
        <c:axId val="-289938672"/>
        <c:axId val="-28993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334</c:v>
                </c:pt>
                <c:pt idx="2">
                  <c:v>#N/A</c:v>
                </c:pt>
                <c:pt idx="3">
                  <c:v>#N/A</c:v>
                </c:pt>
                <c:pt idx="4">
                  <c:v>0</c:v>
                </c:pt>
                <c:pt idx="5">
                  <c:v>#N/A</c:v>
                </c:pt>
                <c:pt idx="6">
                  <c:v>#N/A</c:v>
                </c:pt>
                <c:pt idx="7">
                  <c:v>149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15-4B67-BEB8-6088A97C0D0E}"/>
            </c:ext>
          </c:extLst>
        </c:ser>
        <c:dLbls>
          <c:showLegendKey val="0"/>
          <c:showVal val="0"/>
          <c:showCatName val="0"/>
          <c:showSerName val="0"/>
          <c:showPercent val="0"/>
          <c:showBubbleSize val="0"/>
        </c:dLbls>
        <c:marker val="1"/>
        <c:smooth val="0"/>
        <c:axId val="-289938672"/>
        <c:axId val="-289938128"/>
      </c:lineChart>
      <c:catAx>
        <c:axId val="-28993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938128"/>
        <c:crosses val="autoZero"/>
        <c:auto val="1"/>
        <c:lblAlgn val="ctr"/>
        <c:lblOffset val="100"/>
        <c:tickLblSkip val="1"/>
        <c:tickMarkSkip val="1"/>
        <c:noMultiLvlLbl val="0"/>
      </c:catAx>
      <c:valAx>
        <c:axId val="-28993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3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2326</c:v>
                </c:pt>
                <c:pt idx="1">
                  <c:v>2361</c:v>
                </c:pt>
                <c:pt idx="2">
                  <c:v>2409</c:v>
                </c:pt>
              </c:numCache>
            </c:numRef>
          </c:val>
          <c:extLst>
            <c:ext xmlns:c16="http://schemas.microsoft.com/office/drawing/2014/chart" uri="{C3380CC4-5D6E-409C-BE32-E72D297353CC}">
              <c16:uniqueId val="{00000000-9C66-408E-963A-0B52E2E860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721</c:v>
                </c:pt>
                <c:pt idx="1">
                  <c:v>723</c:v>
                </c:pt>
                <c:pt idx="2">
                  <c:v>725</c:v>
                </c:pt>
              </c:numCache>
            </c:numRef>
          </c:val>
          <c:extLst>
            <c:ext xmlns:c16="http://schemas.microsoft.com/office/drawing/2014/chart" uri="{C3380CC4-5D6E-409C-BE32-E72D297353CC}">
              <c16:uniqueId val="{00000001-9C66-408E-963A-0B52E2E860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1692</c:v>
                </c:pt>
                <c:pt idx="1">
                  <c:v>1688</c:v>
                </c:pt>
                <c:pt idx="2">
                  <c:v>2026</c:v>
                </c:pt>
              </c:numCache>
            </c:numRef>
          </c:val>
          <c:extLst>
            <c:ext xmlns:c16="http://schemas.microsoft.com/office/drawing/2014/chart" uri="{C3380CC4-5D6E-409C-BE32-E72D297353CC}">
              <c16:uniqueId val="{00000002-9C66-408E-963A-0B52E2E86000}"/>
            </c:ext>
          </c:extLst>
        </c:ser>
        <c:dLbls>
          <c:showLegendKey val="0"/>
          <c:showVal val="0"/>
          <c:showCatName val="0"/>
          <c:showSerName val="0"/>
          <c:showPercent val="0"/>
          <c:showBubbleSize val="0"/>
        </c:dLbls>
        <c:gapWidth val="120"/>
        <c:overlap val="100"/>
        <c:axId val="-289937040"/>
        <c:axId val="-289936496"/>
      </c:barChart>
      <c:catAx>
        <c:axId val="-28993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9936496"/>
        <c:crosses val="autoZero"/>
        <c:auto val="1"/>
        <c:lblAlgn val="ctr"/>
        <c:lblOffset val="100"/>
        <c:tickLblSkip val="1"/>
        <c:tickMarkSkip val="1"/>
        <c:noMultiLvlLbl val="0"/>
      </c:catAx>
      <c:valAx>
        <c:axId val="-289936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993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{2F9D1247-2FC8-4B41-BB1D-4796AD72DDDD}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22C-4A08-935C-0D0B39BD98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{E9A918C1-0DE2-455D-A3B6-9F0859FED6D9}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2C-4A08-935C-0D0B39BD98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{0DBBA216-0BE7-4A9D-9B7E-992BD35A10AB}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2C-4A08-935C-0D0B39BD98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{869F0FA7-A2E5-476C-B9C0-AE5BE5C76329}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2C-4A08-935C-0D0B39BD98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{DD867931-1351-471B-8530-AA3B3D6BC622}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2C-4A08-935C-0D0B39BD98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{94F3E6FA-4558-49DB-BC04-5A56292F1600}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22C-4A08-935C-0D0B39BD982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{C5A4855A-9E9E-45DC-AF1A-E2CA08D66778}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22C-4A08-935C-0D0B39BD98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{00261CCD-30DD-4C2B-B0E5-C5B5FB3C3471}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22C-4A08-935C-0D0B39BD98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{B748D727-77A0-4607-A88E-25B756BEE3C5}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22C-4A08-935C-0D0B39BD98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66.900000000000006</c:v>
                </c:pt>
                <c:pt idx="16">
                  <c:v>68.3</c:v>
                </c:pt>
                <c:pt idx="24">
                  <c:v>68.900000000000006</c:v>
                </c:pt>
                <c:pt idx="32">
                  <c:v>67.5</c:v>
                </c:pt>
              </c:numCache>
            </c:numRef>
          </c:xVal>
          <c:yVal>
            <c:numRef>
              <c:f>公会計指標分析・財政指標組合せ分析表!$BP$51:$DC$51</c:f>
              <c:numCache>
                <c:formatCode>#,##0.0;"▲ "#,##0.0</c:formatCode>
                <c:ptCount val="40"/>
                <c:pt idx="16">
                  <c:v>4.0999999999999996</c:v>
                </c:pt>
              </c:numCache>
            </c:numRef>
          </c:yVal>
          <c:smooth val="0"/>
          <c:extLst>
            <c:ext xmlns:c16="http://schemas.microsoft.com/office/drawing/2014/chart" uri="{C3380CC4-5D6E-409C-BE32-E72D297353CC}">
              <c16:uniqueId val="{00000009-C22C-4A08-935C-0D0B39BD98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{589D3BDB-6205-4136-A6E1-4B500F5ED69A}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22C-4A08-935C-0D0B39BD98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{2F3081B9-A73F-417A-9708-463C079A418F}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2C-4A08-935C-0D0B39BD98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{F45440AE-7522-4914-BB43-23968DB48733}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2C-4A08-935C-0D0B39BD98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{35239E11-F14C-464B-AEA2-D7B9759043DE}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2C-4A08-935C-0D0B39BD98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{8BAAA57C-C3EF-4D8E-A9CE-4015E5B77D26}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2C-4A08-935C-0D0B39BD98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{D5A78296-7E58-49D1-895A-DD6D3E71CEF6}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22C-4A08-935C-0D0B39BD98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{CDE94630-CB83-4B78-994F-8651D81BD157}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22C-4A08-935C-0D0B39BD98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{8CC7AF81-9991-4065-8A6C-FA69CBF860E5}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22C-4A08-935C-0D0B39BD98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{5B75729C-23DD-4114-96F9-F6FAB0B65201}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22C-4A08-935C-0D0B39BD98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C22C-4A08-935C-0D0B39BD982A}"/>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{6A545572-615F-41E7-ABAF-2F31683BFDBF}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2BB-4317-A7AA-D74F538055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{5ADC85F9-B841-4981-8EDC-D625D13071BA}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B-4317-A7AA-D74F538055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{1E3F1190-A1A1-42AC-A62D-47E254928275}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B-4317-A7AA-D74F538055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{DE2BBD0E-A2C4-4504-995A-9CE5C13E6DF2}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B-4317-A7AA-D74F538055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{501C6064-4FA9-459E-8B0E-4597ABADDCF5}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B-4317-A7AA-D74F5380553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{6687DDBF-BE69-48CA-8A1F-EB077BA182F8}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2BB-4317-A7AA-D74F5380553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{DDB887AD-3954-4AAC-B5D7-EF9A8C7B59D9}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2BB-4317-A7AA-D74F5380553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{8906F26D-9C0A-4065-871D-171785CB8B53}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2BB-4317-A7AA-D74F5380553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{E04B56A7-9AC3-4C96-9B0E-BD979F8DCDE6}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2BB-4317-A7AA-D74F538055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c:v>
                </c:pt>
                <c:pt idx="16">
                  <c:v>8.8000000000000007</c:v>
                </c:pt>
                <c:pt idx="24">
                  <c:v>8.8000000000000007</c:v>
                </c:pt>
                <c:pt idx="32">
                  <c:v>9.1</c:v>
                </c:pt>
              </c:numCache>
            </c:numRef>
          </c:xVal>
          <c:yVal>
            <c:numRef>
              <c:f>公会計指標分析・財政指標組合せ分析表!$BP$73:$DC$73</c:f>
              <c:numCache>
                <c:formatCode>#,##0.0;"▲ "#,##0.0</c:formatCode>
                <c:ptCount val="40"/>
                <c:pt idx="0">
                  <c:v>9.1999999999999993</c:v>
                </c:pt>
                <c:pt idx="16">
                  <c:v>4.0999999999999996</c:v>
                </c:pt>
              </c:numCache>
            </c:numRef>
          </c:yVal>
          <c:smooth val="0"/>
          <c:extLst>
            <c:ext xmlns:c16="http://schemas.microsoft.com/office/drawing/2014/chart" uri="{C3380CC4-5D6E-409C-BE32-E72D297353CC}">
              <c16:uniqueId val="{00000009-82BB-4317-A7AA-D74F538055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{33224B0B-0399-439F-814B-4B9D5CBCEFA8}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2BB-4317-A7AA-D74F538055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{3C481C14-8FB8-433A-A0E4-9652264E2090}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B-4317-A7AA-D74F538055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{DD2CAE9F-02AC-4C09-875D-4414BCA212DE}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B-4317-A7AA-D74F538055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{CA2A2FC1-2072-4D0C-91F9-334EF6780753}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B-4317-A7AA-D74F538055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{8AEC86D5-2AF6-487E-8ECC-9BDF774D1EEF}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B-4317-A7AA-D74F5380553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{32B4C0B0-5F57-4D11-9ED3-15950A1088E7}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2BB-4317-A7AA-D74F5380553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{99922C20-D2B9-4AED-9A80-2EC7FC07B485}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2BB-4317-A7AA-D74F5380553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{7837D1BA-569B-44E4-86C9-C686A2EA6E2A}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2BB-4317-A7AA-D74F5380553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{28D1D93A-93F3-4AA5-A025-CC3040454ABD}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2BB-4317-A7AA-D74F538055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82BB-4317-A7AA-D74F53805532}"/>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百万円減少しているが、事業費補正算入公債費が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百万円減少していること、一部事務組合の元利償還額に対する負担金の増額などから、実質公債費比率の分子は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百万円の増加となった。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百万円減少となっている。</a:t>
          </a:r>
          <a:endParaRPr lang="ja-JP" altLang="ja-JP" sz="1400">
            <a:effectLst/>
          </a:endParaRPr>
        </a:p>
        <a:p>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公営企業債繰入見込額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しているが、地方債の償還が進み、地方債及び</a:t>
          </a:r>
          <a:r>
            <a:rPr kumimoji="1" lang="ja-JP" altLang="en-US" sz="1100">
              <a:solidFill>
                <a:schemeClr val="dk1"/>
              </a:solidFill>
              <a:effectLst/>
              <a:latin typeface="+mn-lt"/>
              <a:ea typeface="+mn-ea"/>
              <a:cs typeface="+mn-cs"/>
            </a:rPr>
            <a:t>設立法人等の負債額等負担見込額など</a:t>
          </a:r>
          <a:r>
            <a:rPr kumimoji="1" lang="ja-JP" altLang="ja-JP" sz="1100">
              <a:solidFill>
                <a:schemeClr val="dk1"/>
              </a:solidFill>
              <a:effectLst/>
              <a:latin typeface="+mn-lt"/>
              <a:ea typeface="+mn-ea"/>
              <a:cs typeface="+mn-cs"/>
            </a:rPr>
            <a:t>が減少したこと、また充当可能財源では、基金が増額となっていることが要因である。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長野県坂城町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小中学校施設整備に係る「文教施設整備基金」、長野広域連合に対する負担金として「広域行政事業基金」</a:t>
          </a:r>
          <a:r>
            <a:rPr kumimoji="1" lang="ja-JP" altLang="en-US" sz="1100">
              <a:solidFill>
                <a:schemeClr val="dk1"/>
              </a:solidFill>
              <a:effectLst/>
              <a:latin typeface="+mn-lt"/>
              <a:ea typeface="+mn-ea"/>
              <a:cs typeface="+mn-cs"/>
            </a:rPr>
            <a:t>、公園遊具修繕等の費用に「公園整備基金」</a:t>
          </a:r>
          <a:r>
            <a:rPr kumimoji="1" lang="ja-JP" altLang="ja-JP" sz="1100">
              <a:solidFill>
                <a:schemeClr val="dk1"/>
              </a:solidFill>
              <a:effectLst/>
              <a:latin typeface="+mn-lt"/>
              <a:ea typeface="+mn-ea"/>
              <a:cs typeface="+mn-cs"/>
            </a:rPr>
            <a:t>などから総額で</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百万円を取り崩した一方、法人町民税の増収や決算剰余金など</a:t>
          </a:r>
          <a:r>
            <a:rPr kumimoji="1" lang="en-US" altLang="ja-JP" sz="1100">
              <a:solidFill>
                <a:schemeClr val="dk1"/>
              </a:solidFill>
              <a:effectLst/>
              <a:latin typeface="+mn-lt"/>
              <a:ea typeface="+mn-ea"/>
              <a:cs typeface="+mn-cs"/>
            </a:rPr>
            <a:t>518</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基金のそれぞれの使途に応じた計画的な基金運用に努める。</a:t>
          </a:r>
          <a:endParaRPr lang="ja-JP" altLang="ja-JP" sz="1400">
            <a:effectLst/>
          </a:endParaRPr>
        </a:p>
        <a:p>
          <a:r>
            <a:rPr kumimoji="1" lang="ja-JP" altLang="ja-JP" sz="1100">
              <a:solidFill>
                <a:schemeClr val="dk1"/>
              </a:solidFill>
              <a:effectLst/>
              <a:latin typeface="+mn-lt"/>
              <a:ea typeface="+mn-ea"/>
              <a:cs typeface="+mn-cs"/>
            </a:rPr>
            <a:t>　今後も財政調整基金をはじめ、びんぐし湯さん館施設整備基金や、広域行政事業基金、文教施設整備基金などの特定目的基金へ計画的に積立をしていく予定。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・文教施設整備基金：学校教育・社会教育の施設及び設備の整備を図る</a:t>
          </a:r>
          <a:endParaRPr lang="ja-JP" altLang="ja-JP" sz="1400">
            <a:effectLst/>
          </a:endParaRPr>
        </a:p>
        <a:p>
          <a:r>
            <a:rPr kumimoji="1" lang="ja-JP" altLang="ja-JP" sz="1100">
              <a:solidFill>
                <a:schemeClr val="dk1"/>
              </a:solidFill>
              <a:effectLst/>
              <a:latin typeface="+mn-lt"/>
              <a:ea typeface="+mn-ea"/>
              <a:cs typeface="+mn-cs"/>
            </a:rPr>
            <a:t>　・広域行政事業基金：広域行政の円滑な運営を図る</a:t>
          </a:r>
          <a:endParaRPr lang="ja-JP" altLang="ja-JP" sz="1400">
            <a:effectLst/>
          </a:endParaRPr>
        </a:p>
        <a:p>
          <a:r>
            <a:rPr kumimoji="1" lang="ja-JP" altLang="ja-JP" sz="1100">
              <a:solidFill>
                <a:schemeClr val="dk1"/>
              </a:solidFill>
              <a:effectLst/>
              <a:latin typeface="+mn-lt"/>
              <a:ea typeface="+mn-ea"/>
              <a:cs typeface="+mn-cs"/>
            </a:rPr>
            <a:t>　・社会福祉基金：町民の福祉の充実、健康づくり等地域福祉の向上を図る</a:t>
          </a:r>
          <a:endParaRPr lang="ja-JP" altLang="ja-JP" sz="1400">
            <a:effectLst/>
          </a:endParaRPr>
        </a:p>
        <a:p>
          <a:r>
            <a:rPr kumimoji="1" lang="ja-JP" altLang="ja-JP" sz="1100">
              <a:solidFill>
                <a:schemeClr val="dk1"/>
              </a:solidFill>
              <a:effectLst/>
              <a:latin typeface="+mn-lt"/>
              <a:ea typeface="+mn-ea"/>
              <a:cs typeface="+mn-cs"/>
            </a:rPr>
            <a:t>　・びんぐし湯さん館施設整備基金：日帰り温泉施設「びんぐし湯さん館」の施設整備等を図る</a:t>
          </a:r>
          <a:endParaRPr lang="ja-JP" altLang="ja-JP" sz="1400">
            <a:effectLst/>
          </a:endParaRPr>
        </a:p>
        <a:p>
          <a:r>
            <a:rPr kumimoji="1" lang="ja-JP" altLang="ja-JP" sz="1100">
              <a:solidFill>
                <a:schemeClr val="dk1"/>
              </a:solidFill>
              <a:effectLst/>
              <a:latin typeface="+mn-lt"/>
              <a:ea typeface="+mn-ea"/>
              <a:cs typeface="+mn-cs"/>
            </a:rPr>
            <a:t>　・工業施設等整備基金：工業施策に関連する施設、設備、工業団地等の整備を図</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・文教施設整備基金：小中学校の設備整備に係る事業</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百万円充当したが、今後の施設改修費用等を見込み積立をおこなったため</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a:t>
          </a:r>
          <a:endParaRPr lang="ja-JP" altLang="ja-JP" sz="1400">
            <a:effectLst/>
          </a:endParaRPr>
        </a:p>
        <a:p>
          <a:r>
            <a:rPr kumimoji="1" lang="ja-JP" altLang="ja-JP" sz="1100">
              <a:solidFill>
                <a:schemeClr val="dk1"/>
              </a:solidFill>
              <a:effectLst/>
              <a:latin typeface="+mn-lt"/>
              <a:ea typeface="+mn-ea"/>
              <a:cs typeface="+mn-cs"/>
            </a:rPr>
            <a:t>　・広域行政事業基金：長野広域連合ごみ処理移設整備負担金の財源に</a:t>
          </a:r>
          <a:r>
            <a:rPr kumimoji="1" lang="ja-JP" altLang="en-US" sz="1100">
              <a:solidFill>
                <a:schemeClr val="dk1"/>
              </a:solidFill>
              <a:effectLst/>
              <a:latin typeface="+mn-lt"/>
              <a:ea typeface="+mn-ea"/>
              <a:cs typeface="+mn-cs"/>
            </a:rPr>
            <a:t>充当したことにより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減額</a:t>
          </a:r>
          <a:endParaRPr lang="ja-JP" altLang="ja-JP" sz="1400">
            <a:effectLst/>
          </a:endParaRPr>
        </a:p>
        <a:p>
          <a:r>
            <a:rPr kumimoji="1" lang="ja-JP" altLang="ja-JP" sz="1100">
              <a:solidFill>
                <a:schemeClr val="dk1"/>
              </a:solidFill>
              <a:effectLst/>
              <a:latin typeface="+mn-lt"/>
              <a:ea typeface="+mn-ea"/>
              <a:cs typeface="+mn-cs"/>
            </a:rPr>
            <a:t>　・社会福祉基金：基金積立利子について積立</a:t>
          </a:r>
          <a:endParaRPr lang="ja-JP" altLang="ja-JP" sz="1400">
            <a:effectLst/>
          </a:endParaRPr>
        </a:p>
        <a:p>
          <a:r>
            <a:rPr kumimoji="1" lang="ja-JP" altLang="ja-JP" sz="1100">
              <a:solidFill>
                <a:schemeClr val="dk1"/>
              </a:solidFill>
              <a:effectLst/>
              <a:latin typeface="+mn-lt"/>
              <a:ea typeface="+mn-ea"/>
              <a:cs typeface="+mn-cs"/>
            </a:rPr>
            <a:t>　・びんぐし湯さん館施設整備基金：日帰り温泉施設「びんぐし湯さん館」の</a:t>
          </a:r>
          <a:r>
            <a:rPr kumimoji="1" lang="ja-JP" altLang="en-US" sz="1100">
              <a:solidFill>
                <a:schemeClr val="dk1"/>
              </a:solidFill>
              <a:effectLst/>
              <a:latin typeface="+mn-lt"/>
              <a:ea typeface="+mn-ea"/>
              <a:cs typeface="+mn-cs"/>
            </a:rPr>
            <a:t>施設等改修費用に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百万円充当したが、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周年のリニューアルに向け積立たことによ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増額</a:t>
          </a:r>
          <a:endParaRPr lang="ja-JP" altLang="ja-JP" sz="1400">
            <a:effectLst/>
          </a:endParaRPr>
        </a:p>
        <a:p>
          <a:r>
            <a:rPr kumimoji="1" lang="ja-JP" altLang="ja-JP" sz="1100">
              <a:solidFill>
                <a:schemeClr val="dk1"/>
              </a:solidFill>
              <a:effectLst/>
              <a:latin typeface="+mn-lt"/>
              <a:ea typeface="+mn-ea"/>
              <a:cs typeface="+mn-cs"/>
            </a:rPr>
            <a:t>　・工業施設等整備基金：今後の工業施設等の整備に向け積立たことにより増額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・文教施設整備基金：老朽化している社会教育施設・学校教育施設などの整備に向け計画的に積立予定</a:t>
          </a:r>
          <a:endParaRPr lang="ja-JP" altLang="ja-JP" sz="1400">
            <a:effectLst/>
          </a:endParaRPr>
        </a:p>
        <a:p>
          <a:r>
            <a:rPr kumimoji="1" lang="ja-JP" altLang="ja-JP" sz="1100">
              <a:solidFill>
                <a:schemeClr val="dk1"/>
              </a:solidFill>
              <a:effectLst/>
              <a:latin typeface="+mn-lt"/>
              <a:ea typeface="+mn-ea"/>
              <a:cs typeface="+mn-cs"/>
            </a:rPr>
            <a:t>　・広域行政事業基金：様々な広域行政に対応するため計画的に積立予定（広域行政費用の年間の負担相当額を確保）</a:t>
          </a:r>
          <a:endParaRPr lang="ja-JP" altLang="ja-JP" sz="1400">
            <a:effectLst/>
          </a:endParaRPr>
        </a:p>
        <a:p>
          <a:r>
            <a:rPr kumimoji="1" lang="ja-JP" altLang="ja-JP" sz="1100">
              <a:solidFill>
                <a:schemeClr val="dk1"/>
              </a:solidFill>
              <a:effectLst/>
              <a:latin typeface="+mn-lt"/>
              <a:ea typeface="+mn-ea"/>
              <a:cs typeface="+mn-cs"/>
            </a:rPr>
            <a:t>　・社会福祉基金：基金残高のほとんどが「地域福祉基金」として交付されたものであるため、引き続き、運用益の範囲内で事業充当していく。</a:t>
          </a:r>
          <a:endParaRPr lang="ja-JP" altLang="ja-JP" sz="1400">
            <a:effectLst/>
          </a:endParaRPr>
        </a:p>
        <a:p>
          <a:r>
            <a:rPr kumimoji="1" lang="ja-JP" altLang="ja-JP" sz="1100">
              <a:solidFill>
                <a:schemeClr val="dk1"/>
              </a:solidFill>
              <a:effectLst/>
              <a:latin typeface="+mn-lt"/>
              <a:ea typeface="+mn-ea"/>
              <a:cs typeface="+mn-cs"/>
            </a:rPr>
            <a:t>　・びんぐし湯さん館施設整備基金：Ｒ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の日帰り温泉施設「びんぐし湯さん館」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周年のリニューアルに向け積立予定</a:t>
          </a:r>
          <a:endParaRPr lang="ja-JP" altLang="ja-JP" sz="1400">
            <a:effectLst/>
          </a:endParaRPr>
        </a:p>
        <a:p>
          <a:r>
            <a:rPr kumimoji="1" lang="ja-JP" altLang="ja-JP" sz="1100">
              <a:solidFill>
                <a:schemeClr val="dk1"/>
              </a:solidFill>
              <a:effectLst/>
              <a:latin typeface="+mn-lt"/>
              <a:ea typeface="+mn-ea"/>
              <a:cs typeface="+mn-cs"/>
            </a:rPr>
            <a:t>　・工業施設等整備基金：工業振興関連の施設・設備の整備に向け計画的に積立予定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基金利子分及び決算剰余金を積立てたことによる増額。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国内外の経済状況などにより企業収益や町の税収が大きく影響する特性と、災害への備えなどのため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億円以上は維持していく。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基金利子の積立による増額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地方債償還を計画的に行うための財源や繰上償還の財源などとして、年間の公債費相当額は確保する。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A3384EE-EBD2-46EE-9E4D-F79CC3658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D33A8A-8897-4633-8B81-7A0AFBA84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1587C21-A137-4160-BC75-303C1A6CB4C2}"/>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1D9A480-CCA6-420E-8C71-888008B967D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F1C667B6-14B4-48CF-AC61-CD382E586E7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C552E559-CE88-44CB-809A-6F10E26F91F4}"/>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31A36EC0-BA31-4BA0-8DF4-B7861C9FB269}"/>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7CA04A66-E37C-4B1D-953B-8D408B12F408}"/>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97718EF6-C4A2-4D7E-BBA6-D8B0C34DEC5E}"/>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C5879392-A6C2-4211-B411-749981216C9B}"/>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EA65A30D-1190-42E5-9AAE-EA3B5D9E0FEB}"/>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3DEF17BE-C587-4E1D-9C89-5BB4BAA5F8F3}"/>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5DB4CE0A-0D85-4AFF-A6C5-C8DE5F3FB974}"/>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74DEEBC-D948-434E-8507-BEBB98CD8297}"/>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F18A108E-9450-4A0B-B640-0C89109D008F}"/>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304324D8-9B5D-44C7-AB23-DFF1AB2BEB04}"/>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DD23BCC-12E2-40B3-9EC0-0EB2D8B0360A}"/>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6B13EBC4-D462-4055-A6F6-B875A272D459}"/>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2FB46AF-2F85-45CF-A7AE-B89A34F4D249}"/>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9C30947-25D2-4CA4-984D-432A34F6BE7B}"/>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41AFE3FF-D9D0-4DFB-96DA-AADF69EA81CA}"/>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94647F7-3A27-49CC-9C1A-6D054130105C}"/>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E11993B-627B-4A65-9953-2214235EE59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4FBCE88-A359-4377-9D69-4F9CFAECE955}"/>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A240AC8-2E82-4D8D-8C81-B5B823BADFFA}"/>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7D5464E-1B1A-45F2-909B-32FBC36F8EB3}"/>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93A92C3-E390-4FF6-BE36-E4F48D0795BC}"/>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D188303-4C8E-4B9B-9497-B0622322752F}"/>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D6D8983C-2264-4CCE-8151-5FD8FA896C3E}"/>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5A5C36C-F64E-4414-9449-7BA2A3210B6B}"/>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EC10BF1-F194-407C-8C9C-8675AC0FC5D2}"/>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AB0259D-E18F-426C-8C7D-2FF4FF6BB589}"/>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49CEF74E-9BFF-4166-A557-C6B76C1BB56E}"/>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A86C812D-84C2-4C8C-9605-597D736E916E}"/>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4BBC96A0-D905-43EC-A57F-DB537C19FC05}"/>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7B186066-DB57-497E-8144-47C09AE14D5F}"/>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CF03181-DFF0-4C45-B517-37C66B965A8B}"/>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BDA7E9A5-8ED3-4C01-93EF-79DD7286F8A9}"/>
            </a:ext>
          </a:extLst>
        </xdr:cNvPr>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6E3BE51F-B4CC-4B6A-89DC-7E608D3B65D4}"/>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F01D1D1A-7E46-4781-A112-9C0F4F0C9932}"/>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C007BB3-1A77-41D4-9BA6-405202E806FB}"/>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4C1CE83-F855-42D7-AD39-39D912920F7E}"/>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F8DEEC8-5824-4148-BCBC-EDBB06BD49A5}"/>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5577645A-9DE8-4D82-9273-DDC8EDD4B9A5}"/>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A053EDC8-A3F6-4195-8704-5E972A212FE3}"/>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5B85F71-FBFF-4186-9AFC-9BF6D9CB9DDC}"/>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514072D3-C7AB-4817-BFF0-B080DDB7D4C6}"/>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0A90958-BD53-4B52-B6F2-ACA15658BDD2}"/>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3C567E7-29C7-4FEC-AAA1-1A630579242D}"/>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D9695D1-C465-419F-87F0-899309682B8A}"/>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B7F9A907-F7D3-4F6A-80B1-F098B83334B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370BCC7-F738-4AC5-90F0-18978BA93AB3}"/>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B6A920EF-C514-4387-A9FC-430762428186}"/>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１０％削減するという目標を掲げ、老朽化した施設の集約化等を進めている。有形固定資産減価償却率については、横ばいの推移をたどっているが、今後取り組みの成果が表れてくると考えられ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33801AB-2E81-427F-9EFC-FC9F5391FC22}"/>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10F691C-3C44-48CE-9638-AE533C84D21E}"/>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26AD4F36-71AF-42CD-9391-3253BAAA641C}"/>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FD485B9A-85FC-4D6E-8C95-70611DEF4F1D}"/>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a:extLst>
            <a:ext uri="{FF2B5EF4-FFF2-40B4-BE49-F238E27FC236}">
              <a16:creationId xmlns:a16="http://schemas.microsoft.com/office/drawing/2014/main" id="{499161B6-1891-4EF1-BF32-F3275C55EB7C}"/>
            </a:ext>
          </a:extLst>
        </xdr:cNvPr>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B08A1CA1-848D-4D8F-9667-68D7D450B474}"/>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82200123-5340-46AC-856B-E6BF02CD4D2F}"/>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E7C2248F-45B7-4845-90A6-AE1AECF4F596}"/>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ED77E644-310F-4849-AD98-3B7A46322DAD}"/>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51BCDF6C-FA3D-42D6-8CB6-055D8D903782}"/>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D894BC5D-D1D2-4084-B8A5-9CD317C4080F}"/>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D0333C86-A3C1-4243-A10A-26DF475ECE6D}"/>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3491CC23-F719-4E04-A3C8-719A3EA411B2}"/>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F0F5DC50-A031-4E5D-A16A-631118956A95}"/>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3AB17C3F-27CE-4107-8A87-F6F1E0EFE451}"/>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445F5C9-6516-4DE4-A2C2-84825C19F3ED}"/>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1" name="直線コネクタ 70">
          <a:extLst>
            <a:ext uri="{FF2B5EF4-FFF2-40B4-BE49-F238E27FC236}">
              <a16:creationId xmlns:a16="http://schemas.microsoft.com/office/drawing/2014/main" id="{CB4984ED-3370-46DB-8B1F-7D8226B7EE8E}"/>
            </a:ext>
          </a:extLst>
        </xdr:cNvPr>
        <xdr:cNvCxnSpPr/>
      </xdr:nvCxnSpPr>
      <xdr:spPr>
        <a:xfrm flipV="1">
          <a:off x="4206240" y="4636347"/>
          <a:ext cx="1270" cy="114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2" name="有形固定資産減価償却率最小値テキスト">
          <a:extLst>
            <a:ext uri="{FF2B5EF4-FFF2-40B4-BE49-F238E27FC236}">
              <a16:creationId xmlns:a16="http://schemas.microsoft.com/office/drawing/2014/main" id="{2DF2163F-221F-44A7-B133-367B4F90276D}"/>
            </a:ext>
          </a:extLst>
        </xdr:cNvPr>
        <xdr:cNvSpPr txBox="1"/>
      </xdr:nvSpPr>
      <xdr:spPr>
        <a:xfrm>
          <a:off x="4258945"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3" name="直線コネクタ 72">
          <a:extLst>
            <a:ext uri="{FF2B5EF4-FFF2-40B4-BE49-F238E27FC236}">
              <a16:creationId xmlns:a16="http://schemas.microsoft.com/office/drawing/2014/main" id="{41C1DF91-DBD9-4C15-A805-4A8A177BBC64}"/>
            </a:ext>
          </a:extLst>
        </xdr:cNvPr>
        <xdr:cNvCxnSpPr/>
      </xdr:nvCxnSpPr>
      <xdr:spPr>
        <a:xfrm>
          <a:off x="4119245" y="57863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4" name="有形固定資産減価償却率最大値テキスト">
          <a:extLst>
            <a:ext uri="{FF2B5EF4-FFF2-40B4-BE49-F238E27FC236}">
              <a16:creationId xmlns:a16="http://schemas.microsoft.com/office/drawing/2014/main" id="{D4D3F9EC-7CBF-405F-BDC4-94625F244F13}"/>
            </a:ext>
          </a:extLst>
        </xdr:cNvPr>
        <xdr:cNvSpPr txBox="1"/>
      </xdr:nvSpPr>
      <xdr:spPr>
        <a:xfrm>
          <a:off x="4258945" y="441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5" name="直線コネクタ 74">
          <a:extLst>
            <a:ext uri="{FF2B5EF4-FFF2-40B4-BE49-F238E27FC236}">
              <a16:creationId xmlns:a16="http://schemas.microsoft.com/office/drawing/2014/main" id="{EB6DD67E-F9B9-4EDE-B1B3-65CE503448C6}"/>
            </a:ext>
          </a:extLst>
        </xdr:cNvPr>
        <xdr:cNvCxnSpPr/>
      </xdr:nvCxnSpPr>
      <xdr:spPr>
        <a:xfrm>
          <a:off x="4119245" y="46363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6" name="有形固定資産減価償却率平均値テキスト">
          <a:extLst>
            <a:ext uri="{FF2B5EF4-FFF2-40B4-BE49-F238E27FC236}">
              <a16:creationId xmlns:a16="http://schemas.microsoft.com/office/drawing/2014/main" id="{03109CC7-4102-48EA-B0E1-7D5729FBB381}"/>
            </a:ext>
          </a:extLst>
        </xdr:cNvPr>
        <xdr:cNvSpPr txBox="1"/>
      </xdr:nvSpPr>
      <xdr:spPr>
        <a:xfrm>
          <a:off x="4258945" y="497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7" name="フローチャート: 判断 76">
          <a:extLst>
            <a:ext uri="{FF2B5EF4-FFF2-40B4-BE49-F238E27FC236}">
              <a16:creationId xmlns:a16="http://schemas.microsoft.com/office/drawing/2014/main" id="{A3525482-4B64-41BB-8696-DBFF3D0C3640}"/>
            </a:ext>
          </a:extLst>
        </xdr:cNvPr>
        <xdr:cNvSpPr/>
      </xdr:nvSpPr>
      <xdr:spPr>
        <a:xfrm>
          <a:off x="4157345" y="5117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8" name="フローチャート: 判断 77">
          <a:extLst>
            <a:ext uri="{FF2B5EF4-FFF2-40B4-BE49-F238E27FC236}">
              <a16:creationId xmlns:a16="http://schemas.microsoft.com/office/drawing/2014/main" id="{347C888B-BCC6-4269-B18C-D6BAE5F63C24}"/>
            </a:ext>
          </a:extLst>
        </xdr:cNvPr>
        <xdr:cNvSpPr/>
      </xdr:nvSpPr>
      <xdr:spPr>
        <a:xfrm>
          <a:off x="3537585" y="5104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9" name="フローチャート: 判断 78">
          <a:extLst>
            <a:ext uri="{FF2B5EF4-FFF2-40B4-BE49-F238E27FC236}">
              <a16:creationId xmlns:a16="http://schemas.microsoft.com/office/drawing/2014/main" id="{6D968A25-7501-4E37-B8FC-0DD04F454579}"/>
            </a:ext>
          </a:extLst>
        </xdr:cNvPr>
        <xdr:cNvSpPr/>
      </xdr:nvSpPr>
      <xdr:spPr>
        <a:xfrm>
          <a:off x="2867025" y="5076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0" name="フローチャート: 判断 79">
          <a:extLst>
            <a:ext uri="{FF2B5EF4-FFF2-40B4-BE49-F238E27FC236}">
              <a16:creationId xmlns:a16="http://schemas.microsoft.com/office/drawing/2014/main" id="{7BB93FE5-A180-430E-9544-C452BF97FC66}"/>
            </a:ext>
          </a:extLst>
        </xdr:cNvPr>
        <xdr:cNvSpPr/>
      </xdr:nvSpPr>
      <xdr:spPr>
        <a:xfrm>
          <a:off x="2196465" y="50526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a:extLst>
            <a:ext uri="{FF2B5EF4-FFF2-40B4-BE49-F238E27FC236}">
              <a16:creationId xmlns:a16="http://schemas.microsoft.com/office/drawing/2014/main" id="{FDBE09AB-DB1E-4A73-A2A6-BFF53A0CF6CF}"/>
            </a:ext>
          </a:extLst>
        </xdr:cNvPr>
        <xdr:cNvSpPr/>
      </xdr:nvSpPr>
      <xdr:spPr>
        <a:xfrm>
          <a:off x="1525905" y="502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C26227D-DA64-45B5-B3DA-E6243DAC2ADF}"/>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237C9EE-260F-4F71-A37A-D8DE99B93661}"/>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91BC25C-7950-47A5-B874-26A4F4F450C3}"/>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4DE4DE6-113B-4733-AEE7-F07DBFCC2FF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4DA4C02-1273-4DB4-B5F2-FFDA2449AAEB}"/>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30163</xdr:rowOff>
    </xdr:from>
    <xdr:to>
      <xdr:col>23</xdr:col>
      <xdr:colOff>136525</xdr:colOff>
      <xdr:row>31</xdr:row>
      <xdr:rowOff>131763</xdr:rowOff>
    </xdr:to>
    <xdr:sp macro="" textlink="">
      <xdr:nvSpPr>
        <xdr:cNvPr id="87" name="楕円 86">
          <a:extLst>
            <a:ext uri="{FF2B5EF4-FFF2-40B4-BE49-F238E27FC236}">
              <a16:creationId xmlns:a16="http://schemas.microsoft.com/office/drawing/2014/main" id="{F04F9967-7039-4434-A012-6376F18C29DF}"/>
            </a:ext>
          </a:extLst>
        </xdr:cNvPr>
        <xdr:cNvSpPr/>
      </xdr:nvSpPr>
      <xdr:spPr>
        <a:xfrm>
          <a:off x="4157345" y="522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8590</xdr:rowOff>
    </xdr:from>
    <xdr:ext cx="405111" cy="259045"/>
    <xdr:sp macro="" textlink="">
      <xdr:nvSpPr>
        <xdr:cNvPr id="88" name="有形固定資産減価償却率該当値テキスト">
          <a:extLst>
            <a:ext uri="{FF2B5EF4-FFF2-40B4-BE49-F238E27FC236}">
              <a16:creationId xmlns:a16="http://schemas.microsoft.com/office/drawing/2014/main" id="{17E03009-1EB5-48CD-B50D-148471AD0A0C}"/>
            </a:ext>
          </a:extLst>
        </xdr:cNvPr>
        <xdr:cNvSpPr txBox="1"/>
      </xdr:nvSpPr>
      <xdr:spPr>
        <a:xfrm>
          <a:off x="4258945" y="520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55351</xdr:rowOff>
    </xdr:from>
    <xdr:to>
      <xdr:col>19</xdr:col>
      <xdr:colOff>187325</xdr:colOff>
      <xdr:row>31</xdr:row>
      <xdr:rowOff>156951</xdr:rowOff>
    </xdr:to>
    <xdr:sp macro="" textlink="">
      <xdr:nvSpPr>
        <xdr:cNvPr id="89" name="楕円 88">
          <a:extLst>
            <a:ext uri="{FF2B5EF4-FFF2-40B4-BE49-F238E27FC236}">
              <a16:creationId xmlns:a16="http://schemas.microsoft.com/office/drawing/2014/main" id="{5E4FF9DA-C38C-4188-A1AB-C92C97FD2CCE}"/>
            </a:ext>
          </a:extLst>
        </xdr:cNvPr>
        <xdr:cNvSpPr/>
      </xdr:nvSpPr>
      <xdr:spPr>
        <a:xfrm>
          <a:off x="3537585" y="52521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80963</xdr:rowOff>
    </xdr:from>
    <xdr:to>
      <xdr:col>23</xdr:col>
      <xdr:colOff>85725</xdr:colOff>
      <xdr:row>31</xdr:row>
      <xdr:rowOff>106151</xdr:rowOff>
    </xdr:to>
    <xdr:cxnSp macro="">
      <xdr:nvCxnSpPr>
        <xdr:cNvPr id="90" name="直線コネクタ 89">
          <a:extLst>
            <a:ext uri="{FF2B5EF4-FFF2-40B4-BE49-F238E27FC236}">
              <a16:creationId xmlns:a16="http://schemas.microsoft.com/office/drawing/2014/main" id="{9259BD7B-8CD1-42C7-B400-7F0B04B77EEE}"/>
            </a:ext>
          </a:extLst>
        </xdr:cNvPr>
        <xdr:cNvCxnSpPr/>
      </xdr:nvCxnSpPr>
      <xdr:spPr>
        <a:xfrm flipV="1">
          <a:off x="3588385" y="5277803"/>
          <a:ext cx="6197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44556</xdr:rowOff>
    </xdr:from>
    <xdr:to>
      <xdr:col>15</xdr:col>
      <xdr:colOff>187325</xdr:colOff>
      <xdr:row>31</xdr:row>
      <xdr:rowOff>146156</xdr:rowOff>
    </xdr:to>
    <xdr:sp macro="" textlink="">
      <xdr:nvSpPr>
        <xdr:cNvPr id="91" name="楕円 90">
          <a:extLst>
            <a:ext uri="{FF2B5EF4-FFF2-40B4-BE49-F238E27FC236}">
              <a16:creationId xmlns:a16="http://schemas.microsoft.com/office/drawing/2014/main" id="{EA798A34-E430-43DF-86E6-B55B9C417E5E}"/>
            </a:ext>
          </a:extLst>
        </xdr:cNvPr>
        <xdr:cNvSpPr/>
      </xdr:nvSpPr>
      <xdr:spPr>
        <a:xfrm>
          <a:off x="2867025" y="5241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95356</xdr:rowOff>
    </xdr:from>
    <xdr:to>
      <xdr:col>19</xdr:col>
      <xdr:colOff>136525</xdr:colOff>
      <xdr:row>31</xdr:row>
      <xdr:rowOff>106151</xdr:rowOff>
    </xdr:to>
    <xdr:cxnSp macro="">
      <xdr:nvCxnSpPr>
        <xdr:cNvPr id="92" name="直線コネクタ 91">
          <a:extLst>
            <a:ext uri="{FF2B5EF4-FFF2-40B4-BE49-F238E27FC236}">
              <a16:creationId xmlns:a16="http://schemas.microsoft.com/office/drawing/2014/main" id="{DE8F52E5-AA5B-45CE-8701-AC7E0CDA3F23}"/>
            </a:ext>
          </a:extLst>
        </xdr:cNvPr>
        <xdr:cNvCxnSpPr/>
      </xdr:nvCxnSpPr>
      <xdr:spPr>
        <a:xfrm>
          <a:off x="2917825" y="529219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19367</xdr:rowOff>
    </xdr:from>
    <xdr:to>
      <xdr:col>11</xdr:col>
      <xdr:colOff>187325</xdr:colOff>
      <xdr:row>31</xdr:row>
      <xdr:rowOff>120967</xdr:rowOff>
    </xdr:to>
    <xdr:sp macro="" textlink="">
      <xdr:nvSpPr>
        <xdr:cNvPr id="93" name="楕円 92">
          <a:extLst>
            <a:ext uri="{FF2B5EF4-FFF2-40B4-BE49-F238E27FC236}">
              <a16:creationId xmlns:a16="http://schemas.microsoft.com/office/drawing/2014/main" id="{478FFC0A-13BD-4FAE-A505-7E255CCEC64A}"/>
            </a:ext>
          </a:extLst>
        </xdr:cNvPr>
        <xdr:cNvSpPr/>
      </xdr:nvSpPr>
      <xdr:spPr>
        <a:xfrm>
          <a:off x="2196465" y="5216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70167</xdr:rowOff>
    </xdr:from>
    <xdr:to>
      <xdr:col>15</xdr:col>
      <xdr:colOff>136525</xdr:colOff>
      <xdr:row>31</xdr:row>
      <xdr:rowOff>95356</xdr:rowOff>
    </xdr:to>
    <xdr:cxnSp macro="">
      <xdr:nvCxnSpPr>
        <xdr:cNvPr id="94" name="直線コネクタ 93">
          <a:extLst>
            <a:ext uri="{FF2B5EF4-FFF2-40B4-BE49-F238E27FC236}">
              <a16:creationId xmlns:a16="http://schemas.microsoft.com/office/drawing/2014/main" id="{78654A2C-02E5-4186-B74F-70A51FB8B4EE}"/>
            </a:ext>
          </a:extLst>
        </xdr:cNvPr>
        <xdr:cNvCxnSpPr/>
      </xdr:nvCxnSpPr>
      <xdr:spPr>
        <a:xfrm>
          <a:off x="2247265" y="5267007"/>
          <a:ext cx="67056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5" name="n_1aveValue有形固定資産減価償却率">
          <a:extLst>
            <a:ext uri="{FF2B5EF4-FFF2-40B4-BE49-F238E27FC236}">
              <a16:creationId xmlns:a16="http://schemas.microsoft.com/office/drawing/2014/main" id="{5990690D-6F60-4C6C-B7B4-AC08F98296EA}"/>
            </a:ext>
          </a:extLst>
        </xdr:cNvPr>
        <xdr:cNvSpPr txBox="1"/>
      </xdr:nvSpPr>
      <xdr:spPr>
        <a:xfrm>
          <a:off x="3395989" y="488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6" name="n_2aveValue有形固定資産減価償却率">
          <a:extLst>
            <a:ext uri="{FF2B5EF4-FFF2-40B4-BE49-F238E27FC236}">
              <a16:creationId xmlns:a16="http://schemas.microsoft.com/office/drawing/2014/main" id="{377840C3-43A3-4179-B74F-219294E5BED1}"/>
            </a:ext>
          </a:extLst>
        </xdr:cNvPr>
        <xdr:cNvSpPr txBox="1"/>
      </xdr:nvSpPr>
      <xdr:spPr>
        <a:xfrm>
          <a:off x="2738129" y="485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7" name="n_3aveValue有形固定資産減価償却率">
          <a:extLst>
            <a:ext uri="{FF2B5EF4-FFF2-40B4-BE49-F238E27FC236}">
              <a16:creationId xmlns:a16="http://schemas.microsoft.com/office/drawing/2014/main" id="{9E1C9B6A-4E9B-493E-BF1B-DC22E3070D49}"/>
            </a:ext>
          </a:extLst>
        </xdr:cNvPr>
        <xdr:cNvSpPr txBox="1"/>
      </xdr:nvSpPr>
      <xdr:spPr>
        <a:xfrm>
          <a:off x="2067569"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8" name="n_4aveValue有形固定資産減価償却率">
          <a:extLst>
            <a:ext uri="{FF2B5EF4-FFF2-40B4-BE49-F238E27FC236}">
              <a16:creationId xmlns:a16="http://schemas.microsoft.com/office/drawing/2014/main" id="{D8D7B1F7-96D9-42E4-AF6D-250A035052D1}"/>
            </a:ext>
          </a:extLst>
        </xdr:cNvPr>
        <xdr:cNvSpPr txBox="1"/>
      </xdr:nvSpPr>
      <xdr:spPr>
        <a:xfrm>
          <a:off x="1397009" y="48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148078</xdr:rowOff>
    </xdr:from>
    <xdr:ext cx="405111" cy="259045"/>
    <xdr:sp macro="" textlink="">
      <xdr:nvSpPr>
        <xdr:cNvPr id="99" name="n_1mainValue有形固定資産減価償却率">
          <a:extLst>
            <a:ext uri="{FF2B5EF4-FFF2-40B4-BE49-F238E27FC236}">
              <a16:creationId xmlns:a16="http://schemas.microsoft.com/office/drawing/2014/main" id="{E0BCFBCE-3467-48B5-B123-E697BFF60849}"/>
            </a:ext>
          </a:extLst>
        </xdr:cNvPr>
        <xdr:cNvSpPr txBox="1"/>
      </xdr:nvSpPr>
      <xdr:spPr>
        <a:xfrm>
          <a:off x="3395989" y="53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137283</xdr:rowOff>
    </xdr:from>
    <xdr:ext cx="405111" cy="259045"/>
    <xdr:sp macro="" textlink="">
      <xdr:nvSpPr>
        <xdr:cNvPr id="100" name="n_2mainValue有形固定資産減価償却率">
          <a:extLst>
            <a:ext uri="{FF2B5EF4-FFF2-40B4-BE49-F238E27FC236}">
              <a16:creationId xmlns:a16="http://schemas.microsoft.com/office/drawing/2014/main" id="{8383C7A5-ED9E-424C-BEA6-9C2A804FEF78}"/>
            </a:ext>
          </a:extLst>
        </xdr:cNvPr>
        <xdr:cNvSpPr txBox="1"/>
      </xdr:nvSpPr>
      <xdr:spPr>
        <a:xfrm>
          <a:off x="2738129" y="533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112094</xdr:rowOff>
    </xdr:from>
    <xdr:ext cx="405111" cy="259045"/>
    <xdr:sp macro="" textlink="">
      <xdr:nvSpPr>
        <xdr:cNvPr id="101" name="n_3mainValue有形固定資産減価償却率">
          <a:extLst>
            <a:ext uri="{FF2B5EF4-FFF2-40B4-BE49-F238E27FC236}">
              <a16:creationId xmlns:a16="http://schemas.microsoft.com/office/drawing/2014/main" id="{D15749D9-6A36-40C4-85AA-3D7F94204316}"/>
            </a:ext>
          </a:extLst>
        </xdr:cNvPr>
        <xdr:cNvSpPr txBox="1"/>
      </xdr:nvSpPr>
      <xdr:spPr>
        <a:xfrm>
          <a:off x="2067569" y="530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ABCDD40D-69C5-46C5-A4AC-063584BC7457}"/>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E74849A6-661B-4453-8E38-E625E73F9C45}"/>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C4A34203-2EC4-482D-B57D-7C8BDA627AE1}"/>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41805AD7-EEC6-415A-A358-A18C5EC696A6}"/>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17C5B88D-59AB-4BF4-A243-FCBAABC980D4}"/>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13917C45-BDE7-452A-8640-E05C532996A8}"/>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F88E5A99-9814-4F90-B64D-650E908D9E51}"/>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5ACC39B2-87A8-43CA-8B79-2F23178959BB}"/>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80C59318-4C22-4F7F-A38D-28B0E21DAC93}"/>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B6E2EEAF-527B-4D5B-B6E6-97AEDAD17324}"/>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6256B5D5-9B52-4040-B5BC-61FD35D2B4DC}"/>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BED46CB1-6EA2-4750-A37B-C1DB59E5EAE7}"/>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69BE3DE1-4381-4B4E-BB8E-3E0E0D19BA8F}"/>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起債の発行については長期における負担を平準化することを念頭において実施しているため、債務償還比率は概ね一定の値にとなっている。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類似団体と比較しても平均的な値となっている。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3B3F3242-CA4E-49B9-956C-357E5518EFA1}"/>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35B899B3-F8F7-4E1E-BD7B-266088C5B12B}"/>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18BAFEC7-1BA0-4FB8-BC14-923A4EB8BC87}"/>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a:extLst>
            <a:ext uri="{FF2B5EF4-FFF2-40B4-BE49-F238E27FC236}">
              <a16:creationId xmlns:a16="http://schemas.microsoft.com/office/drawing/2014/main" id="{2244D9D5-5310-4B07-BEB8-AB6DB758D03E}"/>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a:extLst>
            <a:ext uri="{FF2B5EF4-FFF2-40B4-BE49-F238E27FC236}">
              <a16:creationId xmlns:a16="http://schemas.microsoft.com/office/drawing/2014/main" id="{EECAF7DB-A1A4-4B05-8289-83A3DD94A5BE}"/>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a:extLst>
            <a:ext uri="{FF2B5EF4-FFF2-40B4-BE49-F238E27FC236}">
              <a16:creationId xmlns:a16="http://schemas.microsoft.com/office/drawing/2014/main" id="{F1E890B5-4641-4498-BF26-8862E55DAD86}"/>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a:extLst>
            <a:ext uri="{FF2B5EF4-FFF2-40B4-BE49-F238E27FC236}">
              <a16:creationId xmlns:a16="http://schemas.microsoft.com/office/drawing/2014/main" id="{0BC3D8C4-CDB7-4100-BB54-51EDAC0A2B02}"/>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a:extLst>
            <a:ext uri="{FF2B5EF4-FFF2-40B4-BE49-F238E27FC236}">
              <a16:creationId xmlns:a16="http://schemas.microsoft.com/office/drawing/2014/main" id="{3AA79BE3-76CB-4829-8671-9B92366C1369}"/>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a:extLst>
            <a:ext uri="{FF2B5EF4-FFF2-40B4-BE49-F238E27FC236}">
              <a16:creationId xmlns:a16="http://schemas.microsoft.com/office/drawing/2014/main" id="{0A421DC2-3716-4798-8378-5226115C406C}"/>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a:extLst>
            <a:ext uri="{FF2B5EF4-FFF2-40B4-BE49-F238E27FC236}">
              <a16:creationId xmlns:a16="http://schemas.microsoft.com/office/drawing/2014/main" id="{0ADF42F8-0205-427F-B3D2-C266B960444C}"/>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a:extLst>
            <a:ext uri="{FF2B5EF4-FFF2-40B4-BE49-F238E27FC236}">
              <a16:creationId xmlns:a16="http://schemas.microsoft.com/office/drawing/2014/main" id="{B460445B-81FD-4AD4-9615-7F6AB588866E}"/>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a:extLst>
            <a:ext uri="{FF2B5EF4-FFF2-40B4-BE49-F238E27FC236}">
              <a16:creationId xmlns:a16="http://schemas.microsoft.com/office/drawing/2014/main" id="{6BFC58C6-2FE1-4500-B034-E30715C74889}"/>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a:extLst>
            <a:ext uri="{FF2B5EF4-FFF2-40B4-BE49-F238E27FC236}">
              <a16:creationId xmlns:a16="http://schemas.microsoft.com/office/drawing/2014/main" id="{7591982F-43B7-47DD-8011-493C71DFE84E}"/>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a:extLst>
            <a:ext uri="{FF2B5EF4-FFF2-40B4-BE49-F238E27FC236}">
              <a16:creationId xmlns:a16="http://schemas.microsoft.com/office/drawing/2014/main" id="{F2B97409-28D8-4F66-99A2-272F96CE2FFE}"/>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a:extLst>
            <a:ext uri="{FF2B5EF4-FFF2-40B4-BE49-F238E27FC236}">
              <a16:creationId xmlns:a16="http://schemas.microsoft.com/office/drawing/2014/main" id="{52D0475C-0C14-4161-A09F-F555CBDE5471}"/>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93D7C1B5-ACFB-428A-88C4-90FFFD6D26BB}"/>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3C5A272F-7EF0-444D-9969-66B06C5DF4FE}"/>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2" name="直線コネクタ 131">
          <a:extLst>
            <a:ext uri="{FF2B5EF4-FFF2-40B4-BE49-F238E27FC236}">
              <a16:creationId xmlns:a16="http://schemas.microsoft.com/office/drawing/2014/main" id="{31F2E9BA-2924-41B3-89E8-BCCF8169EB4E}"/>
            </a:ext>
          </a:extLst>
        </xdr:cNvPr>
        <xdr:cNvCxnSpPr/>
      </xdr:nvCxnSpPr>
      <xdr:spPr>
        <a:xfrm flipV="1">
          <a:off x="13027660" y="4390843"/>
          <a:ext cx="1269" cy="144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3" name="債務償還比率最小値テキスト">
          <a:extLst>
            <a:ext uri="{FF2B5EF4-FFF2-40B4-BE49-F238E27FC236}">
              <a16:creationId xmlns:a16="http://schemas.microsoft.com/office/drawing/2014/main" id="{ECCACB9A-5110-4532-92C3-70320F1D9975}"/>
            </a:ext>
          </a:extLst>
        </xdr:cNvPr>
        <xdr:cNvSpPr txBox="1"/>
      </xdr:nvSpPr>
      <xdr:spPr>
        <a:xfrm>
          <a:off x="13080365" y="5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4" name="直線コネクタ 133">
          <a:extLst>
            <a:ext uri="{FF2B5EF4-FFF2-40B4-BE49-F238E27FC236}">
              <a16:creationId xmlns:a16="http://schemas.microsoft.com/office/drawing/2014/main" id="{CD64AA65-95B5-440F-9E47-F430421D5A98}"/>
            </a:ext>
          </a:extLst>
        </xdr:cNvPr>
        <xdr:cNvCxnSpPr/>
      </xdr:nvCxnSpPr>
      <xdr:spPr>
        <a:xfrm>
          <a:off x="12963525" y="5839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a:extLst>
            <a:ext uri="{FF2B5EF4-FFF2-40B4-BE49-F238E27FC236}">
              <a16:creationId xmlns:a16="http://schemas.microsoft.com/office/drawing/2014/main" id="{3AE83F0A-F5CB-45A9-8549-111078BCAE68}"/>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a:extLst>
            <a:ext uri="{FF2B5EF4-FFF2-40B4-BE49-F238E27FC236}">
              <a16:creationId xmlns:a16="http://schemas.microsoft.com/office/drawing/2014/main" id="{A4C890C8-7320-452E-98AA-534B25E5105C}"/>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7" name="債務償還比率平均値テキスト">
          <a:extLst>
            <a:ext uri="{FF2B5EF4-FFF2-40B4-BE49-F238E27FC236}">
              <a16:creationId xmlns:a16="http://schemas.microsoft.com/office/drawing/2014/main" id="{89B525B9-91E6-497B-852F-AD4BEABE52EB}"/>
            </a:ext>
          </a:extLst>
        </xdr:cNvPr>
        <xdr:cNvSpPr txBox="1"/>
      </xdr:nvSpPr>
      <xdr:spPr>
        <a:xfrm>
          <a:off x="13080365" y="5098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8" name="フローチャート: 判断 137">
          <a:extLst>
            <a:ext uri="{FF2B5EF4-FFF2-40B4-BE49-F238E27FC236}">
              <a16:creationId xmlns:a16="http://schemas.microsoft.com/office/drawing/2014/main" id="{1AEADF58-0A31-48EF-81E1-581C56A4C951}"/>
            </a:ext>
          </a:extLst>
        </xdr:cNvPr>
        <xdr:cNvSpPr/>
      </xdr:nvSpPr>
      <xdr:spPr>
        <a:xfrm>
          <a:off x="13001625" y="5120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9" name="フローチャート: 判断 138">
          <a:extLst>
            <a:ext uri="{FF2B5EF4-FFF2-40B4-BE49-F238E27FC236}">
              <a16:creationId xmlns:a16="http://schemas.microsoft.com/office/drawing/2014/main" id="{01196A7A-EB30-4B55-9EE0-37D6E920F30E}"/>
            </a:ext>
          </a:extLst>
        </xdr:cNvPr>
        <xdr:cNvSpPr/>
      </xdr:nvSpPr>
      <xdr:spPr>
        <a:xfrm>
          <a:off x="12359005" y="51259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0" name="フローチャート: 判断 139">
          <a:extLst>
            <a:ext uri="{FF2B5EF4-FFF2-40B4-BE49-F238E27FC236}">
              <a16:creationId xmlns:a16="http://schemas.microsoft.com/office/drawing/2014/main" id="{0731D628-43FF-402F-BB07-E5FEAB244E5C}"/>
            </a:ext>
          </a:extLst>
        </xdr:cNvPr>
        <xdr:cNvSpPr/>
      </xdr:nvSpPr>
      <xdr:spPr>
        <a:xfrm>
          <a:off x="11688445" y="5150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1" name="フローチャート: 判断 140">
          <a:extLst>
            <a:ext uri="{FF2B5EF4-FFF2-40B4-BE49-F238E27FC236}">
              <a16:creationId xmlns:a16="http://schemas.microsoft.com/office/drawing/2014/main" id="{217CB818-CC57-4DD7-9F2D-334FD681D072}"/>
            </a:ext>
          </a:extLst>
        </xdr:cNvPr>
        <xdr:cNvSpPr/>
      </xdr:nvSpPr>
      <xdr:spPr>
        <a:xfrm>
          <a:off x="11017885" y="5166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2" name="フローチャート: 判断 141">
          <a:extLst>
            <a:ext uri="{FF2B5EF4-FFF2-40B4-BE49-F238E27FC236}">
              <a16:creationId xmlns:a16="http://schemas.microsoft.com/office/drawing/2014/main" id="{2EB5592A-28B4-41CA-9428-23F07809068F}"/>
            </a:ext>
          </a:extLst>
        </xdr:cNvPr>
        <xdr:cNvSpPr/>
      </xdr:nvSpPr>
      <xdr:spPr>
        <a:xfrm>
          <a:off x="10347325" y="507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B2E2BA0-C681-485E-A806-781ECF8F1B5E}"/>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FE76C1B-D66B-4B37-91D9-1F0AA97173D7}"/>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BF6A31B-FA48-41AB-B9D2-84F7FBC6A4CF}"/>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CD3C88F-17E2-44F9-B703-FD22CFD49B4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A08BD4A-6A70-4C0A-9A1F-8DF76F427DDF}"/>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72844</xdr:rowOff>
    </xdr:from>
    <xdr:to>
      <xdr:col>76</xdr:col>
      <xdr:colOff>73025</xdr:colOff>
      <xdr:row>31</xdr:row>
      <xdr:rowOff>2994</xdr:rowOff>
    </xdr:to>
    <xdr:sp macro="" textlink="">
      <xdr:nvSpPr>
        <xdr:cNvPr id="148" name="楕円 147">
          <a:extLst>
            <a:ext uri="{FF2B5EF4-FFF2-40B4-BE49-F238E27FC236}">
              <a16:creationId xmlns:a16="http://schemas.microsoft.com/office/drawing/2014/main" id="{75C59282-0BD5-4FAD-9C3E-10831FD092CA}"/>
            </a:ext>
          </a:extLst>
        </xdr:cNvPr>
        <xdr:cNvSpPr/>
      </xdr:nvSpPr>
      <xdr:spPr>
        <a:xfrm>
          <a:off x="13001625" y="510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95721</xdr:rowOff>
    </xdr:from>
    <xdr:ext cx="469744" cy="259045"/>
    <xdr:sp macro="" textlink="">
      <xdr:nvSpPr>
        <xdr:cNvPr id="149" name="債務償還比率該当値テキスト">
          <a:extLst>
            <a:ext uri="{FF2B5EF4-FFF2-40B4-BE49-F238E27FC236}">
              <a16:creationId xmlns:a16="http://schemas.microsoft.com/office/drawing/2014/main" id="{4B43E089-43C6-4DB7-8775-EAFBDAA71AAE}"/>
            </a:ext>
          </a:extLst>
        </xdr:cNvPr>
        <xdr:cNvSpPr txBox="1"/>
      </xdr:nvSpPr>
      <xdr:spPr>
        <a:xfrm>
          <a:off x="13080365" y="49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38300</xdr:rowOff>
    </xdr:from>
    <xdr:to>
      <xdr:col>72</xdr:col>
      <xdr:colOff>123825</xdr:colOff>
      <xdr:row>30</xdr:row>
      <xdr:rowOff>139900</xdr:rowOff>
    </xdr:to>
    <xdr:sp macro="" textlink="">
      <xdr:nvSpPr>
        <xdr:cNvPr id="150" name="楕円 149">
          <a:extLst>
            <a:ext uri="{FF2B5EF4-FFF2-40B4-BE49-F238E27FC236}">
              <a16:creationId xmlns:a16="http://schemas.microsoft.com/office/drawing/2014/main" id="{B5893B45-CCC2-473F-A420-27FE55FFCAB6}"/>
            </a:ext>
          </a:extLst>
        </xdr:cNvPr>
        <xdr:cNvSpPr/>
      </xdr:nvSpPr>
      <xdr:spPr>
        <a:xfrm>
          <a:off x="12359005" y="50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89100</xdr:rowOff>
    </xdr:from>
    <xdr:to>
      <xdr:col>76</xdr:col>
      <xdr:colOff>22225</xdr:colOff>
      <xdr:row>30</xdr:row>
      <xdr:rowOff>123644</xdr:rowOff>
    </xdr:to>
    <xdr:cxnSp macro="">
      <xdr:nvCxnSpPr>
        <xdr:cNvPr id="151" name="直線コネクタ 150">
          <a:extLst>
            <a:ext uri="{FF2B5EF4-FFF2-40B4-BE49-F238E27FC236}">
              <a16:creationId xmlns:a16="http://schemas.microsoft.com/office/drawing/2014/main" id="{91B6A9A4-A8A1-4766-A759-A027820A4B8F}"/>
            </a:ext>
          </a:extLst>
        </xdr:cNvPr>
        <xdr:cNvCxnSpPr/>
      </xdr:nvCxnSpPr>
      <xdr:spPr>
        <a:xfrm>
          <a:off x="12409805" y="5118300"/>
          <a:ext cx="6197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169073</xdr:rowOff>
    </xdr:from>
    <xdr:to>
      <xdr:col>68</xdr:col>
      <xdr:colOff>123825</xdr:colOff>
      <xdr:row>31</xdr:row>
      <xdr:rowOff>99223</xdr:rowOff>
    </xdr:to>
    <xdr:sp macro="" textlink="">
      <xdr:nvSpPr>
        <xdr:cNvPr id="152" name="楕円 151">
          <a:extLst>
            <a:ext uri="{FF2B5EF4-FFF2-40B4-BE49-F238E27FC236}">
              <a16:creationId xmlns:a16="http://schemas.microsoft.com/office/drawing/2014/main" id="{24FDC768-F9BF-4449-919D-D542F57F28E8}"/>
            </a:ext>
          </a:extLst>
        </xdr:cNvPr>
        <xdr:cNvSpPr/>
      </xdr:nvSpPr>
      <xdr:spPr>
        <a:xfrm>
          <a:off x="11688445" y="5198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89100</xdr:rowOff>
    </xdr:from>
    <xdr:to>
      <xdr:col>72</xdr:col>
      <xdr:colOff>73025</xdr:colOff>
      <xdr:row>31</xdr:row>
      <xdr:rowOff>48423</xdr:rowOff>
    </xdr:to>
    <xdr:cxnSp macro="">
      <xdr:nvCxnSpPr>
        <xdr:cNvPr id="153" name="直線コネクタ 152">
          <a:extLst>
            <a:ext uri="{FF2B5EF4-FFF2-40B4-BE49-F238E27FC236}">
              <a16:creationId xmlns:a16="http://schemas.microsoft.com/office/drawing/2014/main" id="{2ACF5323-03C5-42B6-9473-A9CF7676D964}"/>
            </a:ext>
          </a:extLst>
        </xdr:cNvPr>
        <xdr:cNvCxnSpPr/>
      </xdr:nvCxnSpPr>
      <xdr:spPr>
        <a:xfrm flipV="1">
          <a:off x="11739245" y="5118300"/>
          <a:ext cx="670560" cy="1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130828</xdr:rowOff>
    </xdr:from>
    <xdr:to>
      <xdr:col>64</xdr:col>
      <xdr:colOff>123825</xdr:colOff>
      <xdr:row>31</xdr:row>
      <xdr:rowOff>60978</xdr:rowOff>
    </xdr:to>
    <xdr:sp macro="" textlink="">
      <xdr:nvSpPr>
        <xdr:cNvPr id="154" name="楕円 153">
          <a:extLst>
            <a:ext uri="{FF2B5EF4-FFF2-40B4-BE49-F238E27FC236}">
              <a16:creationId xmlns:a16="http://schemas.microsoft.com/office/drawing/2014/main" id="{E5BEFA96-C8B6-4A98-9864-207B8DFDF3FE}"/>
            </a:ext>
          </a:extLst>
        </xdr:cNvPr>
        <xdr:cNvSpPr/>
      </xdr:nvSpPr>
      <xdr:spPr>
        <a:xfrm>
          <a:off x="11017885" y="5160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10178</xdr:rowOff>
    </xdr:from>
    <xdr:to>
      <xdr:col>68</xdr:col>
      <xdr:colOff>73025</xdr:colOff>
      <xdr:row>31</xdr:row>
      <xdr:rowOff>48423</xdr:rowOff>
    </xdr:to>
    <xdr:cxnSp macro="">
      <xdr:nvCxnSpPr>
        <xdr:cNvPr id="155" name="直線コネクタ 154">
          <a:extLst>
            <a:ext uri="{FF2B5EF4-FFF2-40B4-BE49-F238E27FC236}">
              <a16:creationId xmlns:a16="http://schemas.microsoft.com/office/drawing/2014/main" id="{9D96F2DF-7CAF-4FFF-A8DF-2AF66ECB7FAC}"/>
            </a:ext>
          </a:extLst>
        </xdr:cNvPr>
        <xdr:cNvCxnSpPr/>
      </xdr:nvCxnSpPr>
      <xdr:spPr>
        <a:xfrm>
          <a:off x="11068685" y="5207018"/>
          <a:ext cx="67056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155312</xdr:rowOff>
    </xdr:from>
    <xdr:to>
      <xdr:col>60</xdr:col>
      <xdr:colOff>123825</xdr:colOff>
      <xdr:row>30</xdr:row>
      <xdr:rowOff>85462</xdr:rowOff>
    </xdr:to>
    <xdr:sp macro="" textlink="">
      <xdr:nvSpPr>
        <xdr:cNvPr id="156" name="楕円 155">
          <a:extLst>
            <a:ext uri="{FF2B5EF4-FFF2-40B4-BE49-F238E27FC236}">
              <a16:creationId xmlns:a16="http://schemas.microsoft.com/office/drawing/2014/main" id="{8C0558AE-38B4-4FB5-995F-F68213CACD40}"/>
            </a:ext>
          </a:extLst>
        </xdr:cNvPr>
        <xdr:cNvSpPr/>
      </xdr:nvSpPr>
      <xdr:spPr>
        <a:xfrm>
          <a:off x="10347325" y="5016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34662</xdr:rowOff>
    </xdr:from>
    <xdr:to>
      <xdr:col>64</xdr:col>
      <xdr:colOff>73025</xdr:colOff>
      <xdr:row>31</xdr:row>
      <xdr:rowOff>10178</xdr:rowOff>
    </xdr:to>
    <xdr:cxnSp macro="">
      <xdr:nvCxnSpPr>
        <xdr:cNvPr id="157" name="直線コネクタ 156">
          <a:extLst>
            <a:ext uri="{FF2B5EF4-FFF2-40B4-BE49-F238E27FC236}">
              <a16:creationId xmlns:a16="http://schemas.microsoft.com/office/drawing/2014/main" id="{60BA052B-8053-4ECC-B0EF-FD1859800693}"/>
            </a:ext>
          </a:extLst>
        </xdr:cNvPr>
        <xdr:cNvCxnSpPr/>
      </xdr:nvCxnSpPr>
      <xdr:spPr>
        <a:xfrm>
          <a:off x="10398125" y="5063862"/>
          <a:ext cx="670560" cy="1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8" name="n_1aveValue債務償還比率">
          <a:extLst>
            <a:ext uri="{FF2B5EF4-FFF2-40B4-BE49-F238E27FC236}">
              <a16:creationId xmlns:a16="http://schemas.microsoft.com/office/drawing/2014/main" id="{30D692A1-C038-4390-91B7-1CBC2C1E6CC5}"/>
            </a:ext>
          </a:extLst>
        </xdr:cNvPr>
        <xdr:cNvSpPr txBox="1"/>
      </xdr:nvSpPr>
      <xdr:spPr>
        <a:xfrm>
          <a:off x="12185092" y="52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9" name="n_2aveValue債務償還比率">
          <a:extLst>
            <a:ext uri="{FF2B5EF4-FFF2-40B4-BE49-F238E27FC236}">
              <a16:creationId xmlns:a16="http://schemas.microsoft.com/office/drawing/2014/main" id="{E8070664-31B5-4A28-9822-5DEBEF921424}"/>
            </a:ext>
          </a:extLst>
        </xdr:cNvPr>
        <xdr:cNvSpPr txBox="1"/>
      </xdr:nvSpPr>
      <xdr:spPr>
        <a:xfrm>
          <a:off x="11527232" y="492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0" name="n_3aveValue債務償還比率">
          <a:extLst>
            <a:ext uri="{FF2B5EF4-FFF2-40B4-BE49-F238E27FC236}">
              <a16:creationId xmlns:a16="http://schemas.microsoft.com/office/drawing/2014/main" id="{25F95698-A2DC-429A-A457-D6C3E2486003}"/>
            </a:ext>
          </a:extLst>
        </xdr:cNvPr>
        <xdr:cNvSpPr txBox="1"/>
      </xdr:nvSpPr>
      <xdr:spPr>
        <a:xfrm>
          <a:off x="10856672" y="525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1" name="n_4aveValue債務償還比率">
          <a:extLst>
            <a:ext uri="{FF2B5EF4-FFF2-40B4-BE49-F238E27FC236}">
              <a16:creationId xmlns:a16="http://schemas.microsoft.com/office/drawing/2014/main" id="{B7585C7D-6128-4338-A8C7-9B593A259B2F}"/>
            </a:ext>
          </a:extLst>
        </xdr:cNvPr>
        <xdr:cNvSpPr txBox="1"/>
      </xdr:nvSpPr>
      <xdr:spPr>
        <a:xfrm>
          <a:off x="10186112" y="517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156427</xdr:rowOff>
    </xdr:from>
    <xdr:ext cx="469744" cy="259045"/>
    <xdr:sp macro="" textlink="">
      <xdr:nvSpPr>
        <xdr:cNvPr id="162" name="n_1mainValue債務償還比率">
          <a:extLst>
            <a:ext uri="{FF2B5EF4-FFF2-40B4-BE49-F238E27FC236}">
              <a16:creationId xmlns:a16="http://schemas.microsoft.com/office/drawing/2014/main" id="{8F06DD45-E6F0-4B64-991A-F355673E6640}"/>
            </a:ext>
          </a:extLst>
        </xdr:cNvPr>
        <xdr:cNvSpPr txBox="1"/>
      </xdr:nvSpPr>
      <xdr:spPr>
        <a:xfrm>
          <a:off x="12185092" y="48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90350</xdr:rowOff>
    </xdr:from>
    <xdr:ext cx="469744" cy="259045"/>
    <xdr:sp macro="" textlink="">
      <xdr:nvSpPr>
        <xdr:cNvPr id="163" name="n_2mainValue債務償還比率">
          <a:extLst>
            <a:ext uri="{FF2B5EF4-FFF2-40B4-BE49-F238E27FC236}">
              <a16:creationId xmlns:a16="http://schemas.microsoft.com/office/drawing/2014/main" id="{51092A54-72A8-4DFE-83DC-53D2655BF8D1}"/>
            </a:ext>
          </a:extLst>
        </xdr:cNvPr>
        <xdr:cNvSpPr txBox="1"/>
      </xdr:nvSpPr>
      <xdr:spPr>
        <a:xfrm>
          <a:off x="11527232" y="52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77505</xdr:rowOff>
    </xdr:from>
    <xdr:ext cx="469744" cy="259045"/>
    <xdr:sp macro="" textlink="">
      <xdr:nvSpPr>
        <xdr:cNvPr id="164" name="n_3mainValue債務償還比率">
          <a:extLst>
            <a:ext uri="{FF2B5EF4-FFF2-40B4-BE49-F238E27FC236}">
              <a16:creationId xmlns:a16="http://schemas.microsoft.com/office/drawing/2014/main" id="{BA72D58D-FAAC-4D7D-9149-C6ED76C622AE}"/>
            </a:ext>
          </a:extLst>
        </xdr:cNvPr>
        <xdr:cNvSpPr txBox="1"/>
      </xdr:nvSpPr>
      <xdr:spPr>
        <a:xfrm>
          <a:off x="10856672" y="493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101989</xdr:rowOff>
    </xdr:from>
    <xdr:ext cx="469744" cy="259045"/>
    <xdr:sp macro="" textlink="">
      <xdr:nvSpPr>
        <xdr:cNvPr id="165" name="n_4mainValue債務償還比率">
          <a:extLst>
            <a:ext uri="{FF2B5EF4-FFF2-40B4-BE49-F238E27FC236}">
              <a16:creationId xmlns:a16="http://schemas.microsoft.com/office/drawing/2014/main" id="{E2FFA54B-D74A-44AC-820C-42E2CEB0CAC1}"/>
            </a:ext>
          </a:extLst>
        </xdr:cNvPr>
        <xdr:cNvSpPr txBox="1"/>
      </xdr:nvSpPr>
      <xdr:spPr>
        <a:xfrm>
          <a:off x="10186112" y="479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40FDEFAE-5137-4A51-AAC4-6BAD7D454958}"/>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F2E18990-D446-4A62-AA8E-528139DE2DD2}"/>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E2EAC4B1-131C-4A1B-ACDB-00412C7A8D18}"/>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D2AD5D76-FA63-488F-B430-F3FE13EA0C13}"/>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C7F7C027-5AE9-40D0-AA26-8C87DCC5810A}"/>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F369C20F-7FE9-45AC-AC10-924DED05875E}"/>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0F0748-6C9F-4831-A153-84CF114A0AE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3B493F-EA78-4B67-A1AF-6B5EFAF0E62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AD7084-CAFC-40EC-A91D-339C93E3D2B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3A8062-A43C-44B9-84A1-91C08D2D558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D1F17F-75D6-4402-8524-0E9AF4B3259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BDB05C-652A-47AC-9C54-F6B62AFA73A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82176A-4CFA-4EFC-837F-87D52A4856C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6A1416-4A71-4E19-ABC4-BBE724CD17C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446054-F161-4250-ACB4-7B89043CDE8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F1EFE4-E209-43AC-B303-3303E9658DA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C27053-370C-40A5-B58F-22C3D68B07B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D66458-CE36-4563-91DA-78EDC420B88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B03F32-19F5-4F05-B0E7-054882C1010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8D3E68-2B03-47F6-83D0-0AE64BE2F38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33D4D4-095A-48D4-82E1-3466DD89CB2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9E25891-1040-4A3F-940A-435E2A5008C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B4D8D7-031E-4FF2-8819-BAE524D2A95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E8055D-6B43-4ED9-AB5E-D6ABBAA2F1D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F4E5AE-F92C-40CE-A4A6-A26B0866199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5A68FC-DC48-4BD4-9714-DBF03C74A64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7162C3-119C-48A2-9ACB-1A614A2BA6F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CF6EAC-D0CC-4BF5-9C12-6C0123063E5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DD3842-9059-4A1F-843B-566EB434E4C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6ABCA6-60CB-41B4-98F0-CD2D45DE330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B7EB84-33A2-48FC-A4A9-4D6C2BD7E57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25A30E-BB27-4796-AADB-6F58770710F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00E8E7-F32D-446A-9D18-0ED4349DCEB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A7A68B-2FB2-4340-A3DD-A7EBDAA7D1E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0890D2-67FF-4803-950E-91AE56BC87E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5D9524-A953-44D9-BC37-83FFAEB477C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928904-AF94-4CAA-90D3-25D6988D3BB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331FB4-1766-412D-9F28-B3C078B868E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55908B-FDB2-489B-A228-09A5401993F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964162-0113-4108-A8F8-F720AB2CC0A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2FFCDC-480D-4FD4-9E25-067740E3E7E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E5981E-E0CD-4A62-A65D-949D3A5A331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50DA7F-1339-419F-A97B-03934702667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18D68C-15C1-4FE4-B292-32C28089DAD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CAB86A-9D40-4F45-8972-A6C1DC7323A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119D79-95A3-4DFB-978B-66EF82CAFB4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CE5937D-2C18-49B5-B3F2-DFB70020D51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20F385-9590-40D2-BECC-4F1EC2B8691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F7F935-CDB7-49E7-A373-D1422677B22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7DBAB9-5829-4F2D-B871-A7EC3D29DC9B}"/>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FCD6272-BBE5-4823-861F-880F204E3E4C}"/>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9E8766-B4F2-4807-85FF-6A32B16C173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3D55E17-CFE9-45D6-B961-13E4FE96755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699211E-F5CB-4638-9380-93A8AE21401B}"/>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6D936DF-B862-4D69-B5AA-8CD92D8B3A8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1A3D82-4AB5-45A5-92EB-A94D5D79217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9113AB6-1510-4426-8BC6-69650D1674D4}"/>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8115138-9AFB-4E61-80E3-C47BA380AA32}"/>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C0F408C-D2AB-4839-A450-18F2EB59FF3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B00888-1F4D-402D-9104-77B448E4327A}"/>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A297073-7AEB-49C3-90E7-9277CD1E867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1B1D55F7-0122-4718-9ECA-0C5001381ACD}"/>
            </a:ext>
          </a:extLst>
        </xdr:cNvPr>
        <xdr:cNvCxnSpPr/>
      </xdr:nvCxnSpPr>
      <xdr:spPr>
        <a:xfrm flipV="1">
          <a:off x="4086225" y="569023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A0F6935A-A20D-4A94-814D-7D3B55E9376E}"/>
            </a:ext>
          </a:extLst>
        </xdr:cNvPr>
        <xdr:cNvSpPr txBox="1"/>
      </xdr:nvSpPr>
      <xdr:spPr>
        <a:xfrm>
          <a:off x="412496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550F9CA8-B177-4713-B9A0-F0E30DE48EA8}"/>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4EDB5A64-CCF3-4F7E-A7A8-ECB647FDB12F}"/>
            </a:ext>
          </a:extLst>
        </xdr:cNvPr>
        <xdr:cNvSpPr txBox="1"/>
      </xdr:nvSpPr>
      <xdr:spPr>
        <a:xfrm>
          <a:off x="4124960" y="546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A75FC87E-8591-4FBE-9421-1A125BBF7839}"/>
            </a:ext>
          </a:extLst>
        </xdr:cNvPr>
        <xdr:cNvCxnSpPr/>
      </xdr:nvCxnSpPr>
      <xdr:spPr>
        <a:xfrm>
          <a:off x="4020820" y="569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3427F0A7-3F4D-4BA1-9E48-10866379ABCB}"/>
            </a:ext>
          </a:extLst>
        </xdr:cNvPr>
        <xdr:cNvSpPr txBox="1"/>
      </xdr:nvSpPr>
      <xdr:spPr>
        <a:xfrm>
          <a:off x="4124960" y="611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24F9907A-55D6-436E-91E6-D071CB277892}"/>
            </a:ext>
          </a:extLst>
        </xdr:cNvPr>
        <xdr:cNvSpPr/>
      </xdr:nvSpPr>
      <xdr:spPr>
        <a:xfrm>
          <a:off x="403606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F316F90E-E8E4-40E9-BF22-72B05DA3612D}"/>
            </a:ext>
          </a:extLst>
        </xdr:cNvPr>
        <xdr:cNvSpPr/>
      </xdr:nvSpPr>
      <xdr:spPr>
        <a:xfrm>
          <a:off x="331216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1E7B7FA2-A131-471F-82EA-A851943F2426}"/>
            </a:ext>
          </a:extLst>
        </xdr:cNvPr>
        <xdr:cNvSpPr/>
      </xdr:nvSpPr>
      <xdr:spPr>
        <a:xfrm>
          <a:off x="25146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616CC295-9F9F-403C-BAE6-17F5B34DE152}"/>
            </a:ext>
          </a:extLst>
        </xdr:cNvPr>
        <xdr:cNvSpPr/>
      </xdr:nvSpPr>
      <xdr:spPr>
        <a:xfrm>
          <a:off x="173990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284A33D1-3682-41C4-A801-3BB165234E63}"/>
            </a:ext>
          </a:extLst>
        </xdr:cNvPr>
        <xdr:cNvSpPr/>
      </xdr:nvSpPr>
      <xdr:spPr>
        <a:xfrm>
          <a:off x="965200" y="6165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662A69-9CAB-47E6-99FC-3A924B85027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21D43E-9838-452C-B7A2-F150D23C27F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37FFF5-492E-4FCC-A2C3-5EEE5AC583B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2101A6-7B49-45DB-8091-E9DAC3D53B7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086594-30E1-4E11-A84F-9C1B8123EF8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36830</xdr:rowOff>
    </xdr:from>
    <xdr:to>
      <xdr:col>24</xdr:col>
      <xdr:colOff>114300</xdr:colOff>
      <xdr:row>41</xdr:row>
      <xdr:rowOff>138430</xdr:rowOff>
    </xdr:to>
    <xdr:sp macro="" textlink="">
      <xdr:nvSpPr>
        <xdr:cNvPr id="73" name="楕円 72">
          <a:extLst>
            <a:ext uri="{FF2B5EF4-FFF2-40B4-BE49-F238E27FC236}">
              <a16:creationId xmlns:a16="http://schemas.microsoft.com/office/drawing/2014/main" id="{CF9DE958-7132-4203-A00E-BD456F8DE811}"/>
            </a:ext>
          </a:extLst>
        </xdr:cNvPr>
        <xdr:cNvSpPr/>
      </xdr:nvSpPr>
      <xdr:spPr>
        <a:xfrm>
          <a:off x="403606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123207</xdr:rowOff>
    </xdr:from>
    <xdr:ext cx="405111" cy="259045"/>
    <xdr:sp macro="" textlink="">
      <xdr:nvSpPr>
        <xdr:cNvPr id="74" name="【道路】&#10;有形固定資産減価償却率該当値テキスト">
          <a:extLst>
            <a:ext uri="{FF2B5EF4-FFF2-40B4-BE49-F238E27FC236}">
              <a16:creationId xmlns:a16="http://schemas.microsoft.com/office/drawing/2014/main" id="{309ACDC1-1059-4889-ABBD-27DFFE7230A9}"/>
            </a:ext>
          </a:extLst>
        </xdr:cNvPr>
        <xdr:cNvSpPr txBox="1"/>
      </xdr:nvSpPr>
      <xdr:spPr>
        <a:xfrm>
          <a:off x="4124960" y="682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23495</xdr:rowOff>
    </xdr:from>
    <xdr:to>
      <xdr:col>20</xdr:col>
      <xdr:colOff>38100</xdr:colOff>
      <xdr:row>41</xdr:row>
      <xdr:rowOff>125095</xdr:rowOff>
    </xdr:to>
    <xdr:sp macro="" textlink="">
      <xdr:nvSpPr>
        <xdr:cNvPr id="75" name="楕円 74">
          <a:extLst>
            <a:ext uri="{FF2B5EF4-FFF2-40B4-BE49-F238E27FC236}">
              <a16:creationId xmlns:a16="http://schemas.microsoft.com/office/drawing/2014/main" id="{0189E5E0-9945-4814-9219-CDFE08032967}"/>
            </a:ext>
          </a:extLst>
        </xdr:cNvPr>
        <xdr:cNvSpPr/>
      </xdr:nvSpPr>
      <xdr:spPr>
        <a:xfrm>
          <a:off x="3312160" y="6896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74295</xdr:rowOff>
    </xdr:from>
    <xdr:to>
      <xdr:col>24</xdr:col>
      <xdr:colOff>63500</xdr:colOff>
      <xdr:row>41</xdr:row>
      <xdr:rowOff>87630</xdr:rowOff>
    </xdr:to>
    <xdr:cxnSp macro="">
      <xdr:nvCxnSpPr>
        <xdr:cNvPr id="76" name="直線コネクタ 75">
          <a:extLst>
            <a:ext uri="{FF2B5EF4-FFF2-40B4-BE49-F238E27FC236}">
              <a16:creationId xmlns:a16="http://schemas.microsoft.com/office/drawing/2014/main" id="{1384875D-BA52-49CA-BBFC-A49F0E2AA6D2}"/>
            </a:ext>
          </a:extLst>
        </xdr:cNvPr>
        <xdr:cNvCxnSpPr/>
      </xdr:nvCxnSpPr>
      <xdr:spPr>
        <a:xfrm>
          <a:off x="3355340" y="694753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19685</xdr:rowOff>
    </xdr:from>
    <xdr:to>
      <xdr:col>15</xdr:col>
      <xdr:colOff>101600</xdr:colOff>
      <xdr:row>41</xdr:row>
      <xdr:rowOff>121285</xdr:rowOff>
    </xdr:to>
    <xdr:sp macro="" textlink="">
      <xdr:nvSpPr>
        <xdr:cNvPr id="77" name="楕円 76">
          <a:extLst>
            <a:ext uri="{FF2B5EF4-FFF2-40B4-BE49-F238E27FC236}">
              <a16:creationId xmlns:a16="http://schemas.microsoft.com/office/drawing/2014/main" id="{8187CC0B-29F0-4867-A695-A430A030AFBE}"/>
            </a:ext>
          </a:extLst>
        </xdr:cNvPr>
        <xdr:cNvSpPr/>
      </xdr:nvSpPr>
      <xdr:spPr>
        <a:xfrm>
          <a:off x="25146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70485</xdr:rowOff>
    </xdr:from>
    <xdr:to>
      <xdr:col>19</xdr:col>
      <xdr:colOff>177800</xdr:colOff>
      <xdr:row>41</xdr:row>
      <xdr:rowOff>74295</xdr:rowOff>
    </xdr:to>
    <xdr:cxnSp macro="">
      <xdr:nvCxnSpPr>
        <xdr:cNvPr id="78" name="直線コネクタ 77">
          <a:extLst>
            <a:ext uri="{FF2B5EF4-FFF2-40B4-BE49-F238E27FC236}">
              <a16:creationId xmlns:a16="http://schemas.microsoft.com/office/drawing/2014/main" id="{A93DCFC5-6D9C-4DF3-99C0-8646F04D074F}"/>
            </a:ext>
          </a:extLst>
        </xdr:cNvPr>
        <xdr:cNvCxnSpPr/>
      </xdr:nvCxnSpPr>
      <xdr:spPr>
        <a:xfrm>
          <a:off x="2565400" y="694372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17780</xdr:rowOff>
    </xdr:from>
    <xdr:to>
      <xdr:col>10</xdr:col>
      <xdr:colOff>165100</xdr:colOff>
      <xdr:row>41</xdr:row>
      <xdr:rowOff>119380</xdr:rowOff>
    </xdr:to>
    <xdr:sp macro="" textlink="">
      <xdr:nvSpPr>
        <xdr:cNvPr id="79" name="楕円 78">
          <a:extLst>
            <a:ext uri="{FF2B5EF4-FFF2-40B4-BE49-F238E27FC236}">
              <a16:creationId xmlns:a16="http://schemas.microsoft.com/office/drawing/2014/main" id="{CA416346-8821-4D2B-8560-F63F10CA1909}"/>
            </a:ext>
          </a:extLst>
        </xdr:cNvPr>
        <xdr:cNvSpPr/>
      </xdr:nvSpPr>
      <xdr:spPr>
        <a:xfrm>
          <a:off x="17399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68580</xdr:rowOff>
    </xdr:from>
    <xdr:to>
      <xdr:col>15</xdr:col>
      <xdr:colOff>50800</xdr:colOff>
      <xdr:row>41</xdr:row>
      <xdr:rowOff>70485</xdr:rowOff>
    </xdr:to>
    <xdr:cxnSp macro="">
      <xdr:nvCxnSpPr>
        <xdr:cNvPr id="80" name="直線コネクタ 79">
          <a:extLst>
            <a:ext uri="{FF2B5EF4-FFF2-40B4-BE49-F238E27FC236}">
              <a16:creationId xmlns:a16="http://schemas.microsoft.com/office/drawing/2014/main" id="{6F4DA980-633B-49F4-8DC8-B7C434D4610E}"/>
            </a:ext>
          </a:extLst>
        </xdr:cNvPr>
        <xdr:cNvCxnSpPr/>
      </xdr:nvCxnSpPr>
      <xdr:spPr>
        <a:xfrm>
          <a:off x="1790700" y="694182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1" name="n_1aveValue【道路】&#10;有形固定資産減価償却率">
          <a:extLst>
            <a:ext uri="{FF2B5EF4-FFF2-40B4-BE49-F238E27FC236}">
              <a16:creationId xmlns:a16="http://schemas.microsoft.com/office/drawing/2014/main" id="{94F7B17A-8611-4E4B-B1C1-9E94E8F1130D}"/>
            </a:ext>
          </a:extLst>
        </xdr:cNvPr>
        <xdr:cNvSpPr txBox="1"/>
      </xdr:nvSpPr>
      <xdr:spPr>
        <a:xfrm>
          <a:off x="317056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a:extLst>
            <a:ext uri="{FF2B5EF4-FFF2-40B4-BE49-F238E27FC236}">
              <a16:creationId xmlns:a16="http://schemas.microsoft.com/office/drawing/2014/main" id="{7F5A95D1-B9AE-4763-9CF1-74EAFBD48C56}"/>
            </a:ext>
          </a:extLst>
        </xdr:cNvPr>
        <xdr:cNvSpPr txBox="1"/>
      </xdr:nvSpPr>
      <xdr:spPr>
        <a:xfrm>
          <a:off x="23857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3" name="n_3aveValue【道路】&#10;有形固定資産減価償却率">
          <a:extLst>
            <a:ext uri="{FF2B5EF4-FFF2-40B4-BE49-F238E27FC236}">
              <a16:creationId xmlns:a16="http://schemas.microsoft.com/office/drawing/2014/main" id="{87A5E6B3-7699-4650-8C57-862DD1521790}"/>
            </a:ext>
          </a:extLst>
        </xdr:cNvPr>
        <xdr:cNvSpPr txBox="1"/>
      </xdr:nvSpPr>
      <xdr:spPr>
        <a:xfrm>
          <a:off x="161100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00020FD8-FEA7-4B5F-A2DB-BE56EC8C2110}"/>
            </a:ext>
          </a:extLst>
        </xdr:cNvPr>
        <xdr:cNvSpPr txBox="1"/>
      </xdr:nvSpPr>
      <xdr:spPr>
        <a:xfrm>
          <a:off x="83630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116222</xdr:rowOff>
    </xdr:from>
    <xdr:ext cx="405111" cy="259045"/>
    <xdr:sp macro="" textlink="">
      <xdr:nvSpPr>
        <xdr:cNvPr id="85" name="n_1mainValue【道路】&#10;有形固定資産減価償却率">
          <a:extLst>
            <a:ext uri="{FF2B5EF4-FFF2-40B4-BE49-F238E27FC236}">
              <a16:creationId xmlns:a16="http://schemas.microsoft.com/office/drawing/2014/main" id="{CE262AEB-09C3-45C6-94B9-CB7A521CCFEB}"/>
            </a:ext>
          </a:extLst>
        </xdr:cNvPr>
        <xdr:cNvSpPr txBox="1"/>
      </xdr:nvSpPr>
      <xdr:spPr>
        <a:xfrm>
          <a:off x="317056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112412</xdr:rowOff>
    </xdr:from>
    <xdr:ext cx="405111" cy="259045"/>
    <xdr:sp macro="" textlink="">
      <xdr:nvSpPr>
        <xdr:cNvPr id="86" name="n_2mainValue【道路】&#10;有形固定資産減価償却率">
          <a:extLst>
            <a:ext uri="{FF2B5EF4-FFF2-40B4-BE49-F238E27FC236}">
              <a16:creationId xmlns:a16="http://schemas.microsoft.com/office/drawing/2014/main" id="{24F39F58-2D8F-4090-853B-D6970A3605D9}"/>
            </a:ext>
          </a:extLst>
        </xdr:cNvPr>
        <xdr:cNvSpPr txBox="1"/>
      </xdr:nvSpPr>
      <xdr:spPr>
        <a:xfrm>
          <a:off x="238570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110507</xdr:rowOff>
    </xdr:from>
    <xdr:ext cx="405111" cy="259045"/>
    <xdr:sp macro="" textlink="">
      <xdr:nvSpPr>
        <xdr:cNvPr id="87" name="n_3mainValue【道路】&#10;有形固定資産減価償却率">
          <a:extLst>
            <a:ext uri="{FF2B5EF4-FFF2-40B4-BE49-F238E27FC236}">
              <a16:creationId xmlns:a16="http://schemas.microsoft.com/office/drawing/2014/main" id="{0398EAF7-FD68-4488-8B9C-EA016E006617}"/>
            </a:ext>
          </a:extLst>
        </xdr:cNvPr>
        <xdr:cNvSpPr txBox="1"/>
      </xdr:nvSpPr>
      <xdr:spPr>
        <a:xfrm>
          <a:off x="161100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365B8CF-C511-4C36-9D95-C278F5FEC7B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831B72A-EDDE-4B8B-8F2A-3254DFEADEA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4C6DE47-C1FA-4E9F-BB22-8EB11163E24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2D61E52-BE9A-4EB9-99A1-7E02DCA1749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FE3ABE9-FD01-4CAF-B125-103764CBEA3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537BD8CB-633C-41BD-A337-1022367521A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A009F30A-6859-4BFC-B3D0-636E8F58738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65B4289-E09B-416B-9D18-0852341947E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8D40988B-C51F-4256-9220-E912977EEF85}"/>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E9DC96D-AE60-4AE3-A650-1050D3FC111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6474B69F-C55A-4FA4-9B3C-F58BC66E17E1}"/>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53E495A8-227F-4EF7-9315-14B029328C3A}"/>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871F7CB3-A3B7-4C2E-ABD0-4E5768DCBC2E}"/>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5EED90FD-66B7-40F5-9D1C-FF06F7E6835D}"/>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7E7D38F2-EC59-47EA-96BD-87FE9063E8C5}"/>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560F7702-A9C2-4A24-9FFF-205B787465A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C2245BAD-DA00-4150-A179-54A86D8807CB}"/>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CFE804BB-E665-4290-B97F-B4AE9C7729AD}"/>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71DE5A39-283A-4743-86E0-D1A9C7B71A79}"/>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CE7774D1-693B-4DAF-99ED-C9CBACFA35D6}"/>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7A0EF0C2-CF30-4D2D-9B84-1242469544CF}"/>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DAE382AF-F0A7-45D0-8AF4-5ED4E3CD53D4}"/>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66A3B3E-4AC2-4C83-919A-AF8AE3AF3E5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F851A14B-AE35-4073-86F3-F94380202E7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2451DBC-5055-4ADD-A8F4-27CB6CA47D2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F2506A94-5721-49C0-94B7-E2B274BD6E59}"/>
            </a:ext>
          </a:extLst>
        </xdr:cNvPr>
        <xdr:cNvCxnSpPr/>
      </xdr:nvCxnSpPr>
      <xdr:spPr>
        <a:xfrm flipV="1">
          <a:off x="9219565" y="5721553"/>
          <a:ext cx="0" cy="1256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1C7807A2-A949-4094-9A12-7F94177C5093}"/>
            </a:ext>
          </a:extLst>
        </xdr:cNvPr>
        <xdr:cNvSpPr txBox="1"/>
      </xdr:nvSpPr>
      <xdr:spPr>
        <a:xfrm>
          <a:off x="9258300" y="69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778AD1D6-60E3-4875-AA4B-BAADDEC4C692}"/>
            </a:ext>
          </a:extLst>
        </xdr:cNvPr>
        <xdr:cNvCxnSpPr/>
      </xdr:nvCxnSpPr>
      <xdr:spPr>
        <a:xfrm>
          <a:off x="9154160" y="697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31C4F850-2C11-4C93-8E19-064C46D352D2}"/>
            </a:ext>
          </a:extLst>
        </xdr:cNvPr>
        <xdr:cNvSpPr txBox="1"/>
      </xdr:nvSpPr>
      <xdr:spPr>
        <a:xfrm>
          <a:off x="9258300" y="550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74F01D79-1BFB-4128-9CA3-6FDFCE65AEC7}"/>
            </a:ext>
          </a:extLst>
        </xdr:cNvPr>
        <xdr:cNvCxnSpPr/>
      </xdr:nvCxnSpPr>
      <xdr:spPr>
        <a:xfrm>
          <a:off x="9154160" y="5721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8" name="【道路】&#10;一人当たり延長平均値テキスト">
          <a:extLst>
            <a:ext uri="{FF2B5EF4-FFF2-40B4-BE49-F238E27FC236}">
              <a16:creationId xmlns:a16="http://schemas.microsoft.com/office/drawing/2014/main" id="{76EBF3BC-D4ED-4969-AFB5-9F503299D3C1}"/>
            </a:ext>
          </a:extLst>
        </xdr:cNvPr>
        <xdr:cNvSpPr txBox="1"/>
      </xdr:nvSpPr>
      <xdr:spPr>
        <a:xfrm>
          <a:off x="9258300" y="6459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14956B31-0E18-4744-91ED-10984E0F861F}"/>
            </a:ext>
          </a:extLst>
        </xdr:cNvPr>
        <xdr:cNvSpPr/>
      </xdr:nvSpPr>
      <xdr:spPr>
        <a:xfrm>
          <a:off x="9192260" y="6604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18735D51-1018-4694-BF54-D02C764935E6}"/>
            </a:ext>
          </a:extLst>
        </xdr:cNvPr>
        <xdr:cNvSpPr/>
      </xdr:nvSpPr>
      <xdr:spPr>
        <a:xfrm>
          <a:off x="8445500" y="6613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82F3AEE5-5FB8-4A8B-A666-08B1CAF5CFCC}"/>
            </a:ext>
          </a:extLst>
        </xdr:cNvPr>
        <xdr:cNvSpPr/>
      </xdr:nvSpPr>
      <xdr:spPr>
        <a:xfrm>
          <a:off x="7670800" y="6625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9CFB1C33-E2D7-4B99-8D47-E8B4D3CAA57A}"/>
            </a:ext>
          </a:extLst>
        </xdr:cNvPr>
        <xdr:cNvSpPr/>
      </xdr:nvSpPr>
      <xdr:spPr>
        <a:xfrm>
          <a:off x="6873240" y="6625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79FE8E5F-7B33-42AA-968F-C39F922B8975}"/>
            </a:ext>
          </a:extLst>
        </xdr:cNvPr>
        <xdr:cNvSpPr/>
      </xdr:nvSpPr>
      <xdr:spPr>
        <a:xfrm>
          <a:off x="6098540" y="6677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DA6DFA-C8C9-44B1-B89B-A625A3F405B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5A03B5-377E-4788-B793-3E8CFF3AFFC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2989FA-AF17-4092-9A7E-0DE66847AF6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BD3E9F-3BCE-4054-A35A-CF3701DC6EC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1718BED-8738-4C5B-9EBC-E179BD486BD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70467</xdr:rowOff>
    </xdr:from>
    <xdr:to>
      <xdr:col>55</xdr:col>
      <xdr:colOff>50800</xdr:colOff>
      <xdr:row>41</xdr:row>
      <xdr:rowOff>617</xdr:rowOff>
    </xdr:to>
    <xdr:sp macro="" textlink="">
      <xdr:nvSpPr>
        <xdr:cNvPr id="129" name="楕円 128">
          <a:extLst>
            <a:ext uri="{FF2B5EF4-FFF2-40B4-BE49-F238E27FC236}">
              <a16:creationId xmlns:a16="http://schemas.microsoft.com/office/drawing/2014/main" id="{55CC60EA-59B1-4C6A-B2C8-015F4FA2346B}"/>
            </a:ext>
          </a:extLst>
        </xdr:cNvPr>
        <xdr:cNvSpPr/>
      </xdr:nvSpPr>
      <xdr:spPr>
        <a:xfrm>
          <a:off x="9192260" y="677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48894</xdr:rowOff>
    </xdr:from>
    <xdr:ext cx="534377" cy="259045"/>
    <xdr:sp macro="" textlink="">
      <xdr:nvSpPr>
        <xdr:cNvPr id="130" name="【道路】&#10;一人当たり延長該当値テキスト">
          <a:extLst>
            <a:ext uri="{FF2B5EF4-FFF2-40B4-BE49-F238E27FC236}">
              <a16:creationId xmlns:a16="http://schemas.microsoft.com/office/drawing/2014/main" id="{4824A8C7-0B29-44B0-9B22-15B4D0A1BD97}"/>
            </a:ext>
          </a:extLst>
        </xdr:cNvPr>
        <xdr:cNvSpPr txBox="1"/>
      </xdr:nvSpPr>
      <xdr:spPr>
        <a:xfrm>
          <a:off x="9258300" y="67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71186</xdr:rowOff>
    </xdr:from>
    <xdr:to>
      <xdr:col>50</xdr:col>
      <xdr:colOff>165100</xdr:colOff>
      <xdr:row>41</xdr:row>
      <xdr:rowOff>1336</xdr:rowOff>
    </xdr:to>
    <xdr:sp macro="" textlink="">
      <xdr:nvSpPr>
        <xdr:cNvPr id="131" name="楕円 130">
          <a:extLst>
            <a:ext uri="{FF2B5EF4-FFF2-40B4-BE49-F238E27FC236}">
              <a16:creationId xmlns:a16="http://schemas.microsoft.com/office/drawing/2014/main" id="{A40B66E7-AA44-4B8F-A714-2F15FAAAC102}"/>
            </a:ext>
          </a:extLst>
        </xdr:cNvPr>
        <xdr:cNvSpPr/>
      </xdr:nvSpPr>
      <xdr:spPr>
        <a:xfrm>
          <a:off x="8445500" y="6776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121267</xdr:rowOff>
    </xdr:from>
    <xdr:to>
      <xdr:col>55</xdr:col>
      <xdr:colOff>0</xdr:colOff>
      <xdr:row>40</xdr:row>
      <xdr:rowOff>121986</xdr:rowOff>
    </xdr:to>
    <xdr:cxnSp macro="">
      <xdr:nvCxnSpPr>
        <xdr:cNvPr id="132" name="直線コネクタ 131">
          <a:extLst>
            <a:ext uri="{FF2B5EF4-FFF2-40B4-BE49-F238E27FC236}">
              <a16:creationId xmlns:a16="http://schemas.microsoft.com/office/drawing/2014/main" id="{B0A43762-78DF-494B-A2BE-AFE0E0A1F44B}"/>
            </a:ext>
          </a:extLst>
        </xdr:cNvPr>
        <xdr:cNvCxnSpPr/>
      </xdr:nvCxnSpPr>
      <xdr:spPr>
        <a:xfrm flipV="1">
          <a:off x="8496300" y="6826867"/>
          <a:ext cx="7239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75921</xdr:rowOff>
    </xdr:from>
    <xdr:to>
      <xdr:col>46</xdr:col>
      <xdr:colOff>38100</xdr:colOff>
      <xdr:row>41</xdr:row>
      <xdr:rowOff>6071</xdr:rowOff>
    </xdr:to>
    <xdr:sp macro="" textlink="">
      <xdr:nvSpPr>
        <xdr:cNvPr id="133" name="楕円 132">
          <a:extLst>
            <a:ext uri="{FF2B5EF4-FFF2-40B4-BE49-F238E27FC236}">
              <a16:creationId xmlns:a16="http://schemas.microsoft.com/office/drawing/2014/main" id="{AA184A95-3001-47CD-A77A-FB0EDBEE5A8F}"/>
            </a:ext>
          </a:extLst>
        </xdr:cNvPr>
        <xdr:cNvSpPr/>
      </xdr:nvSpPr>
      <xdr:spPr>
        <a:xfrm>
          <a:off x="7670800" y="6781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121986</xdr:rowOff>
    </xdr:from>
    <xdr:to>
      <xdr:col>50</xdr:col>
      <xdr:colOff>114300</xdr:colOff>
      <xdr:row>40</xdr:row>
      <xdr:rowOff>126721</xdr:rowOff>
    </xdr:to>
    <xdr:cxnSp macro="">
      <xdr:nvCxnSpPr>
        <xdr:cNvPr id="134" name="直線コネクタ 133">
          <a:extLst>
            <a:ext uri="{FF2B5EF4-FFF2-40B4-BE49-F238E27FC236}">
              <a16:creationId xmlns:a16="http://schemas.microsoft.com/office/drawing/2014/main" id="{3D2ACE24-94FA-4E59-AE3D-7D3713A7791D}"/>
            </a:ext>
          </a:extLst>
        </xdr:cNvPr>
        <xdr:cNvCxnSpPr/>
      </xdr:nvCxnSpPr>
      <xdr:spPr>
        <a:xfrm flipV="1">
          <a:off x="7713980" y="6827586"/>
          <a:ext cx="78232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76998</xdr:rowOff>
    </xdr:from>
    <xdr:to>
      <xdr:col>41</xdr:col>
      <xdr:colOff>101600</xdr:colOff>
      <xdr:row>41</xdr:row>
      <xdr:rowOff>7148</xdr:rowOff>
    </xdr:to>
    <xdr:sp macro="" textlink="">
      <xdr:nvSpPr>
        <xdr:cNvPr id="135" name="楕円 134">
          <a:extLst>
            <a:ext uri="{FF2B5EF4-FFF2-40B4-BE49-F238E27FC236}">
              <a16:creationId xmlns:a16="http://schemas.microsoft.com/office/drawing/2014/main" id="{059C9B61-A744-4230-BADF-94D3E897DACA}"/>
            </a:ext>
          </a:extLst>
        </xdr:cNvPr>
        <xdr:cNvSpPr/>
      </xdr:nvSpPr>
      <xdr:spPr>
        <a:xfrm>
          <a:off x="6873240" y="6782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126721</xdr:rowOff>
    </xdr:from>
    <xdr:to>
      <xdr:col>45</xdr:col>
      <xdr:colOff>177800</xdr:colOff>
      <xdr:row>40</xdr:row>
      <xdr:rowOff>127798</xdr:rowOff>
    </xdr:to>
    <xdr:cxnSp macro="">
      <xdr:nvCxnSpPr>
        <xdr:cNvPr id="136" name="直線コネクタ 135">
          <a:extLst>
            <a:ext uri="{FF2B5EF4-FFF2-40B4-BE49-F238E27FC236}">
              <a16:creationId xmlns:a16="http://schemas.microsoft.com/office/drawing/2014/main" id="{6631B895-D986-4300-8462-F755480B2825}"/>
            </a:ext>
          </a:extLst>
        </xdr:cNvPr>
        <xdr:cNvCxnSpPr/>
      </xdr:nvCxnSpPr>
      <xdr:spPr>
        <a:xfrm flipV="1">
          <a:off x="6924040" y="6832321"/>
          <a:ext cx="78994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7" name="n_1aveValue【道路】&#10;一人当たり延長">
          <a:extLst>
            <a:ext uri="{FF2B5EF4-FFF2-40B4-BE49-F238E27FC236}">
              <a16:creationId xmlns:a16="http://schemas.microsoft.com/office/drawing/2014/main" id="{8F31F1BB-CE56-4ED9-8164-C08A28923D93}"/>
            </a:ext>
          </a:extLst>
        </xdr:cNvPr>
        <xdr:cNvSpPr txBox="1"/>
      </xdr:nvSpPr>
      <xdr:spPr>
        <a:xfrm>
          <a:off x="823927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8" name="n_2aveValue【道路】&#10;一人当たり延長">
          <a:extLst>
            <a:ext uri="{FF2B5EF4-FFF2-40B4-BE49-F238E27FC236}">
              <a16:creationId xmlns:a16="http://schemas.microsoft.com/office/drawing/2014/main" id="{CBD683C1-DE77-4A3A-99F5-F7748D198B45}"/>
            </a:ext>
          </a:extLst>
        </xdr:cNvPr>
        <xdr:cNvSpPr txBox="1"/>
      </xdr:nvSpPr>
      <xdr:spPr>
        <a:xfrm>
          <a:off x="7477271" y="64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a:extLst>
            <a:ext uri="{FF2B5EF4-FFF2-40B4-BE49-F238E27FC236}">
              <a16:creationId xmlns:a16="http://schemas.microsoft.com/office/drawing/2014/main" id="{8F475629-4001-4A6F-A765-8067B93B0A02}"/>
            </a:ext>
          </a:extLst>
        </xdr:cNvPr>
        <xdr:cNvSpPr txBox="1"/>
      </xdr:nvSpPr>
      <xdr:spPr>
        <a:xfrm>
          <a:off x="6702571" y="64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a:extLst>
            <a:ext uri="{FF2B5EF4-FFF2-40B4-BE49-F238E27FC236}">
              <a16:creationId xmlns:a16="http://schemas.microsoft.com/office/drawing/2014/main" id="{F3270DBA-1C46-4D7F-BB28-FE8DADD2D650}"/>
            </a:ext>
          </a:extLst>
        </xdr:cNvPr>
        <xdr:cNvSpPr txBox="1"/>
      </xdr:nvSpPr>
      <xdr:spPr>
        <a:xfrm>
          <a:off x="5905011" y="64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163913</xdr:rowOff>
    </xdr:from>
    <xdr:ext cx="534377" cy="259045"/>
    <xdr:sp macro="" textlink="">
      <xdr:nvSpPr>
        <xdr:cNvPr id="141" name="n_1mainValue【道路】&#10;一人当たり延長">
          <a:extLst>
            <a:ext uri="{FF2B5EF4-FFF2-40B4-BE49-F238E27FC236}">
              <a16:creationId xmlns:a16="http://schemas.microsoft.com/office/drawing/2014/main" id="{C8651E03-2887-4EC1-9BCB-59C0D0318ABC}"/>
            </a:ext>
          </a:extLst>
        </xdr:cNvPr>
        <xdr:cNvSpPr txBox="1"/>
      </xdr:nvSpPr>
      <xdr:spPr>
        <a:xfrm>
          <a:off x="8239271" y="686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168648</xdr:rowOff>
    </xdr:from>
    <xdr:ext cx="534377" cy="259045"/>
    <xdr:sp macro="" textlink="">
      <xdr:nvSpPr>
        <xdr:cNvPr id="142" name="n_2mainValue【道路】&#10;一人当たり延長">
          <a:extLst>
            <a:ext uri="{FF2B5EF4-FFF2-40B4-BE49-F238E27FC236}">
              <a16:creationId xmlns:a16="http://schemas.microsoft.com/office/drawing/2014/main" id="{A7B9FF87-C835-4BD4-8E73-874673553590}"/>
            </a:ext>
          </a:extLst>
        </xdr:cNvPr>
        <xdr:cNvSpPr txBox="1"/>
      </xdr:nvSpPr>
      <xdr:spPr>
        <a:xfrm>
          <a:off x="7477271" y="68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169725</xdr:rowOff>
    </xdr:from>
    <xdr:ext cx="534377" cy="259045"/>
    <xdr:sp macro="" textlink="">
      <xdr:nvSpPr>
        <xdr:cNvPr id="143" name="n_3mainValue【道路】&#10;一人当たり延長">
          <a:extLst>
            <a:ext uri="{FF2B5EF4-FFF2-40B4-BE49-F238E27FC236}">
              <a16:creationId xmlns:a16="http://schemas.microsoft.com/office/drawing/2014/main" id="{14A84FD2-5173-4488-907A-2415B57E1FE5}"/>
            </a:ext>
          </a:extLst>
        </xdr:cNvPr>
        <xdr:cNvSpPr txBox="1"/>
      </xdr:nvSpPr>
      <xdr:spPr>
        <a:xfrm>
          <a:off x="6702571" y="687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DF18CEA1-4D80-4957-A97C-F091DB555DF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A471F1DB-F95C-4480-A426-5280852F355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D011AECF-9577-4717-BD1F-016C0D54321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5F0BBE97-FBAA-47E7-8FBC-5EA112248C5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5CD6929A-222E-4C9C-BB45-037EEADB4D8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74AD102C-BE17-48ED-B7E3-F02C0A353AD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BE7B7D18-1D8E-478C-B907-E4B6B410A09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CB193C5A-9664-4562-907C-E4BF6D31334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ADDB4E5B-3718-4C61-AC10-B19918592B4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FEE71B69-DEFC-470D-B344-2D0D6D54370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898E7799-FD6D-42E8-A9AC-6B0427AE5BC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6BCFF3E8-80DC-4AA4-9A73-DDDC75AC08C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433FDAA6-E003-48D4-8A67-B2E344CE365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687D2D8C-57DD-4FA5-934A-F0B06C151BA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317256D-0C23-40E4-90F2-B16AC750DDE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7FC53CF9-1DA5-4138-A5D2-1EDE04EA581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1BE9E2E7-A1DF-40F8-BF10-A53BD2E0DDA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A8E6AA1E-953C-438B-9761-D24ABCDF9F1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E171CEC7-B8D2-4628-B23A-6658EC05780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E4322475-5AEA-4C08-8003-ACD39CE5AD7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6FAFDE2A-7216-4C8C-A5B5-3AAFFA760F5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FDDC202B-4FE7-4166-948E-02F3FB419E6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7CFDD469-8BFE-4F5A-82D8-8927C002C97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1D0461B-F20B-4B3A-9669-D33575A0088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F432AF85-B5B8-4231-90A3-BF2C0685929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C1E8668D-E68F-419A-93A6-B81EEDD34757}"/>
            </a:ext>
          </a:extLst>
        </xdr:cNvPr>
        <xdr:cNvCxnSpPr/>
      </xdr:nvCxnSpPr>
      <xdr:spPr>
        <a:xfrm flipV="1">
          <a:off x="4086225" y="935572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8C780916-C49B-4193-B74C-3B7FE93430A1}"/>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965BB382-EBCA-44FB-879D-C65CB5DCD8CC}"/>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6891EB4E-D913-4161-AA50-3EB4EAEA5707}"/>
            </a:ext>
          </a:extLst>
        </xdr:cNvPr>
        <xdr:cNvSpPr txBox="1"/>
      </xdr:nvSpPr>
      <xdr:spPr>
        <a:xfrm>
          <a:off x="4124960" y="91347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42492BC8-916B-4EB7-A192-120D209B1E80}"/>
            </a:ext>
          </a:extLst>
        </xdr:cNvPr>
        <xdr:cNvCxnSpPr/>
      </xdr:nvCxnSpPr>
      <xdr:spPr>
        <a:xfrm>
          <a:off x="4020820" y="9355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CD44652F-8A84-4CED-A8C6-D43B0A8AB2F6}"/>
            </a:ext>
          </a:extLst>
        </xdr:cNvPr>
        <xdr:cNvSpPr txBox="1"/>
      </xdr:nvSpPr>
      <xdr:spPr>
        <a:xfrm>
          <a:off x="4124960" y="10042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46219458-AF4D-4DDD-86AF-E4264F12146D}"/>
            </a:ext>
          </a:extLst>
        </xdr:cNvPr>
        <xdr:cNvSpPr/>
      </xdr:nvSpPr>
      <xdr:spPr>
        <a:xfrm>
          <a:off x="403606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4F09B6CA-4A95-432B-827E-67751D881779}"/>
            </a:ext>
          </a:extLst>
        </xdr:cNvPr>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0AC91E2E-ABC4-4394-ADAD-B03C77705CB2}"/>
            </a:ext>
          </a:extLst>
        </xdr:cNvPr>
        <xdr:cNvSpPr/>
      </xdr:nvSpPr>
      <xdr:spPr>
        <a:xfrm>
          <a:off x="25146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619E0A60-EE6F-46B1-B826-9EC933D068DF}"/>
            </a:ext>
          </a:extLst>
        </xdr:cNvPr>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CE70638A-CC9F-4D5F-9D65-50D9D902D1BD}"/>
            </a:ext>
          </a:extLst>
        </xdr:cNvPr>
        <xdr:cNvSpPr/>
      </xdr:nvSpPr>
      <xdr:spPr>
        <a:xfrm>
          <a:off x="965200" y="10117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D023AB0-7522-44C1-AFB9-77AE7614B73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359252C-430E-4C3E-901F-7BD4AF996DC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AF0AD28-D197-475E-AE4D-F2679BF18EC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E574070-3350-49D5-91FB-FE5BEF0D217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9345C15-0ABC-4C3F-B88F-0F6989F3862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85" name="楕円 184">
          <a:extLst>
            <a:ext uri="{FF2B5EF4-FFF2-40B4-BE49-F238E27FC236}">
              <a16:creationId xmlns:a16="http://schemas.microsoft.com/office/drawing/2014/main" id="{7B645E03-88B2-42CA-942E-F27C9FEADEEB}"/>
            </a:ext>
          </a:extLst>
        </xdr:cNvPr>
        <xdr:cNvSpPr/>
      </xdr:nvSpPr>
      <xdr:spPr>
        <a:xfrm>
          <a:off x="4036060" y="10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58231BEC-4464-46FA-B864-53B3590F9C3C}"/>
            </a:ext>
          </a:extLst>
        </xdr:cNvPr>
        <xdr:cNvSpPr txBox="1"/>
      </xdr:nvSpPr>
      <xdr:spPr>
        <a:xfrm>
          <a:off x="4124960"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87" name="楕円 186">
          <a:extLst>
            <a:ext uri="{FF2B5EF4-FFF2-40B4-BE49-F238E27FC236}">
              <a16:creationId xmlns:a16="http://schemas.microsoft.com/office/drawing/2014/main" id="{10F8FA5F-FFF8-43B6-8F67-70F27A6FFA4C}"/>
            </a:ext>
          </a:extLst>
        </xdr:cNvPr>
        <xdr:cNvSpPr/>
      </xdr:nvSpPr>
      <xdr:spPr>
        <a:xfrm>
          <a:off x="331216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34290</xdr:rowOff>
    </xdr:to>
    <xdr:cxnSp macro="">
      <xdr:nvCxnSpPr>
        <xdr:cNvPr id="188" name="直線コネクタ 187">
          <a:extLst>
            <a:ext uri="{FF2B5EF4-FFF2-40B4-BE49-F238E27FC236}">
              <a16:creationId xmlns:a16="http://schemas.microsoft.com/office/drawing/2014/main" id="{3C01C9D7-5CA3-4967-A0B5-2D50BBF52BDC}"/>
            </a:ext>
          </a:extLst>
        </xdr:cNvPr>
        <xdr:cNvCxnSpPr/>
      </xdr:nvCxnSpPr>
      <xdr:spPr>
        <a:xfrm flipV="1">
          <a:off x="3355340" y="10414907"/>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89" name="楕円 188">
          <a:extLst>
            <a:ext uri="{FF2B5EF4-FFF2-40B4-BE49-F238E27FC236}">
              <a16:creationId xmlns:a16="http://schemas.microsoft.com/office/drawing/2014/main" id="{6D29E792-B2F6-4FF0-959D-884669B1970F}"/>
            </a:ext>
          </a:extLst>
        </xdr:cNvPr>
        <xdr:cNvSpPr/>
      </xdr:nvSpPr>
      <xdr:spPr>
        <a:xfrm>
          <a:off x="2514600" y="1032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34290</xdr:rowOff>
    </xdr:to>
    <xdr:cxnSp macro="">
      <xdr:nvCxnSpPr>
        <xdr:cNvPr id="190" name="直線コネクタ 189">
          <a:extLst>
            <a:ext uri="{FF2B5EF4-FFF2-40B4-BE49-F238E27FC236}">
              <a16:creationId xmlns:a16="http://schemas.microsoft.com/office/drawing/2014/main" id="{4E576743-6B9D-4D99-AC86-8877145E8878}"/>
            </a:ext>
          </a:extLst>
        </xdr:cNvPr>
        <xdr:cNvCxnSpPr/>
      </xdr:nvCxnSpPr>
      <xdr:spPr>
        <a:xfrm>
          <a:off x="2565400" y="10376263"/>
          <a:ext cx="78994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1" name="楕円 190">
          <a:extLst>
            <a:ext uri="{FF2B5EF4-FFF2-40B4-BE49-F238E27FC236}">
              <a16:creationId xmlns:a16="http://schemas.microsoft.com/office/drawing/2014/main" id="{4B0A1DE1-30E3-40FE-AAB7-87C0F9BBA9D5}"/>
            </a:ext>
          </a:extLst>
        </xdr:cNvPr>
        <xdr:cNvSpPr/>
      </xdr:nvSpPr>
      <xdr:spPr>
        <a:xfrm>
          <a:off x="173990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61</xdr:row>
      <xdr:rowOff>150223</xdr:rowOff>
    </xdr:to>
    <xdr:cxnSp macro="">
      <xdr:nvCxnSpPr>
        <xdr:cNvPr id="192" name="直線コネクタ 191">
          <a:extLst>
            <a:ext uri="{FF2B5EF4-FFF2-40B4-BE49-F238E27FC236}">
              <a16:creationId xmlns:a16="http://schemas.microsoft.com/office/drawing/2014/main" id="{C61F54B1-8948-42E8-83A9-9ABC116091FE}"/>
            </a:ext>
          </a:extLst>
        </xdr:cNvPr>
        <xdr:cNvCxnSpPr/>
      </xdr:nvCxnSpPr>
      <xdr:spPr>
        <a:xfrm>
          <a:off x="1790700" y="10374630"/>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2E670BAA-73AB-4306-9A3E-17A86DD466EB}"/>
            </a:ext>
          </a:extLst>
        </xdr:cNvPr>
        <xdr:cNvSpPr txBox="1"/>
      </xdr:nvSpPr>
      <xdr:spPr>
        <a:xfrm>
          <a:off x="317056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B276AEC8-7EB7-49A5-B0C2-A62ACE0124A8}"/>
            </a:ext>
          </a:extLst>
        </xdr:cNvPr>
        <xdr:cNvSpPr txBox="1"/>
      </xdr:nvSpPr>
      <xdr:spPr>
        <a:xfrm>
          <a:off x="23857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24DA6A10-6785-4CCD-8C5E-513D5E6FDB35}"/>
            </a:ext>
          </a:extLst>
        </xdr:cNvPr>
        <xdr:cNvSpPr txBox="1"/>
      </xdr:nvSpPr>
      <xdr:spPr>
        <a:xfrm>
          <a:off x="16110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48031B0E-275C-4FAB-9058-DEAB194DC383}"/>
            </a:ext>
          </a:extLst>
        </xdr:cNvPr>
        <xdr:cNvSpPr txBox="1"/>
      </xdr:nvSpPr>
      <xdr:spPr>
        <a:xfrm>
          <a:off x="836304" y="989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76217</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BE2B76A4-0420-4191-BE8B-E0C777E723BD}"/>
            </a:ext>
          </a:extLst>
        </xdr:cNvPr>
        <xdr:cNvSpPr txBox="1"/>
      </xdr:nvSpPr>
      <xdr:spPr>
        <a:xfrm>
          <a:off x="317056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12438B2A-E516-4215-92C8-0311735D6976}"/>
            </a:ext>
          </a:extLst>
        </xdr:cNvPr>
        <xdr:cNvSpPr txBox="1"/>
      </xdr:nvSpPr>
      <xdr:spPr>
        <a:xfrm>
          <a:off x="23857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0C11321B-21C2-4369-BF62-258A7C057CC6}"/>
            </a:ext>
          </a:extLst>
        </xdr:cNvPr>
        <xdr:cNvSpPr txBox="1"/>
      </xdr:nvSpPr>
      <xdr:spPr>
        <a:xfrm>
          <a:off x="161100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A7920570-2CCA-43C8-9469-237DD6B7BA1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1F2ABB55-BDF1-436E-B18A-6E3BDDCED29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9C792A55-5C9B-4149-A087-2DFF639AF88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203016AA-2907-429C-8D3B-9B5B467BA67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4ACA3183-9ABB-4740-A07A-70EE8ED0FC4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411A6817-97BC-47A9-B077-0B1CC84B2BF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DD432D7B-5847-455A-B27C-8BEF830B290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A0D199EF-FB23-4579-A84A-B0076A8CD23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DCA7ECC4-CB66-4873-8180-D00182574B5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84D05BE5-4ABF-484E-92AE-F71C9272688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5984D864-2571-4E52-BA60-64BB9449BB0D}"/>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25EE1B54-B6CE-468C-9373-96BD3560EBFF}"/>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743094CF-4835-4A25-A5AA-4AB8AC9042E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F4567D3B-F1B8-49B3-AA52-37B06C6AF004}"/>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05BDD531-A78D-4260-A89A-F287822F53BE}"/>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AE89D82F-16D7-4B24-AD63-9077B0656A08}"/>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10EAC580-B1BE-43AF-A475-9FA68A3EF66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4FE2BD54-6570-41F5-9B96-CFED09DAFD48}"/>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F637B4C2-B578-4489-B729-6F35E7DFA6A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92DDFDF3-EE0D-4EE1-86DE-9EE09EBFE502}"/>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7F9CA451-0DFF-4723-9171-B88DB21667E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200CE80B-7D70-4897-BCFC-47A97B5E9AF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6CF3BF44-1BD4-4ED8-A14C-7B9F7F06D30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43A06340-87F7-45A6-BEDA-AEE811476049}"/>
            </a:ext>
          </a:extLst>
        </xdr:cNvPr>
        <xdr:cNvCxnSpPr/>
      </xdr:nvCxnSpPr>
      <xdr:spPr>
        <a:xfrm flipV="1">
          <a:off x="9219565" y="9492223"/>
          <a:ext cx="0" cy="130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C968016C-0CA8-4312-A0DB-0E2C1768B518}"/>
            </a:ext>
          </a:extLst>
        </xdr:cNvPr>
        <xdr:cNvSpPr txBox="1"/>
      </xdr:nvSpPr>
      <xdr:spPr>
        <a:xfrm>
          <a:off x="9258300" y="1080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7DEC4B2D-144E-4155-A32C-894DD1F5B5A4}"/>
            </a:ext>
          </a:extLst>
        </xdr:cNvPr>
        <xdr:cNvCxnSpPr/>
      </xdr:nvCxnSpPr>
      <xdr:spPr>
        <a:xfrm>
          <a:off x="9154160" y="10801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3DFE2D6A-68F8-4B6D-B2D0-6EC400238D5A}"/>
            </a:ext>
          </a:extLst>
        </xdr:cNvPr>
        <xdr:cNvSpPr txBox="1"/>
      </xdr:nvSpPr>
      <xdr:spPr>
        <a:xfrm>
          <a:off x="9258300" y="92712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F4EE3018-A924-4F7D-9467-1236D848D41A}"/>
            </a:ext>
          </a:extLst>
        </xdr:cNvPr>
        <xdr:cNvCxnSpPr/>
      </xdr:nvCxnSpPr>
      <xdr:spPr>
        <a:xfrm>
          <a:off x="9154160" y="9492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1489E8FF-64D5-4DB5-BDC1-7E73F46D3635}"/>
            </a:ext>
          </a:extLst>
        </xdr:cNvPr>
        <xdr:cNvSpPr txBox="1"/>
      </xdr:nvSpPr>
      <xdr:spPr>
        <a:xfrm>
          <a:off x="9258300" y="10474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FAE985B2-D3F1-4030-A006-609A8C271509}"/>
            </a:ext>
          </a:extLst>
        </xdr:cNvPr>
        <xdr:cNvSpPr/>
      </xdr:nvSpPr>
      <xdr:spPr>
        <a:xfrm>
          <a:off x="9192260" y="10495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09BF278D-E4AB-47E9-91AF-410FD5B316EC}"/>
            </a:ext>
          </a:extLst>
        </xdr:cNvPr>
        <xdr:cNvSpPr/>
      </xdr:nvSpPr>
      <xdr:spPr>
        <a:xfrm>
          <a:off x="8445500" y="10484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0213C5C0-B5F9-48CB-8414-9BBF22BF1DB4}"/>
            </a:ext>
          </a:extLst>
        </xdr:cNvPr>
        <xdr:cNvSpPr/>
      </xdr:nvSpPr>
      <xdr:spPr>
        <a:xfrm>
          <a:off x="7670800" y="10484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663B711D-140F-4722-861E-742851180BB7}"/>
            </a:ext>
          </a:extLst>
        </xdr:cNvPr>
        <xdr:cNvSpPr/>
      </xdr:nvSpPr>
      <xdr:spPr>
        <a:xfrm>
          <a:off x="6873240" y="1048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FA063469-8627-4D5E-BF77-3B13B2F7EE72}"/>
            </a:ext>
          </a:extLst>
        </xdr:cNvPr>
        <xdr:cNvSpPr/>
      </xdr:nvSpPr>
      <xdr:spPr>
        <a:xfrm>
          <a:off x="6098540" y="1053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6AB73B9-C0C7-4CFC-BFF4-C278B70F284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6280985-D357-41FF-B3BB-8B1C46A83F3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A3BBA35-3B38-4937-9880-73636CE9694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699DE5C-09AB-4427-8169-5FC6173D3C5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6121795-9B76-4098-ABBA-2300FE60182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76548</xdr:rowOff>
    </xdr:from>
    <xdr:to>
      <xdr:col>55</xdr:col>
      <xdr:colOff>50800</xdr:colOff>
      <xdr:row>63</xdr:row>
      <xdr:rowOff>6698</xdr:rowOff>
    </xdr:to>
    <xdr:sp macro="" textlink="">
      <xdr:nvSpPr>
        <xdr:cNvPr id="239" name="楕円 238">
          <a:extLst>
            <a:ext uri="{FF2B5EF4-FFF2-40B4-BE49-F238E27FC236}">
              <a16:creationId xmlns:a16="http://schemas.microsoft.com/office/drawing/2014/main" id="{1DB36386-88C7-4A86-92C4-BBBA12FAB00A}"/>
            </a:ext>
          </a:extLst>
        </xdr:cNvPr>
        <xdr:cNvSpPr/>
      </xdr:nvSpPr>
      <xdr:spPr>
        <a:xfrm>
          <a:off x="9192260" y="10470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99425</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9974F6C6-23CF-4F21-87B9-30D57287BE9D}"/>
            </a:ext>
          </a:extLst>
        </xdr:cNvPr>
        <xdr:cNvSpPr txBox="1"/>
      </xdr:nvSpPr>
      <xdr:spPr>
        <a:xfrm>
          <a:off x="9258300" y="1032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87687</xdr:rowOff>
    </xdr:from>
    <xdr:to>
      <xdr:col>50</xdr:col>
      <xdr:colOff>165100</xdr:colOff>
      <xdr:row>63</xdr:row>
      <xdr:rowOff>17837</xdr:rowOff>
    </xdr:to>
    <xdr:sp macro="" textlink="">
      <xdr:nvSpPr>
        <xdr:cNvPr id="241" name="楕円 240">
          <a:extLst>
            <a:ext uri="{FF2B5EF4-FFF2-40B4-BE49-F238E27FC236}">
              <a16:creationId xmlns:a16="http://schemas.microsoft.com/office/drawing/2014/main" id="{6E495A02-BAA6-41A3-8638-021E5637D7DF}"/>
            </a:ext>
          </a:extLst>
        </xdr:cNvPr>
        <xdr:cNvSpPr/>
      </xdr:nvSpPr>
      <xdr:spPr>
        <a:xfrm>
          <a:off x="8445500" y="10481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127348</xdr:rowOff>
    </xdr:from>
    <xdr:to>
      <xdr:col>55</xdr:col>
      <xdr:colOff>0</xdr:colOff>
      <xdr:row>62</xdr:row>
      <xdr:rowOff>138487</xdr:rowOff>
    </xdr:to>
    <xdr:cxnSp macro="">
      <xdr:nvCxnSpPr>
        <xdr:cNvPr id="242" name="直線コネクタ 241">
          <a:extLst>
            <a:ext uri="{FF2B5EF4-FFF2-40B4-BE49-F238E27FC236}">
              <a16:creationId xmlns:a16="http://schemas.microsoft.com/office/drawing/2014/main" id="{64182626-4AF5-41FD-8269-CD0A44155111}"/>
            </a:ext>
          </a:extLst>
        </xdr:cNvPr>
        <xdr:cNvCxnSpPr/>
      </xdr:nvCxnSpPr>
      <xdr:spPr>
        <a:xfrm flipV="1">
          <a:off x="8496300" y="10521028"/>
          <a:ext cx="7239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81484</xdr:rowOff>
    </xdr:from>
    <xdr:to>
      <xdr:col>46</xdr:col>
      <xdr:colOff>38100</xdr:colOff>
      <xdr:row>63</xdr:row>
      <xdr:rowOff>11634</xdr:rowOff>
    </xdr:to>
    <xdr:sp macro="" textlink="">
      <xdr:nvSpPr>
        <xdr:cNvPr id="243" name="楕円 242">
          <a:extLst>
            <a:ext uri="{FF2B5EF4-FFF2-40B4-BE49-F238E27FC236}">
              <a16:creationId xmlns:a16="http://schemas.microsoft.com/office/drawing/2014/main" id="{1529D529-15F9-4D0F-A662-EB96C5F1B24C}"/>
            </a:ext>
          </a:extLst>
        </xdr:cNvPr>
        <xdr:cNvSpPr/>
      </xdr:nvSpPr>
      <xdr:spPr>
        <a:xfrm>
          <a:off x="7670800" y="104751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132284</xdr:rowOff>
    </xdr:from>
    <xdr:to>
      <xdr:col>50</xdr:col>
      <xdr:colOff>114300</xdr:colOff>
      <xdr:row>62</xdr:row>
      <xdr:rowOff>138487</xdr:rowOff>
    </xdr:to>
    <xdr:cxnSp macro="">
      <xdr:nvCxnSpPr>
        <xdr:cNvPr id="244" name="直線コネクタ 243">
          <a:extLst>
            <a:ext uri="{FF2B5EF4-FFF2-40B4-BE49-F238E27FC236}">
              <a16:creationId xmlns:a16="http://schemas.microsoft.com/office/drawing/2014/main" id="{461BE76D-46AB-47AA-A0E2-187841A956F5}"/>
            </a:ext>
          </a:extLst>
        </xdr:cNvPr>
        <xdr:cNvCxnSpPr/>
      </xdr:nvCxnSpPr>
      <xdr:spPr>
        <a:xfrm>
          <a:off x="7713980" y="10525964"/>
          <a:ext cx="78232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87572</xdr:rowOff>
    </xdr:from>
    <xdr:to>
      <xdr:col>41</xdr:col>
      <xdr:colOff>101600</xdr:colOff>
      <xdr:row>63</xdr:row>
      <xdr:rowOff>17722</xdr:rowOff>
    </xdr:to>
    <xdr:sp macro="" textlink="">
      <xdr:nvSpPr>
        <xdr:cNvPr id="245" name="楕円 244">
          <a:extLst>
            <a:ext uri="{FF2B5EF4-FFF2-40B4-BE49-F238E27FC236}">
              <a16:creationId xmlns:a16="http://schemas.microsoft.com/office/drawing/2014/main" id="{3D838E80-6387-4F22-8A84-5411BB3E70AB}"/>
            </a:ext>
          </a:extLst>
        </xdr:cNvPr>
        <xdr:cNvSpPr/>
      </xdr:nvSpPr>
      <xdr:spPr>
        <a:xfrm>
          <a:off x="6873240" y="10481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132284</xdr:rowOff>
    </xdr:from>
    <xdr:to>
      <xdr:col>45</xdr:col>
      <xdr:colOff>177800</xdr:colOff>
      <xdr:row>62</xdr:row>
      <xdr:rowOff>138372</xdr:rowOff>
    </xdr:to>
    <xdr:cxnSp macro="">
      <xdr:nvCxnSpPr>
        <xdr:cNvPr id="246" name="直線コネクタ 245">
          <a:extLst>
            <a:ext uri="{FF2B5EF4-FFF2-40B4-BE49-F238E27FC236}">
              <a16:creationId xmlns:a16="http://schemas.microsoft.com/office/drawing/2014/main" id="{69211B44-6FFE-4FF6-94CF-94C84FD9FC90}"/>
            </a:ext>
          </a:extLst>
        </xdr:cNvPr>
        <xdr:cNvCxnSpPr/>
      </xdr:nvCxnSpPr>
      <xdr:spPr>
        <a:xfrm flipV="1">
          <a:off x="6924040" y="10525964"/>
          <a:ext cx="78994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8E241358-5111-4412-84E1-1DEC556DA121}"/>
            </a:ext>
          </a:extLst>
        </xdr:cNvPr>
        <xdr:cNvSpPr txBox="1"/>
      </xdr:nvSpPr>
      <xdr:spPr>
        <a:xfrm>
          <a:off x="8214575" y="1057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7F730E3F-0DA4-40A0-837F-02307E1E95CF}"/>
            </a:ext>
          </a:extLst>
        </xdr:cNvPr>
        <xdr:cNvSpPr txBox="1"/>
      </xdr:nvSpPr>
      <xdr:spPr>
        <a:xfrm>
          <a:off x="7444955" y="105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C7FA5F64-DD59-464B-BCED-6D203D18EDD3}"/>
            </a:ext>
          </a:extLst>
        </xdr:cNvPr>
        <xdr:cNvSpPr txBox="1"/>
      </xdr:nvSpPr>
      <xdr:spPr>
        <a:xfrm>
          <a:off x="6670255" y="1057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9F22D728-96C5-4CA6-A2CB-33C1E0819B8C}"/>
            </a:ext>
          </a:extLst>
        </xdr:cNvPr>
        <xdr:cNvSpPr txBox="1"/>
      </xdr:nvSpPr>
      <xdr:spPr>
        <a:xfrm>
          <a:off x="587269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34364</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E298DB3C-3F92-4379-B7B8-D2A770E22616}"/>
            </a:ext>
          </a:extLst>
        </xdr:cNvPr>
        <xdr:cNvSpPr txBox="1"/>
      </xdr:nvSpPr>
      <xdr:spPr>
        <a:xfrm>
          <a:off x="8214575" y="102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28161</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E0B3CFCB-DB0F-44B1-A18D-25D9A290897B}"/>
            </a:ext>
          </a:extLst>
        </xdr:cNvPr>
        <xdr:cNvSpPr txBox="1"/>
      </xdr:nvSpPr>
      <xdr:spPr>
        <a:xfrm>
          <a:off x="7444955" y="1025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34249</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800BF6AB-FA84-404A-8BCF-236AF2643304}"/>
            </a:ext>
          </a:extLst>
        </xdr:cNvPr>
        <xdr:cNvSpPr txBox="1"/>
      </xdr:nvSpPr>
      <xdr:spPr>
        <a:xfrm>
          <a:off x="6670255" y="1026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BA2FCB91-2154-4926-947A-122C62A1802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687DCC7A-1067-4DA8-AD57-43B40E9FB19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5A5B22-035B-4CF5-9F79-39A6C2E8595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9D9CFEC0-CDAD-43EB-A9BC-D4A911F6B37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EAB3661F-B4F3-452B-A2CA-CE83274EE9B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4996729B-C3B4-428E-A4BF-9793AC6210F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21EFEDC4-9D4E-47FA-B104-2CA0B16E6DE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B893F9F-182E-4F92-8CDB-FDF454806C3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90C7F374-A81A-4462-BE86-0E0FBB27D89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4CDEF6C3-23B2-4B76-A980-7F9D18894F1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669B73EE-4244-41B0-9488-28885D7C4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B6D67BC6-6113-479C-A08B-C8F03C5F1122}"/>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193A701F-BDAC-4A19-B913-F0417AD3E544}"/>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78CBB02-93AD-4B98-BD34-643696A799B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789FFE1C-EDE0-42D5-86FF-21276F5B169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51FC8819-84BD-4545-B7D8-DC49B410A28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92DB58D9-1A70-485E-882D-CAC58BA9287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4D80FA7-56A9-4B49-B5DA-34E379136D6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D71DA235-16A2-477E-A9FE-AC013099B3C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1409C83B-331C-4BF8-BAFC-F86772F7D46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52769256-3CC2-4D79-8245-87769A4A1608}"/>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96D9F8E-AB3A-492F-9F8E-26A6D864636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8D5DE0B7-2EA9-4230-BB8E-29BCB8BC97D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67969C04-1D08-464C-BCC7-E3F3F1EFC17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E380F4DE-8EBB-46D1-813F-DBF99DEF8AFC}"/>
            </a:ext>
          </a:extLst>
        </xdr:cNvPr>
        <xdr:cNvCxnSpPr/>
      </xdr:nvCxnSpPr>
      <xdr:spPr>
        <a:xfrm flipV="1">
          <a:off x="4086225" y="1315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4E18E7AE-D134-4315-9518-7AC6B66E9718}"/>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1ABA202E-F2CA-4814-AE62-BBD3327E37F9}"/>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82B43B8F-9B64-4FD5-80D1-5ED5EE28D126}"/>
            </a:ext>
          </a:extLst>
        </xdr:cNvPr>
        <xdr:cNvSpPr txBox="1"/>
      </xdr:nvSpPr>
      <xdr:spPr>
        <a:xfrm>
          <a:off x="4124960" y="1293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BEC383F7-911A-435F-8FC6-160DB1242970}"/>
            </a:ext>
          </a:extLst>
        </xdr:cNvPr>
        <xdr:cNvCxnSpPr/>
      </xdr:nvCxnSpPr>
      <xdr:spPr>
        <a:xfrm>
          <a:off x="402082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E4C0164E-63BB-4DA2-9880-23BE44A0993F}"/>
            </a:ext>
          </a:extLst>
        </xdr:cNvPr>
        <xdr:cNvSpPr txBox="1"/>
      </xdr:nvSpPr>
      <xdr:spPr>
        <a:xfrm>
          <a:off x="4124960" y="13885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A2878038-CF19-4113-9A47-A2DCBA7FA4B9}"/>
            </a:ext>
          </a:extLst>
        </xdr:cNvPr>
        <xdr:cNvSpPr/>
      </xdr:nvSpPr>
      <xdr:spPr>
        <a:xfrm>
          <a:off x="4036060" y="1390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BA8BBE1F-688D-45D3-95E8-0E212520D40E}"/>
            </a:ext>
          </a:extLst>
        </xdr:cNvPr>
        <xdr:cNvSpPr/>
      </xdr:nvSpPr>
      <xdr:spPr>
        <a:xfrm>
          <a:off x="331216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9E75201B-B622-4EA0-A05D-B61710C0B6AF}"/>
            </a:ext>
          </a:extLst>
        </xdr:cNvPr>
        <xdr:cNvSpPr/>
      </xdr:nvSpPr>
      <xdr:spPr>
        <a:xfrm>
          <a:off x="25146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3DC3CD3A-6B8C-4B1B-B7C0-4E7732C0583F}"/>
            </a:ext>
          </a:extLst>
        </xdr:cNvPr>
        <xdr:cNvSpPr/>
      </xdr:nvSpPr>
      <xdr:spPr>
        <a:xfrm>
          <a:off x="17399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448D294C-2AD4-48E7-9AED-9535C9B2A53B}"/>
            </a:ext>
          </a:extLst>
        </xdr:cNvPr>
        <xdr:cNvSpPr/>
      </xdr:nvSpPr>
      <xdr:spPr>
        <a:xfrm>
          <a:off x="965200" y="1372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E26F7E0-0AE5-48B8-AB97-CD51FE2EB0E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E40E416-B2AE-4A7D-B9F3-C425DCF19EA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DD4749B-64AC-4689-AF70-FC325F39E4B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1BF3335-40B3-4CD6-ABE3-48BF3CF7C5C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55E98B6-CF6D-4CBF-B534-8419D2E7785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4" name="楕円 293">
          <a:extLst>
            <a:ext uri="{FF2B5EF4-FFF2-40B4-BE49-F238E27FC236}">
              <a16:creationId xmlns:a16="http://schemas.microsoft.com/office/drawing/2014/main" id="{BB7A1AB6-D5FE-4216-B3B4-775B394530E1}"/>
            </a:ext>
          </a:extLst>
        </xdr:cNvPr>
        <xdr:cNvSpPr/>
      </xdr:nvSpPr>
      <xdr:spPr>
        <a:xfrm>
          <a:off x="4036060" y="1386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143527</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E6A56767-16CC-4D4C-A2DD-13CEF8FA7EE9}"/>
            </a:ext>
          </a:extLst>
        </xdr:cNvPr>
        <xdr:cNvSpPr txBox="1"/>
      </xdr:nvSpPr>
      <xdr:spPr>
        <a:xfrm>
          <a:off x="4124960" y="1372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96" name="楕円 295">
          <a:extLst>
            <a:ext uri="{FF2B5EF4-FFF2-40B4-BE49-F238E27FC236}">
              <a16:creationId xmlns:a16="http://schemas.microsoft.com/office/drawing/2014/main" id="{BABD6CBC-4FEB-40C3-8D66-4C4192948C68}"/>
            </a:ext>
          </a:extLst>
        </xdr:cNvPr>
        <xdr:cNvSpPr/>
      </xdr:nvSpPr>
      <xdr:spPr>
        <a:xfrm>
          <a:off x="3312160" y="1384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83</xdr:row>
      <xdr:rowOff>0</xdr:rowOff>
    </xdr:to>
    <xdr:cxnSp macro="">
      <xdr:nvCxnSpPr>
        <xdr:cNvPr id="297" name="直線コネクタ 296">
          <a:extLst>
            <a:ext uri="{FF2B5EF4-FFF2-40B4-BE49-F238E27FC236}">
              <a16:creationId xmlns:a16="http://schemas.microsoft.com/office/drawing/2014/main" id="{CE0C9294-BE68-4123-8297-4A2CDA98D500}"/>
            </a:ext>
          </a:extLst>
        </xdr:cNvPr>
        <xdr:cNvCxnSpPr/>
      </xdr:nvCxnSpPr>
      <xdr:spPr>
        <a:xfrm>
          <a:off x="3355340" y="1390078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298" name="楕円 297">
          <a:extLst>
            <a:ext uri="{FF2B5EF4-FFF2-40B4-BE49-F238E27FC236}">
              <a16:creationId xmlns:a16="http://schemas.microsoft.com/office/drawing/2014/main" id="{491B0371-AF31-49B1-9D21-1213A565282C}"/>
            </a:ext>
          </a:extLst>
        </xdr:cNvPr>
        <xdr:cNvSpPr/>
      </xdr:nvSpPr>
      <xdr:spPr>
        <a:xfrm>
          <a:off x="2514600" y="1383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82</xdr:row>
      <xdr:rowOff>154305</xdr:rowOff>
    </xdr:to>
    <xdr:cxnSp macro="">
      <xdr:nvCxnSpPr>
        <xdr:cNvPr id="299" name="直線コネクタ 298">
          <a:extLst>
            <a:ext uri="{FF2B5EF4-FFF2-40B4-BE49-F238E27FC236}">
              <a16:creationId xmlns:a16="http://schemas.microsoft.com/office/drawing/2014/main" id="{E0CD1279-4C45-478F-8F83-13FDC0CCF4AF}"/>
            </a:ext>
          </a:extLst>
        </xdr:cNvPr>
        <xdr:cNvCxnSpPr/>
      </xdr:nvCxnSpPr>
      <xdr:spPr>
        <a:xfrm>
          <a:off x="2565400" y="1388173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0" name="楕円 299">
          <a:extLst>
            <a:ext uri="{FF2B5EF4-FFF2-40B4-BE49-F238E27FC236}">
              <a16:creationId xmlns:a16="http://schemas.microsoft.com/office/drawing/2014/main" id="{9DD30315-3F11-4C2E-ADC9-C6495BF219E0}"/>
            </a:ext>
          </a:extLst>
        </xdr:cNvPr>
        <xdr:cNvSpPr/>
      </xdr:nvSpPr>
      <xdr:spPr>
        <a:xfrm>
          <a:off x="1739900" y="13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135255</xdr:rowOff>
    </xdr:to>
    <xdr:cxnSp macro="">
      <xdr:nvCxnSpPr>
        <xdr:cNvPr id="301" name="直線コネクタ 300">
          <a:extLst>
            <a:ext uri="{FF2B5EF4-FFF2-40B4-BE49-F238E27FC236}">
              <a16:creationId xmlns:a16="http://schemas.microsoft.com/office/drawing/2014/main" id="{26A2AA6F-7F11-4E69-BC84-6300233AD56F}"/>
            </a:ext>
          </a:extLst>
        </xdr:cNvPr>
        <xdr:cNvCxnSpPr/>
      </xdr:nvCxnSpPr>
      <xdr:spPr>
        <a:xfrm>
          <a:off x="1790700" y="1386268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02" name="n_1aveValue【公営住宅】&#10;有形固定資産減価償却率">
          <a:extLst>
            <a:ext uri="{FF2B5EF4-FFF2-40B4-BE49-F238E27FC236}">
              <a16:creationId xmlns:a16="http://schemas.microsoft.com/office/drawing/2014/main" id="{E7774889-6BE2-48D3-BD71-1CB2C679934F}"/>
            </a:ext>
          </a:extLst>
        </xdr:cNvPr>
        <xdr:cNvSpPr txBox="1"/>
      </xdr:nvSpPr>
      <xdr:spPr>
        <a:xfrm>
          <a:off x="317056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3" name="n_2aveValue【公営住宅】&#10;有形固定資産減価償却率">
          <a:extLst>
            <a:ext uri="{FF2B5EF4-FFF2-40B4-BE49-F238E27FC236}">
              <a16:creationId xmlns:a16="http://schemas.microsoft.com/office/drawing/2014/main" id="{34FAC0E1-B68B-4EA2-8164-0D824582E291}"/>
            </a:ext>
          </a:extLst>
        </xdr:cNvPr>
        <xdr:cNvSpPr txBox="1"/>
      </xdr:nvSpPr>
      <xdr:spPr>
        <a:xfrm>
          <a:off x="238570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04" name="n_3aveValue【公営住宅】&#10;有形固定資産減価償却率">
          <a:extLst>
            <a:ext uri="{FF2B5EF4-FFF2-40B4-BE49-F238E27FC236}">
              <a16:creationId xmlns:a16="http://schemas.microsoft.com/office/drawing/2014/main" id="{8D57BD59-FEEF-4BFB-815E-1D111A8693D4}"/>
            </a:ext>
          </a:extLst>
        </xdr:cNvPr>
        <xdr:cNvSpPr txBox="1"/>
      </xdr:nvSpPr>
      <xdr:spPr>
        <a:xfrm>
          <a:off x="16110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a:extLst>
            <a:ext uri="{FF2B5EF4-FFF2-40B4-BE49-F238E27FC236}">
              <a16:creationId xmlns:a16="http://schemas.microsoft.com/office/drawing/2014/main" id="{4894E67D-928A-46DE-9322-6A52F28C5D4F}"/>
            </a:ext>
          </a:extLst>
        </xdr:cNvPr>
        <xdr:cNvSpPr txBox="1"/>
      </xdr:nvSpPr>
      <xdr:spPr>
        <a:xfrm>
          <a:off x="8363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50182</xdr:rowOff>
    </xdr:from>
    <xdr:ext cx="405111" cy="259045"/>
    <xdr:sp macro="" textlink="">
      <xdr:nvSpPr>
        <xdr:cNvPr id="306" name="n_1mainValue【公営住宅】&#10;有形固定資産減価償却率">
          <a:extLst>
            <a:ext uri="{FF2B5EF4-FFF2-40B4-BE49-F238E27FC236}">
              <a16:creationId xmlns:a16="http://schemas.microsoft.com/office/drawing/2014/main" id="{6745EAA7-8A40-4181-9270-959689E9B06D}"/>
            </a:ext>
          </a:extLst>
        </xdr:cNvPr>
        <xdr:cNvSpPr txBox="1"/>
      </xdr:nvSpPr>
      <xdr:spPr>
        <a:xfrm>
          <a:off x="317056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07" name="n_2mainValue【公営住宅】&#10;有形固定資産減価償却率">
          <a:extLst>
            <a:ext uri="{FF2B5EF4-FFF2-40B4-BE49-F238E27FC236}">
              <a16:creationId xmlns:a16="http://schemas.microsoft.com/office/drawing/2014/main" id="{2C6991C6-43FA-48A5-8BE3-1067F25A6F63}"/>
            </a:ext>
          </a:extLst>
        </xdr:cNvPr>
        <xdr:cNvSpPr txBox="1"/>
      </xdr:nvSpPr>
      <xdr:spPr>
        <a:xfrm>
          <a:off x="23857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08" name="n_3mainValue【公営住宅】&#10;有形固定資産減価償却率">
          <a:extLst>
            <a:ext uri="{FF2B5EF4-FFF2-40B4-BE49-F238E27FC236}">
              <a16:creationId xmlns:a16="http://schemas.microsoft.com/office/drawing/2014/main" id="{B3069637-A6D1-437F-B680-31B040823BDF}"/>
            </a:ext>
          </a:extLst>
        </xdr:cNvPr>
        <xdr:cNvSpPr txBox="1"/>
      </xdr:nvSpPr>
      <xdr:spPr>
        <a:xfrm>
          <a:off x="161100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5A431773-17D6-4D3F-BBCF-F75FEB67CF0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6989C4D9-2A0E-47C5-8D64-9DBFA38565A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438CDEC8-F6C8-4060-A445-50B9B16EEA3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6F93DF9A-DD4C-4765-BD08-D739044DB63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95D4A881-5C26-459D-AA0E-46EE06E83B7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6BEEF49F-D980-49A7-9F0F-CFE3255450E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2B335D63-24ED-431D-AAF6-EA77FD8725A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D74A76D7-DF53-4699-94DC-E26229B6772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308E716D-2ABB-4064-86AB-265A8BD2A51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302478EF-7FCD-41C1-A5D8-D35D16E638D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41C72FDA-0DA1-49E1-9994-B71CEF90E1F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BA74AD02-1E11-49BD-8869-88A9BE682ED4}"/>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EF348148-A81A-4CB4-B886-3CAF5481DB1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4802DE48-04E8-466C-BEB5-05317A1563F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3791470F-246D-45B8-AE02-176B17D5FB7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6DCDCC88-2A4A-4ECA-A815-7A94CA8D724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CEAB45F2-AD7B-4ED3-AD9F-D25161C8404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D474D474-28DA-4709-B17E-D09ADEE86E04}"/>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B8D71DAE-8B79-4E5E-BE0A-2D82D227C57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1916B8B8-9113-446B-8B8D-8E5496FE94CD}"/>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62161FA5-AA00-418E-952D-24620E148E8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5EA41E5B-246C-4DA8-AF7C-59F7D7B796C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4DCD2EB-DD1F-46C8-93B8-37920C75831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258F7CFA-E99A-4045-93E7-6AF17C19FA11}"/>
            </a:ext>
          </a:extLst>
        </xdr:cNvPr>
        <xdr:cNvCxnSpPr/>
      </xdr:nvCxnSpPr>
      <xdr:spPr>
        <a:xfrm flipV="1">
          <a:off x="9219565" y="1320126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CCAC3514-0692-4352-A390-7C9F346A11B0}"/>
            </a:ext>
          </a:extLst>
        </xdr:cNvPr>
        <xdr:cNvSpPr txBox="1"/>
      </xdr:nvSpPr>
      <xdr:spPr>
        <a:xfrm>
          <a:off x="9258300" y="1451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FEE65B3E-49C4-4106-8C67-83709657012A}"/>
            </a:ext>
          </a:extLst>
        </xdr:cNvPr>
        <xdr:cNvCxnSpPr/>
      </xdr:nvCxnSpPr>
      <xdr:spPr>
        <a:xfrm>
          <a:off x="9154160" y="1451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775850DB-DCB7-42A2-83D8-D3F1DCF92765}"/>
            </a:ext>
          </a:extLst>
        </xdr:cNvPr>
        <xdr:cNvSpPr txBox="1"/>
      </xdr:nvSpPr>
      <xdr:spPr>
        <a:xfrm>
          <a:off x="9258300" y="129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F1C0139A-2C02-4FC5-BA10-28EA4EC070A1}"/>
            </a:ext>
          </a:extLst>
        </xdr:cNvPr>
        <xdr:cNvCxnSpPr/>
      </xdr:nvCxnSpPr>
      <xdr:spPr>
        <a:xfrm>
          <a:off x="9154160" y="13201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37" name="【公営住宅】&#10;一人当たり面積平均値テキスト">
          <a:extLst>
            <a:ext uri="{FF2B5EF4-FFF2-40B4-BE49-F238E27FC236}">
              <a16:creationId xmlns:a16="http://schemas.microsoft.com/office/drawing/2014/main" id="{09F07E8E-9DEC-4D9A-A34F-F331F374CFF8}"/>
            </a:ext>
          </a:extLst>
        </xdr:cNvPr>
        <xdr:cNvSpPr txBox="1"/>
      </xdr:nvSpPr>
      <xdr:spPr>
        <a:xfrm>
          <a:off x="9258300" y="14038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6C890DB5-5F68-4E03-B32C-F86D1582CFB1}"/>
            </a:ext>
          </a:extLst>
        </xdr:cNvPr>
        <xdr:cNvSpPr/>
      </xdr:nvSpPr>
      <xdr:spPr>
        <a:xfrm>
          <a:off x="9192260" y="14182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DD30FBE4-45A9-42D2-80B3-AAA526E5716B}"/>
            </a:ext>
          </a:extLst>
        </xdr:cNvPr>
        <xdr:cNvSpPr/>
      </xdr:nvSpPr>
      <xdr:spPr>
        <a:xfrm>
          <a:off x="8445500" y="14182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58B1E4A7-B23E-4001-999B-8EE1E6668FBB}"/>
            </a:ext>
          </a:extLst>
        </xdr:cNvPr>
        <xdr:cNvSpPr/>
      </xdr:nvSpPr>
      <xdr:spPr>
        <a:xfrm>
          <a:off x="7670800" y="14184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0B4FE22B-AFA5-4D6C-8CCA-5134770AC356}"/>
            </a:ext>
          </a:extLst>
        </xdr:cNvPr>
        <xdr:cNvSpPr/>
      </xdr:nvSpPr>
      <xdr:spPr>
        <a:xfrm>
          <a:off x="6873240" y="1417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244CAC1B-4862-4492-B990-3694A5F24ABD}"/>
            </a:ext>
          </a:extLst>
        </xdr:cNvPr>
        <xdr:cNvSpPr/>
      </xdr:nvSpPr>
      <xdr:spPr>
        <a:xfrm>
          <a:off x="6098540" y="14217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EF37339-41FC-49E1-A9C7-E1B636DC9FE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4C9CD9E-0E4E-47AB-B117-EC8E3B0111D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70CF953-6E80-49A4-B30D-28370103714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75DCCB9-315B-486A-8A7B-3A7BBEAF972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BE0F4CB-C321-4C7E-8854-0E7A744BA4B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112268</xdr:rowOff>
    </xdr:from>
    <xdr:to>
      <xdr:col>55</xdr:col>
      <xdr:colOff>50800</xdr:colOff>
      <xdr:row>85</xdr:row>
      <xdr:rowOff>42418</xdr:rowOff>
    </xdr:to>
    <xdr:sp macro="" textlink="">
      <xdr:nvSpPr>
        <xdr:cNvPr id="348" name="楕円 347">
          <a:extLst>
            <a:ext uri="{FF2B5EF4-FFF2-40B4-BE49-F238E27FC236}">
              <a16:creationId xmlns:a16="http://schemas.microsoft.com/office/drawing/2014/main" id="{E98CFAFD-91D5-4B64-882D-4E67593C621E}"/>
            </a:ext>
          </a:extLst>
        </xdr:cNvPr>
        <xdr:cNvSpPr/>
      </xdr:nvSpPr>
      <xdr:spPr>
        <a:xfrm>
          <a:off x="9192260" y="141940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90695</xdr:rowOff>
    </xdr:from>
    <xdr:ext cx="469744" cy="259045"/>
    <xdr:sp macro="" textlink="">
      <xdr:nvSpPr>
        <xdr:cNvPr id="349" name="【公営住宅】&#10;一人当たり面積該当値テキスト">
          <a:extLst>
            <a:ext uri="{FF2B5EF4-FFF2-40B4-BE49-F238E27FC236}">
              <a16:creationId xmlns:a16="http://schemas.microsoft.com/office/drawing/2014/main" id="{0C6E76D6-F475-48E3-966C-3B4C0DC214BA}"/>
            </a:ext>
          </a:extLst>
        </xdr:cNvPr>
        <xdr:cNvSpPr txBox="1"/>
      </xdr:nvSpPr>
      <xdr:spPr>
        <a:xfrm>
          <a:off x="9258300"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115697</xdr:rowOff>
    </xdr:from>
    <xdr:to>
      <xdr:col>50</xdr:col>
      <xdr:colOff>165100</xdr:colOff>
      <xdr:row>85</xdr:row>
      <xdr:rowOff>45847</xdr:rowOff>
    </xdr:to>
    <xdr:sp macro="" textlink="">
      <xdr:nvSpPr>
        <xdr:cNvPr id="350" name="楕円 349">
          <a:extLst>
            <a:ext uri="{FF2B5EF4-FFF2-40B4-BE49-F238E27FC236}">
              <a16:creationId xmlns:a16="http://schemas.microsoft.com/office/drawing/2014/main" id="{6EFDB7C8-CF50-4CDA-9A89-C8A7CEB87EB1}"/>
            </a:ext>
          </a:extLst>
        </xdr:cNvPr>
        <xdr:cNvSpPr/>
      </xdr:nvSpPr>
      <xdr:spPr>
        <a:xfrm>
          <a:off x="8445500" y="14197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163068</xdr:rowOff>
    </xdr:from>
    <xdr:to>
      <xdr:col>55</xdr:col>
      <xdr:colOff>0</xdr:colOff>
      <xdr:row>84</xdr:row>
      <xdr:rowOff>166497</xdr:rowOff>
    </xdr:to>
    <xdr:cxnSp macro="">
      <xdr:nvCxnSpPr>
        <xdr:cNvPr id="351" name="直線コネクタ 350">
          <a:extLst>
            <a:ext uri="{FF2B5EF4-FFF2-40B4-BE49-F238E27FC236}">
              <a16:creationId xmlns:a16="http://schemas.microsoft.com/office/drawing/2014/main" id="{58D56204-53A6-4EFF-8A5D-B81EB9859B88}"/>
            </a:ext>
          </a:extLst>
        </xdr:cNvPr>
        <xdr:cNvCxnSpPr/>
      </xdr:nvCxnSpPr>
      <xdr:spPr>
        <a:xfrm flipV="1">
          <a:off x="8496300" y="14244828"/>
          <a:ext cx="7239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118745</xdr:rowOff>
    </xdr:from>
    <xdr:to>
      <xdr:col>46</xdr:col>
      <xdr:colOff>38100</xdr:colOff>
      <xdr:row>85</xdr:row>
      <xdr:rowOff>48895</xdr:rowOff>
    </xdr:to>
    <xdr:sp macro="" textlink="">
      <xdr:nvSpPr>
        <xdr:cNvPr id="352" name="楕円 351">
          <a:extLst>
            <a:ext uri="{FF2B5EF4-FFF2-40B4-BE49-F238E27FC236}">
              <a16:creationId xmlns:a16="http://schemas.microsoft.com/office/drawing/2014/main" id="{7C690083-E9DE-4A34-92AB-E5447ABC381E}"/>
            </a:ext>
          </a:extLst>
        </xdr:cNvPr>
        <xdr:cNvSpPr/>
      </xdr:nvSpPr>
      <xdr:spPr>
        <a:xfrm>
          <a:off x="7670800" y="14200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166497</xdr:rowOff>
    </xdr:from>
    <xdr:to>
      <xdr:col>50</xdr:col>
      <xdr:colOff>114300</xdr:colOff>
      <xdr:row>84</xdr:row>
      <xdr:rowOff>169545</xdr:rowOff>
    </xdr:to>
    <xdr:cxnSp macro="">
      <xdr:nvCxnSpPr>
        <xdr:cNvPr id="353" name="直線コネクタ 352">
          <a:extLst>
            <a:ext uri="{FF2B5EF4-FFF2-40B4-BE49-F238E27FC236}">
              <a16:creationId xmlns:a16="http://schemas.microsoft.com/office/drawing/2014/main" id="{1F32CB72-E9F5-4E1F-BB9B-70C322E5304A}"/>
            </a:ext>
          </a:extLst>
        </xdr:cNvPr>
        <xdr:cNvCxnSpPr/>
      </xdr:nvCxnSpPr>
      <xdr:spPr>
        <a:xfrm flipV="1">
          <a:off x="7713980" y="14248257"/>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54" name="楕円 353">
          <a:extLst>
            <a:ext uri="{FF2B5EF4-FFF2-40B4-BE49-F238E27FC236}">
              <a16:creationId xmlns:a16="http://schemas.microsoft.com/office/drawing/2014/main" id="{58CD86FB-149C-4EB3-9D11-8D089849B228}"/>
            </a:ext>
          </a:extLst>
        </xdr:cNvPr>
        <xdr:cNvSpPr/>
      </xdr:nvSpPr>
      <xdr:spPr>
        <a:xfrm>
          <a:off x="6873240" y="14201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169545</xdr:rowOff>
    </xdr:from>
    <xdr:to>
      <xdr:col>45</xdr:col>
      <xdr:colOff>177800</xdr:colOff>
      <xdr:row>84</xdr:row>
      <xdr:rowOff>170687</xdr:rowOff>
    </xdr:to>
    <xdr:cxnSp macro="">
      <xdr:nvCxnSpPr>
        <xdr:cNvPr id="355" name="直線コネクタ 354">
          <a:extLst>
            <a:ext uri="{FF2B5EF4-FFF2-40B4-BE49-F238E27FC236}">
              <a16:creationId xmlns:a16="http://schemas.microsoft.com/office/drawing/2014/main" id="{EE0AFA6D-F0A8-4121-9A06-383F27D04D04}"/>
            </a:ext>
          </a:extLst>
        </xdr:cNvPr>
        <xdr:cNvCxnSpPr/>
      </xdr:nvCxnSpPr>
      <xdr:spPr>
        <a:xfrm flipV="1">
          <a:off x="6924040" y="14251305"/>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56" name="n_1aveValue【公営住宅】&#10;一人当たり面積">
          <a:extLst>
            <a:ext uri="{FF2B5EF4-FFF2-40B4-BE49-F238E27FC236}">
              <a16:creationId xmlns:a16="http://schemas.microsoft.com/office/drawing/2014/main" id="{23E5DC76-DDA4-47DC-A1A6-8B995C6F2FDC}"/>
            </a:ext>
          </a:extLst>
        </xdr:cNvPr>
        <xdr:cNvSpPr txBox="1"/>
      </xdr:nvSpPr>
      <xdr:spPr>
        <a:xfrm>
          <a:off x="8271587" y="139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57" name="n_2aveValue【公営住宅】&#10;一人当たり面積">
          <a:extLst>
            <a:ext uri="{FF2B5EF4-FFF2-40B4-BE49-F238E27FC236}">
              <a16:creationId xmlns:a16="http://schemas.microsoft.com/office/drawing/2014/main" id="{4C6E24EB-8BD4-4DA0-BA0D-95DB625717FE}"/>
            </a:ext>
          </a:extLst>
        </xdr:cNvPr>
        <xdr:cNvSpPr txBox="1"/>
      </xdr:nvSpPr>
      <xdr:spPr>
        <a:xfrm>
          <a:off x="7509587" y="139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58" name="n_3aveValue【公営住宅】&#10;一人当たり面積">
          <a:extLst>
            <a:ext uri="{FF2B5EF4-FFF2-40B4-BE49-F238E27FC236}">
              <a16:creationId xmlns:a16="http://schemas.microsoft.com/office/drawing/2014/main" id="{70C93059-2C01-4437-BFD0-816071DDBE78}"/>
            </a:ext>
          </a:extLst>
        </xdr:cNvPr>
        <xdr:cNvSpPr txBox="1"/>
      </xdr:nvSpPr>
      <xdr:spPr>
        <a:xfrm>
          <a:off x="671202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a:extLst>
            <a:ext uri="{FF2B5EF4-FFF2-40B4-BE49-F238E27FC236}">
              <a16:creationId xmlns:a16="http://schemas.microsoft.com/office/drawing/2014/main" id="{DBE3649A-E61A-40E0-A3FE-9C00C2954E51}"/>
            </a:ext>
          </a:extLst>
        </xdr:cNvPr>
        <xdr:cNvSpPr txBox="1"/>
      </xdr:nvSpPr>
      <xdr:spPr>
        <a:xfrm>
          <a:off x="5937327" y="139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36974</xdr:rowOff>
    </xdr:from>
    <xdr:ext cx="469744" cy="259045"/>
    <xdr:sp macro="" textlink="">
      <xdr:nvSpPr>
        <xdr:cNvPr id="360" name="n_1mainValue【公営住宅】&#10;一人当たり面積">
          <a:extLst>
            <a:ext uri="{FF2B5EF4-FFF2-40B4-BE49-F238E27FC236}">
              <a16:creationId xmlns:a16="http://schemas.microsoft.com/office/drawing/2014/main" id="{78B1036C-B46A-420C-8975-AF5C7B257DF7}"/>
            </a:ext>
          </a:extLst>
        </xdr:cNvPr>
        <xdr:cNvSpPr txBox="1"/>
      </xdr:nvSpPr>
      <xdr:spPr>
        <a:xfrm>
          <a:off x="8271587" y="1428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40022</xdr:rowOff>
    </xdr:from>
    <xdr:ext cx="469744" cy="259045"/>
    <xdr:sp macro="" textlink="">
      <xdr:nvSpPr>
        <xdr:cNvPr id="361" name="n_2mainValue【公営住宅】&#10;一人当たり面積">
          <a:extLst>
            <a:ext uri="{FF2B5EF4-FFF2-40B4-BE49-F238E27FC236}">
              <a16:creationId xmlns:a16="http://schemas.microsoft.com/office/drawing/2014/main" id="{7765C7E5-ECF3-4FAC-9D61-0BF47ED12CD9}"/>
            </a:ext>
          </a:extLst>
        </xdr:cNvPr>
        <xdr:cNvSpPr txBox="1"/>
      </xdr:nvSpPr>
      <xdr:spPr>
        <a:xfrm>
          <a:off x="7509587" y="1428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62" name="n_3mainValue【公営住宅】&#10;一人当たり面積">
          <a:extLst>
            <a:ext uri="{FF2B5EF4-FFF2-40B4-BE49-F238E27FC236}">
              <a16:creationId xmlns:a16="http://schemas.microsoft.com/office/drawing/2014/main" id="{729D442C-7619-4A2C-8E11-A74A72DEA8AB}"/>
            </a:ext>
          </a:extLst>
        </xdr:cNvPr>
        <xdr:cNvSpPr txBox="1"/>
      </xdr:nvSpPr>
      <xdr:spPr>
        <a:xfrm>
          <a:off x="671202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FCB99F65-754F-4544-A5FE-CE666BD277B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6FD0D4E7-1AB5-404B-B3AD-C451CF0B267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BE616A10-0F8D-4997-9DAB-B2C680619B3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E40CB345-EB1C-4BAB-A31E-58B0869760C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899A4823-87EF-486E-B6AF-BB772D2D269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5B0E6D2E-6D86-4BA5-BE0E-83FAEE8C97F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4644AB84-5785-44C8-99A3-32773626672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EFD27084-373E-43E0-A1F1-58AD4CE9ACD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689C8CE8-C7F6-495C-AC4B-5CEB336AE93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6F478573-4DAD-4A32-B175-A8F0A833D4F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CF8D9C6-C579-4A09-82D1-D6ADA15E90C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236D191D-926D-4FF7-94C0-E259F1BE445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6914AC07-E851-4EA4-BF0D-C93337C0DF4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D0A37E94-C8DA-4717-A8BC-029C37A805D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3699D90C-8CBA-4DCC-A7FF-D9391717437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4D56A30-9D8E-441D-81ED-609DAF85D35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43297233-15E3-46D7-9DF1-D65E690CD2D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3BE4EDE7-14BE-4306-8F2C-79922979AF3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1C0F4676-50E6-4F8A-A4E4-880517C9552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D1218044-4C3D-4FCB-BC68-3D7A5C96636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F2055C1F-24A8-4DC5-BCC5-703694ADD26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71585899-ADB5-4AEC-AB1C-6B94085CE78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32A7FE4B-1EC2-485B-BD3D-C61E4112A20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D106A7A-1467-4944-80DE-7A8494AF07F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447062DD-CF1A-4DF0-87A3-1FA896D91CF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2AD40AA1-0B13-4963-8024-24E70D60C79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AD0300D-7E7F-4331-B9E8-E91D9FA5572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FB3FE5BA-66C9-496A-9A7B-87E88ADD817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70A37DDE-FAC6-423B-8DBA-CB37AA78A544}"/>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88B9FF78-FF0C-4802-9BA0-2D25A2B71EF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AAB04F11-26EF-4C58-9AC0-57A1D92FF4E6}"/>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30612054-0997-4C87-9A07-9B9FBEEBFE6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97AEB145-C8C4-407B-8CF7-AE6D007A4BF2}"/>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D4B8364B-84A7-47AD-891F-775DACFF7B2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8F5A5204-E719-460D-A018-7967C96732A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C6EBCCD0-C4CC-4324-9E1E-D3D3020CDC4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664EAA19-DFB9-4BA8-ACCB-142121FFF35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E7EDF4FD-253C-49B2-BE1D-BA7902846A3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E121E522-0C23-4AEB-B1F7-D3241465C2C8}"/>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6051CA74-B411-4FAB-88D7-0DFCC8083A4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182E3F0C-2937-44F6-B2E2-2E38A371C0A3}"/>
            </a:ext>
          </a:extLst>
        </xdr:cNvPr>
        <xdr:cNvCxnSpPr/>
      </xdr:nvCxnSpPr>
      <xdr:spPr>
        <a:xfrm flipV="1">
          <a:off x="14375764" y="55245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84EE7536-63B0-4980-A253-1DCD47F9E2DE}"/>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3F1A4F01-7588-4742-957A-D385855C4959}"/>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14190DF1-E566-4F37-B79A-6BD9853D2918}"/>
            </a:ext>
          </a:extLst>
        </xdr:cNvPr>
        <xdr:cNvSpPr txBox="1"/>
      </xdr:nvSpPr>
      <xdr:spPr>
        <a:xfrm>
          <a:off x="14414500"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a:extLst>
            <a:ext uri="{FF2B5EF4-FFF2-40B4-BE49-F238E27FC236}">
              <a16:creationId xmlns:a16="http://schemas.microsoft.com/office/drawing/2014/main" id="{F0A71620-511E-4B8D-9795-164A6BDBF9A1}"/>
            </a:ext>
          </a:extLst>
        </xdr:cNvPr>
        <xdr:cNvCxnSpPr/>
      </xdr:nvCxnSpPr>
      <xdr:spPr>
        <a:xfrm>
          <a:off x="14287500" y="552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F8BB5EF4-767F-40B0-8DB1-668DF026DA32}"/>
            </a:ext>
          </a:extLst>
        </xdr:cNvPr>
        <xdr:cNvSpPr txBox="1"/>
      </xdr:nvSpPr>
      <xdr:spPr>
        <a:xfrm>
          <a:off x="14414500" y="620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a:extLst>
            <a:ext uri="{FF2B5EF4-FFF2-40B4-BE49-F238E27FC236}">
              <a16:creationId xmlns:a16="http://schemas.microsoft.com/office/drawing/2014/main" id="{D7B89696-689A-4394-A49D-3F1704D894F6}"/>
            </a:ext>
          </a:extLst>
        </xdr:cNvPr>
        <xdr:cNvSpPr/>
      </xdr:nvSpPr>
      <xdr:spPr>
        <a:xfrm>
          <a:off x="14325600" y="62223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a:extLst>
            <a:ext uri="{FF2B5EF4-FFF2-40B4-BE49-F238E27FC236}">
              <a16:creationId xmlns:a16="http://schemas.microsoft.com/office/drawing/2014/main" id="{1062F49D-1194-48F4-B1CC-9220EDEBB345}"/>
            </a:ext>
          </a:extLst>
        </xdr:cNvPr>
        <xdr:cNvSpPr/>
      </xdr:nvSpPr>
      <xdr:spPr>
        <a:xfrm>
          <a:off x="135788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a:extLst>
            <a:ext uri="{FF2B5EF4-FFF2-40B4-BE49-F238E27FC236}">
              <a16:creationId xmlns:a16="http://schemas.microsoft.com/office/drawing/2014/main" id="{0C2B4EA5-004F-4B00-85E4-B9246CD9742D}"/>
            </a:ext>
          </a:extLst>
        </xdr:cNvPr>
        <xdr:cNvSpPr/>
      </xdr:nvSpPr>
      <xdr:spPr>
        <a:xfrm>
          <a:off x="1280414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a:extLst>
            <a:ext uri="{FF2B5EF4-FFF2-40B4-BE49-F238E27FC236}">
              <a16:creationId xmlns:a16="http://schemas.microsoft.com/office/drawing/2014/main" id="{016F2077-0FEE-4446-B8AA-F1262A56D0F3}"/>
            </a:ext>
          </a:extLst>
        </xdr:cNvPr>
        <xdr:cNvSpPr/>
      </xdr:nvSpPr>
      <xdr:spPr>
        <a:xfrm>
          <a:off x="1202944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a:extLst>
            <a:ext uri="{FF2B5EF4-FFF2-40B4-BE49-F238E27FC236}">
              <a16:creationId xmlns:a16="http://schemas.microsoft.com/office/drawing/2014/main" id="{6EDF5256-DDC4-45A7-8FAF-AA36EAA90C82}"/>
            </a:ext>
          </a:extLst>
        </xdr:cNvPr>
        <xdr:cNvSpPr/>
      </xdr:nvSpPr>
      <xdr:spPr>
        <a:xfrm>
          <a:off x="1123188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128E917-159F-4A66-88E0-49E7FF5B2C7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111C0E7-EAD2-45C1-8221-1DAB84EF1A8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400DBB3-E79D-4F45-8596-A89FB8C2F04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61C9C5D-B862-4907-AE4B-DE52135FF7F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93F180F-9721-4459-AC0A-C732315187D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19" name="楕円 418">
          <a:extLst>
            <a:ext uri="{FF2B5EF4-FFF2-40B4-BE49-F238E27FC236}">
              <a16:creationId xmlns:a16="http://schemas.microsoft.com/office/drawing/2014/main" id="{EDBBE6F6-66F4-4C5B-A4E8-2ED0060EDCCA}"/>
            </a:ext>
          </a:extLst>
        </xdr:cNvPr>
        <xdr:cNvSpPr/>
      </xdr:nvSpPr>
      <xdr:spPr>
        <a:xfrm>
          <a:off x="14325600" y="6140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E6B08794-5D0D-40DA-901B-2BB90660FA80}"/>
            </a:ext>
          </a:extLst>
        </xdr:cNvPr>
        <xdr:cNvSpPr txBox="1"/>
      </xdr:nvSpPr>
      <xdr:spPr>
        <a:xfrm>
          <a:off x="144145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21" name="楕円 420">
          <a:extLst>
            <a:ext uri="{FF2B5EF4-FFF2-40B4-BE49-F238E27FC236}">
              <a16:creationId xmlns:a16="http://schemas.microsoft.com/office/drawing/2014/main" id="{56DBE4D1-CA03-4F2D-852D-744B4906F741}"/>
            </a:ext>
          </a:extLst>
        </xdr:cNvPr>
        <xdr:cNvSpPr/>
      </xdr:nvSpPr>
      <xdr:spPr>
        <a:xfrm>
          <a:off x="1357884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156210</xdr:rowOff>
    </xdr:to>
    <xdr:cxnSp macro="">
      <xdr:nvCxnSpPr>
        <xdr:cNvPr id="422" name="直線コネクタ 421">
          <a:extLst>
            <a:ext uri="{FF2B5EF4-FFF2-40B4-BE49-F238E27FC236}">
              <a16:creationId xmlns:a16="http://schemas.microsoft.com/office/drawing/2014/main" id="{7D78A7D0-E163-4348-BC76-DBBEFB544ABE}"/>
            </a:ext>
          </a:extLst>
        </xdr:cNvPr>
        <xdr:cNvCxnSpPr/>
      </xdr:nvCxnSpPr>
      <xdr:spPr>
        <a:xfrm>
          <a:off x="13629640" y="613981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23" name="楕円 422">
          <a:extLst>
            <a:ext uri="{FF2B5EF4-FFF2-40B4-BE49-F238E27FC236}">
              <a16:creationId xmlns:a16="http://schemas.microsoft.com/office/drawing/2014/main" id="{2C951D52-0592-4CD4-9891-4316DFFDF2EE}"/>
            </a:ext>
          </a:extLst>
        </xdr:cNvPr>
        <xdr:cNvSpPr/>
      </xdr:nvSpPr>
      <xdr:spPr>
        <a:xfrm>
          <a:off x="1280414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104775</xdr:rowOff>
    </xdr:to>
    <xdr:cxnSp macro="">
      <xdr:nvCxnSpPr>
        <xdr:cNvPr id="424" name="直線コネクタ 423">
          <a:extLst>
            <a:ext uri="{FF2B5EF4-FFF2-40B4-BE49-F238E27FC236}">
              <a16:creationId xmlns:a16="http://schemas.microsoft.com/office/drawing/2014/main" id="{9876D238-923E-4EDA-B201-1EAC0C1CAD1C}"/>
            </a:ext>
          </a:extLst>
        </xdr:cNvPr>
        <xdr:cNvCxnSpPr/>
      </xdr:nvCxnSpPr>
      <xdr:spPr>
        <a:xfrm>
          <a:off x="12854940" y="609028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124460</xdr:rowOff>
    </xdr:from>
    <xdr:to>
      <xdr:col>72</xdr:col>
      <xdr:colOff>38100</xdr:colOff>
      <xdr:row>36</xdr:row>
      <xdr:rowOff>54610</xdr:rowOff>
    </xdr:to>
    <xdr:sp macro="" textlink="">
      <xdr:nvSpPr>
        <xdr:cNvPr id="425" name="楕円 424">
          <a:extLst>
            <a:ext uri="{FF2B5EF4-FFF2-40B4-BE49-F238E27FC236}">
              <a16:creationId xmlns:a16="http://schemas.microsoft.com/office/drawing/2014/main" id="{6A9A896C-7A2C-470D-A217-32E7E71A6138}"/>
            </a:ext>
          </a:extLst>
        </xdr:cNvPr>
        <xdr:cNvSpPr/>
      </xdr:nvSpPr>
      <xdr:spPr>
        <a:xfrm>
          <a:off x="12029440" y="599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xdr:rowOff>
    </xdr:from>
    <xdr:to>
      <xdr:col>76</xdr:col>
      <xdr:colOff>114300</xdr:colOff>
      <xdr:row>36</xdr:row>
      <xdr:rowOff>55245</xdr:rowOff>
    </xdr:to>
    <xdr:cxnSp macro="">
      <xdr:nvCxnSpPr>
        <xdr:cNvPr id="426" name="直線コネクタ 425">
          <a:extLst>
            <a:ext uri="{FF2B5EF4-FFF2-40B4-BE49-F238E27FC236}">
              <a16:creationId xmlns:a16="http://schemas.microsoft.com/office/drawing/2014/main" id="{8F0AEBEB-5791-4C3B-AAC1-15AF87BB6CDC}"/>
            </a:ext>
          </a:extLst>
        </xdr:cNvPr>
        <xdr:cNvCxnSpPr/>
      </xdr:nvCxnSpPr>
      <xdr:spPr>
        <a:xfrm>
          <a:off x="12072620" y="603885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3E620781-9663-4D7A-88EB-5AF36A66495F}"/>
            </a:ext>
          </a:extLst>
        </xdr:cNvPr>
        <xdr:cNvSpPr txBox="1"/>
      </xdr:nvSpPr>
      <xdr:spPr>
        <a:xfrm>
          <a:off x="134372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9A497ACC-C844-438B-99EF-EC9AD90BEB91}"/>
            </a:ext>
          </a:extLst>
        </xdr:cNvPr>
        <xdr:cNvSpPr txBox="1"/>
      </xdr:nvSpPr>
      <xdr:spPr>
        <a:xfrm>
          <a:off x="126752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B4365885-E8E2-469A-B65F-5E242EB4A78D}"/>
            </a:ext>
          </a:extLst>
        </xdr:cNvPr>
        <xdr:cNvSpPr txBox="1"/>
      </xdr:nvSpPr>
      <xdr:spPr>
        <a:xfrm>
          <a:off x="119005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44BF65E3-177F-43C3-B5B7-8824ED2496B5}"/>
            </a:ext>
          </a:extLst>
        </xdr:cNvPr>
        <xdr:cNvSpPr txBox="1"/>
      </xdr:nvSpPr>
      <xdr:spPr>
        <a:xfrm>
          <a:off x="1110298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1D424597-B14B-4297-85E1-85073878B25D}"/>
            </a:ext>
          </a:extLst>
        </xdr:cNvPr>
        <xdr:cNvSpPr txBox="1"/>
      </xdr:nvSpPr>
      <xdr:spPr>
        <a:xfrm>
          <a:off x="134372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D96CAA85-31A9-4C68-9FC4-4173DF193A77}"/>
            </a:ext>
          </a:extLst>
        </xdr:cNvPr>
        <xdr:cNvSpPr txBox="1"/>
      </xdr:nvSpPr>
      <xdr:spPr>
        <a:xfrm>
          <a:off x="126752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71137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FF03E4C9-7AB1-49F8-971B-3E62380A5FDE}"/>
            </a:ext>
          </a:extLst>
        </xdr:cNvPr>
        <xdr:cNvSpPr txBox="1"/>
      </xdr:nvSpPr>
      <xdr:spPr>
        <a:xfrm>
          <a:off x="119005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B670A873-A6D4-47BA-AD39-36CA273CCA8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C3E85879-465B-48D2-AFE6-ECA7411765C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F2967A25-1007-45D2-A8E8-F956004A45F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C3F88958-204B-462F-B3E3-F79013C65E8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22BDB762-97B0-4270-A9C0-53782A36D40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6DDCCF2-F1A1-46F6-A933-B7B9FBD2F56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4DAF0110-10A2-4E4C-AC27-3572CA79EDA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159A778-B23C-4A83-B9A9-46F97C1576F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77EFD44E-07C7-4C2F-A295-A78D0385239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A63CC1BF-E921-49A5-A227-A8857EBE47E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C49072D7-33C0-4A51-9D87-5DF22D18731D}"/>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F091C209-8A81-4A72-8EAC-A88E7A2D68FB}"/>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9CDAFFE7-82F2-4CFC-9A65-087FE6CFD98F}"/>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1B652C49-1CF9-4A4E-8E30-273269455692}"/>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30D6C7C-CAE0-4111-87CD-340BB05A598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C0F91AFA-41DD-4D34-A49A-BE5BC441AF86}"/>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FC213F3C-AC7C-405B-BA57-7C25ED4EE34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BA58E26F-F7D0-48A2-AF14-92D41F2158B3}"/>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14B9EFAC-B320-479A-863D-C7E43543916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857BE2C7-0CB8-49B9-8C9B-9B806719379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E6C860E5-4F51-4BB4-8B23-F25257FBD6B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a:extLst>
            <a:ext uri="{FF2B5EF4-FFF2-40B4-BE49-F238E27FC236}">
              <a16:creationId xmlns:a16="http://schemas.microsoft.com/office/drawing/2014/main" id="{987164F2-1BD5-46D2-BB1C-ECAAE9CE236F}"/>
            </a:ext>
          </a:extLst>
        </xdr:cNvPr>
        <xdr:cNvCxnSpPr/>
      </xdr:nvCxnSpPr>
      <xdr:spPr>
        <a:xfrm flipV="1">
          <a:off x="19509104" y="5551170"/>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3ED1580F-9AAE-4D9D-84B4-2576DCF7DDA6}"/>
            </a:ext>
          </a:extLst>
        </xdr:cNvPr>
        <xdr:cNvSpPr txBox="1"/>
      </xdr:nvSpPr>
      <xdr:spPr>
        <a:xfrm>
          <a:off x="1954784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a:extLst>
            <a:ext uri="{FF2B5EF4-FFF2-40B4-BE49-F238E27FC236}">
              <a16:creationId xmlns:a16="http://schemas.microsoft.com/office/drawing/2014/main" id="{0EF0921D-80A2-4D91-9E77-B050DC8C9FC4}"/>
            </a:ext>
          </a:extLst>
        </xdr:cNvPr>
        <xdr:cNvCxnSpPr/>
      </xdr:nvCxnSpPr>
      <xdr:spPr>
        <a:xfrm>
          <a:off x="1944370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E8CDEB09-F326-4423-9EEA-AA38592AD7E5}"/>
            </a:ext>
          </a:extLst>
        </xdr:cNvPr>
        <xdr:cNvSpPr txBox="1"/>
      </xdr:nvSpPr>
      <xdr:spPr>
        <a:xfrm>
          <a:off x="1954784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a:extLst>
            <a:ext uri="{FF2B5EF4-FFF2-40B4-BE49-F238E27FC236}">
              <a16:creationId xmlns:a16="http://schemas.microsoft.com/office/drawing/2014/main" id="{3ED1C307-3D9E-4388-9A56-3D4723905275}"/>
            </a:ext>
          </a:extLst>
        </xdr:cNvPr>
        <xdr:cNvCxnSpPr/>
      </xdr:nvCxnSpPr>
      <xdr:spPr>
        <a:xfrm>
          <a:off x="194437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78528CAF-E803-4BCB-B439-7C0525979DD7}"/>
            </a:ext>
          </a:extLst>
        </xdr:cNvPr>
        <xdr:cNvSpPr txBox="1"/>
      </xdr:nvSpPr>
      <xdr:spPr>
        <a:xfrm>
          <a:off x="1954784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a:extLst>
            <a:ext uri="{FF2B5EF4-FFF2-40B4-BE49-F238E27FC236}">
              <a16:creationId xmlns:a16="http://schemas.microsoft.com/office/drawing/2014/main" id="{BEB01C23-3829-49F6-8BF7-810B4161E3A1}"/>
            </a:ext>
          </a:extLst>
        </xdr:cNvPr>
        <xdr:cNvSpPr/>
      </xdr:nvSpPr>
      <xdr:spPr>
        <a:xfrm>
          <a:off x="19458940" y="63058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a:extLst>
            <a:ext uri="{FF2B5EF4-FFF2-40B4-BE49-F238E27FC236}">
              <a16:creationId xmlns:a16="http://schemas.microsoft.com/office/drawing/2014/main" id="{2A2D2CE9-597A-462E-8CDC-3153548D1037}"/>
            </a:ext>
          </a:extLst>
        </xdr:cNvPr>
        <xdr:cNvSpPr/>
      </xdr:nvSpPr>
      <xdr:spPr>
        <a:xfrm>
          <a:off x="18735040" y="6303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a:extLst>
            <a:ext uri="{FF2B5EF4-FFF2-40B4-BE49-F238E27FC236}">
              <a16:creationId xmlns:a16="http://schemas.microsoft.com/office/drawing/2014/main" id="{ECD673A3-761D-417F-A926-B17C6D461303}"/>
            </a:ext>
          </a:extLst>
        </xdr:cNvPr>
        <xdr:cNvSpPr/>
      </xdr:nvSpPr>
      <xdr:spPr>
        <a:xfrm>
          <a:off x="17937480" y="6314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a:extLst>
            <a:ext uri="{FF2B5EF4-FFF2-40B4-BE49-F238E27FC236}">
              <a16:creationId xmlns:a16="http://schemas.microsoft.com/office/drawing/2014/main" id="{78A56D0E-896A-4532-B797-34D73CC4B96A}"/>
            </a:ext>
          </a:extLst>
        </xdr:cNvPr>
        <xdr:cNvSpPr/>
      </xdr:nvSpPr>
      <xdr:spPr>
        <a:xfrm>
          <a:off x="17162780" y="62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a:extLst>
            <a:ext uri="{FF2B5EF4-FFF2-40B4-BE49-F238E27FC236}">
              <a16:creationId xmlns:a16="http://schemas.microsoft.com/office/drawing/2014/main" id="{C34AD7AA-043D-4E14-94CA-F716DF0AFDCE}"/>
            </a:ext>
          </a:extLst>
        </xdr:cNvPr>
        <xdr:cNvSpPr/>
      </xdr:nvSpPr>
      <xdr:spPr>
        <a:xfrm>
          <a:off x="1638808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7FE7414-8400-4B75-B06E-94D8BCE0CC2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1E018B7-0F3E-4A5C-852E-8342013FF22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3287CC36-B65C-49D7-9DD2-56DD508AC85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7A849FE-3E1A-4266-8976-11BB85C37C1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92BC19F3-D85E-47C2-BD26-79140850627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157988</xdr:rowOff>
    </xdr:from>
    <xdr:to>
      <xdr:col>116</xdr:col>
      <xdr:colOff>114300</xdr:colOff>
      <xdr:row>38</xdr:row>
      <xdr:rowOff>88138</xdr:rowOff>
    </xdr:to>
    <xdr:sp macro="" textlink="">
      <xdr:nvSpPr>
        <xdr:cNvPr id="471" name="楕円 470">
          <a:extLst>
            <a:ext uri="{FF2B5EF4-FFF2-40B4-BE49-F238E27FC236}">
              <a16:creationId xmlns:a16="http://schemas.microsoft.com/office/drawing/2014/main" id="{4C6F49DA-3538-4221-9A8C-A070C413C8F2}"/>
            </a:ext>
          </a:extLst>
        </xdr:cNvPr>
        <xdr:cNvSpPr/>
      </xdr:nvSpPr>
      <xdr:spPr>
        <a:xfrm>
          <a:off x="19458940" y="6360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136415</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31C391F4-0972-4E56-A226-272863711AB7}"/>
            </a:ext>
          </a:extLst>
        </xdr:cNvPr>
        <xdr:cNvSpPr txBox="1"/>
      </xdr:nvSpPr>
      <xdr:spPr>
        <a:xfrm>
          <a:off x="19547840" y="63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73" name="楕円 472">
          <a:extLst>
            <a:ext uri="{FF2B5EF4-FFF2-40B4-BE49-F238E27FC236}">
              <a16:creationId xmlns:a16="http://schemas.microsoft.com/office/drawing/2014/main" id="{FC158086-100F-457A-80C5-B0E43F903DF7}"/>
            </a:ext>
          </a:extLst>
        </xdr:cNvPr>
        <xdr:cNvSpPr/>
      </xdr:nvSpPr>
      <xdr:spPr>
        <a:xfrm>
          <a:off x="18735040" y="636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37338</xdr:rowOff>
    </xdr:from>
    <xdr:to>
      <xdr:col>116</xdr:col>
      <xdr:colOff>63500</xdr:colOff>
      <xdr:row>38</xdr:row>
      <xdr:rowOff>41910</xdr:rowOff>
    </xdr:to>
    <xdr:cxnSp macro="">
      <xdr:nvCxnSpPr>
        <xdr:cNvPr id="474" name="直線コネクタ 473">
          <a:extLst>
            <a:ext uri="{FF2B5EF4-FFF2-40B4-BE49-F238E27FC236}">
              <a16:creationId xmlns:a16="http://schemas.microsoft.com/office/drawing/2014/main" id="{0F3FBE94-406F-4F81-A2B6-4ED51C9EB2FC}"/>
            </a:ext>
          </a:extLst>
        </xdr:cNvPr>
        <xdr:cNvCxnSpPr/>
      </xdr:nvCxnSpPr>
      <xdr:spPr>
        <a:xfrm flipV="1">
          <a:off x="18778220" y="6407658"/>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167132</xdr:rowOff>
    </xdr:from>
    <xdr:to>
      <xdr:col>107</xdr:col>
      <xdr:colOff>101600</xdr:colOff>
      <xdr:row>38</xdr:row>
      <xdr:rowOff>97282</xdr:rowOff>
    </xdr:to>
    <xdr:sp macro="" textlink="">
      <xdr:nvSpPr>
        <xdr:cNvPr id="475" name="楕円 474">
          <a:extLst>
            <a:ext uri="{FF2B5EF4-FFF2-40B4-BE49-F238E27FC236}">
              <a16:creationId xmlns:a16="http://schemas.microsoft.com/office/drawing/2014/main" id="{EF4825F7-6E58-43C9-9109-35487029DBA2}"/>
            </a:ext>
          </a:extLst>
        </xdr:cNvPr>
        <xdr:cNvSpPr/>
      </xdr:nvSpPr>
      <xdr:spPr>
        <a:xfrm>
          <a:off x="17937480" y="6369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46482</xdr:rowOff>
    </xdr:to>
    <xdr:cxnSp macro="">
      <xdr:nvCxnSpPr>
        <xdr:cNvPr id="476" name="直線コネクタ 475">
          <a:extLst>
            <a:ext uri="{FF2B5EF4-FFF2-40B4-BE49-F238E27FC236}">
              <a16:creationId xmlns:a16="http://schemas.microsoft.com/office/drawing/2014/main" id="{60802979-8923-4E5B-8622-607E1D6D15F7}"/>
            </a:ext>
          </a:extLst>
        </xdr:cNvPr>
        <xdr:cNvCxnSpPr/>
      </xdr:nvCxnSpPr>
      <xdr:spPr>
        <a:xfrm flipV="1">
          <a:off x="17988280" y="641223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169418</xdr:rowOff>
    </xdr:from>
    <xdr:to>
      <xdr:col>102</xdr:col>
      <xdr:colOff>165100</xdr:colOff>
      <xdr:row>38</xdr:row>
      <xdr:rowOff>99568</xdr:rowOff>
    </xdr:to>
    <xdr:sp macro="" textlink="">
      <xdr:nvSpPr>
        <xdr:cNvPr id="477" name="楕円 476">
          <a:extLst>
            <a:ext uri="{FF2B5EF4-FFF2-40B4-BE49-F238E27FC236}">
              <a16:creationId xmlns:a16="http://schemas.microsoft.com/office/drawing/2014/main" id="{C8F055E9-40E3-4824-AFED-C3729F903D83}"/>
            </a:ext>
          </a:extLst>
        </xdr:cNvPr>
        <xdr:cNvSpPr/>
      </xdr:nvSpPr>
      <xdr:spPr>
        <a:xfrm>
          <a:off x="17162780" y="6372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46482</xdr:rowOff>
    </xdr:from>
    <xdr:to>
      <xdr:col>107</xdr:col>
      <xdr:colOff>50800</xdr:colOff>
      <xdr:row>38</xdr:row>
      <xdr:rowOff>48768</xdr:rowOff>
    </xdr:to>
    <xdr:cxnSp macro="">
      <xdr:nvCxnSpPr>
        <xdr:cNvPr id="478" name="直線コネクタ 477">
          <a:extLst>
            <a:ext uri="{FF2B5EF4-FFF2-40B4-BE49-F238E27FC236}">
              <a16:creationId xmlns:a16="http://schemas.microsoft.com/office/drawing/2014/main" id="{7B4E8798-47F3-490A-B488-2B44CAC9606F}"/>
            </a:ext>
          </a:extLst>
        </xdr:cNvPr>
        <xdr:cNvCxnSpPr/>
      </xdr:nvCxnSpPr>
      <xdr:spPr>
        <a:xfrm flipV="1">
          <a:off x="17213580" y="641680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26B30209-8F67-4B52-AD37-D46FB410EFD3}"/>
            </a:ext>
          </a:extLst>
        </xdr:cNvPr>
        <xdr:cNvSpPr txBox="1"/>
      </xdr:nvSpPr>
      <xdr:spPr>
        <a:xfrm>
          <a:off x="185611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3324D96-1041-46C2-946B-71ECA97D0C47}"/>
            </a:ext>
          </a:extLst>
        </xdr:cNvPr>
        <xdr:cNvSpPr txBox="1"/>
      </xdr:nvSpPr>
      <xdr:spPr>
        <a:xfrm>
          <a:off x="1777626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243735CF-F93B-465B-9A9F-5D12FF22DF2E}"/>
            </a:ext>
          </a:extLst>
        </xdr:cNvPr>
        <xdr:cNvSpPr txBox="1"/>
      </xdr:nvSpPr>
      <xdr:spPr>
        <a:xfrm>
          <a:off x="1700156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DCFFFCCE-9F77-4571-964C-B504EC8B88B8}"/>
            </a:ext>
          </a:extLst>
        </xdr:cNvPr>
        <xdr:cNvSpPr txBox="1"/>
      </xdr:nvSpPr>
      <xdr:spPr>
        <a:xfrm>
          <a:off x="1622686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83837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AC9867D9-60F5-4028-B08C-BABB407F3131}"/>
            </a:ext>
          </a:extLst>
        </xdr:cNvPr>
        <xdr:cNvSpPr txBox="1"/>
      </xdr:nvSpPr>
      <xdr:spPr>
        <a:xfrm>
          <a:off x="185611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88409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8B390D87-D05A-42EE-8EBB-5AC491747D60}"/>
            </a:ext>
          </a:extLst>
        </xdr:cNvPr>
        <xdr:cNvSpPr txBox="1"/>
      </xdr:nvSpPr>
      <xdr:spPr>
        <a:xfrm>
          <a:off x="17776267" y="645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90695</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3C583958-1029-4560-B4F5-A12196E4545B}"/>
            </a:ext>
          </a:extLst>
        </xdr:cNvPr>
        <xdr:cNvSpPr txBox="1"/>
      </xdr:nvSpPr>
      <xdr:spPr>
        <a:xfrm>
          <a:off x="17001567" y="646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83FD5CAC-3704-4EAB-BBED-FC528538B19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3D27DD82-0BDD-43E1-A518-18A7039493C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B378CFBE-BC14-42D3-955C-83718C6D69D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D1DF6346-863A-4B65-8205-C0D865D86A4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D8A41931-5F0F-4DBF-AE36-016D1257E85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689C6C30-753E-43DA-AF91-0418D38BB5C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F688CFB4-577D-42B8-811E-8B5EDF01278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8ED6D4E0-9386-4AAA-BF66-8E07D05E45B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B628DCC5-0E5C-40C4-AA59-67E5C7D8FCD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EED6B632-662F-4947-A42B-B226977A702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4040D1B4-0F59-4947-9255-672BFF21DD3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B23082BC-F7A6-4A44-846F-6C8411292105}"/>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F8FEDEB8-0882-4931-8B90-AB297DC2EBE1}"/>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2E92A268-560E-4FA4-9A06-D3FE331541C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3BC8B976-E26B-4EAC-B5A0-DFA552000B8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43C32521-F578-40F1-9D4C-C52973D8F7BB}"/>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E6C5082-40E1-4257-AA9D-7022AD11B37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73C4D0C1-F303-4379-A428-1BB6892448A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58EF9E61-1F16-4048-8A79-23C544362FA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D16B642C-D28E-4396-9900-869019861F0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FB007C9B-3664-46C1-A95D-18FB3FF58E2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679AD024-C03C-4849-B5F8-F586C5D52E5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CBDD85F9-1A4E-4AF7-9B71-3181A26FB5C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CB5AB2A0-FC6F-4EDA-88B3-1D734ACA1D1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7FED1C8B-F4E9-4E22-A78A-9FC0DBBC97E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6328874A-1D85-45CB-BB45-1220734CC2DA}"/>
            </a:ext>
          </a:extLst>
        </xdr:cNvPr>
        <xdr:cNvCxnSpPr/>
      </xdr:nvCxnSpPr>
      <xdr:spPr>
        <a:xfrm flipV="1">
          <a:off x="14375764" y="9446623"/>
          <a:ext cx="0" cy="141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99E0DC06-57E0-4642-86D4-A05284A696E3}"/>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F1F01E54-7FB7-4A12-BD46-204A32D8B31A}"/>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14B9B798-760F-4819-8B56-D8CD908F7940}"/>
            </a:ext>
          </a:extLst>
        </xdr:cNvPr>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694E26AB-8022-4C37-A3D8-0D484B6A8B7E}"/>
            </a:ext>
          </a:extLst>
        </xdr:cNvPr>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59898DBB-4631-4E65-AEE6-B72F3725FEE3}"/>
            </a:ext>
          </a:extLst>
        </xdr:cNvPr>
        <xdr:cNvSpPr txBox="1"/>
      </xdr:nvSpPr>
      <xdr:spPr>
        <a:xfrm>
          <a:off x="144145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C54B5989-62F1-4A0F-803B-B172C06ECC69}"/>
            </a:ext>
          </a:extLst>
        </xdr:cNvPr>
        <xdr:cNvSpPr/>
      </xdr:nvSpPr>
      <xdr:spPr>
        <a:xfrm>
          <a:off x="14325600" y="101692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CBAE26C8-3CD7-4A38-AED5-8E8EA9AC73F5}"/>
            </a:ext>
          </a:extLst>
        </xdr:cNvPr>
        <xdr:cNvSpPr/>
      </xdr:nvSpPr>
      <xdr:spPr>
        <a:xfrm>
          <a:off x="135788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99B0BAEC-3E7B-4897-A1B6-46CC344BBE7E}"/>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78F06480-795B-4DF4-A9B4-D95EEA6C039B}"/>
            </a:ext>
          </a:extLst>
        </xdr:cNvPr>
        <xdr:cNvSpPr/>
      </xdr:nvSpPr>
      <xdr:spPr>
        <a:xfrm>
          <a:off x="120294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86352B87-116E-427F-93D2-E36D71DA1385}"/>
            </a:ext>
          </a:extLst>
        </xdr:cNvPr>
        <xdr:cNvSpPr/>
      </xdr:nvSpPr>
      <xdr:spPr>
        <a:xfrm>
          <a:off x="1123188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797FDC5-BFFE-4E6A-9283-2031C297211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CDBF34A-EBDA-405B-AD8F-7CC99D2C267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D082948-39F4-4D5B-BDF4-8F515077921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76AAB4F-983F-4FBC-9B27-D7846C1C23E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21B8A9BB-7255-4FEF-B48C-2085F0BE82D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99423</xdr:rowOff>
    </xdr:from>
    <xdr:to>
      <xdr:col>85</xdr:col>
      <xdr:colOff>177800</xdr:colOff>
      <xdr:row>60</xdr:row>
      <xdr:rowOff>29573</xdr:rowOff>
    </xdr:to>
    <xdr:sp macro="" textlink="">
      <xdr:nvSpPr>
        <xdr:cNvPr id="527" name="楕円 526">
          <a:extLst>
            <a:ext uri="{FF2B5EF4-FFF2-40B4-BE49-F238E27FC236}">
              <a16:creationId xmlns:a16="http://schemas.microsoft.com/office/drawing/2014/main" id="{615F531B-4992-405D-8ED4-1EEF966C5ACB}"/>
            </a:ext>
          </a:extLst>
        </xdr:cNvPr>
        <xdr:cNvSpPr/>
      </xdr:nvSpPr>
      <xdr:spPr>
        <a:xfrm>
          <a:off x="14325600" y="99901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122300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F0E3A0B-4EFE-449C-9CF4-F8CAA04290FA}"/>
            </a:ext>
          </a:extLst>
        </xdr:cNvPr>
        <xdr:cNvSpPr txBox="1"/>
      </xdr:nvSpPr>
      <xdr:spPr>
        <a:xfrm>
          <a:off x="14414500" y="984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29" name="楕円 528">
          <a:extLst>
            <a:ext uri="{FF2B5EF4-FFF2-40B4-BE49-F238E27FC236}">
              <a16:creationId xmlns:a16="http://schemas.microsoft.com/office/drawing/2014/main" id="{8B83ADA7-6FF3-47C8-B545-EE9E112DE101}"/>
            </a:ext>
          </a:extLst>
        </xdr:cNvPr>
        <xdr:cNvSpPr/>
      </xdr:nvSpPr>
      <xdr:spPr>
        <a:xfrm>
          <a:off x="1357884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150223</xdr:rowOff>
    </xdr:to>
    <xdr:cxnSp macro="">
      <xdr:nvCxnSpPr>
        <xdr:cNvPr id="530" name="直線コネクタ 529">
          <a:extLst>
            <a:ext uri="{FF2B5EF4-FFF2-40B4-BE49-F238E27FC236}">
              <a16:creationId xmlns:a16="http://schemas.microsoft.com/office/drawing/2014/main" id="{307459B9-01B6-4908-832A-607D3829AE68}"/>
            </a:ext>
          </a:extLst>
        </xdr:cNvPr>
        <xdr:cNvCxnSpPr/>
      </xdr:nvCxnSpPr>
      <xdr:spPr>
        <a:xfrm>
          <a:off x="13629640" y="10005060"/>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531" name="楕円 530">
          <a:extLst>
            <a:ext uri="{FF2B5EF4-FFF2-40B4-BE49-F238E27FC236}">
              <a16:creationId xmlns:a16="http://schemas.microsoft.com/office/drawing/2014/main" id="{E18EA89D-FBCD-4A68-BA81-0B5B0D3F618E}"/>
            </a:ext>
          </a:extLst>
        </xdr:cNvPr>
        <xdr:cNvSpPr/>
      </xdr:nvSpPr>
      <xdr:spPr>
        <a:xfrm>
          <a:off x="12804140" y="9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59</xdr:row>
      <xdr:rowOff>114300</xdr:rowOff>
    </xdr:to>
    <xdr:cxnSp macro="">
      <xdr:nvCxnSpPr>
        <xdr:cNvPr id="532" name="直線コネクタ 531">
          <a:extLst>
            <a:ext uri="{FF2B5EF4-FFF2-40B4-BE49-F238E27FC236}">
              <a16:creationId xmlns:a16="http://schemas.microsoft.com/office/drawing/2014/main" id="{B4A4BF7B-A2C6-4B5F-B2F2-8A87C0C002FD}"/>
            </a:ext>
          </a:extLst>
        </xdr:cNvPr>
        <xdr:cNvCxnSpPr/>
      </xdr:nvCxnSpPr>
      <xdr:spPr>
        <a:xfrm>
          <a:off x="12854940" y="996913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163104</xdr:rowOff>
    </xdr:from>
    <xdr:to>
      <xdr:col>72</xdr:col>
      <xdr:colOff>38100</xdr:colOff>
      <xdr:row>59</xdr:row>
      <xdr:rowOff>93254</xdr:rowOff>
    </xdr:to>
    <xdr:sp macro="" textlink="">
      <xdr:nvSpPr>
        <xdr:cNvPr id="533" name="楕円 532">
          <a:extLst>
            <a:ext uri="{FF2B5EF4-FFF2-40B4-BE49-F238E27FC236}">
              <a16:creationId xmlns:a16="http://schemas.microsoft.com/office/drawing/2014/main" id="{2541716D-F71F-421D-9777-650289069F40}"/>
            </a:ext>
          </a:extLst>
        </xdr:cNvPr>
        <xdr:cNvSpPr/>
      </xdr:nvSpPr>
      <xdr:spPr>
        <a:xfrm>
          <a:off x="12029440" y="9886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42454</xdr:rowOff>
    </xdr:from>
    <xdr:to>
      <xdr:col>76</xdr:col>
      <xdr:colOff>114300</xdr:colOff>
      <xdr:row>59</xdr:row>
      <xdr:rowOff>78377</xdr:rowOff>
    </xdr:to>
    <xdr:cxnSp macro="">
      <xdr:nvCxnSpPr>
        <xdr:cNvPr id="534" name="直線コネクタ 533">
          <a:extLst>
            <a:ext uri="{FF2B5EF4-FFF2-40B4-BE49-F238E27FC236}">
              <a16:creationId xmlns:a16="http://schemas.microsoft.com/office/drawing/2014/main" id="{2C3CCEA9-B254-4A4B-89F6-15A38C4F8944}"/>
            </a:ext>
          </a:extLst>
        </xdr:cNvPr>
        <xdr:cNvCxnSpPr/>
      </xdr:nvCxnSpPr>
      <xdr:spPr>
        <a:xfrm>
          <a:off x="12072620" y="9933214"/>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35" name="n_1aveValue【学校施設】&#10;有形固定資産減価償却率">
          <a:extLst>
            <a:ext uri="{FF2B5EF4-FFF2-40B4-BE49-F238E27FC236}">
              <a16:creationId xmlns:a16="http://schemas.microsoft.com/office/drawing/2014/main" id="{E3F47256-9FD0-4F12-97F8-5E975911441D}"/>
            </a:ext>
          </a:extLst>
        </xdr:cNvPr>
        <xdr:cNvSpPr txBox="1"/>
      </xdr:nvSpPr>
      <xdr:spPr>
        <a:xfrm>
          <a:off x="134372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36" name="n_2aveValue【学校施設】&#10;有形固定資産減価償却率">
          <a:extLst>
            <a:ext uri="{FF2B5EF4-FFF2-40B4-BE49-F238E27FC236}">
              <a16:creationId xmlns:a16="http://schemas.microsoft.com/office/drawing/2014/main" id="{1EB361D6-58F6-4659-A7D9-295845CC2A17}"/>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37" name="n_3aveValue【学校施設】&#10;有形固定資産減価償却率">
          <a:extLst>
            <a:ext uri="{FF2B5EF4-FFF2-40B4-BE49-F238E27FC236}">
              <a16:creationId xmlns:a16="http://schemas.microsoft.com/office/drawing/2014/main" id="{059B4896-8BA5-4B36-9012-2144CF5BEC81}"/>
            </a:ext>
          </a:extLst>
        </xdr:cNvPr>
        <xdr:cNvSpPr txBox="1"/>
      </xdr:nvSpPr>
      <xdr:spPr>
        <a:xfrm>
          <a:off x="119005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a:extLst>
            <a:ext uri="{FF2B5EF4-FFF2-40B4-BE49-F238E27FC236}">
              <a16:creationId xmlns:a16="http://schemas.microsoft.com/office/drawing/2014/main" id="{DD7E6D89-4565-4C7B-8A00-2820766F3725}"/>
            </a:ext>
          </a:extLst>
        </xdr:cNvPr>
        <xdr:cNvSpPr txBox="1"/>
      </xdr:nvSpPr>
      <xdr:spPr>
        <a:xfrm>
          <a:off x="1110298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39" name="n_1mainValue【学校施設】&#10;有形固定資産減価償却率">
          <a:extLst>
            <a:ext uri="{FF2B5EF4-FFF2-40B4-BE49-F238E27FC236}">
              <a16:creationId xmlns:a16="http://schemas.microsoft.com/office/drawing/2014/main" id="{0F8817CF-FCA5-42C0-8667-A22A727A7C0B}"/>
            </a:ext>
          </a:extLst>
        </xdr:cNvPr>
        <xdr:cNvSpPr txBox="1"/>
      </xdr:nvSpPr>
      <xdr:spPr>
        <a:xfrm>
          <a:off x="134372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145704</xdr:rowOff>
    </xdr:from>
    <xdr:ext cx="405111" cy="259045"/>
    <xdr:sp macro="" textlink="">
      <xdr:nvSpPr>
        <xdr:cNvPr id="540" name="n_2mainValue【学校施設】&#10;有形固定資産減価償却率">
          <a:extLst>
            <a:ext uri="{FF2B5EF4-FFF2-40B4-BE49-F238E27FC236}">
              <a16:creationId xmlns:a16="http://schemas.microsoft.com/office/drawing/2014/main" id="{D03E6705-252A-41D2-BDC4-186AA23AE3D2}"/>
            </a:ext>
          </a:extLst>
        </xdr:cNvPr>
        <xdr:cNvSpPr txBox="1"/>
      </xdr:nvSpPr>
      <xdr:spPr>
        <a:xfrm>
          <a:off x="126752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109781</xdr:rowOff>
    </xdr:from>
    <xdr:ext cx="405111" cy="259045"/>
    <xdr:sp macro="" textlink="">
      <xdr:nvSpPr>
        <xdr:cNvPr id="541" name="n_3mainValue【学校施設】&#10;有形固定資産減価償却率">
          <a:extLst>
            <a:ext uri="{FF2B5EF4-FFF2-40B4-BE49-F238E27FC236}">
              <a16:creationId xmlns:a16="http://schemas.microsoft.com/office/drawing/2014/main" id="{AA57EBB6-5B9A-4D38-A48D-ACEC014E47F6}"/>
            </a:ext>
          </a:extLst>
        </xdr:cNvPr>
        <xdr:cNvSpPr txBox="1"/>
      </xdr:nvSpPr>
      <xdr:spPr>
        <a:xfrm>
          <a:off x="119005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1AFD0520-C8F7-40CD-B541-AB773632D74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D7D1C1A9-D615-4A4F-89A3-82EFD6F740F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352F43A1-443B-4B06-BA0C-9345EC11FCA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51741517-0253-4250-AAAD-252E6E290DE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51B05731-F0BB-404C-AECE-B9C23A12225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13E6C0F9-32B4-4D01-92BD-1E694242493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21F9BAA2-2532-45DA-A6E6-B72B6C78880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C82F4C1E-E985-48CD-9A38-BB649BFDDAD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65916C03-99B4-4B9B-956F-EFD9165D5BA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931CA94E-62F8-4E49-BC31-CE458C5B788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633AA3CE-5B27-4636-8DA0-0A9CAB7EFEFF}"/>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F8CA4553-02CE-4C17-A1CA-C19F5C4F9908}"/>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C31389F0-7CEC-45B9-A7AF-904A3D9AD50D}"/>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8D5D2AEE-7654-415C-A228-F8E95CB3D01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D7A03E09-DCD4-41E7-938B-FFFE06CFC852}"/>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153409CC-6A89-4785-AF7D-9AC3C59527C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3D9BD8B6-BC41-4CD5-BE81-53F7E14B6AAF}"/>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BC9B5F92-28D7-4C34-ACBA-1B61CC5E3C2D}"/>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1ED5C521-2A23-4F1D-A922-972F506F2DDE}"/>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2BF6E880-3048-42EB-83AB-8C4E9C04F4B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706DC678-1CA7-4B6C-B419-9D6EA63622A3}"/>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00A1D3F8-7C7E-4C35-8E98-1C66B93D0C3F}"/>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309E3C3D-F621-4FDC-A3CF-0C29F73A004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2D2A2D8D-95B5-48BB-89B5-7DC3A6495D8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EF608360-F86F-4022-88F9-F9531E07CDC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506547C8-57EE-4057-A9F2-C11B91B0308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a:extLst>
            <a:ext uri="{FF2B5EF4-FFF2-40B4-BE49-F238E27FC236}">
              <a16:creationId xmlns:a16="http://schemas.microsoft.com/office/drawing/2014/main" id="{3C26E9B5-7A6A-4BAD-8747-4233ADB25459}"/>
            </a:ext>
          </a:extLst>
        </xdr:cNvPr>
        <xdr:cNvCxnSpPr/>
      </xdr:nvCxnSpPr>
      <xdr:spPr>
        <a:xfrm flipV="1">
          <a:off x="19509104" y="9315559"/>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a:extLst>
            <a:ext uri="{FF2B5EF4-FFF2-40B4-BE49-F238E27FC236}">
              <a16:creationId xmlns:a16="http://schemas.microsoft.com/office/drawing/2014/main" id="{F7E46886-DFFB-48D9-8073-7B49742DEC66}"/>
            </a:ext>
          </a:extLst>
        </xdr:cNvPr>
        <xdr:cNvSpPr txBox="1"/>
      </xdr:nvSpPr>
      <xdr:spPr>
        <a:xfrm>
          <a:off x="19547840" y="108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a:extLst>
            <a:ext uri="{FF2B5EF4-FFF2-40B4-BE49-F238E27FC236}">
              <a16:creationId xmlns:a16="http://schemas.microsoft.com/office/drawing/2014/main" id="{4865086B-1C6B-47DF-98F3-5F685E9547C2}"/>
            </a:ext>
          </a:extLst>
        </xdr:cNvPr>
        <xdr:cNvCxnSpPr/>
      </xdr:nvCxnSpPr>
      <xdr:spPr>
        <a:xfrm>
          <a:off x="19443700" y="10803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a:extLst>
            <a:ext uri="{FF2B5EF4-FFF2-40B4-BE49-F238E27FC236}">
              <a16:creationId xmlns:a16="http://schemas.microsoft.com/office/drawing/2014/main" id="{22A1D233-FFFB-4DC3-9FAC-2ED7639381FD}"/>
            </a:ext>
          </a:extLst>
        </xdr:cNvPr>
        <xdr:cNvSpPr txBox="1"/>
      </xdr:nvSpPr>
      <xdr:spPr>
        <a:xfrm>
          <a:off x="19547840" y="90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a:extLst>
            <a:ext uri="{FF2B5EF4-FFF2-40B4-BE49-F238E27FC236}">
              <a16:creationId xmlns:a16="http://schemas.microsoft.com/office/drawing/2014/main" id="{70DCA65E-2D0A-4259-BBEE-DD5C7DDBF17C}"/>
            </a:ext>
          </a:extLst>
        </xdr:cNvPr>
        <xdr:cNvCxnSpPr/>
      </xdr:nvCxnSpPr>
      <xdr:spPr>
        <a:xfrm>
          <a:off x="19443700" y="931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73" name="【学校施設】&#10;一人当たり面積平均値テキスト">
          <a:extLst>
            <a:ext uri="{FF2B5EF4-FFF2-40B4-BE49-F238E27FC236}">
              <a16:creationId xmlns:a16="http://schemas.microsoft.com/office/drawing/2014/main" id="{1BCBBBDE-A735-447B-8894-9E72CB3D889F}"/>
            </a:ext>
          </a:extLst>
        </xdr:cNvPr>
        <xdr:cNvSpPr txBox="1"/>
      </xdr:nvSpPr>
      <xdr:spPr>
        <a:xfrm>
          <a:off x="19547840" y="1027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a:extLst>
            <a:ext uri="{FF2B5EF4-FFF2-40B4-BE49-F238E27FC236}">
              <a16:creationId xmlns:a16="http://schemas.microsoft.com/office/drawing/2014/main" id="{68B32604-7B5D-451F-8A41-7AD5184D005B}"/>
            </a:ext>
          </a:extLst>
        </xdr:cNvPr>
        <xdr:cNvSpPr/>
      </xdr:nvSpPr>
      <xdr:spPr>
        <a:xfrm>
          <a:off x="19458940" y="104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a:extLst>
            <a:ext uri="{FF2B5EF4-FFF2-40B4-BE49-F238E27FC236}">
              <a16:creationId xmlns:a16="http://schemas.microsoft.com/office/drawing/2014/main" id="{2996BEFF-3484-43BB-B074-8D54F8F67A1B}"/>
            </a:ext>
          </a:extLst>
        </xdr:cNvPr>
        <xdr:cNvSpPr/>
      </xdr:nvSpPr>
      <xdr:spPr>
        <a:xfrm>
          <a:off x="18735040" y="10414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a:extLst>
            <a:ext uri="{FF2B5EF4-FFF2-40B4-BE49-F238E27FC236}">
              <a16:creationId xmlns:a16="http://schemas.microsoft.com/office/drawing/2014/main" id="{14F639E0-39E3-45B0-A96B-339E910F0E3B}"/>
            </a:ext>
          </a:extLst>
        </xdr:cNvPr>
        <xdr:cNvSpPr/>
      </xdr:nvSpPr>
      <xdr:spPr>
        <a:xfrm>
          <a:off x="17937480" y="1043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a:extLst>
            <a:ext uri="{FF2B5EF4-FFF2-40B4-BE49-F238E27FC236}">
              <a16:creationId xmlns:a16="http://schemas.microsoft.com/office/drawing/2014/main" id="{14C2F649-476B-4E59-8FD8-B2AF0F53EB12}"/>
            </a:ext>
          </a:extLst>
        </xdr:cNvPr>
        <xdr:cNvSpPr/>
      </xdr:nvSpPr>
      <xdr:spPr>
        <a:xfrm>
          <a:off x="17162780" y="1042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a:extLst>
            <a:ext uri="{FF2B5EF4-FFF2-40B4-BE49-F238E27FC236}">
              <a16:creationId xmlns:a16="http://schemas.microsoft.com/office/drawing/2014/main" id="{3E5FC495-B0EE-4943-8B89-4DAB6708F809}"/>
            </a:ext>
          </a:extLst>
        </xdr:cNvPr>
        <xdr:cNvSpPr/>
      </xdr:nvSpPr>
      <xdr:spPr>
        <a:xfrm>
          <a:off x="16388080" y="10481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79EC6FAA-C8D5-48BD-B202-61073B0C7B5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5137B9D-105B-48B2-8EA4-744D30158E7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16E91AA-3432-484F-83C0-31CC8B5C255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791B519D-6C54-460D-B074-C72DB1798EA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2B2BA82-3689-4FC9-8C44-A7B9E8A92D1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101382</xdr:rowOff>
    </xdr:from>
    <xdr:to>
      <xdr:col>116</xdr:col>
      <xdr:colOff>114300</xdr:colOff>
      <xdr:row>64</xdr:row>
      <xdr:rowOff>31532</xdr:rowOff>
    </xdr:to>
    <xdr:sp macro="" textlink="">
      <xdr:nvSpPr>
        <xdr:cNvPr id="584" name="楕円 583">
          <a:extLst>
            <a:ext uri="{FF2B5EF4-FFF2-40B4-BE49-F238E27FC236}">
              <a16:creationId xmlns:a16="http://schemas.microsoft.com/office/drawing/2014/main" id="{F415A4EC-9F7D-4540-A19A-F1181D80F10E}"/>
            </a:ext>
          </a:extLst>
        </xdr:cNvPr>
        <xdr:cNvSpPr/>
      </xdr:nvSpPr>
      <xdr:spPr>
        <a:xfrm>
          <a:off x="19458940" y="10662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16309</xdr:rowOff>
    </xdr:from>
    <xdr:ext cx="469744" cy="259045"/>
    <xdr:sp macro="" textlink="">
      <xdr:nvSpPr>
        <xdr:cNvPr id="585" name="【学校施設】&#10;一人当たり面積該当値テキスト">
          <a:extLst>
            <a:ext uri="{FF2B5EF4-FFF2-40B4-BE49-F238E27FC236}">
              <a16:creationId xmlns:a16="http://schemas.microsoft.com/office/drawing/2014/main" id="{C966B50F-B9E4-4F03-A722-ED66C6400A43}"/>
            </a:ext>
          </a:extLst>
        </xdr:cNvPr>
        <xdr:cNvSpPr txBox="1"/>
      </xdr:nvSpPr>
      <xdr:spPr>
        <a:xfrm>
          <a:off x="19547840" y="105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105954</xdr:rowOff>
    </xdr:from>
    <xdr:to>
      <xdr:col>112</xdr:col>
      <xdr:colOff>38100</xdr:colOff>
      <xdr:row>64</xdr:row>
      <xdr:rowOff>36104</xdr:rowOff>
    </xdr:to>
    <xdr:sp macro="" textlink="">
      <xdr:nvSpPr>
        <xdr:cNvPr id="586" name="楕円 585">
          <a:extLst>
            <a:ext uri="{FF2B5EF4-FFF2-40B4-BE49-F238E27FC236}">
              <a16:creationId xmlns:a16="http://schemas.microsoft.com/office/drawing/2014/main" id="{B52F563F-7756-4216-9633-EF1CC6C2A1AA}"/>
            </a:ext>
          </a:extLst>
        </xdr:cNvPr>
        <xdr:cNvSpPr/>
      </xdr:nvSpPr>
      <xdr:spPr>
        <a:xfrm>
          <a:off x="18735040" y="10667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152182</xdr:rowOff>
    </xdr:from>
    <xdr:to>
      <xdr:col>116</xdr:col>
      <xdr:colOff>63500</xdr:colOff>
      <xdr:row>63</xdr:row>
      <xdr:rowOff>156754</xdr:rowOff>
    </xdr:to>
    <xdr:cxnSp macro="">
      <xdr:nvCxnSpPr>
        <xdr:cNvPr id="587" name="直線コネクタ 586">
          <a:extLst>
            <a:ext uri="{FF2B5EF4-FFF2-40B4-BE49-F238E27FC236}">
              <a16:creationId xmlns:a16="http://schemas.microsoft.com/office/drawing/2014/main" id="{555E66B5-6EDB-4B77-B001-11F5F6FF8827}"/>
            </a:ext>
          </a:extLst>
        </xdr:cNvPr>
        <xdr:cNvCxnSpPr/>
      </xdr:nvCxnSpPr>
      <xdr:spPr>
        <a:xfrm flipV="1">
          <a:off x="18778220" y="1071350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588" name="楕円 587">
          <a:extLst>
            <a:ext uri="{FF2B5EF4-FFF2-40B4-BE49-F238E27FC236}">
              <a16:creationId xmlns:a16="http://schemas.microsoft.com/office/drawing/2014/main" id="{998D9882-CF78-4FD7-A86E-C30B04AE4D42}"/>
            </a:ext>
          </a:extLst>
        </xdr:cNvPr>
        <xdr:cNvSpPr/>
      </xdr:nvSpPr>
      <xdr:spPr>
        <a:xfrm>
          <a:off x="17937480" y="1067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156754</xdr:rowOff>
    </xdr:from>
    <xdr:to>
      <xdr:col>111</xdr:col>
      <xdr:colOff>177800</xdr:colOff>
      <xdr:row>63</xdr:row>
      <xdr:rowOff>160020</xdr:rowOff>
    </xdr:to>
    <xdr:cxnSp macro="">
      <xdr:nvCxnSpPr>
        <xdr:cNvPr id="589" name="直線コネクタ 588">
          <a:extLst>
            <a:ext uri="{FF2B5EF4-FFF2-40B4-BE49-F238E27FC236}">
              <a16:creationId xmlns:a16="http://schemas.microsoft.com/office/drawing/2014/main" id="{660B5EC4-0FED-4299-A99A-79BCCB962375}"/>
            </a:ext>
          </a:extLst>
        </xdr:cNvPr>
        <xdr:cNvCxnSpPr/>
      </xdr:nvCxnSpPr>
      <xdr:spPr>
        <a:xfrm flipV="1">
          <a:off x="17988280" y="1071807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110853</xdr:rowOff>
    </xdr:from>
    <xdr:to>
      <xdr:col>102</xdr:col>
      <xdr:colOff>165100</xdr:colOff>
      <xdr:row>64</xdr:row>
      <xdr:rowOff>41003</xdr:rowOff>
    </xdr:to>
    <xdr:sp macro="" textlink="">
      <xdr:nvSpPr>
        <xdr:cNvPr id="590" name="楕円 589">
          <a:extLst>
            <a:ext uri="{FF2B5EF4-FFF2-40B4-BE49-F238E27FC236}">
              <a16:creationId xmlns:a16="http://schemas.microsoft.com/office/drawing/2014/main" id="{2F8455B5-5389-40E2-A0BB-6A25B6959BBF}"/>
            </a:ext>
          </a:extLst>
        </xdr:cNvPr>
        <xdr:cNvSpPr/>
      </xdr:nvSpPr>
      <xdr:spPr>
        <a:xfrm>
          <a:off x="17162780" y="10672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161653</xdr:rowOff>
    </xdr:to>
    <xdr:cxnSp macro="">
      <xdr:nvCxnSpPr>
        <xdr:cNvPr id="591" name="直線コネクタ 590">
          <a:extLst>
            <a:ext uri="{FF2B5EF4-FFF2-40B4-BE49-F238E27FC236}">
              <a16:creationId xmlns:a16="http://schemas.microsoft.com/office/drawing/2014/main" id="{22F54B97-1DDB-449A-92F3-06E9278129F7}"/>
            </a:ext>
          </a:extLst>
        </xdr:cNvPr>
        <xdr:cNvCxnSpPr/>
      </xdr:nvCxnSpPr>
      <xdr:spPr>
        <a:xfrm flipV="1">
          <a:off x="17213580" y="10721340"/>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92" name="n_1aveValue【学校施設】&#10;一人当たり面積">
          <a:extLst>
            <a:ext uri="{FF2B5EF4-FFF2-40B4-BE49-F238E27FC236}">
              <a16:creationId xmlns:a16="http://schemas.microsoft.com/office/drawing/2014/main" id="{52E1DE81-4C47-40C1-93E6-9FCD95C6CF4C}"/>
            </a:ext>
          </a:extLst>
        </xdr:cNvPr>
        <xdr:cNvSpPr txBox="1"/>
      </xdr:nvSpPr>
      <xdr:spPr>
        <a:xfrm>
          <a:off x="18561127" y="101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93" name="n_2aveValue【学校施設】&#10;一人当たり面積">
          <a:extLst>
            <a:ext uri="{FF2B5EF4-FFF2-40B4-BE49-F238E27FC236}">
              <a16:creationId xmlns:a16="http://schemas.microsoft.com/office/drawing/2014/main" id="{F3B8728B-3239-485A-BE8F-41640B64B86A}"/>
            </a:ext>
          </a:extLst>
        </xdr:cNvPr>
        <xdr:cNvSpPr txBox="1"/>
      </xdr:nvSpPr>
      <xdr:spPr>
        <a:xfrm>
          <a:off x="17776267" y="102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94" name="n_3aveValue【学校施設】&#10;一人当たり面積">
          <a:extLst>
            <a:ext uri="{FF2B5EF4-FFF2-40B4-BE49-F238E27FC236}">
              <a16:creationId xmlns:a16="http://schemas.microsoft.com/office/drawing/2014/main" id="{010BB1A4-F07A-4838-A079-17885FDE6ABB}"/>
            </a:ext>
          </a:extLst>
        </xdr:cNvPr>
        <xdr:cNvSpPr txBox="1"/>
      </xdr:nvSpPr>
      <xdr:spPr>
        <a:xfrm>
          <a:off x="17001567" y="102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a:extLst>
            <a:ext uri="{FF2B5EF4-FFF2-40B4-BE49-F238E27FC236}">
              <a16:creationId xmlns:a16="http://schemas.microsoft.com/office/drawing/2014/main" id="{732F4942-0C05-4ED0-92A8-D369176CAAC1}"/>
            </a:ext>
          </a:extLst>
        </xdr:cNvPr>
        <xdr:cNvSpPr txBox="1"/>
      </xdr:nvSpPr>
      <xdr:spPr>
        <a:xfrm>
          <a:off x="16226867" y="102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27231</xdr:rowOff>
    </xdr:from>
    <xdr:ext cx="469744" cy="259045"/>
    <xdr:sp macro="" textlink="">
      <xdr:nvSpPr>
        <xdr:cNvPr id="596" name="n_1mainValue【学校施設】&#10;一人当たり面積">
          <a:extLst>
            <a:ext uri="{FF2B5EF4-FFF2-40B4-BE49-F238E27FC236}">
              <a16:creationId xmlns:a16="http://schemas.microsoft.com/office/drawing/2014/main" id="{DD116C02-A235-4E45-96EE-E3FE8167D8C6}"/>
            </a:ext>
          </a:extLst>
        </xdr:cNvPr>
        <xdr:cNvSpPr txBox="1"/>
      </xdr:nvSpPr>
      <xdr:spPr>
        <a:xfrm>
          <a:off x="18561127" y="107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597" name="n_2mainValue【学校施設】&#10;一人当たり面積">
          <a:extLst>
            <a:ext uri="{FF2B5EF4-FFF2-40B4-BE49-F238E27FC236}">
              <a16:creationId xmlns:a16="http://schemas.microsoft.com/office/drawing/2014/main" id="{04DF8064-F26D-40A8-A1F6-AD278C4FA6E8}"/>
            </a:ext>
          </a:extLst>
        </xdr:cNvPr>
        <xdr:cNvSpPr txBox="1"/>
      </xdr:nvSpPr>
      <xdr:spPr>
        <a:xfrm>
          <a:off x="1777626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32130</xdr:rowOff>
    </xdr:from>
    <xdr:ext cx="469744" cy="259045"/>
    <xdr:sp macro="" textlink="">
      <xdr:nvSpPr>
        <xdr:cNvPr id="598" name="n_3mainValue【学校施設】&#10;一人当たり面積">
          <a:extLst>
            <a:ext uri="{FF2B5EF4-FFF2-40B4-BE49-F238E27FC236}">
              <a16:creationId xmlns:a16="http://schemas.microsoft.com/office/drawing/2014/main" id="{F954DED7-F93B-484F-BC31-9551D7FCBF78}"/>
            </a:ext>
          </a:extLst>
        </xdr:cNvPr>
        <xdr:cNvSpPr txBox="1"/>
      </xdr:nvSpPr>
      <xdr:spPr>
        <a:xfrm>
          <a:off x="17001567" y="1076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2AAD48AE-0F2A-4A47-83EF-02859B00F8B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9FEB8426-C69F-46D5-8935-75155A0E1E5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F30B79DB-9B0E-4ABC-80CD-4344790446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54015FF1-C4D2-4DF6-B162-15BCEA0E21A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91CF93FE-B4E5-4039-8742-27B63B3E988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143525BB-081B-4D97-BA1C-87394A0AA93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DCECF1A9-D1CD-415C-9928-FC69EE67D52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41AACDBA-D67C-4858-8EB5-98A6D08248E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1CA5BA80-9C91-4718-8820-DE035D52DB7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76382A24-6DA8-4A6A-B23F-89D11C26953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BFD99D65-048F-4A78-BA25-6E3C1CC9B17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AD2F2677-7F59-4E8B-A59D-43A42424666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17DFD491-F876-42FB-81CC-A245DAAFD851}"/>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557F064C-6C12-4EE4-B6A1-699E4E361D5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059D1499-D8C3-428D-84A3-C357BC99526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63B4D108-0C79-41EE-BE29-30C85EBC00E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6B579F84-ACA1-452D-BC5C-59405C83C5AE}"/>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51414982-42B8-4C84-B421-A9CFB01D9A4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ECEA24AF-E3E0-4643-B473-555B6728895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B1C990AE-C8B1-4F8B-B26A-A1F210DBC509}"/>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E68B298E-30DA-4D03-AA24-080FDEA27DE8}"/>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4480F082-763E-4E1B-889F-9DC20F79D58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E2F5D5DD-B2BB-4390-841F-4B85ED3A669F}"/>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1958A4DE-6014-4392-8471-292F43ECC36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03924DF6-4D11-454E-AE6C-284EEF16B051}"/>
            </a:ext>
          </a:extLst>
        </xdr:cNvPr>
        <xdr:cNvCxnSpPr/>
      </xdr:nvCxnSpPr>
      <xdr:spPr>
        <a:xfrm flipV="1">
          <a:off x="14375764"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児童館】&#10;有形固定資産減価償却率最小値テキスト">
          <a:extLst>
            <a:ext uri="{FF2B5EF4-FFF2-40B4-BE49-F238E27FC236}">
              <a16:creationId xmlns:a16="http://schemas.microsoft.com/office/drawing/2014/main" id="{4AE8513A-C7A9-442B-BCC0-7F10E4549D84}"/>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A972297E-3B7A-44CE-88E3-FD03C3A6141C}"/>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6" name="【児童館】&#10;有形固定資産減価償却率最大値テキスト">
          <a:extLst>
            <a:ext uri="{FF2B5EF4-FFF2-40B4-BE49-F238E27FC236}">
              <a16:creationId xmlns:a16="http://schemas.microsoft.com/office/drawing/2014/main" id="{297E794C-63D0-4F01-9849-653371190B76}"/>
            </a:ext>
          </a:extLst>
        </xdr:cNvPr>
        <xdr:cNvSpPr txBox="1"/>
      </xdr:nvSpPr>
      <xdr:spPr>
        <a:xfrm>
          <a:off x="1441450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7" name="直線コネクタ 626">
          <a:extLst>
            <a:ext uri="{FF2B5EF4-FFF2-40B4-BE49-F238E27FC236}">
              <a16:creationId xmlns:a16="http://schemas.microsoft.com/office/drawing/2014/main" id="{D11FC175-E899-47DC-8ED0-2B0C1B123870}"/>
            </a:ext>
          </a:extLst>
        </xdr:cNvPr>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28" name="【児童館】&#10;有形固定資産減価償却率平均値テキスト">
          <a:extLst>
            <a:ext uri="{FF2B5EF4-FFF2-40B4-BE49-F238E27FC236}">
              <a16:creationId xmlns:a16="http://schemas.microsoft.com/office/drawing/2014/main" id="{B32CCB77-9DFF-43A5-8790-EE9ED78EF590}"/>
            </a:ext>
          </a:extLst>
        </xdr:cNvPr>
        <xdr:cNvSpPr txBox="1"/>
      </xdr:nvSpPr>
      <xdr:spPr>
        <a:xfrm>
          <a:off x="14414500" y="1403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29" name="フローチャート: 判断 628">
          <a:extLst>
            <a:ext uri="{FF2B5EF4-FFF2-40B4-BE49-F238E27FC236}">
              <a16:creationId xmlns:a16="http://schemas.microsoft.com/office/drawing/2014/main" id="{0B42D848-BCF8-4D32-A4BC-4F154906CB0B}"/>
            </a:ext>
          </a:extLst>
        </xdr:cNvPr>
        <xdr:cNvSpPr/>
      </xdr:nvSpPr>
      <xdr:spPr>
        <a:xfrm>
          <a:off x="14325600" y="140519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30" name="フローチャート: 判断 629">
          <a:extLst>
            <a:ext uri="{FF2B5EF4-FFF2-40B4-BE49-F238E27FC236}">
              <a16:creationId xmlns:a16="http://schemas.microsoft.com/office/drawing/2014/main" id="{0E6FCDD0-1A55-4D98-8D0D-8BDB0123A29A}"/>
            </a:ext>
          </a:extLst>
        </xdr:cNvPr>
        <xdr:cNvSpPr/>
      </xdr:nvSpPr>
      <xdr:spPr>
        <a:xfrm>
          <a:off x="135788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1" name="フローチャート: 判断 630">
          <a:extLst>
            <a:ext uri="{FF2B5EF4-FFF2-40B4-BE49-F238E27FC236}">
              <a16:creationId xmlns:a16="http://schemas.microsoft.com/office/drawing/2014/main" id="{FF9C45C9-865E-48D3-A289-4C58E75B8F4B}"/>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32" name="フローチャート: 判断 631">
          <a:extLst>
            <a:ext uri="{FF2B5EF4-FFF2-40B4-BE49-F238E27FC236}">
              <a16:creationId xmlns:a16="http://schemas.microsoft.com/office/drawing/2014/main" id="{1F8DD42A-4949-4377-9598-2B3D2FD8F13E}"/>
            </a:ext>
          </a:extLst>
        </xdr:cNvPr>
        <xdr:cNvSpPr/>
      </xdr:nvSpPr>
      <xdr:spPr>
        <a:xfrm>
          <a:off x="1202944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33" name="フローチャート: 判断 632">
          <a:extLst>
            <a:ext uri="{FF2B5EF4-FFF2-40B4-BE49-F238E27FC236}">
              <a16:creationId xmlns:a16="http://schemas.microsoft.com/office/drawing/2014/main" id="{B829F729-40EC-43DF-8AC0-CCB607812605}"/>
            </a:ext>
          </a:extLst>
        </xdr:cNvPr>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EF69DCB6-AB47-426A-997E-DFADC315ACD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6C69CD0-9909-4518-A9B6-4FA4EEE5DA0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4A426A8B-B340-4FFB-81FB-AF856902AF5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F78FAE64-18CB-4BD6-838C-2F6CB2FF04C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83E5F22C-0D83-451A-9395-032120363E7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639" name="楕円 638">
          <a:extLst>
            <a:ext uri="{FF2B5EF4-FFF2-40B4-BE49-F238E27FC236}">
              <a16:creationId xmlns:a16="http://schemas.microsoft.com/office/drawing/2014/main" id="{AAAA9468-2B06-4DCF-BDC2-1D109486A1E2}"/>
            </a:ext>
          </a:extLst>
        </xdr:cNvPr>
        <xdr:cNvSpPr/>
      </xdr:nvSpPr>
      <xdr:spPr>
        <a:xfrm>
          <a:off x="14325600" y="134575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640" name="【児童館】&#10;有形固定資産減価償却率該当値テキスト">
          <a:extLst>
            <a:ext uri="{FF2B5EF4-FFF2-40B4-BE49-F238E27FC236}">
              <a16:creationId xmlns:a16="http://schemas.microsoft.com/office/drawing/2014/main" id="{09D3C576-388E-4740-AD2C-98EEA6363C42}"/>
            </a:ext>
          </a:extLst>
        </xdr:cNvPr>
        <xdr:cNvSpPr txBox="1"/>
      </xdr:nvSpPr>
      <xdr:spPr>
        <a:xfrm>
          <a:off x="14414500"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164464</xdr:rowOff>
    </xdr:from>
    <xdr:to>
      <xdr:col>81</xdr:col>
      <xdr:colOff>101600</xdr:colOff>
      <xdr:row>80</xdr:row>
      <xdr:rowOff>94614</xdr:rowOff>
    </xdr:to>
    <xdr:sp macro="" textlink="">
      <xdr:nvSpPr>
        <xdr:cNvPr id="641" name="楕円 640">
          <a:extLst>
            <a:ext uri="{FF2B5EF4-FFF2-40B4-BE49-F238E27FC236}">
              <a16:creationId xmlns:a16="http://schemas.microsoft.com/office/drawing/2014/main" id="{61BFF783-9EDA-4CE5-80CC-7C9CF1402EA3}"/>
            </a:ext>
          </a:extLst>
        </xdr:cNvPr>
        <xdr:cNvSpPr/>
      </xdr:nvSpPr>
      <xdr:spPr>
        <a:xfrm>
          <a:off x="13578840" y="13408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43814</xdr:rowOff>
    </xdr:from>
    <xdr:to>
      <xdr:col>85</xdr:col>
      <xdr:colOff>127000</xdr:colOff>
      <xdr:row>80</xdr:row>
      <xdr:rowOff>97155</xdr:rowOff>
    </xdr:to>
    <xdr:cxnSp macro="">
      <xdr:nvCxnSpPr>
        <xdr:cNvPr id="642" name="直線コネクタ 641">
          <a:extLst>
            <a:ext uri="{FF2B5EF4-FFF2-40B4-BE49-F238E27FC236}">
              <a16:creationId xmlns:a16="http://schemas.microsoft.com/office/drawing/2014/main" id="{AE3F0BB1-01FE-4E59-9A44-C4C7678F3AD6}"/>
            </a:ext>
          </a:extLst>
        </xdr:cNvPr>
        <xdr:cNvCxnSpPr/>
      </xdr:nvCxnSpPr>
      <xdr:spPr>
        <a:xfrm>
          <a:off x="13629640" y="13455014"/>
          <a:ext cx="74676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113030</xdr:rowOff>
    </xdr:from>
    <xdr:to>
      <xdr:col>76</xdr:col>
      <xdr:colOff>165100</xdr:colOff>
      <xdr:row>80</xdr:row>
      <xdr:rowOff>43180</xdr:rowOff>
    </xdr:to>
    <xdr:sp macro="" textlink="">
      <xdr:nvSpPr>
        <xdr:cNvPr id="643" name="楕円 642">
          <a:extLst>
            <a:ext uri="{FF2B5EF4-FFF2-40B4-BE49-F238E27FC236}">
              <a16:creationId xmlns:a16="http://schemas.microsoft.com/office/drawing/2014/main" id="{857A6A34-8D0C-44E4-909E-BBE78E8D4508}"/>
            </a:ext>
          </a:extLst>
        </xdr:cNvPr>
        <xdr:cNvSpPr/>
      </xdr:nvSpPr>
      <xdr:spPr>
        <a:xfrm>
          <a:off x="12804140" y="1335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163830</xdr:rowOff>
    </xdr:from>
    <xdr:to>
      <xdr:col>81</xdr:col>
      <xdr:colOff>50800</xdr:colOff>
      <xdr:row>80</xdr:row>
      <xdr:rowOff>43814</xdr:rowOff>
    </xdr:to>
    <xdr:cxnSp macro="">
      <xdr:nvCxnSpPr>
        <xdr:cNvPr id="644" name="直線コネクタ 643">
          <a:extLst>
            <a:ext uri="{FF2B5EF4-FFF2-40B4-BE49-F238E27FC236}">
              <a16:creationId xmlns:a16="http://schemas.microsoft.com/office/drawing/2014/main" id="{FE263805-38FF-4F3F-9D32-57E40CF94FEC}"/>
            </a:ext>
          </a:extLst>
        </xdr:cNvPr>
        <xdr:cNvCxnSpPr/>
      </xdr:nvCxnSpPr>
      <xdr:spPr>
        <a:xfrm>
          <a:off x="12854940" y="13407390"/>
          <a:ext cx="7747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5" name="楕円 644">
          <a:extLst>
            <a:ext uri="{FF2B5EF4-FFF2-40B4-BE49-F238E27FC236}">
              <a16:creationId xmlns:a16="http://schemas.microsoft.com/office/drawing/2014/main" id="{D5899665-9B9C-4F58-8B61-E94C53FBC53B}"/>
            </a:ext>
          </a:extLst>
        </xdr:cNvPr>
        <xdr:cNvSpPr/>
      </xdr:nvSpPr>
      <xdr:spPr>
        <a:xfrm>
          <a:off x="1202944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163830</xdr:rowOff>
    </xdr:from>
    <xdr:to>
      <xdr:col>76</xdr:col>
      <xdr:colOff>114300</xdr:colOff>
      <xdr:row>86</xdr:row>
      <xdr:rowOff>114300</xdr:rowOff>
    </xdr:to>
    <xdr:cxnSp macro="">
      <xdr:nvCxnSpPr>
        <xdr:cNvPr id="646" name="直線コネクタ 645">
          <a:extLst>
            <a:ext uri="{FF2B5EF4-FFF2-40B4-BE49-F238E27FC236}">
              <a16:creationId xmlns:a16="http://schemas.microsoft.com/office/drawing/2014/main" id="{29985884-4935-4AC1-A5FE-8A1A5042AD4C}"/>
            </a:ext>
          </a:extLst>
        </xdr:cNvPr>
        <xdr:cNvCxnSpPr/>
      </xdr:nvCxnSpPr>
      <xdr:spPr>
        <a:xfrm flipV="1">
          <a:off x="12072620" y="13407390"/>
          <a:ext cx="782320" cy="11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38116</xdr:rowOff>
    </xdr:from>
    <xdr:ext cx="405111" cy="259045"/>
    <xdr:sp macro="" textlink="">
      <xdr:nvSpPr>
        <xdr:cNvPr id="647" name="n_1aveValue【児童館】&#10;有形固定資産減価償却率">
          <a:extLst>
            <a:ext uri="{FF2B5EF4-FFF2-40B4-BE49-F238E27FC236}">
              <a16:creationId xmlns:a16="http://schemas.microsoft.com/office/drawing/2014/main" id="{1BA6425E-C9D2-4C0C-8076-E954D402F6BE}"/>
            </a:ext>
          </a:extLst>
        </xdr:cNvPr>
        <xdr:cNvSpPr txBox="1"/>
      </xdr:nvSpPr>
      <xdr:spPr>
        <a:xfrm>
          <a:off x="134372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48" name="n_2aveValue【児童館】&#10;有形固定資産減価償却率">
          <a:extLst>
            <a:ext uri="{FF2B5EF4-FFF2-40B4-BE49-F238E27FC236}">
              <a16:creationId xmlns:a16="http://schemas.microsoft.com/office/drawing/2014/main" id="{B3F4408E-76A3-4315-B810-1A7843F2D138}"/>
            </a:ext>
          </a:extLst>
        </xdr:cNvPr>
        <xdr:cNvSpPr txBox="1"/>
      </xdr:nvSpPr>
      <xdr:spPr>
        <a:xfrm>
          <a:off x="12675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49" name="n_3aveValue【児童館】&#10;有形固定資産減価償却率">
          <a:extLst>
            <a:ext uri="{FF2B5EF4-FFF2-40B4-BE49-F238E27FC236}">
              <a16:creationId xmlns:a16="http://schemas.microsoft.com/office/drawing/2014/main" id="{1DD791C3-96CB-4408-ABEA-3D5D9FEFCA69}"/>
            </a:ext>
          </a:extLst>
        </xdr:cNvPr>
        <xdr:cNvSpPr txBox="1"/>
      </xdr:nvSpPr>
      <xdr:spPr>
        <a:xfrm>
          <a:off x="119005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50" name="n_4aveValue【児童館】&#10;有形固定資産減価償却率">
          <a:extLst>
            <a:ext uri="{FF2B5EF4-FFF2-40B4-BE49-F238E27FC236}">
              <a16:creationId xmlns:a16="http://schemas.microsoft.com/office/drawing/2014/main" id="{DBFFE350-982B-45EA-BA53-447A30189865}"/>
            </a:ext>
          </a:extLst>
        </xdr:cNvPr>
        <xdr:cNvSpPr txBox="1"/>
      </xdr:nvSpPr>
      <xdr:spPr>
        <a:xfrm>
          <a:off x="1110298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111141</xdr:rowOff>
    </xdr:from>
    <xdr:ext cx="405111" cy="259045"/>
    <xdr:sp macro="" textlink="">
      <xdr:nvSpPr>
        <xdr:cNvPr id="651" name="n_1mainValue【児童館】&#10;有形固定資産減価償却率">
          <a:extLst>
            <a:ext uri="{FF2B5EF4-FFF2-40B4-BE49-F238E27FC236}">
              <a16:creationId xmlns:a16="http://schemas.microsoft.com/office/drawing/2014/main" id="{CCC1A6FD-86C2-499C-BC16-73EDAF78292E}"/>
            </a:ext>
          </a:extLst>
        </xdr:cNvPr>
        <xdr:cNvSpPr txBox="1"/>
      </xdr:nvSpPr>
      <xdr:spPr>
        <a:xfrm>
          <a:off x="13437244" y="131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59707</xdr:rowOff>
    </xdr:from>
    <xdr:ext cx="405111" cy="259045"/>
    <xdr:sp macro="" textlink="">
      <xdr:nvSpPr>
        <xdr:cNvPr id="652" name="n_2mainValue【児童館】&#10;有形固定資産減価償却率">
          <a:extLst>
            <a:ext uri="{FF2B5EF4-FFF2-40B4-BE49-F238E27FC236}">
              <a16:creationId xmlns:a16="http://schemas.microsoft.com/office/drawing/2014/main" id="{9E33C34A-0813-4FDF-85BE-7460B379F317}"/>
            </a:ext>
          </a:extLst>
        </xdr:cNvPr>
        <xdr:cNvSpPr txBox="1"/>
      </xdr:nvSpPr>
      <xdr:spPr>
        <a:xfrm>
          <a:off x="126752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3" name="n_3mainValue【児童館】&#10;有形固定資産減価償却率">
          <a:extLst>
            <a:ext uri="{FF2B5EF4-FFF2-40B4-BE49-F238E27FC236}">
              <a16:creationId xmlns:a16="http://schemas.microsoft.com/office/drawing/2014/main" id="{9798981D-20ED-439A-8675-8671998A3B50}"/>
            </a:ext>
          </a:extLst>
        </xdr:cNvPr>
        <xdr:cNvSpPr txBox="1"/>
      </xdr:nvSpPr>
      <xdr:spPr>
        <a:xfrm>
          <a:off x="1186822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9B5EA6C5-24B9-4226-A27E-E7167DCB1C4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3F8472DB-C6B8-4C98-96F6-338C88B4A9E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076CF175-48A1-4509-A681-1CEC82B77C5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A9E195D7-96E0-480E-A99E-97750A0F401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4E177741-8649-4A81-B90C-9DB6C53BA94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D3C966C6-9EE8-4716-B2D1-A602BD4378C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95E5B1A4-35D1-4524-B1B4-14F6AC792BD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CC081C02-FCD5-4B32-A415-6580484640B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AB079478-0603-4E4B-BB30-4BCEE120D18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613A1225-0837-4148-B9FC-D991882E399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29292278-8245-48EF-9756-5D6C427519A7}"/>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EBE02EF0-D18F-451B-B26A-75FFA772F569}"/>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A414520E-1652-4EBD-B225-7C330154CAE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AD2EEB2E-2D22-468F-9B01-B079314D346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DB6DC2A0-D50A-48C4-B8E1-6B1321E32AD6}"/>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5F248B56-AEF6-4E7C-BE5B-6B51F62064D6}"/>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098F29C8-1452-4FF9-8E34-BBDF34A8F6F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08417635-17AD-4BB4-A036-1BE6032B56DC}"/>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F548D92E-DCCF-4B90-BBE5-C18B83F14178}"/>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F6403DD1-1C09-4EB2-B48F-4219A0BF41E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1C24D945-2724-4E07-8137-A50394B67BB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C7F4E8A8-00EB-46E4-98DA-AE8441F882A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EC7381BB-7F1C-4FAA-9542-FB15ACBBFBDC}"/>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677" name="直線コネクタ 676">
          <a:extLst>
            <a:ext uri="{FF2B5EF4-FFF2-40B4-BE49-F238E27FC236}">
              <a16:creationId xmlns:a16="http://schemas.microsoft.com/office/drawing/2014/main" id="{4D64F479-C812-4144-BFEF-5498724ABA00}"/>
            </a:ext>
          </a:extLst>
        </xdr:cNvPr>
        <xdr:cNvCxnSpPr/>
      </xdr:nvCxnSpPr>
      <xdr:spPr>
        <a:xfrm flipV="1">
          <a:off x="19509104" y="13232131"/>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78" name="【児童館】&#10;一人当たり面積最小値テキスト">
          <a:extLst>
            <a:ext uri="{FF2B5EF4-FFF2-40B4-BE49-F238E27FC236}">
              <a16:creationId xmlns:a16="http://schemas.microsoft.com/office/drawing/2014/main" id="{A1C176E5-9D61-4FAA-A22C-6BC17712C626}"/>
            </a:ext>
          </a:extLst>
        </xdr:cNvPr>
        <xdr:cNvSpPr txBox="1"/>
      </xdr:nvSpPr>
      <xdr:spPr>
        <a:xfrm>
          <a:off x="19547840"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9" name="直線コネクタ 678">
          <a:extLst>
            <a:ext uri="{FF2B5EF4-FFF2-40B4-BE49-F238E27FC236}">
              <a16:creationId xmlns:a16="http://schemas.microsoft.com/office/drawing/2014/main" id="{8CF9F8B3-A59C-404A-B82D-39F9CE4A8025}"/>
            </a:ext>
          </a:extLst>
        </xdr:cNvPr>
        <xdr:cNvCxnSpPr/>
      </xdr:nvCxnSpPr>
      <xdr:spPr>
        <a:xfrm>
          <a:off x="194437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680" name="【児童館】&#10;一人当たり面積最大値テキスト">
          <a:extLst>
            <a:ext uri="{FF2B5EF4-FFF2-40B4-BE49-F238E27FC236}">
              <a16:creationId xmlns:a16="http://schemas.microsoft.com/office/drawing/2014/main" id="{04017A03-5BD0-42E7-8503-B4999E9A56A1}"/>
            </a:ext>
          </a:extLst>
        </xdr:cNvPr>
        <xdr:cNvSpPr txBox="1"/>
      </xdr:nvSpPr>
      <xdr:spPr>
        <a:xfrm>
          <a:off x="19547840" y="1301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681" name="直線コネクタ 680">
          <a:extLst>
            <a:ext uri="{FF2B5EF4-FFF2-40B4-BE49-F238E27FC236}">
              <a16:creationId xmlns:a16="http://schemas.microsoft.com/office/drawing/2014/main" id="{EEB31DE7-1555-43BC-A302-B5E068C78E20}"/>
            </a:ext>
          </a:extLst>
        </xdr:cNvPr>
        <xdr:cNvCxnSpPr/>
      </xdr:nvCxnSpPr>
      <xdr:spPr>
        <a:xfrm>
          <a:off x="1944370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682" name="【児童館】&#10;一人当たり面積平均値テキスト">
          <a:extLst>
            <a:ext uri="{FF2B5EF4-FFF2-40B4-BE49-F238E27FC236}">
              <a16:creationId xmlns:a16="http://schemas.microsoft.com/office/drawing/2014/main" id="{1D7C7378-C83D-466A-9AF0-106073EBA8C5}"/>
            </a:ext>
          </a:extLst>
        </xdr:cNvPr>
        <xdr:cNvSpPr txBox="1"/>
      </xdr:nvSpPr>
      <xdr:spPr>
        <a:xfrm>
          <a:off x="1954784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83" name="フローチャート: 判断 682">
          <a:extLst>
            <a:ext uri="{FF2B5EF4-FFF2-40B4-BE49-F238E27FC236}">
              <a16:creationId xmlns:a16="http://schemas.microsoft.com/office/drawing/2014/main" id="{FDF6264D-5918-469C-848D-B1D315228C26}"/>
            </a:ext>
          </a:extLst>
        </xdr:cNvPr>
        <xdr:cNvSpPr/>
      </xdr:nvSpPr>
      <xdr:spPr>
        <a:xfrm>
          <a:off x="1945894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684" name="フローチャート: 判断 683">
          <a:extLst>
            <a:ext uri="{FF2B5EF4-FFF2-40B4-BE49-F238E27FC236}">
              <a16:creationId xmlns:a16="http://schemas.microsoft.com/office/drawing/2014/main" id="{2D101696-A97D-4E23-9AE5-826EA71FBF4C}"/>
            </a:ext>
          </a:extLst>
        </xdr:cNvPr>
        <xdr:cNvSpPr/>
      </xdr:nvSpPr>
      <xdr:spPr>
        <a:xfrm>
          <a:off x="18735040" y="14225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85" name="フローチャート: 判断 684">
          <a:extLst>
            <a:ext uri="{FF2B5EF4-FFF2-40B4-BE49-F238E27FC236}">
              <a16:creationId xmlns:a16="http://schemas.microsoft.com/office/drawing/2014/main" id="{58CF3084-275A-44C5-86E8-5C4FD3FFD1DF}"/>
            </a:ext>
          </a:extLst>
        </xdr:cNvPr>
        <xdr:cNvSpPr/>
      </xdr:nvSpPr>
      <xdr:spPr>
        <a:xfrm>
          <a:off x="179374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86" name="フローチャート: 判断 685">
          <a:extLst>
            <a:ext uri="{FF2B5EF4-FFF2-40B4-BE49-F238E27FC236}">
              <a16:creationId xmlns:a16="http://schemas.microsoft.com/office/drawing/2014/main" id="{3737239C-448F-4616-B2E4-D541974CB76A}"/>
            </a:ext>
          </a:extLst>
        </xdr:cNvPr>
        <xdr:cNvSpPr/>
      </xdr:nvSpPr>
      <xdr:spPr>
        <a:xfrm>
          <a:off x="17162780" y="14217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87" name="フローチャート: 判断 686">
          <a:extLst>
            <a:ext uri="{FF2B5EF4-FFF2-40B4-BE49-F238E27FC236}">
              <a16:creationId xmlns:a16="http://schemas.microsoft.com/office/drawing/2014/main" id="{104DCFB6-8088-44B7-A26B-5D0F7A3D8678}"/>
            </a:ext>
          </a:extLst>
        </xdr:cNvPr>
        <xdr:cNvSpPr/>
      </xdr:nvSpPr>
      <xdr:spPr>
        <a:xfrm>
          <a:off x="16388080" y="14301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B02E7E3-2512-48D2-9BE5-20209C19913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7793F479-0716-49BA-9189-BFAC6C5AF27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BD68C30F-BCAA-4BB8-972C-EAE5DE105562}"/>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E5217073-215F-4B4F-8919-B55932176FE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F550E483-D3C1-4FB1-B122-A10A8D946E2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40639</xdr:rowOff>
    </xdr:from>
    <xdr:to>
      <xdr:col>116</xdr:col>
      <xdr:colOff>114300</xdr:colOff>
      <xdr:row>85</xdr:row>
      <xdr:rowOff>142239</xdr:rowOff>
    </xdr:to>
    <xdr:sp macro="" textlink="">
      <xdr:nvSpPr>
        <xdr:cNvPr id="693" name="楕円 692">
          <a:extLst>
            <a:ext uri="{FF2B5EF4-FFF2-40B4-BE49-F238E27FC236}">
              <a16:creationId xmlns:a16="http://schemas.microsoft.com/office/drawing/2014/main" id="{62E710B3-1225-4BFD-96BD-BA49190D7160}"/>
            </a:ext>
          </a:extLst>
        </xdr:cNvPr>
        <xdr:cNvSpPr/>
      </xdr:nvSpPr>
      <xdr:spPr>
        <a:xfrm>
          <a:off x="1945894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19066</xdr:rowOff>
    </xdr:from>
    <xdr:ext cx="469744" cy="259045"/>
    <xdr:sp macro="" textlink="">
      <xdr:nvSpPr>
        <xdr:cNvPr id="694" name="【児童館】&#10;一人当たり面積該当値テキスト">
          <a:extLst>
            <a:ext uri="{FF2B5EF4-FFF2-40B4-BE49-F238E27FC236}">
              <a16:creationId xmlns:a16="http://schemas.microsoft.com/office/drawing/2014/main" id="{11F01DF5-15BA-4F6E-99AF-17B98F16772F}"/>
            </a:ext>
          </a:extLst>
        </xdr:cNvPr>
        <xdr:cNvSpPr txBox="1"/>
      </xdr:nvSpPr>
      <xdr:spPr>
        <a:xfrm>
          <a:off x="19547840"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695" name="楕円 694">
          <a:extLst>
            <a:ext uri="{FF2B5EF4-FFF2-40B4-BE49-F238E27FC236}">
              <a16:creationId xmlns:a16="http://schemas.microsoft.com/office/drawing/2014/main" id="{A0B0E649-0920-4064-AB13-C6A2969FB105}"/>
            </a:ext>
          </a:extLst>
        </xdr:cNvPr>
        <xdr:cNvSpPr/>
      </xdr:nvSpPr>
      <xdr:spPr>
        <a:xfrm>
          <a:off x="18735040" y="142900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91439</xdr:rowOff>
    </xdr:to>
    <xdr:cxnSp macro="">
      <xdr:nvCxnSpPr>
        <xdr:cNvPr id="696" name="直線コネクタ 695">
          <a:extLst>
            <a:ext uri="{FF2B5EF4-FFF2-40B4-BE49-F238E27FC236}">
              <a16:creationId xmlns:a16="http://schemas.microsoft.com/office/drawing/2014/main" id="{B51F9A5D-11F7-49F8-957B-E091B2D84EA2}"/>
            </a:ext>
          </a:extLst>
        </xdr:cNvPr>
        <xdr:cNvCxnSpPr/>
      </xdr:nvCxnSpPr>
      <xdr:spPr>
        <a:xfrm>
          <a:off x="18778220" y="1434083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97" name="楕円 696">
          <a:extLst>
            <a:ext uri="{FF2B5EF4-FFF2-40B4-BE49-F238E27FC236}">
              <a16:creationId xmlns:a16="http://schemas.microsoft.com/office/drawing/2014/main" id="{491FFB6C-9511-423B-88BE-4E07A40652D3}"/>
            </a:ext>
          </a:extLst>
        </xdr:cNvPr>
        <xdr:cNvSpPr/>
      </xdr:nvSpPr>
      <xdr:spPr>
        <a:xfrm>
          <a:off x="1793748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91439</xdr:rowOff>
    </xdr:to>
    <xdr:cxnSp macro="">
      <xdr:nvCxnSpPr>
        <xdr:cNvPr id="698" name="直線コネクタ 697">
          <a:extLst>
            <a:ext uri="{FF2B5EF4-FFF2-40B4-BE49-F238E27FC236}">
              <a16:creationId xmlns:a16="http://schemas.microsoft.com/office/drawing/2014/main" id="{B1DF834E-CD63-465F-87B8-B7CC14DEC842}"/>
            </a:ext>
          </a:extLst>
        </xdr:cNvPr>
        <xdr:cNvCxnSpPr/>
      </xdr:nvCxnSpPr>
      <xdr:spPr>
        <a:xfrm>
          <a:off x="17988280" y="1432560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699" name="楕円 698">
          <a:extLst>
            <a:ext uri="{FF2B5EF4-FFF2-40B4-BE49-F238E27FC236}">
              <a16:creationId xmlns:a16="http://schemas.microsoft.com/office/drawing/2014/main" id="{1928A15B-500F-43CE-BC72-23D28BB8FCEC}"/>
            </a:ext>
          </a:extLst>
        </xdr:cNvPr>
        <xdr:cNvSpPr/>
      </xdr:nvSpPr>
      <xdr:spPr>
        <a:xfrm>
          <a:off x="1716278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114300</xdr:rowOff>
    </xdr:to>
    <xdr:cxnSp macro="">
      <xdr:nvCxnSpPr>
        <xdr:cNvPr id="700" name="直線コネクタ 699">
          <a:extLst>
            <a:ext uri="{FF2B5EF4-FFF2-40B4-BE49-F238E27FC236}">
              <a16:creationId xmlns:a16="http://schemas.microsoft.com/office/drawing/2014/main" id="{B58930F2-D9E8-4988-A1FC-FA8FD31E8FA4}"/>
            </a:ext>
          </a:extLst>
        </xdr:cNvPr>
        <xdr:cNvCxnSpPr/>
      </xdr:nvCxnSpPr>
      <xdr:spPr>
        <a:xfrm flipV="1">
          <a:off x="17213580" y="1432560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01" name="n_1aveValue【児童館】&#10;一人当たり面積">
          <a:extLst>
            <a:ext uri="{FF2B5EF4-FFF2-40B4-BE49-F238E27FC236}">
              <a16:creationId xmlns:a16="http://schemas.microsoft.com/office/drawing/2014/main" id="{D7D48154-443A-4498-A579-05F201A3A9F4}"/>
            </a:ext>
          </a:extLst>
        </xdr:cNvPr>
        <xdr:cNvSpPr txBox="1"/>
      </xdr:nvSpPr>
      <xdr:spPr>
        <a:xfrm>
          <a:off x="1856112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02" name="n_2aveValue【児童館】&#10;一人当たり面積">
          <a:extLst>
            <a:ext uri="{FF2B5EF4-FFF2-40B4-BE49-F238E27FC236}">
              <a16:creationId xmlns:a16="http://schemas.microsoft.com/office/drawing/2014/main" id="{E35B86C5-8B37-4AFC-B1A7-01FC8FFB3464}"/>
            </a:ext>
          </a:extLst>
        </xdr:cNvPr>
        <xdr:cNvSpPr txBox="1"/>
      </xdr:nvSpPr>
      <xdr:spPr>
        <a:xfrm>
          <a:off x="17776267" y="140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03" name="n_3aveValue【児童館】&#10;一人当たり面積">
          <a:extLst>
            <a:ext uri="{FF2B5EF4-FFF2-40B4-BE49-F238E27FC236}">
              <a16:creationId xmlns:a16="http://schemas.microsoft.com/office/drawing/2014/main" id="{20497582-2740-4FDB-8946-A134E056FE92}"/>
            </a:ext>
          </a:extLst>
        </xdr:cNvPr>
        <xdr:cNvSpPr txBox="1"/>
      </xdr:nvSpPr>
      <xdr:spPr>
        <a:xfrm>
          <a:off x="17001567" y="139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04" name="n_4aveValue【児童館】&#10;一人当たり面積">
          <a:extLst>
            <a:ext uri="{FF2B5EF4-FFF2-40B4-BE49-F238E27FC236}">
              <a16:creationId xmlns:a16="http://schemas.microsoft.com/office/drawing/2014/main" id="{7FAF7A21-1502-4CD8-A2A9-AECA0E4BE1A8}"/>
            </a:ext>
          </a:extLst>
        </xdr:cNvPr>
        <xdr:cNvSpPr txBox="1"/>
      </xdr:nvSpPr>
      <xdr:spPr>
        <a:xfrm>
          <a:off x="16226867" y="140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705" name="n_1mainValue【児童館】&#10;一人当たり面積">
          <a:extLst>
            <a:ext uri="{FF2B5EF4-FFF2-40B4-BE49-F238E27FC236}">
              <a16:creationId xmlns:a16="http://schemas.microsoft.com/office/drawing/2014/main" id="{B19B648A-9CE5-4C88-8D78-617BD40438A4}"/>
            </a:ext>
          </a:extLst>
        </xdr:cNvPr>
        <xdr:cNvSpPr txBox="1"/>
      </xdr:nvSpPr>
      <xdr:spPr>
        <a:xfrm>
          <a:off x="185611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06" name="n_2mainValue【児童館】&#10;一人当たり面積">
          <a:extLst>
            <a:ext uri="{FF2B5EF4-FFF2-40B4-BE49-F238E27FC236}">
              <a16:creationId xmlns:a16="http://schemas.microsoft.com/office/drawing/2014/main" id="{88898D36-C7CC-474D-B095-FE2EED9AE9C6}"/>
            </a:ext>
          </a:extLst>
        </xdr:cNvPr>
        <xdr:cNvSpPr txBox="1"/>
      </xdr:nvSpPr>
      <xdr:spPr>
        <a:xfrm>
          <a:off x="177762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07" name="n_3mainValue【児童館】&#10;一人当たり面積">
          <a:extLst>
            <a:ext uri="{FF2B5EF4-FFF2-40B4-BE49-F238E27FC236}">
              <a16:creationId xmlns:a16="http://schemas.microsoft.com/office/drawing/2014/main" id="{36A9E330-B8B1-4C7F-B295-F532DC2E6FE1}"/>
            </a:ext>
          </a:extLst>
        </xdr:cNvPr>
        <xdr:cNvSpPr txBox="1"/>
      </xdr:nvSpPr>
      <xdr:spPr>
        <a:xfrm>
          <a:off x="1700156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A7CAFD10-7D9A-4C9C-BFD2-CAB3C1915F3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4B508F2D-1C2A-4C39-8B80-F7D4E3F3881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B80A4BD5-7B28-472C-A282-2589927EB38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487C1CC2-0C97-4BEF-AC61-D28A4C3DA5E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77111529-0E45-4E97-A0C5-C93B570BEA3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3338609C-D58F-4907-9631-BA0C9750E79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B7C4D9D-29DF-4160-9B56-1F78F4D6E0A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EDEDD66F-E148-4EC5-95D7-B8D0D65B86F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292A1897-6F47-479A-A6BC-5D9B106D8C0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D4029260-DDDF-4080-B6BB-110EE21447D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242DAC45-481B-4D59-8809-3B3879ACB11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29DD9DEB-3E13-4843-BC5C-8C4C0B56929C}"/>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id="{3A2BF32E-354A-4616-8745-C8F8AAA2CF08}"/>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CF19270D-C8B4-471B-A6B9-AB4C40DCCB2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65189386-7255-43EA-A4ED-7F3E9487D2A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BB110ED4-9F3C-42B9-96EF-73B78966145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4779BE11-D061-4791-90CB-D6F7807EA04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D2CC00CF-D45B-4367-AB05-15FB224A926F}"/>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0163C082-E1DE-40A1-AD46-5C445C1FA71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F5AE62B1-A82B-4973-BA65-E7C3D12E49EF}"/>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a:extLst>
            <a:ext uri="{FF2B5EF4-FFF2-40B4-BE49-F238E27FC236}">
              <a16:creationId xmlns:a16="http://schemas.microsoft.com/office/drawing/2014/main" id="{68118B4F-A386-46C7-A9B8-88EA2E99E302}"/>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51049807-B927-4BEC-95BC-24ED8B28D11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3E6E130A-1B8B-40AD-8F56-7E7164E12FC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1" name="直線コネクタ 730">
          <a:extLst>
            <a:ext uri="{FF2B5EF4-FFF2-40B4-BE49-F238E27FC236}">
              <a16:creationId xmlns:a16="http://schemas.microsoft.com/office/drawing/2014/main" id="{43F1F1D8-BE84-47B4-ADAF-00BA9233C70C}"/>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2" name="【公民館】&#10;有形固定資産減価償却率最小値テキスト">
          <a:extLst>
            <a:ext uri="{FF2B5EF4-FFF2-40B4-BE49-F238E27FC236}">
              <a16:creationId xmlns:a16="http://schemas.microsoft.com/office/drawing/2014/main" id="{D18AD29B-B3E3-4616-9149-D851C8A48F8D}"/>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3" name="直線コネクタ 732">
          <a:extLst>
            <a:ext uri="{FF2B5EF4-FFF2-40B4-BE49-F238E27FC236}">
              <a16:creationId xmlns:a16="http://schemas.microsoft.com/office/drawing/2014/main" id="{B729459C-2AEC-4690-B3C4-91B48E83BB28}"/>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4" name="【公民館】&#10;有形固定資産減価償却率最大値テキスト">
          <a:extLst>
            <a:ext uri="{FF2B5EF4-FFF2-40B4-BE49-F238E27FC236}">
              <a16:creationId xmlns:a16="http://schemas.microsoft.com/office/drawing/2014/main" id="{BE770C54-F4EB-43FD-9EB7-B1995CEE871F}"/>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5" name="直線コネクタ 734">
          <a:extLst>
            <a:ext uri="{FF2B5EF4-FFF2-40B4-BE49-F238E27FC236}">
              <a16:creationId xmlns:a16="http://schemas.microsoft.com/office/drawing/2014/main" id="{1F883305-09E1-41A8-9A11-9030D5341562}"/>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36" name="【公民館】&#10;有形固定資産減価償却率平均値テキスト">
          <a:extLst>
            <a:ext uri="{FF2B5EF4-FFF2-40B4-BE49-F238E27FC236}">
              <a16:creationId xmlns:a16="http://schemas.microsoft.com/office/drawing/2014/main" id="{019A4783-E018-4852-8A60-DF7481CB3456}"/>
            </a:ext>
          </a:extLst>
        </xdr:cNvPr>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37" name="フローチャート: 判断 736">
          <a:extLst>
            <a:ext uri="{FF2B5EF4-FFF2-40B4-BE49-F238E27FC236}">
              <a16:creationId xmlns:a16="http://schemas.microsoft.com/office/drawing/2014/main" id="{973CD8A5-6AD1-4566-AE19-B461F1637F22}"/>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38" name="フローチャート: 判断 737">
          <a:extLst>
            <a:ext uri="{FF2B5EF4-FFF2-40B4-BE49-F238E27FC236}">
              <a16:creationId xmlns:a16="http://schemas.microsoft.com/office/drawing/2014/main" id="{4BD5E8F7-0B06-49EE-AB3B-A6F664ED817B}"/>
            </a:ext>
          </a:extLst>
        </xdr:cNvPr>
        <xdr:cNvSpPr/>
      </xdr:nvSpPr>
      <xdr:spPr>
        <a:xfrm>
          <a:off x="13578840" y="1758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39" name="フローチャート: 判断 738">
          <a:extLst>
            <a:ext uri="{FF2B5EF4-FFF2-40B4-BE49-F238E27FC236}">
              <a16:creationId xmlns:a16="http://schemas.microsoft.com/office/drawing/2014/main" id="{6321299D-4AD9-4407-B567-4D0783453711}"/>
            </a:ext>
          </a:extLst>
        </xdr:cNvPr>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40" name="フローチャート: 判断 739">
          <a:extLst>
            <a:ext uri="{FF2B5EF4-FFF2-40B4-BE49-F238E27FC236}">
              <a16:creationId xmlns:a16="http://schemas.microsoft.com/office/drawing/2014/main" id="{E314BB7A-BA56-45EB-9C54-EBFDA748CFA4}"/>
            </a:ext>
          </a:extLst>
        </xdr:cNvPr>
        <xdr:cNvSpPr/>
      </xdr:nvSpPr>
      <xdr:spPr>
        <a:xfrm>
          <a:off x="12029440" y="1754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41" name="フローチャート: 判断 740">
          <a:extLst>
            <a:ext uri="{FF2B5EF4-FFF2-40B4-BE49-F238E27FC236}">
              <a16:creationId xmlns:a16="http://schemas.microsoft.com/office/drawing/2014/main" id="{39EAF0DA-7ACE-4F10-9FCA-E0A593680B2C}"/>
            </a:ext>
          </a:extLst>
        </xdr:cNvPr>
        <xdr:cNvSpPr/>
      </xdr:nvSpPr>
      <xdr:spPr>
        <a:xfrm>
          <a:off x="1123188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2337388-553E-4DE8-AFA3-CB7B404FD56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9156EAD-91C1-45F2-9C6E-98EB5AAE3D7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8479C3D-576A-4436-914C-5919EA8E731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968E524E-57B9-4332-B977-8FA0FEE81A0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7D8523B1-D9EE-448A-93A3-D5946C8D718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747" name="楕円 746">
          <a:extLst>
            <a:ext uri="{FF2B5EF4-FFF2-40B4-BE49-F238E27FC236}">
              <a16:creationId xmlns:a16="http://schemas.microsoft.com/office/drawing/2014/main" id="{E4910004-6C7E-4738-839F-3BA57D9E927B}"/>
            </a:ext>
          </a:extLst>
        </xdr:cNvPr>
        <xdr:cNvSpPr/>
      </xdr:nvSpPr>
      <xdr:spPr>
        <a:xfrm>
          <a:off x="14325600" y="179565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748" name="【公民館】&#10;有形固定資産減価償却率該当値テキスト">
          <a:extLst>
            <a:ext uri="{FF2B5EF4-FFF2-40B4-BE49-F238E27FC236}">
              <a16:creationId xmlns:a16="http://schemas.microsoft.com/office/drawing/2014/main" id="{7C34AA2D-AC9C-4F58-AA3E-7EBF63596A91}"/>
            </a:ext>
          </a:extLst>
        </xdr:cNvPr>
        <xdr:cNvSpPr txBox="1"/>
      </xdr:nvSpPr>
      <xdr:spPr>
        <a:xfrm>
          <a:off x="14414500" y="1787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749" name="楕円 748">
          <a:extLst>
            <a:ext uri="{FF2B5EF4-FFF2-40B4-BE49-F238E27FC236}">
              <a16:creationId xmlns:a16="http://schemas.microsoft.com/office/drawing/2014/main" id="{0A7EB5FA-2FE0-4430-B880-6E6E881674C9}"/>
            </a:ext>
          </a:extLst>
        </xdr:cNvPr>
        <xdr:cNvSpPr/>
      </xdr:nvSpPr>
      <xdr:spPr>
        <a:xfrm>
          <a:off x="1357884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750" name="直線コネクタ 749">
          <a:extLst>
            <a:ext uri="{FF2B5EF4-FFF2-40B4-BE49-F238E27FC236}">
              <a16:creationId xmlns:a16="http://schemas.microsoft.com/office/drawing/2014/main" id="{186C900B-72AB-4D76-8CDE-BED600DACE87}"/>
            </a:ext>
          </a:extLst>
        </xdr:cNvPr>
        <xdr:cNvCxnSpPr/>
      </xdr:nvCxnSpPr>
      <xdr:spPr>
        <a:xfrm>
          <a:off x="13629640" y="1800733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51" name="楕円 750">
          <a:extLst>
            <a:ext uri="{FF2B5EF4-FFF2-40B4-BE49-F238E27FC236}">
              <a16:creationId xmlns:a16="http://schemas.microsoft.com/office/drawing/2014/main" id="{70336F7D-1E02-46F7-A635-13F203605C0C}"/>
            </a:ext>
          </a:extLst>
        </xdr:cNvPr>
        <xdr:cNvSpPr/>
      </xdr:nvSpPr>
      <xdr:spPr>
        <a:xfrm>
          <a:off x="1280414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752" name="直線コネクタ 751">
          <a:extLst>
            <a:ext uri="{FF2B5EF4-FFF2-40B4-BE49-F238E27FC236}">
              <a16:creationId xmlns:a16="http://schemas.microsoft.com/office/drawing/2014/main" id="{3C23706B-39F8-44A8-94E6-04C4753BE410}"/>
            </a:ext>
          </a:extLst>
        </xdr:cNvPr>
        <xdr:cNvCxnSpPr/>
      </xdr:nvCxnSpPr>
      <xdr:spPr>
        <a:xfrm>
          <a:off x="12854940" y="18007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53" name="楕円 752">
          <a:extLst>
            <a:ext uri="{FF2B5EF4-FFF2-40B4-BE49-F238E27FC236}">
              <a16:creationId xmlns:a16="http://schemas.microsoft.com/office/drawing/2014/main" id="{20682ECE-4B00-40B0-950D-F9B3357D0235}"/>
            </a:ext>
          </a:extLst>
        </xdr:cNvPr>
        <xdr:cNvSpPr/>
      </xdr:nvSpPr>
      <xdr:spPr>
        <a:xfrm>
          <a:off x="12029440" y="17956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754" name="直線コネクタ 753">
          <a:extLst>
            <a:ext uri="{FF2B5EF4-FFF2-40B4-BE49-F238E27FC236}">
              <a16:creationId xmlns:a16="http://schemas.microsoft.com/office/drawing/2014/main" id="{679F1BD3-3B25-4BBB-8FEB-0C6810516B14}"/>
            </a:ext>
          </a:extLst>
        </xdr:cNvPr>
        <xdr:cNvCxnSpPr/>
      </xdr:nvCxnSpPr>
      <xdr:spPr>
        <a:xfrm>
          <a:off x="12072620" y="18007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755" name="n_1aveValue【公民館】&#10;有形固定資産減価償却率">
          <a:extLst>
            <a:ext uri="{FF2B5EF4-FFF2-40B4-BE49-F238E27FC236}">
              <a16:creationId xmlns:a16="http://schemas.microsoft.com/office/drawing/2014/main" id="{9F3E8D44-DA2D-49F0-9FD9-3A0C5C93D9F1}"/>
            </a:ext>
          </a:extLst>
        </xdr:cNvPr>
        <xdr:cNvSpPr txBox="1"/>
      </xdr:nvSpPr>
      <xdr:spPr>
        <a:xfrm>
          <a:off x="134372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56" name="n_2aveValue【公民館】&#10;有形固定資産減価償却率">
          <a:extLst>
            <a:ext uri="{FF2B5EF4-FFF2-40B4-BE49-F238E27FC236}">
              <a16:creationId xmlns:a16="http://schemas.microsoft.com/office/drawing/2014/main" id="{9F551555-C1E8-41C9-B14E-0BA298602F74}"/>
            </a:ext>
          </a:extLst>
        </xdr:cNvPr>
        <xdr:cNvSpPr txBox="1"/>
      </xdr:nvSpPr>
      <xdr:spPr>
        <a:xfrm>
          <a:off x="12675244"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757" name="n_3aveValue【公民館】&#10;有形固定資産減価償却率">
          <a:extLst>
            <a:ext uri="{FF2B5EF4-FFF2-40B4-BE49-F238E27FC236}">
              <a16:creationId xmlns:a16="http://schemas.microsoft.com/office/drawing/2014/main" id="{2DAE1287-301E-4883-92A3-F359360B3398}"/>
            </a:ext>
          </a:extLst>
        </xdr:cNvPr>
        <xdr:cNvSpPr txBox="1"/>
      </xdr:nvSpPr>
      <xdr:spPr>
        <a:xfrm>
          <a:off x="119005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58" name="n_4aveValue【公民館】&#10;有形固定資産減価償却率">
          <a:extLst>
            <a:ext uri="{FF2B5EF4-FFF2-40B4-BE49-F238E27FC236}">
              <a16:creationId xmlns:a16="http://schemas.microsoft.com/office/drawing/2014/main" id="{E610A7D2-CCF0-4BE2-AC4E-6865DB87C269}"/>
            </a:ext>
          </a:extLst>
        </xdr:cNvPr>
        <xdr:cNvSpPr txBox="1"/>
      </xdr:nvSpPr>
      <xdr:spPr>
        <a:xfrm>
          <a:off x="1110298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759" name="n_1mainValue【公民館】&#10;有形固定資産減価償却率">
          <a:extLst>
            <a:ext uri="{FF2B5EF4-FFF2-40B4-BE49-F238E27FC236}">
              <a16:creationId xmlns:a16="http://schemas.microsoft.com/office/drawing/2014/main" id="{18C890A2-EC87-4C00-B951-09A80BB0D7A3}"/>
            </a:ext>
          </a:extLst>
        </xdr:cNvPr>
        <xdr:cNvSpPr txBox="1"/>
      </xdr:nvSpPr>
      <xdr:spPr>
        <a:xfrm>
          <a:off x="1341254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60" name="n_2mainValue【公民館】&#10;有形固定資産減価償却率">
          <a:extLst>
            <a:ext uri="{FF2B5EF4-FFF2-40B4-BE49-F238E27FC236}">
              <a16:creationId xmlns:a16="http://schemas.microsoft.com/office/drawing/2014/main" id="{B2C47589-0CCC-4A05-A611-F02F0E4964C0}"/>
            </a:ext>
          </a:extLst>
        </xdr:cNvPr>
        <xdr:cNvSpPr txBox="1"/>
      </xdr:nvSpPr>
      <xdr:spPr>
        <a:xfrm>
          <a:off x="126429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61" name="n_3mainValue【公民館】&#10;有形固定資産減価償却率">
          <a:extLst>
            <a:ext uri="{FF2B5EF4-FFF2-40B4-BE49-F238E27FC236}">
              <a16:creationId xmlns:a16="http://schemas.microsoft.com/office/drawing/2014/main" id="{9B9DCA0F-AB25-413E-A171-F104D636BA50}"/>
            </a:ext>
          </a:extLst>
        </xdr:cNvPr>
        <xdr:cNvSpPr txBox="1"/>
      </xdr:nvSpPr>
      <xdr:spPr>
        <a:xfrm>
          <a:off x="118682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B9FE0C9E-3C74-48E9-ABBD-6428E308A43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9DC7F4D4-C108-4CCE-8A3A-83B0BF69A3B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B78E874B-72AC-4367-8400-7282323792E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D28666AF-DF00-4C2E-84E6-374675B0A9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58B849FB-D572-483F-9878-A3769D7EC51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32446109-94C4-45D6-9228-30057AB1938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EBF882C8-E13A-45D4-8051-6C823037E52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D78A2439-0E91-4C06-B127-6D83DE08A97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ADBD16D5-7FB8-4FC3-AE31-86F59307055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76CFA53B-97CC-4405-904A-F1A6E4EDE90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a:extLst>
            <a:ext uri="{FF2B5EF4-FFF2-40B4-BE49-F238E27FC236}">
              <a16:creationId xmlns:a16="http://schemas.microsoft.com/office/drawing/2014/main" id="{84B275CE-7B31-4E9D-9B43-4A17549CEE58}"/>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6A49EA31-1AD9-4223-A14C-D8B4D3DC305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a:extLst>
            <a:ext uri="{FF2B5EF4-FFF2-40B4-BE49-F238E27FC236}">
              <a16:creationId xmlns:a16="http://schemas.microsoft.com/office/drawing/2014/main" id="{A434173D-A2E3-479B-889E-163AFA58AD4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a:extLst>
            <a:ext uri="{FF2B5EF4-FFF2-40B4-BE49-F238E27FC236}">
              <a16:creationId xmlns:a16="http://schemas.microsoft.com/office/drawing/2014/main" id="{FF66B156-4B36-4EEA-B02E-50776931BA97}"/>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a:extLst>
            <a:ext uri="{FF2B5EF4-FFF2-40B4-BE49-F238E27FC236}">
              <a16:creationId xmlns:a16="http://schemas.microsoft.com/office/drawing/2014/main" id="{0B636A57-A5C7-459E-8A1E-11362CDEAD4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a:extLst>
            <a:ext uri="{FF2B5EF4-FFF2-40B4-BE49-F238E27FC236}">
              <a16:creationId xmlns:a16="http://schemas.microsoft.com/office/drawing/2014/main" id="{57E84827-EA53-4852-BAAD-7334A723606B}"/>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a:extLst>
            <a:ext uri="{FF2B5EF4-FFF2-40B4-BE49-F238E27FC236}">
              <a16:creationId xmlns:a16="http://schemas.microsoft.com/office/drawing/2014/main" id="{A94861F8-7548-4F14-9960-E580B1829B1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a:extLst>
            <a:ext uri="{FF2B5EF4-FFF2-40B4-BE49-F238E27FC236}">
              <a16:creationId xmlns:a16="http://schemas.microsoft.com/office/drawing/2014/main" id="{01D48A99-DA38-495B-9CA9-05E3162EB2C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a:extLst>
            <a:ext uri="{FF2B5EF4-FFF2-40B4-BE49-F238E27FC236}">
              <a16:creationId xmlns:a16="http://schemas.microsoft.com/office/drawing/2014/main" id="{9BE4D7DE-BF8F-409D-800F-5CFC6F6866E8}"/>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a:extLst>
            <a:ext uri="{FF2B5EF4-FFF2-40B4-BE49-F238E27FC236}">
              <a16:creationId xmlns:a16="http://schemas.microsoft.com/office/drawing/2014/main" id="{2D60F11E-F6D1-4301-961B-923B81FD9F6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a:extLst>
            <a:ext uri="{FF2B5EF4-FFF2-40B4-BE49-F238E27FC236}">
              <a16:creationId xmlns:a16="http://schemas.microsoft.com/office/drawing/2014/main" id="{B4DC50D2-EFCC-4650-89DF-AE5F00036B9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90C599FC-157E-4855-8F72-D78C5A6048B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8D2609E8-CD55-49FD-A13F-010CEEA2E63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867AE57B-9117-4FBA-857C-5EA443F1A7B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A3CCD833-A800-4888-96A9-C6BAF05EF7F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87" name="直線コネクタ 786">
          <a:extLst>
            <a:ext uri="{FF2B5EF4-FFF2-40B4-BE49-F238E27FC236}">
              <a16:creationId xmlns:a16="http://schemas.microsoft.com/office/drawing/2014/main" id="{CDE3FC96-2010-4CAE-B337-96AB00A757E4}"/>
            </a:ext>
          </a:extLst>
        </xdr:cNvPr>
        <xdr:cNvCxnSpPr/>
      </xdr:nvCxnSpPr>
      <xdr:spPr>
        <a:xfrm flipV="1">
          <a:off x="19509104" y="16887552"/>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88" name="【公民館】&#10;一人当たり面積最小値テキスト">
          <a:extLst>
            <a:ext uri="{FF2B5EF4-FFF2-40B4-BE49-F238E27FC236}">
              <a16:creationId xmlns:a16="http://schemas.microsoft.com/office/drawing/2014/main" id="{CDCBB9E9-4838-4F6D-8DF5-385542382D21}"/>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89" name="直線コネクタ 788">
          <a:extLst>
            <a:ext uri="{FF2B5EF4-FFF2-40B4-BE49-F238E27FC236}">
              <a16:creationId xmlns:a16="http://schemas.microsoft.com/office/drawing/2014/main" id="{E8901937-267E-4314-A18E-292111E90BC7}"/>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90" name="【公民館】&#10;一人当たり面積最大値テキスト">
          <a:extLst>
            <a:ext uri="{FF2B5EF4-FFF2-40B4-BE49-F238E27FC236}">
              <a16:creationId xmlns:a16="http://schemas.microsoft.com/office/drawing/2014/main" id="{169C3457-FBB8-49D9-8C3F-2A36A31B6C68}"/>
            </a:ext>
          </a:extLst>
        </xdr:cNvPr>
        <xdr:cNvSpPr txBox="1"/>
      </xdr:nvSpPr>
      <xdr:spPr>
        <a:xfrm>
          <a:off x="19547840" y="1666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91" name="直線コネクタ 790">
          <a:extLst>
            <a:ext uri="{FF2B5EF4-FFF2-40B4-BE49-F238E27FC236}">
              <a16:creationId xmlns:a16="http://schemas.microsoft.com/office/drawing/2014/main" id="{B5F77096-D0DB-46DE-A1C3-429B47B73D2C}"/>
            </a:ext>
          </a:extLst>
        </xdr:cNvPr>
        <xdr:cNvCxnSpPr/>
      </xdr:nvCxnSpPr>
      <xdr:spPr>
        <a:xfrm>
          <a:off x="19443700" y="16887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92" name="【公民館】&#10;一人当たり面積平均値テキスト">
          <a:extLst>
            <a:ext uri="{FF2B5EF4-FFF2-40B4-BE49-F238E27FC236}">
              <a16:creationId xmlns:a16="http://schemas.microsoft.com/office/drawing/2014/main" id="{E8BF0246-F581-45D4-9420-2754A31F6C8A}"/>
            </a:ext>
          </a:extLst>
        </xdr:cNvPr>
        <xdr:cNvSpPr txBox="1"/>
      </xdr:nvSpPr>
      <xdr:spPr>
        <a:xfrm>
          <a:off x="1954784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3" name="フローチャート: 判断 792">
          <a:extLst>
            <a:ext uri="{FF2B5EF4-FFF2-40B4-BE49-F238E27FC236}">
              <a16:creationId xmlns:a16="http://schemas.microsoft.com/office/drawing/2014/main" id="{71535694-476C-4523-BA74-BC5F9691EFD5}"/>
            </a:ext>
          </a:extLst>
        </xdr:cNvPr>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94" name="フローチャート: 判断 793">
          <a:extLst>
            <a:ext uri="{FF2B5EF4-FFF2-40B4-BE49-F238E27FC236}">
              <a16:creationId xmlns:a16="http://schemas.microsoft.com/office/drawing/2014/main" id="{148F9C4B-D406-406B-B9C3-2FDC59898F47}"/>
            </a:ext>
          </a:extLst>
        </xdr:cNvPr>
        <xdr:cNvSpPr/>
      </xdr:nvSpPr>
      <xdr:spPr>
        <a:xfrm>
          <a:off x="18735040" y="177789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5" name="フローチャート: 判断 794">
          <a:extLst>
            <a:ext uri="{FF2B5EF4-FFF2-40B4-BE49-F238E27FC236}">
              <a16:creationId xmlns:a16="http://schemas.microsoft.com/office/drawing/2014/main" id="{EEB27790-7133-4A02-9EDE-4864655FD527}"/>
            </a:ext>
          </a:extLst>
        </xdr:cNvPr>
        <xdr:cNvSpPr/>
      </xdr:nvSpPr>
      <xdr:spPr>
        <a:xfrm>
          <a:off x="17937480" y="17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96" name="フローチャート: 判断 795">
          <a:extLst>
            <a:ext uri="{FF2B5EF4-FFF2-40B4-BE49-F238E27FC236}">
              <a16:creationId xmlns:a16="http://schemas.microsoft.com/office/drawing/2014/main" id="{98F3EB55-7EB9-4032-A64B-52C9BEC04013}"/>
            </a:ext>
          </a:extLst>
        </xdr:cNvPr>
        <xdr:cNvSpPr/>
      </xdr:nvSpPr>
      <xdr:spPr>
        <a:xfrm>
          <a:off x="1716278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97" name="フローチャート: 判断 796">
          <a:extLst>
            <a:ext uri="{FF2B5EF4-FFF2-40B4-BE49-F238E27FC236}">
              <a16:creationId xmlns:a16="http://schemas.microsoft.com/office/drawing/2014/main" id="{D92D7559-79F3-4542-B800-EA64FBD455B2}"/>
            </a:ext>
          </a:extLst>
        </xdr:cNvPr>
        <xdr:cNvSpPr/>
      </xdr:nvSpPr>
      <xdr:spPr>
        <a:xfrm>
          <a:off x="16388080" y="178246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80CF9203-8070-4182-8EB0-E7E0AEED2F0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3F679D3D-4EFE-4683-8255-7DCAB329325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5B8E0E5E-20BE-4072-9D89-450A50EB92A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38CB9D0B-FFEE-45F3-B23C-14E817652AC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9C91B673-8CE1-4935-8A73-D15C88EAA72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803" name="楕円 802">
          <a:extLst>
            <a:ext uri="{FF2B5EF4-FFF2-40B4-BE49-F238E27FC236}">
              <a16:creationId xmlns:a16="http://schemas.microsoft.com/office/drawing/2014/main" id="{8CB48C3C-39BC-4B34-BCBB-6632DC8E0BA7}"/>
            </a:ext>
          </a:extLst>
        </xdr:cNvPr>
        <xdr:cNvSpPr/>
      </xdr:nvSpPr>
      <xdr:spPr>
        <a:xfrm>
          <a:off x="19458940" y="1819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5641</xdr:rowOff>
    </xdr:from>
    <xdr:ext cx="469744" cy="259045"/>
    <xdr:sp macro="" textlink="">
      <xdr:nvSpPr>
        <xdr:cNvPr id="804" name="【公民館】&#10;一人当たり面積該当値テキスト">
          <a:extLst>
            <a:ext uri="{FF2B5EF4-FFF2-40B4-BE49-F238E27FC236}">
              <a16:creationId xmlns:a16="http://schemas.microsoft.com/office/drawing/2014/main" id="{48D34C9D-4114-425F-B0BB-B8C1C5AA2F7A}"/>
            </a:ext>
          </a:extLst>
        </xdr:cNvPr>
        <xdr:cNvSpPr txBox="1"/>
      </xdr:nvSpPr>
      <xdr:spPr>
        <a:xfrm>
          <a:off x="19547840" y="1811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805" name="楕円 804">
          <a:extLst>
            <a:ext uri="{FF2B5EF4-FFF2-40B4-BE49-F238E27FC236}">
              <a16:creationId xmlns:a16="http://schemas.microsoft.com/office/drawing/2014/main" id="{E7560927-0D6A-454F-ABAE-F4F00F78318C}"/>
            </a:ext>
          </a:extLst>
        </xdr:cNvPr>
        <xdr:cNvSpPr/>
      </xdr:nvSpPr>
      <xdr:spPr>
        <a:xfrm>
          <a:off x="18735040" y="18195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141514</xdr:rowOff>
    </xdr:to>
    <xdr:cxnSp macro="">
      <xdr:nvCxnSpPr>
        <xdr:cNvPr id="806" name="直線コネクタ 805">
          <a:extLst>
            <a:ext uri="{FF2B5EF4-FFF2-40B4-BE49-F238E27FC236}">
              <a16:creationId xmlns:a16="http://schemas.microsoft.com/office/drawing/2014/main" id="{DD801ABE-AE99-464B-9FE6-04136EBD26CC}"/>
            </a:ext>
          </a:extLst>
        </xdr:cNvPr>
        <xdr:cNvCxnSpPr/>
      </xdr:nvCxnSpPr>
      <xdr:spPr>
        <a:xfrm>
          <a:off x="18778220" y="1824663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92348</xdr:rowOff>
    </xdr:from>
    <xdr:to>
      <xdr:col>107</xdr:col>
      <xdr:colOff>101600</xdr:colOff>
      <xdr:row>109</xdr:row>
      <xdr:rowOff>22498</xdr:rowOff>
    </xdr:to>
    <xdr:sp macro="" textlink="">
      <xdr:nvSpPr>
        <xdr:cNvPr id="807" name="楕円 806">
          <a:extLst>
            <a:ext uri="{FF2B5EF4-FFF2-40B4-BE49-F238E27FC236}">
              <a16:creationId xmlns:a16="http://schemas.microsoft.com/office/drawing/2014/main" id="{BD508361-2E78-4487-B01E-78D4AA4CB885}"/>
            </a:ext>
          </a:extLst>
        </xdr:cNvPr>
        <xdr:cNvSpPr/>
      </xdr:nvSpPr>
      <xdr:spPr>
        <a:xfrm>
          <a:off x="1793748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143148</xdr:rowOff>
    </xdr:to>
    <xdr:cxnSp macro="">
      <xdr:nvCxnSpPr>
        <xdr:cNvPr id="808" name="直線コネクタ 807">
          <a:extLst>
            <a:ext uri="{FF2B5EF4-FFF2-40B4-BE49-F238E27FC236}">
              <a16:creationId xmlns:a16="http://schemas.microsoft.com/office/drawing/2014/main" id="{7EC0AC70-DB18-4E11-8CF9-E10B053929E6}"/>
            </a:ext>
          </a:extLst>
        </xdr:cNvPr>
        <xdr:cNvCxnSpPr/>
      </xdr:nvCxnSpPr>
      <xdr:spPr>
        <a:xfrm flipV="1">
          <a:off x="17988280" y="18246634"/>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92348</xdr:rowOff>
    </xdr:from>
    <xdr:to>
      <xdr:col>102</xdr:col>
      <xdr:colOff>165100</xdr:colOff>
      <xdr:row>109</xdr:row>
      <xdr:rowOff>22498</xdr:rowOff>
    </xdr:to>
    <xdr:sp macro="" textlink="">
      <xdr:nvSpPr>
        <xdr:cNvPr id="809" name="楕円 808">
          <a:extLst>
            <a:ext uri="{FF2B5EF4-FFF2-40B4-BE49-F238E27FC236}">
              <a16:creationId xmlns:a16="http://schemas.microsoft.com/office/drawing/2014/main" id="{210B711F-DF05-453C-A89E-2EDAD1169FD9}"/>
            </a:ext>
          </a:extLst>
        </xdr:cNvPr>
        <xdr:cNvSpPr/>
      </xdr:nvSpPr>
      <xdr:spPr>
        <a:xfrm>
          <a:off x="1716278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143148</xdr:rowOff>
    </xdr:from>
    <xdr:to>
      <xdr:col>107</xdr:col>
      <xdr:colOff>50800</xdr:colOff>
      <xdr:row>108</xdr:row>
      <xdr:rowOff>143148</xdr:rowOff>
    </xdr:to>
    <xdr:cxnSp macro="">
      <xdr:nvCxnSpPr>
        <xdr:cNvPr id="810" name="直線コネクタ 809">
          <a:extLst>
            <a:ext uri="{FF2B5EF4-FFF2-40B4-BE49-F238E27FC236}">
              <a16:creationId xmlns:a16="http://schemas.microsoft.com/office/drawing/2014/main" id="{E7B577E9-1735-4175-8ECF-3F4EF2079475}"/>
            </a:ext>
          </a:extLst>
        </xdr:cNvPr>
        <xdr:cNvCxnSpPr/>
      </xdr:nvCxnSpPr>
      <xdr:spPr>
        <a:xfrm>
          <a:off x="17213580" y="182482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11" name="n_1aveValue【公民館】&#10;一人当たり面積">
          <a:extLst>
            <a:ext uri="{FF2B5EF4-FFF2-40B4-BE49-F238E27FC236}">
              <a16:creationId xmlns:a16="http://schemas.microsoft.com/office/drawing/2014/main" id="{54B23AE7-E647-4B59-AD24-0AED8715F53E}"/>
            </a:ext>
          </a:extLst>
        </xdr:cNvPr>
        <xdr:cNvSpPr txBox="1"/>
      </xdr:nvSpPr>
      <xdr:spPr>
        <a:xfrm>
          <a:off x="185611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12" name="n_2aveValue【公民館】&#10;一人当たり面積">
          <a:extLst>
            <a:ext uri="{FF2B5EF4-FFF2-40B4-BE49-F238E27FC236}">
              <a16:creationId xmlns:a16="http://schemas.microsoft.com/office/drawing/2014/main" id="{B58E5090-9E85-411D-A488-8CA2E627E1EE}"/>
            </a:ext>
          </a:extLst>
        </xdr:cNvPr>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13" name="n_3aveValue【公民館】&#10;一人当たり面積">
          <a:extLst>
            <a:ext uri="{FF2B5EF4-FFF2-40B4-BE49-F238E27FC236}">
              <a16:creationId xmlns:a16="http://schemas.microsoft.com/office/drawing/2014/main" id="{AF402B13-D90B-47EB-B0ED-E4A08FC831FF}"/>
            </a:ext>
          </a:extLst>
        </xdr:cNvPr>
        <xdr:cNvSpPr txBox="1"/>
      </xdr:nvSpPr>
      <xdr:spPr>
        <a:xfrm>
          <a:off x="170015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14" name="n_4aveValue【公民館】&#10;一人当たり面積">
          <a:extLst>
            <a:ext uri="{FF2B5EF4-FFF2-40B4-BE49-F238E27FC236}">
              <a16:creationId xmlns:a16="http://schemas.microsoft.com/office/drawing/2014/main" id="{A1C716E9-C62E-427F-A02E-C3D1C54CE7CD}"/>
            </a:ext>
          </a:extLst>
        </xdr:cNvPr>
        <xdr:cNvSpPr txBox="1"/>
      </xdr:nvSpPr>
      <xdr:spPr>
        <a:xfrm>
          <a:off x="162268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815" name="n_1mainValue【公民館】&#10;一人当たり面積">
          <a:extLst>
            <a:ext uri="{FF2B5EF4-FFF2-40B4-BE49-F238E27FC236}">
              <a16:creationId xmlns:a16="http://schemas.microsoft.com/office/drawing/2014/main" id="{A2870324-1091-40CC-BF5A-7FF8ACEC17E4}"/>
            </a:ext>
          </a:extLst>
        </xdr:cNvPr>
        <xdr:cNvSpPr txBox="1"/>
      </xdr:nvSpPr>
      <xdr:spPr>
        <a:xfrm>
          <a:off x="18561127" y="182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13625</xdr:rowOff>
    </xdr:from>
    <xdr:ext cx="469744" cy="259045"/>
    <xdr:sp macro="" textlink="">
      <xdr:nvSpPr>
        <xdr:cNvPr id="816" name="n_2mainValue【公民館】&#10;一人当たり面積">
          <a:extLst>
            <a:ext uri="{FF2B5EF4-FFF2-40B4-BE49-F238E27FC236}">
              <a16:creationId xmlns:a16="http://schemas.microsoft.com/office/drawing/2014/main" id="{CEF01661-4C6D-448F-B127-0A1D9ABC37C0}"/>
            </a:ext>
          </a:extLst>
        </xdr:cNvPr>
        <xdr:cNvSpPr txBox="1"/>
      </xdr:nvSpPr>
      <xdr:spPr>
        <a:xfrm>
          <a:off x="17776267" y="182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13625</xdr:rowOff>
    </xdr:from>
    <xdr:ext cx="469744" cy="259045"/>
    <xdr:sp macro="" textlink="">
      <xdr:nvSpPr>
        <xdr:cNvPr id="817" name="n_3mainValue【公民館】&#10;一人当たり面積">
          <a:extLst>
            <a:ext uri="{FF2B5EF4-FFF2-40B4-BE49-F238E27FC236}">
              <a16:creationId xmlns:a16="http://schemas.microsoft.com/office/drawing/2014/main" id="{97ED9E02-F852-420B-B111-13F41645D63E}"/>
            </a:ext>
          </a:extLst>
        </xdr:cNvPr>
        <xdr:cNvSpPr txBox="1"/>
      </xdr:nvSpPr>
      <xdr:spPr>
        <a:xfrm>
          <a:off x="17001567" y="182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FCB5298A-B195-4CAD-AEC3-32048BCB37A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CF707236-DB89-4949-A6A7-9EF8543F9C0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56AB6AAD-D29D-4552-A009-EFDACD88079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の有形固定資産減価償却率については、類似団体平均とほぼ同じ数値ではあるが、個別施設計画に基づき、老朽化の進んだ施設設備の改修を令和３年～令和７年の間に予定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平成２８年度まで有形固定資産減価償却率が１００％であったが、特に老朽化の進んだ児童館の建て替えを平成２９年度に行ったため、有形固定資産減価償却率が低下した。現在も類似団体平均を上回ってはいるが、その他の児童館においても老朽化は進んでいるため、計画的に改修等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94ED2B-12DA-405D-9D9E-3DCB5CCF29E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8CC28A-44ED-4345-B2D2-7DA239FF199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41BCE3-F839-44EB-A5D6-F62AE68C59B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1A56D3-2DD9-446C-83A4-393ED5652B4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3D0106-D804-4F8A-8E92-7FA71F2CC23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15E45B-B179-4E66-8E77-D13DAE30481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327C4C-9773-4421-BD0D-F1B286219B5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BE5B75-F0F9-48C2-941E-2D88FED6155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2EDA69-3C88-49D6-8B73-A15A72F3E4C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72A6DE-6425-4755-A28F-4844D0216F5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8504A5-94B2-4509-96F0-6A439DC4EF7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8E0AF7-1527-4DB7-B448-F627093E172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FA9BAC-8C08-4FCD-846D-2A0790BE4AF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EEDCF6-EEB7-4B3A-9D20-8E7AA64B864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8E48D8-04ED-4479-AFB4-AC676647640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8A9E871-F46A-43DC-819A-4A955022762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753DE8-100D-4068-9CA6-84821498467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D6D8A1-7F76-4ABF-BBF9-32EA0C592E1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5BEB93-A905-495A-9EB0-3D757E214C3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087F2F-CD5F-4B54-A2D5-118B4ECB5E1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6A1739-293D-4ADD-A967-A4B7691DC58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59A672-2339-40FB-BC8E-51B58A9ACCD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8F0B7A-3BE5-4D14-A848-44D5A10F84C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4B5AE4-3B7B-43C2-BCAB-9C85180FE5E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7B62B5-9A0A-4FEA-9297-B0CD8643DD6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FD624F-524C-4333-87D5-123E0641B0C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0646FB-1D81-4660-B8EA-15AC8AF3478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58518D-7AA7-4D76-BF6F-F34685D369C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84486A-3B76-4131-99E2-516ACF9E448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94C92B-A928-427A-B1A4-D9AE0D47824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3F9A20-620F-4BA3-B257-866B108A2CC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B868EE-AEE0-4F5B-9ED9-4FC7C79BAA3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A19A2C-02D6-4D2C-9952-F940FBEC80E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D55B6D-2CF8-4861-9CB0-DAC0B5E4EF9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14DD15-CB4D-4B54-95A7-829AE22711E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BD188C-E863-4561-95E2-B1066F06295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D247E2-683C-4EAB-B477-68FBF005D82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CBD610-06B8-4472-AA33-0D399B7D80C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1DFC64-8C4A-4CB2-B66A-6984A965658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F8EFC0-EC12-4275-ACE4-0F828A9ABF6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DB76D7-DC4D-4BC7-A86C-C6988D0C00C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39D6FE-2FE9-4305-8DDE-C52682F1299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1BE057-4F07-4122-A12D-FC29AEA4D21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C0C8425-DD4D-417D-94BB-9406CB6C2C96}"/>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E048757-A785-4A80-B813-40C807E087A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EF0AE78-AD60-4885-BA8F-73CDD4E7DF2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DA8272-0818-4A21-A2EF-B904592CF38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859B442-8973-4A2C-A581-E4C1463D84D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72ACFD5-3731-46AA-A181-2F22C44A5DA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0DE9F3F-4A07-4F29-B36C-91A335B8F38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4AC2017-036A-43E2-9840-16E66814B93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3C35634-388F-4E22-A64D-D15384C59302}"/>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0B1290-9FCA-4C01-9BFF-015A420ED49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0320735-712C-490F-B310-7111BC77CA4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574D220-EEF8-48F6-85AF-66CF09F83A9D}"/>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BDC671F-FEF5-4C4F-9B8A-CDFDB7B96B26}"/>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5BF5D418-BF01-4A1C-B2E3-FF1CE898FA72}"/>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C7E19182-3861-44FF-8224-21CE0C4E1F3C}"/>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47BF817-4E03-4459-A938-548179F9EDC6}"/>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09534B3B-7185-47B7-8406-5484FD615589}"/>
            </a:ext>
          </a:extLst>
        </xdr:cNvPr>
        <xdr:cNvSpPr txBox="1"/>
      </xdr:nvSpPr>
      <xdr:spPr>
        <a:xfrm>
          <a:off x="4124960" y="592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4F39D2E0-D340-4F52-9E49-40BEF0E0442D}"/>
            </a:ext>
          </a:extLst>
        </xdr:cNvPr>
        <xdr:cNvSpPr/>
      </xdr:nvSpPr>
      <xdr:spPr>
        <a:xfrm>
          <a:off x="403606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A5CA6A02-D8CF-4C05-B727-FBE3528511A4}"/>
            </a:ext>
          </a:extLst>
        </xdr:cNvPr>
        <xdr:cNvSpPr/>
      </xdr:nvSpPr>
      <xdr:spPr>
        <a:xfrm>
          <a:off x="3312160" y="6062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93AC1388-4B2E-4B2C-BA46-496614FBE328}"/>
            </a:ext>
          </a:extLst>
        </xdr:cNvPr>
        <xdr:cNvSpPr/>
      </xdr:nvSpPr>
      <xdr:spPr>
        <a:xfrm>
          <a:off x="2514600" y="602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516B83EE-CAD3-4831-8928-10AE1253DAD0}"/>
            </a:ext>
          </a:extLst>
        </xdr:cNvPr>
        <xdr:cNvSpPr/>
      </xdr:nvSpPr>
      <xdr:spPr>
        <a:xfrm>
          <a:off x="1739900" y="597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554B964C-C338-49FB-8566-4D8FB3026F51}"/>
            </a:ext>
          </a:extLst>
        </xdr:cNvPr>
        <xdr:cNvSpPr/>
      </xdr:nvSpPr>
      <xdr:spPr>
        <a:xfrm>
          <a:off x="965200" y="596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893EF00-D26E-4F59-BEDC-B04D9351A33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E68875-9158-41C6-BE07-C7C246A02C4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EF7562-B0DF-46BC-9A9F-7AED730908F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ED3124-1EB4-45D2-A9B7-436D78DA08E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9CCBF0-4764-49D2-B201-B8A8B956D8A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2" name="楕円 71">
          <a:extLst>
            <a:ext uri="{FF2B5EF4-FFF2-40B4-BE49-F238E27FC236}">
              <a16:creationId xmlns:a16="http://schemas.microsoft.com/office/drawing/2014/main" id="{C4D7046E-5B66-4632-89CB-0D9D9A5AF374}"/>
            </a:ext>
          </a:extLst>
        </xdr:cNvPr>
        <xdr:cNvSpPr/>
      </xdr:nvSpPr>
      <xdr:spPr>
        <a:xfrm>
          <a:off x="403606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16527</xdr:rowOff>
    </xdr:from>
    <xdr:ext cx="405111" cy="259045"/>
    <xdr:sp macro="" textlink="">
      <xdr:nvSpPr>
        <xdr:cNvPr id="73" name="【図書館】&#10;有形固定資産減価償却率該当値テキスト">
          <a:extLst>
            <a:ext uri="{FF2B5EF4-FFF2-40B4-BE49-F238E27FC236}">
              <a16:creationId xmlns:a16="http://schemas.microsoft.com/office/drawing/2014/main" id="{0343B35E-4AB4-4108-BC22-9306A6788AC7}"/>
            </a:ext>
          </a:extLst>
        </xdr:cNvPr>
        <xdr:cNvSpPr txBox="1"/>
      </xdr:nvSpPr>
      <xdr:spPr>
        <a:xfrm>
          <a:off x="4124960"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12700</xdr:rowOff>
    </xdr:from>
    <xdr:to>
      <xdr:col>20</xdr:col>
      <xdr:colOff>38100</xdr:colOff>
      <xdr:row>38</xdr:row>
      <xdr:rowOff>114300</xdr:rowOff>
    </xdr:to>
    <xdr:sp macro="" textlink="">
      <xdr:nvSpPr>
        <xdr:cNvPr id="74" name="楕円 73">
          <a:extLst>
            <a:ext uri="{FF2B5EF4-FFF2-40B4-BE49-F238E27FC236}">
              <a16:creationId xmlns:a16="http://schemas.microsoft.com/office/drawing/2014/main" id="{8E95D2B8-B4B0-4580-94D1-1E30C5C5A382}"/>
            </a:ext>
          </a:extLst>
        </xdr:cNvPr>
        <xdr:cNvSpPr/>
      </xdr:nvSpPr>
      <xdr:spPr>
        <a:xfrm>
          <a:off x="3312160" y="6383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5" name="直線コネクタ 74">
          <a:extLst>
            <a:ext uri="{FF2B5EF4-FFF2-40B4-BE49-F238E27FC236}">
              <a16:creationId xmlns:a16="http://schemas.microsoft.com/office/drawing/2014/main" id="{E1957EA3-D334-46C4-A6DC-9A46F054C979}"/>
            </a:ext>
          </a:extLst>
        </xdr:cNvPr>
        <xdr:cNvCxnSpPr/>
      </xdr:nvCxnSpPr>
      <xdr:spPr>
        <a:xfrm>
          <a:off x="3355340" y="643382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6" name="楕円 75">
          <a:extLst>
            <a:ext uri="{FF2B5EF4-FFF2-40B4-BE49-F238E27FC236}">
              <a16:creationId xmlns:a16="http://schemas.microsoft.com/office/drawing/2014/main" id="{A35C1C76-0A05-449B-8384-DD6C10125341}"/>
            </a:ext>
          </a:extLst>
        </xdr:cNvPr>
        <xdr:cNvSpPr/>
      </xdr:nvSpPr>
      <xdr:spPr>
        <a:xfrm>
          <a:off x="251460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63500</xdr:rowOff>
    </xdr:to>
    <xdr:cxnSp macro="">
      <xdr:nvCxnSpPr>
        <xdr:cNvPr id="77" name="直線コネクタ 76">
          <a:extLst>
            <a:ext uri="{FF2B5EF4-FFF2-40B4-BE49-F238E27FC236}">
              <a16:creationId xmlns:a16="http://schemas.microsoft.com/office/drawing/2014/main" id="{CE4868B3-746E-45F5-9DF4-26968362DEA4}"/>
            </a:ext>
          </a:extLst>
        </xdr:cNvPr>
        <xdr:cNvCxnSpPr/>
      </xdr:nvCxnSpPr>
      <xdr:spPr>
        <a:xfrm>
          <a:off x="2565400" y="640842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133350</xdr:rowOff>
    </xdr:from>
    <xdr:to>
      <xdr:col>10</xdr:col>
      <xdr:colOff>165100</xdr:colOff>
      <xdr:row>38</xdr:row>
      <xdr:rowOff>63500</xdr:rowOff>
    </xdr:to>
    <xdr:sp macro="" textlink="">
      <xdr:nvSpPr>
        <xdr:cNvPr id="78" name="楕円 77">
          <a:extLst>
            <a:ext uri="{FF2B5EF4-FFF2-40B4-BE49-F238E27FC236}">
              <a16:creationId xmlns:a16="http://schemas.microsoft.com/office/drawing/2014/main" id="{DDFA83B6-6498-4702-AC14-846A5E56E991}"/>
            </a:ext>
          </a:extLst>
        </xdr:cNvPr>
        <xdr:cNvSpPr/>
      </xdr:nvSpPr>
      <xdr:spPr>
        <a:xfrm>
          <a:off x="1739900" y="6336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38100</xdr:rowOff>
    </xdr:to>
    <xdr:cxnSp macro="">
      <xdr:nvCxnSpPr>
        <xdr:cNvPr id="79" name="直線コネクタ 78">
          <a:extLst>
            <a:ext uri="{FF2B5EF4-FFF2-40B4-BE49-F238E27FC236}">
              <a16:creationId xmlns:a16="http://schemas.microsoft.com/office/drawing/2014/main" id="{2284E043-4A56-4025-8DDB-FD4D6421EB21}"/>
            </a:ext>
          </a:extLst>
        </xdr:cNvPr>
        <xdr:cNvCxnSpPr/>
      </xdr:nvCxnSpPr>
      <xdr:spPr>
        <a:xfrm>
          <a:off x="1790700" y="638302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0" name="n_1aveValue【図書館】&#10;有形固定資産減価償却率">
          <a:extLst>
            <a:ext uri="{FF2B5EF4-FFF2-40B4-BE49-F238E27FC236}">
              <a16:creationId xmlns:a16="http://schemas.microsoft.com/office/drawing/2014/main" id="{416CF657-4F20-48E6-BD94-D5088A2577BB}"/>
            </a:ext>
          </a:extLst>
        </xdr:cNvPr>
        <xdr:cNvSpPr txBox="1"/>
      </xdr:nvSpPr>
      <xdr:spPr>
        <a:xfrm>
          <a:off x="317056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1" name="n_2aveValue【図書館】&#10;有形固定資産減価償却率">
          <a:extLst>
            <a:ext uri="{FF2B5EF4-FFF2-40B4-BE49-F238E27FC236}">
              <a16:creationId xmlns:a16="http://schemas.microsoft.com/office/drawing/2014/main" id="{F004D1BD-6EB5-40D1-91E0-D8D6394B6750}"/>
            </a:ext>
          </a:extLst>
        </xdr:cNvPr>
        <xdr:cNvSpPr txBox="1"/>
      </xdr:nvSpPr>
      <xdr:spPr>
        <a:xfrm>
          <a:off x="238570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2" name="n_3aveValue【図書館】&#10;有形固定資産減価償却率">
          <a:extLst>
            <a:ext uri="{FF2B5EF4-FFF2-40B4-BE49-F238E27FC236}">
              <a16:creationId xmlns:a16="http://schemas.microsoft.com/office/drawing/2014/main" id="{70C6D275-6E49-4E71-8702-4AC5DBAE7D3A}"/>
            </a:ext>
          </a:extLst>
        </xdr:cNvPr>
        <xdr:cNvSpPr txBox="1"/>
      </xdr:nvSpPr>
      <xdr:spPr>
        <a:xfrm>
          <a:off x="161100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3" name="n_4aveValue【図書館】&#10;有形固定資産減価償却率">
          <a:extLst>
            <a:ext uri="{FF2B5EF4-FFF2-40B4-BE49-F238E27FC236}">
              <a16:creationId xmlns:a16="http://schemas.microsoft.com/office/drawing/2014/main" id="{9E726054-0E60-4E47-BA19-E6C0C8FDBB55}"/>
            </a:ext>
          </a:extLst>
        </xdr:cNvPr>
        <xdr:cNvSpPr txBox="1"/>
      </xdr:nvSpPr>
      <xdr:spPr>
        <a:xfrm>
          <a:off x="83630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105427</xdr:rowOff>
    </xdr:from>
    <xdr:ext cx="405111" cy="259045"/>
    <xdr:sp macro="" textlink="">
      <xdr:nvSpPr>
        <xdr:cNvPr id="84" name="n_1mainValue【図書館】&#10;有形固定資産減価償却率">
          <a:extLst>
            <a:ext uri="{FF2B5EF4-FFF2-40B4-BE49-F238E27FC236}">
              <a16:creationId xmlns:a16="http://schemas.microsoft.com/office/drawing/2014/main" id="{4AAF093F-721A-4870-82C1-73AF4B1D41E3}"/>
            </a:ext>
          </a:extLst>
        </xdr:cNvPr>
        <xdr:cNvSpPr txBox="1"/>
      </xdr:nvSpPr>
      <xdr:spPr>
        <a:xfrm>
          <a:off x="317056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5" name="n_2mainValue【図書館】&#10;有形固定資産減価償却率">
          <a:extLst>
            <a:ext uri="{FF2B5EF4-FFF2-40B4-BE49-F238E27FC236}">
              <a16:creationId xmlns:a16="http://schemas.microsoft.com/office/drawing/2014/main" id="{96698836-E6CA-4FE8-B0D5-F5F5AB70CD02}"/>
            </a:ext>
          </a:extLst>
        </xdr:cNvPr>
        <xdr:cNvSpPr txBox="1"/>
      </xdr:nvSpPr>
      <xdr:spPr>
        <a:xfrm>
          <a:off x="238570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54627</xdr:rowOff>
    </xdr:from>
    <xdr:ext cx="405111" cy="259045"/>
    <xdr:sp macro="" textlink="">
      <xdr:nvSpPr>
        <xdr:cNvPr id="86" name="n_3mainValue【図書館】&#10;有形固定資産減価償却率">
          <a:extLst>
            <a:ext uri="{FF2B5EF4-FFF2-40B4-BE49-F238E27FC236}">
              <a16:creationId xmlns:a16="http://schemas.microsoft.com/office/drawing/2014/main" id="{E6B4DC5B-B168-4E51-8E63-3BD3228C03A3}"/>
            </a:ext>
          </a:extLst>
        </xdr:cNvPr>
        <xdr:cNvSpPr txBox="1"/>
      </xdr:nvSpPr>
      <xdr:spPr>
        <a:xfrm>
          <a:off x="1611004" y="642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68850870-0F67-43A9-A905-A8ECF4956AB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7057DE5A-2750-4710-A4A0-704A798D9F4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8DB60723-2673-491B-8CB1-8BBE6E56F05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3631C8B9-B242-4FE8-97FB-B622ECD2357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411D63E3-768E-4B77-B571-C4AD8D5FB04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F2CF9C78-8E57-45BE-B815-D55B41F5E0F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B307270D-3062-441A-89C0-459E775FC16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5EEB3A63-3721-4782-B7D7-569C4FDB05A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4E9E7BB6-BA4E-46B5-9973-30FD0073A74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C200DE10-05D0-419F-BE28-2C0A7610F3F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00E6FA34-920F-4695-B441-5F4CE034704A}"/>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BAA63560-8B9F-4B66-B331-735B63918354}"/>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5B82FCF6-9821-4186-8630-8CD2B0D55C97}"/>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0C7D8F5C-AD2A-4DE7-A457-6B79C2112391}"/>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13210FBD-5D64-4589-ABB6-5FF5C09B8A1D}"/>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A939D76A-E201-4854-9E9E-4D6B5DE9051C}"/>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2F221F43-7D6A-4C69-BA7A-4A63F852473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B055889A-8292-4899-A694-1C5916AD45ED}"/>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CFEB66C7-DD36-40F7-80E5-1BB52B20F9F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A92A15E4-58A2-46A2-9BE4-96A486A86C23}"/>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69F24BC4-E315-4BF8-9790-15170051F448}"/>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502F5014-CCBF-454A-87BC-A09B35779C6A}"/>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2115641-0EF6-411A-8E19-02934D2FAE0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9789806-330C-4691-A7D5-E0C6609E331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A2C35F0F-8FFB-436F-AFE6-634EF1F3928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a:extLst>
            <a:ext uri="{FF2B5EF4-FFF2-40B4-BE49-F238E27FC236}">
              <a16:creationId xmlns:a16="http://schemas.microsoft.com/office/drawing/2014/main" id="{16A96115-6185-45E4-9823-DF1119FB2B14}"/>
            </a:ext>
          </a:extLst>
        </xdr:cNvPr>
        <xdr:cNvCxnSpPr/>
      </xdr:nvCxnSpPr>
      <xdr:spPr>
        <a:xfrm flipV="1">
          <a:off x="9219565" y="5685064"/>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a:extLst>
            <a:ext uri="{FF2B5EF4-FFF2-40B4-BE49-F238E27FC236}">
              <a16:creationId xmlns:a16="http://schemas.microsoft.com/office/drawing/2014/main" id="{024CB001-B22B-4958-9BBE-50767D661F0A}"/>
            </a:ext>
          </a:extLst>
        </xdr:cNvPr>
        <xdr:cNvSpPr txBox="1"/>
      </xdr:nvSpPr>
      <xdr:spPr>
        <a:xfrm>
          <a:off x="9258300" y="71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a:extLst>
            <a:ext uri="{FF2B5EF4-FFF2-40B4-BE49-F238E27FC236}">
              <a16:creationId xmlns:a16="http://schemas.microsoft.com/office/drawing/2014/main" id="{020BB52C-F9E3-4BF8-B610-81357BCBE1DE}"/>
            </a:ext>
          </a:extLst>
        </xdr:cNvPr>
        <xdr:cNvCxnSpPr/>
      </xdr:nvCxnSpPr>
      <xdr:spPr>
        <a:xfrm>
          <a:off x="915416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a:extLst>
            <a:ext uri="{FF2B5EF4-FFF2-40B4-BE49-F238E27FC236}">
              <a16:creationId xmlns:a16="http://schemas.microsoft.com/office/drawing/2014/main" id="{176A44BD-07BC-41CC-AC11-68B8D37D8FDA}"/>
            </a:ext>
          </a:extLst>
        </xdr:cNvPr>
        <xdr:cNvSpPr txBox="1"/>
      </xdr:nvSpPr>
      <xdr:spPr>
        <a:xfrm>
          <a:off x="9258300" y="54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a:extLst>
            <a:ext uri="{FF2B5EF4-FFF2-40B4-BE49-F238E27FC236}">
              <a16:creationId xmlns:a16="http://schemas.microsoft.com/office/drawing/2014/main" id="{4E1C61B8-4E86-43A6-AC3A-A91D26AA77CB}"/>
            </a:ext>
          </a:extLst>
        </xdr:cNvPr>
        <xdr:cNvCxnSpPr/>
      </xdr:nvCxnSpPr>
      <xdr:spPr>
        <a:xfrm>
          <a:off x="915416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7" name="【図書館】&#10;一人当たり面積平均値テキスト">
          <a:extLst>
            <a:ext uri="{FF2B5EF4-FFF2-40B4-BE49-F238E27FC236}">
              <a16:creationId xmlns:a16="http://schemas.microsoft.com/office/drawing/2014/main" id="{9DB555F5-4EA9-4AC1-8463-5189AF1F2403}"/>
            </a:ext>
          </a:extLst>
        </xdr:cNvPr>
        <xdr:cNvSpPr txBox="1"/>
      </xdr:nvSpPr>
      <xdr:spPr>
        <a:xfrm>
          <a:off x="9258300" y="655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a:extLst>
            <a:ext uri="{FF2B5EF4-FFF2-40B4-BE49-F238E27FC236}">
              <a16:creationId xmlns:a16="http://schemas.microsoft.com/office/drawing/2014/main" id="{D436803F-AD68-4765-9C7A-7BD0AED9D9D0}"/>
            </a:ext>
          </a:extLst>
        </xdr:cNvPr>
        <xdr:cNvSpPr/>
      </xdr:nvSpPr>
      <xdr:spPr>
        <a:xfrm>
          <a:off x="9192260" y="6698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a:extLst>
            <a:ext uri="{FF2B5EF4-FFF2-40B4-BE49-F238E27FC236}">
              <a16:creationId xmlns:a16="http://schemas.microsoft.com/office/drawing/2014/main" id="{3C9F0412-A18E-46AF-84C5-B61CC8E76978}"/>
            </a:ext>
          </a:extLst>
        </xdr:cNvPr>
        <xdr:cNvSpPr/>
      </xdr:nvSpPr>
      <xdr:spPr>
        <a:xfrm>
          <a:off x="844550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a:extLst>
            <a:ext uri="{FF2B5EF4-FFF2-40B4-BE49-F238E27FC236}">
              <a16:creationId xmlns:a16="http://schemas.microsoft.com/office/drawing/2014/main" id="{883C5BA8-41D9-4EC5-8E0C-F3AF95566027}"/>
            </a:ext>
          </a:extLst>
        </xdr:cNvPr>
        <xdr:cNvSpPr/>
      </xdr:nvSpPr>
      <xdr:spPr>
        <a:xfrm>
          <a:off x="767080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33F9D146-2C12-4D93-834C-1B7CE6038DFC}"/>
            </a:ext>
          </a:extLst>
        </xdr:cNvPr>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a:extLst>
            <a:ext uri="{FF2B5EF4-FFF2-40B4-BE49-F238E27FC236}">
              <a16:creationId xmlns:a16="http://schemas.microsoft.com/office/drawing/2014/main" id="{72123269-7FD9-4126-B955-E1D5911985EF}"/>
            </a:ext>
          </a:extLst>
        </xdr:cNvPr>
        <xdr:cNvSpPr/>
      </xdr:nvSpPr>
      <xdr:spPr>
        <a:xfrm>
          <a:off x="609854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035657D-601D-4E31-AB11-D7D1D869E5E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6C2FC9E-EE4E-4884-B3DD-B2254C38F08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B4AB4B-E54C-4F7A-849A-F9F6B4508E4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911108-4367-4E87-9042-B5225B8AF03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0EFE0B2-5297-4632-A63D-49277A30C4A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165826</xdr:rowOff>
    </xdr:from>
    <xdr:to>
      <xdr:col>55</xdr:col>
      <xdr:colOff>50800</xdr:colOff>
      <xdr:row>41</xdr:row>
      <xdr:rowOff>95976</xdr:rowOff>
    </xdr:to>
    <xdr:sp macro="" textlink="">
      <xdr:nvSpPr>
        <xdr:cNvPr id="128" name="楕円 127">
          <a:extLst>
            <a:ext uri="{FF2B5EF4-FFF2-40B4-BE49-F238E27FC236}">
              <a16:creationId xmlns:a16="http://schemas.microsoft.com/office/drawing/2014/main" id="{C974D1F4-5179-4942-B914-37CDF87040AD}"/>
            </a:ext>
          </a:extLst>
        </xdr:cNvPr>
        <xdr:cNvSpPr/>
      </xdr:nvSpPr>
      <xdr:spPr>
        <a:xfrm>
          <a:off x="9192260" y="6871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144253</xdr:rowOff>
    </xdr:from>
    <xdr:ext cx="469744" cy="259045"/>
    <xdr:sp macro="" textlink="">
      <xdr:nvSpPr>
        <xdr:cNvPr id="129" name="【図書館】&#10;一人当たり面積該当値テキスト">
          <a:extLst>
            <a:ext uri="{FF2B5EF4-FFF2-40B4-BE49-F238E27FC236}">
              <a16:creationId xmlns:a16="http://schemas.microsoft.com/office/drawing/2014/main" id="{EF6F2924-1B5D-43CA-AC28-FA9BFCB480C4}"/>
            </a:ext>
          </a:extLst>
        </xdr:cNvPr>
        <xdr:cNvSpPr txBox="1"/>
      </xdr:nvSpPr>
      <xdr:spPr>
        <a:xfrm>
          <a:off x="9258300" y="68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165826</xdr:rowOff>
    </xdr:from>
    <xdr:to>
      <xdr:col>50</xdr:col>
      <xdr:colOff>165100</xdr:colOff>
      <xdr:row>41</xdr:row>
      <xdr:rowOff>95976</xdr:rowOff>
    </xdr:to>
    <xdr:sp macro="" textlink="">
      <xdr:nvSpPr>
        <xdr:cNvPr id="130" name="楕円 129">
          <a:extLst>
            <a:ext uri="{FF2B5EF4-FFF2-40B4-BE49-F238E27FC236}">
              <a16:creationId xmlns:a16="http://schemas.microsoft.com/office/drawing/2014/main" id="{F3BD71CD-4902-44C8-990C-FFE9A102FACA}"/>
            </a:ext>
          </a:extLst>
        </xdr:cNvPr>
        <xdr:cNvSpPr/>
      </xdr:nvSpPr>
      <xdr:spPr>
        <a:xfrm>
          <a:off x="8445500" y="6871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45176</xdr:rowOff>
    </xdr:from>
    <xdr:to>
      <xdr:col>55</xdr:col>
      <xdr:colOff>0</xdr:colOff>
      <xdr:row>41</xdr:row>
      <xdr:rowOff>45176</xdr:rowOff>
    </xdr:to>
    <xdr:cxnSp macro="">
      <xdr:nvCxnSpPr>
        <xdr:cNvPr id="131" name="直線コネクタ 130">
          <a:extLst>
            <a:ext uri="{FF2B5EF4-FFF2-40B4-BE49-F238E27FC236}">
              <a16:creationId xmlns:a16="http://schemas.microsoft.com/office/drawing/2014/main" id="{45BB107D-C2BD-4812-9B23-C09668154042}"/>
            </a:ext>
          </a:extLst>
        </xdr:cNvPr>
        <xdr:cNvCxnSpPr/>
      </xdr:nvCxnSpPr>
      <xdr:spPr>
        <a:xfrm>
          <a:off x="8496300" y="691841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169091</xdr:rowOff>
    </xdr:from>
    <xdr:to>
      <xdr:col>46</xdr:col>
      <xdr:colOff>38100</xdr:colOff>
      <xdr:row>41</xdr:row>
      <xdr:rowOff>99241</xdr:rowOff>
    </xdr:to>
    <xdr:sp macro="" textlink="">
      <xdr:nvSpPr>
        <xdr:cNvPr id="132" name="楕円 131">
          <a:extLst>
            <a:ext uri="{FF2B5EF4-FFF2-40B4-BE49-F238E27FC236}">
              <a16:creationId xmlns:a16="http://schemas.microsoft.com/office/drawing/2014/main" id="{8A88F927-1B12-432B-8E69-724D0A748A5D}"/>
            </a:ext>
          </a:extLst>
        </xdr:cNvPr>
        <xdr:cNvSpPr/>
      </xdr:nvSpPr>
      <xdr:spPr>
        <a:xfrm>
          <a:off x="7670800" y="6874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45176</xdr:rowOff>
    </xdr:from>
    <xdr:to>
      <xdr:col>50</xdr:col>
      <xdr:colOff>114300</xdr:colOff>
      <xdr:row>41</xdr:row>
      <xdr:rowOff>48441</xdr:rowOff>
    </xdr:to>
    <xdr:cxnSp macro="">
      <xdr:nvCxnSpPr>
        <xdr:cNvPr id="133" name="直線コネクタ 132">
          <a:extLst>
            <a:ext uri="{FF2B5EF4-FFF2-40B4-BE49-F238E27FC236}">
              <a16:creationId xmlns:a16="http://schemas.microsoft.com/office/drawing/2014/main" id="{C9912AC4-865B-4E70-A215-D6AD24576D72}"/>
            </a:ext>
          </a:extLst>
        </xdr:cNvPr>
        <xdr:cNvCxnSpPr/>
      </xdr:nvCxnSpPr>
      <xdr:spPr>
        <a:xfrm flipV="1">
          <a:off x="7713980" y="691841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169091</xdr:rowOff>
    </xdr:from>
    <xdr:to>
      <xdr:col>41</xdr:col>
      <xdr:colOff>101600</xdr:colOff>
      <xdr:row>41</xdr:row>
      <xdr:rowOff>99241</xdr:rowOff>
    </xdr:to>
    <xdr:sp macro="" textlink="">
      <xdr:nvSpPr>
        <xdr:cNvPr id="134" name="楕円 133">
          <a:extLst>
            <a:ext uri="{FF2B5EF4-FFF2-40B4-BE49-F238E27FC236}">
              <a16:creationId xmlns:a16="http://schemas.microsoft.com/office/drawing/2014/main" id="{6BA4CB9D-2C32-4238-8708-7E0F5B6F8E19}"/>
            </a:ext>
          </a:extLst>
        </xdr:cNvPr>
        <xdr:cNvSpPr/>
      </xdr:nvSpPr>
      <xdr:spPr>
        <a:xfrm>
          <a:off x="6873240" y="6874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48441</xdr:rowOff>
    </xdr:from>
    <xdr:to>
      <xdr:col>45</xdr:col>
      <xdr:colOff>177800</xdr:colOff>
      <xdr:row>41</xdr:row>
      <xdr:rowOff>48441</xdr:rowOff>
    </xdr:to>
    <xdr:cxnSp macro="">
      <xdr:nvCxnSpPr>
        <xdr:cNvPr id="135" name="直線コネクタ 134">
          <a:extLst>
            <a:ext uri="{FF2B5EF4-FFF2-40B4-BE49-F238E27FC236}">
              <a16:creationId xmlns:a16="http://schemas.microsoft.com/office/drawing/2014/main" id="{5FDD9E2F-74C3-427C-BEEE-83C81A61C3DD}"/>
            </a:ext>
          </a:extLst>
        </xdr:cNvPr>
        <xdr:cNvCxnSpPr/>
      </xdr:nvCxnSpPr>
      <xdr:spPr>
        <a:xfrm>
          <a:off x="6924040" y="692168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36" name="n_1aveValue【図書館】&#10;一人当たり面積">
          <a:extLst>
            <a:ext uri="{FF2B5EF4-FFF2-40B4-BE49-F238E27FC236}">
              <a16:creationId xmlns:a16="http://schemas.microsoft.com/office/drawing/2014/main" id="{E5E0B8F5-9A3A-4E31-9927-2C0DD56325B6}"/>
            </a:ext>
          </a:extLst>
        </xdr:cNvPr>
        <xdr:cNvSpPr txBox="1"/>
      </xdr:nvSpPr>
      <xdr:spPr>
        <a:xfrm>
          <a:off x="827158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37" name="n_2aveValue【図書館】&#10;一人当たり面積">
          <a:extLst>
            <a:ext uri="{FF2B5EF4-FFF2-40B4-BE49-F238E27FC236}">
              <a16:creationId xmlns:a16="http://schemas.microsoft.com/office/drawing/2014/main" id="{FD50C2A8-73DB-4E77-B9E4-339D6AF98D0C}"/>
            </a:ext>
          </a:extLst>
        </xdr:cNvPr>
        <xdr:cNvSpPr txBox="1"/>
      </xdr:nvSpPr>
      <xdr:spPr>
        <a:xfrm>
          <a:off x="7509587" y="650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8" name="n_3aveValue【図書館】&#10;一人当たり面積">
          <a:extLst>
            <a:ext uri="{FF2B5EF4-FFF2-40B4-BE49-F238E27FC236}">
              <a16:creationId xmlns:a16="http://schemas.microsoft.com/office/drawing/2014/main" id="{5D8E61E6-A65D-4814-BE7D-CE998311E738}"/>
            </a:ext>
          </a:extLst>
        </xdr:cNvPr>
        <xdr:cNvSpPr txBox="1"/>
      </xdr:nvSpPr>
      <xdr:spPr>
        <a:xfrm>
          <a:off x="6712027" y="64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9" name="n_4aveValue【図書館】&#10;一人当たり面積">
          <a:extLst>
            <a:ext uri="{FF2B5EF4-FFF2-40B4-BE49-F238E27FC236}">
              <a16:creationId xmlns:a16="http://schemas.microsoft.com/office/drawing/2014/main" id="{486A3E15-4C52-4191-8415-0ECAD0F6BA02}"/>
            </a:ext>
          </a:extLst>
        </xdr:cNvPr>
        <xdr:cNvSpPr txBox="1"/>
      </xdr:nvSpPr>
      <xdr:spPr>
        <a:xfrm>
          <a:off x="593732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87103</xdr:rowOff>
    </xdr:from>
    <xdr:ext cx="469744" cy="259045"/>
    <xdr:sp macro="" textlink="">
      <xdr:nvSpPr>
        <xdr:cNvPr id="140" name="n_1mainValue【図書館】&#10;一人当たり面積">
          <a:extLst>
            <a:ext uri="{FF2B5EF4-FFF2-40B4-BE49-F238E27FC236}">
              <a16:creationId xmlns:a16="http://schemas.microsoft.com/office/drawing/2014/main" id="{A49D8CB5-40E7-4577-86C1-089485E87FCC}"/>
            </a:ext>
          </a:extLst>
        </xdr:cNvPr>
        <xdr:cNvSpPr txBox="1"/>
      </xdr:nvSpPr>
      <xdr:spPr>
        <a:xfrm>
          <a:off x="8271587" y="69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90368</xdr:rowOff>
    </xdr:from>
    <xdr:ext cx="469744" cy="259045"/>
    <xdr:sp macro="" textlink="">
      <xdr:nvSpPr>
        <xdr:cNvPr id="141" name="n_2mainValue【図書館】&#10;一人当たり面積">
          <a:extLst>
            <a:ext uri="{FF2B5EF4-FFF2-40B4-BE49-F238E27FC236}">
              <a16:creationId xmlns:a16="http://schemas.microsoft.com/office/drawing/2014/main" id="{F38FE7AC-2E16-4C96-AB11-3335E5DDA932}"/>
            </a:ext>
          </a:extLst>
        </xdr:cNvPr>
        <xdr:cNvSpPr txBox="1"/>
      </xdr:nvSpPr>
      <xdr:spPr>
        <a:xfrm>
          <a:off x="7509587" y="69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90368</xdr:rowOff>
    </xdr:from>
    <xdr:ext cx="469744" cy="259045"/>
    <xdr:sp macro="" textlink="">
      <xdr:nvSpPr>
        <xdr:cNvPr id="142" name="n_3mainValue【図書館】&#10;一人当たり面積">
          <a:extLst>
            <a:ext uri="{FF2B5EF4-FFF2-40B4-BE49-F238E27FC236}">
              <a16:creationId xmlns:a16="http://schemas.microsoft.com/office/drawing/2014/main" id="{D7B588C6-B030-45B4-BB37-9F4E0FB499CA}"/>
            </a:ext>
          </a:extLst>
        </xdr:cNvPr>
        <xdr:cNvSpPr txBox="1"/>
      </xdr:nvSpPr>
      <xdr:spPr>
        <a:xfrm>
          <a:off x="6712027" y="69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9DA3C1E1-D376-479F-9F45-DEB889BD3F6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1934DFC8-4992-4659-8FD0-87959E581CE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F7CC7130-E32A-4DD0-8114-E6163494A10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6E3F14C0-C00A-4BB0-8810-A7D6D9B873E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26BD125-9467-4DA3-B221-784B611AF35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FADF7881-9135-444D-B2A9-34B9789358B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602CDB56-F7D8-450B-9A3F-FD5D593FBD5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39D7BC08-7532-45D9-BB0C-71D70212C3B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DCA86F03-7722-407B-9A16-B817133FF01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4E64FDDC-77E4-4E34-9D2B-0479D498B7E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43CAD467-B590-452B-AB8D-B7CD98C3DF1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86670056-4ECF-465F-A9CB-020A833F355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EB7C2E48-DE1A-49C4-BC96-81329F8D11A3}"/>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54F32039-2470-40F1-93E2-3655215B665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2E973F00-119F-49F4-9C99-BA94F388E2A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A4B569E-654C-4766-8DC8-DE9B45542F93}"/>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AFE46DFC-6232-43EE-AE42-50F8B3FEE68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68A597C2-F5BE-44A2-A069-1BC4FF24DDF9}"/>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A9825E9-472B-4C5F-A5FC-9A26A4FA2FD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30EA1C92-1722-435D-8E2F-309DA664612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8D341072-BCD2-4D44-9990-0787B48AB9BE}"/>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5632CB6F-F8C5-4C55-BACC-5F722E3328E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482D75F7-4745-449D-BB4A-1FAB52EB899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6115BBB5-A5E2-4066-81DA-9EF5DD55C7D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DB77F0A8-6854-444D-ABE1-0F4AFB232998}"/>
            </a:ext>
          </a:extLst>
        </xdr:cNvPr>
        <xdr:cNvCxnSpPr/>
      </xdr:nvCxnSpPr>
      <xdr:spPr>
        <a:xfrm flipV="1">
          <a:off x="4086225" y="938974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3E8E9372-5C8F-4388-9AE1-541A8E6451C2}"/>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9FBD5BBC-8174-441C-9654-73FA4E9A090F}"/>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86D77359-9B5A-4CC0-8174-11B8BF77A7CC}"/>
            </a:ext>
          </a:extLst>
        </xdr:cNvPr>
        <xdr:cNvSpPr txBox="1"/>
      </xdr:nvSpPr>
      <xdr:spPr>
        <a:xfrm>
          <a:off x="4124960" y="917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a:extLst>
            <a:ext uri="{FF2B5EF4-FFF2-40B4-BE49-F238E27FC236}">
              <a16:creationId xmlns:a16="http://schemas.microsoft.com/office/drawing/2014/main" id="{7081B9A9-406D-4C82-9A5E-215EC0E1C943}"/>
            </a:ext>
          </a:extLst>
        </xdr:cNvPr>
        <xdr:cNvCxnSpPr/>
      </xdr:nvCxnSpPr>
      <xdr:spPr>
        <a:xfrm>
          <a:off x="402082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BF4806A3-3E91-4002-9907-274C05DF7AF6}"/>
            </a:ext>
          </a:extLst>
        </xdr:cNvPr>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a:extLst>
            <a:ext uri="{FF2B5EF4-FFF2-40B4-BE49-F238E27FC236}">
              <a16:creationId xmlns:a16="http://schemas.microsoft.com/office/drawing/2014/main" id="{B8BF9D1F-2AE8-4FE2-885B-285C24B7A672}"/>
            </a:ext>
          </a:extLst>
        </xdr:cNvPr>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3E88B67A-3027-433E-B461-15201AD594B6}"/>
            </a:ext>
          </a:extLst>
        </xdr:cNvPr>
        <xdr:cNvSpPr/>
      </xdr:nvSpPr>
      <xdr:spPr>
        <a:xfrm>
          <a:off x="3312160" y="1005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0D7A019A-4EE1-4EDC-A4F2-B51E9AB6B72C}"/>
            </a:ext>
          </a:extLst>
        </xdr:cNvPr>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a:extLst>
            <a:ext uri="{FF2B5EF4-FFF2-40B4-BE49-F238E27FC236}">
              <a16:creationId xmlns:a16="http://schemas.microsoft.com/office/drawing/2014/main" id="{6A35EEA5-3E0B-47C9-BCD8-C98255D9019D}"/>
            </a:ext>
          </a:extLst>
        </xdr:cNvPr>
        <xdr:cNvSpPr/>
      </xdr:nvSpPr>
      <xdr:spPr>
        <a:xfrm>
          <a:off x="173990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D52F09E9-29DB-4FCC-BA26-BB68CD89CBE6}"/>
            </a:ext>
          </a:extLst>
        </xdr:cNvPr>
        <xdr:cNvSpPr/>
      </xdr:nvSpPr>
      <xdr:spPr>
        <a:xfrm>
          <a:off x="96520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5C6A0DD-166B-408E-A8C3-1B85A8FB5D6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6AB7EBA-64B9-4069-A1F1-D5886023E57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9BE2C69-EFFF-4F8B-8594-FF241F20B54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2E511E6-2B8B-4676-A7F9-0B9DCECC438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83BA852-318D-41E7-AF2B-FC87708578C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3" name="楕円 182">
          <a:extLst>
            <a:ext uri="{FF2B5EF4-FFF2-40B4-BE49-F238E27FC236}">
              <a16:creationId xmlns:a16="http://schemas.microsoft.com/office/drawing/2014/main" id="{8887DA70-08B3-4748-ADD1-1EF672B1D139}"/>
            </a:ext>
          </a:extLst>
        </xdr:cNvPr>
        <xdr:cNvSpPr/>
      </xdr:nvSpPr>
      <xdr:spPr>
        <a:xfrm>
          <a:off x="403606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4" name="【体育館・プール】&#10;有形固定資産減価償却率該当値テキスト">
          <a:extLst>
            <a:ext uri="{FF2B5EF4-FFF2-40B4-BE49-F238E27FC236}">
              <a16:creationId xmlns:a16="http://schemas.microsoft.com/office/drawing/2014/main" id="{01E96C3A-6E08-4835-BDBA-C4B7E408F900}"/>
            </a:ext>
          </a:extLst>
        </xdr:cNvPr>
        <xdr:cNvSpPr txBox="1"/>
      </xdr:nvSpPr>
      <xdr:spPr>
        <a:xfrm>
          <a:off x="412496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5" name="楕円 184">
          <a:extLst>
            <a:ext uri="{FF2B5EF4-FFF2-40B4-BE49-F238E27FC236}">
              <a16:creationId xmlns:a16="http://schemas.microsoft.com/office/drawing/2014/main" id="{5E6CEF94-A9C5-4C24-A0CC-9523A77A2AAE}"/>
            </a:ext>
          </a:extLst>
        </xdr:cNvPr>
        <xdr:cNvSpPr/>
      </xdr:nvSpPr>
      <xdr:spPr>
        <a:xfrm>
          <a:off x="331216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6" name="直線コネクタ 185">
          <a:extLst>
            <a:ext uri="{FF2B5EF4-FFF2-40B4-BE49-F238E27FC236}">
              <a16:creationId xmlns:a16="http://schemas.microsoft.com/office/drawing/2014/main" id="{F84B9F85-E4ED-4CF6-95B6-1A29B06780DF}"/>
            </a:ext>
          </a:extLst>
        </xdr:cNvPr>
        <xdr:cNvCxnSpPr/>
      </xdr:nvCxnSpPr>
      <xdr:spPr>
        <a:xfrm>
          <a:off x="3355340" y="10805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7" name="楕円 186">
          <a:extLst>
            <a:ext uri="{FF2B5EF4-FFF2-40B4-BE49-F238E27FC236}">
              <a16:creationId xmlns:a16="http://schemas.microsoft.com/office/drawing/2014/main" id="{EB692FE5-7248-43E1-84AD-453F84C12661}"/>
            </a:ext>
          </a:extLst>
        </xdr:cNvPr>
        <xdr:cNvSpPr/>
      </xdr:nvSpPr>
      <xdr:spPr>
        <a:xfrm>
          <a:off x="25146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8" name="直線コネクタ 187">
          <a:extLst>
            <a:ext uri="{FF2B5EF4-FFF2-40B4-BE49-F238E27FC236}">
              <a16:creationId xmlns:a16="http://schemas.microsoft.com/office/drawing/2014/main" id="{9A37D1BC-4845-4467-83EA-5D5723613B4F}"/>
            </a:ext>
          </a:extLst>
        </xdr:cNvPr>
        <xdr:cNvCxnSpPr/>
      </xdr:nvCxnSpPr>
      <xdr:spPr>
        <a:xfrm>
          <a:off x="2565400" y="10805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89" name="楕円 188">
          <a:extLst>
            <a:ext uri="{FF2B5EF4-FFF2-40B4-BE49-F238E27FC236}">
              <a16:creationId xmlns:a16="http://schemas.microsoft.com/office/drawing/2014/main" id="{C346CF83-E8EA-46C7-8AD6-CE1C2864254D}"/>
            </a:ext>
          </a:extLst>
        </xdr:cNvPr>
        <xdr:cNvSpPr/>
      </xdr:nvSpPr>
      <xdr:spPr>
        <a:xfrm>
          <a:off x="17399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0" name="直線コネクタ 189">
          <a:extLst>
            <a:ext uri="{FF2B5EF4-FFF2-40B4-BE49-F238E27FC236}">
              <a16:creationId xmlns:a16="http://schemas.microsoft.com/office/drawing/2014/main" id="{9BA7C590-E7BE-40EC-9223-D1486AABD521}"/>
            </a:ext>
          </a:extLst>
        </xdr:cNvPr>
        <xdr:cNvCxnSpPr/>
      </xdr:nvCxnSpPr>
      <xdr:spPr>
        <a:xfrm>
          <a:off x="1790700" y="10805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1" name="n_1aveValue【体育館・プール】&#10;有形固定資産減価償却率">
          <a:extLst>
            <a:ext uri="{FF2B5EF4-FFF2-40B4-BE49-F238E27FC236}">
              <a16:creationId xmlns:a16="http://schemas.microsoft.com/office/drawing/2014/main" id="{B47DF8D8-DBA2-47F7-823C-48F000ECB7E4}"/>
            </a:ext>
          </a:extLst>
        </xdr:cNvPr>
        <xdr:cNvSpPr txBox="1"/>
      </xdr:nvSpPr>
      <xdr:spPr>
        <a:xfrm>
          <a:off x="317056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a:extLst>
            <a:ext uri="{FF2B5EF4-FFF2-40B4-BE49-F238E27FC236}">
              <a16:creationId xmlns:a16="http://schemas.microsoft.com/office/drawing/2014/main" id="{851F996C-D69F-4917-9D22-44D7657132D4}"/>
            </a:ext>
          </a:extLst>
        </xdr:cNvPr>
        <xdr:cNvSpPr txBox="1"/>
      </xdr:nvSpPr>
      <xdr:spPr>
        <a:xfrm>
          <a:off x="23857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93" name="n_3aveValue【体育館・プール】&#10;有形固定資産減価償却率">
          <a:extLst>
            <a:ext uri="{FF2B5EF4-FFF2-40B4-BE49-F238E27FC236}">
              <a16:creationId xmlns:a16="http://schemas.microsoft.com/office/drawing/2014/main" id="{6B0DC52E-A96B-41F9-88CE-4293448EE939}"/>
            </a:ext>
          </a:extLst>
        </xdr:cNvPr>
        <xdr:cNvSpPr txBox="1"/>
      </xdr:nvSpPr>
      <xdr:spPr>
        <a:xfrm>
          <a:off x="16110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4" name="n_4aveValue【体育館・プール】&#10;有形固定資産減価償却率">
          <a:extLst>
            <a:ext uri="{FF2B5EF4-FFF2-40B4-BE49-F238E27FC236}">
              <a16:creationId xmlns:a16="http://schemas.microsoft.com/office/drawing/2014/main" id="{A3F45DAA-B07B-4049-989C-7AC45D958F42}"/>
            </a:ext>
          </a:extLst>
        </xdr:cNvPr>
        <xdr:cNvSpPr txBox="1"/>
      </xdr:nvSpPr>
      <xdr:spPr>
        <a:xfrm>
          <a:off x="83630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5" name="n_1mainValue【体育館・プール】&#10;有形固定資産減価償却率">
          <a:extLst>
            <a:ext uri="{FF2B5EF4-FFF2-40B4-BE49-F238E27FC236}">
              <a16:creationId xmlns:a16="http://schemas.microsoft.com/office/drawing/2014/main" id="{DD96A4A6-2270-4F97-B2B3-383E6FAE096A}"/>
            </a:ext>
          </a:extLst>
        </xdr:cNvPr>
        <xdr:cNvSpPr txBox="1"/>
      </xdr:nvSpPr>
      <xdr:spPr>
        <a:xfrm>
          <a:off x="313824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6" name="n_2mainValue【体育館・プール】&#10;有形固定資産減価償却率">
          <a:extLst>
            <a:ext uri="{FF2B5EF4-FFF2-40B4-BE49-F238E27FC236}">
              <a16:creationId xmlns:a16="http://schemas.microsoft.com/office/drawing/2014/main" id="{EA28D4D1-7886-46A9-A7E0-6993E6FF61F6}"/>
            </a:ext>
          </a:extLst>
        </xdr:cNvPr>
        <xdr:cNvSpPr txBox="1"/>
      </xdr:nvSpPr>
      <xdr:spPr>
        <a:xfrm>
          <a:off x="23533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97" name="n_3mainValue【体育館・プール】&#10;有形固定資産減価償却率">
          <a:extLst>
            <a:ext uri="{FF2B5EF4-FFF2-40B4-BE49-F238E27FC236}">
              <a16:creationId xmlns:a16="http://schemas.microsoft.com/office/drawing/2014/main" id="{0A7E3AC9-0FA6-4D93-8FAD-22AB6B167EC0}"/>
            </a:ext>
          </a:extLst>
        </xdr:cNvPr>
        <xdr:cNvSpPr txBox="1"/>
      </xdr:nvSpPr>
      <xdr:spPr>
        <a:xfrm>
          <a:off x="15786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E5BE65EB-F25F-493D-BEF7-8A1F283E3E2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77CAF918-9448-4BA9-B1B2-97437468000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C69DFDC7-204F-44B4-A93F-62484760B94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923A3E69-95D6-4621-8A4B-CBC4BA33A33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1C7D5CFA-BC31-4B40-8756-2A2A00D2401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7E937A61-2642-41A7-8C1A-FD6A31FC4D3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1ADE9F3C-FF5C-42F7-AC6A-A21B31014F5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498FA793-D7E5-483A-8651-278F18E6FE1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DFDD443C-DE0C-418D-9F41-E5614D6BEAC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850C79FF-59C0-4612-B49A-07297A4DDD7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8F1F8351-E8A1-4192-AD27-ED2B8BACF13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573EDBBF-8135-444E-B34F-61B8C243DA14}"/>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754EFBA7-1C4B-4302-8C2A-B20403CED53F}"/>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3F6C264A-BA49-4366-A19F-1C2E83762E05}"/>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BEBCBACF-A9BC-4C42-AD49-DC6780B364C7}"/>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107BECF4-66F6-40A8-95BC-575E6F7A10C9}"/>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49C5A01E-582D-489F-9315-27C5133EAFD4}"/>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8426B4C6-ACDC-491D-8E6C-402782AD24DC}"/>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B5E7936B-7993-47A7-A32D-F5BEE909FBB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96E7AE8C-818C-4BA9-AA3C-BA81E515D055}"/>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781E7CE2-9CA3-4D5F-A755-FF38F3FF7694}"/>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C2D9A958-8F56-44E6-97B7-0D7E3A3AC494}"/>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C1D8F8C5-2D86-460B-A26C-26212BC4C72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11DA8E17-73F3-4B16-9E74-8917E5121649}"/>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CCBEEFCE-8740-4DD7-88D5-D10E2ADC5BD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3" name="直線コネクタ 222">
          <a:extLst>
            <a:ext uri="{FF2B5EF4-FFF2-40B4-BE49-F238E27FC236}">
              <a16:creationId xmlns:a16="http://schemas.microsoft.com/office/drawing/2014/main" id="{22B9138A-083A-4B51-9408-4197936AF34A}"/>
            </a:ext>
          </a:extLst>
        </xdr:cNvPr>
        <xdr:cNvCxnSpPr/>
      </xdr:nvCxnSpPr>
      <xdr:spPr>
        <a:xfrm flipV="1">
          <a:off x="9219565" y="9222922"/>
          <a:ext cx="0" cy="1593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4" name="【体育館・プール】&#10;一人当たり面積最小値テキスト">
          <a:extLst>
            <a:ext uri="{FF2B5EF4-FFF2-40B4-BE49-F238E27FC236}">
              <a16:creationId xmlns:a16="http://schemas.microsoft.com/office/drawing/2014/main" id="{ADA6E92B-97DC-4336-9650-093A54D258B0}"/>
            </a:ext>
          </a:extLst>
        </xdr:cNvPr>
        <xdr:cNvSpPr txBox="1"/>
      </xdr:nvSpPr>
      <xdr:spPr>
        <a:xfrm>
          <a:off x="92583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5" name="直線コネクタ 224">
          <a:extLst>
            <a:ext uri="{FF2B5EF4-FFF2-40B4-BE49-F238E27FC236}">
              <a16:creationId xmlns:a16="http://schemas.microsoft.com/office/drawing/2014/main" id="{F4CB4806-F5D3-4D9B-813B-82857AFE1686}"/>
            </a:ext>
          </a:extLst>
        </xdr:cNvPr>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6" name="【体育館・プール】&#10;一人当たり面積最大値テキスト">
          <a:extLst>
            <a:ext uri="{FF2B5EF4-FFF2-40B4-BE49-F238E27FC236}">
              <a16:creationId xmlns:a16="http://schemas.microsoft.com/office/drawing/2014/main" id="{07D05E41-C573-4E55-A03E-43FDF9CA87BB}"/>
            </a:ext>
          </a:extLst>
        </xdr:cNvPr>
        <xdr:cNvSpPr txBox="1"/>
      </xdr:nvSpPr>
      <xdr:spPr>
        <a:xfrm>
          <a:off x="9258300" y="90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27" name="直線コネクタ 226">
          <a:extLst>
            <a:ext uri="{FF2B5EF4-FFF2-40B4-BE49-F238E27FC236}">
              <a16:creationId xmlns:a16="http://schemas.microsoft.com/office/drawing/2014/main" id="{1A9E4DF1-50D3-4FF7-BCDC-A91A2AAD91E7}"/>
            </a:ext>
          </a:extLst>
        </xdr:cNvPr>
        <xdr:cNvCxnSpPr/>
      </xdr:nvCxnSpPr>
      <xdr:spPr>
        <a:xfrm>
          <a:off x="9154160" y="922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28" name="【体育館・プール】&#10;一人当たり面積平均値テキスト">
          <a:extLst>
            <a:ext uri="{FF2B5EF4-FFF2-40B4-BE49-F238E27FC236}">
              <a16:creationId xmlns:a16="http://schemas.microsoft.com/office/drawing/2014/main" id="{C1AE4536-0876-48FD-8650-BF2E87099AAA}"/>
            </a:ext>
          </a:extLst>
        </xdr:cNvPr>
        <xdr:cNvSpPr txBox="1"/>
      </xdr:nvSpPr>
      <xdr:spPr>
        <a:xfrm>
          <a:off x="9258300" y="1022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9" name="フローチャート: 判断 228">
          <a:extLst>
            <a:ext uri="{FF2B5EF4-FFF2-40B4-BE49-F238E27FC236}">
              <a16:creationId xmlns:a16="http://schemas.microsoft.com/office/drawing/2014/main" id="{535BBF79-5214-4DB2-8DE6-18BC46F8C491}"/>
            </a:ext>
          </a:extLst>
        </xdr:cNvPr>
        <xdr:cNvSpPr/>
      </xdr:nvSpPr>
      <xdr:spPr>
        <a:xfrm>
          <a:off x="9192260" y="10377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0" name="フローチャート: 判断 229">
          <a:extLst>
            <a:ext uri="{FF2B5EF4-FFF2-40B4-BE49-F238E27FC236}">
              <a16:creationId xmlns:a16="http://schemas.microsoft.com/office/drawing/2014/main" id="{266E91B5-FB7E-4C9D-8AEA-54961C474D85}"/>
            </a:ext>
          </a:extLst>
        </xdr:cNvPr>
        <xdr:cNvSpPr/>
      </xdr:nvSpPr>
      <xdr:spPr>
        <a:xfrm>
          <a:off x="844550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1" name="フローチャート: 判断 230">
          <a:extLst>
            <a:ext uri="{FF2B5EF4-FFF2-40B4-BE49-F238E27FC236}">
              <a16:creationId xmlns:a16="http://schemas.microsoft.com/office/drawing/2014/main" id="{722B48AB-4DF1-43B3-B528-CAF3EF0A335C}"/>
            </a:ext>
          </a:extLst>
        </xdr:cNvPr>
        <xdr:cNvSpPr/>
      </xdr:nvSpPr>
      <xdr:spPr>
        <a:xfrm>
          <a:off x="7670800" y="10385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2" name="フローチャート: 判断 231">
          <a:extLst>
            <a:ext uri="{FF2B5EF4-FFF2-40B4-BE49-F238E27FC236}">
              <a16:creationId xmlns:a16="http://schemas.microsoft.com/office/drawing/2014/main" id="{0BA32761-1DE5-4CF3-BB04-5C3984E405F3}"/>
            </a:ext>
          </a:extLst>
        </xdr:cNvPr>
        <xdr:cNvSpPr/>
      </xdr:nvSpPr>
      <xdr:spPr>
        <a:xfrm>
          <a:off x="6873240" y="1038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3" name="フローチャート: 判断 232">
          <a:extLst>
            <a:ext uri="{FF2B5EF4-FFF2-40B4-BE49-F238E27FC236}">
              <a16:creationId xmlns:a16="http://schemas.microsoft.com/office/drawing/2014/main" id="{BAFC56E7-A47A-4EE9-9BDF-1CEF54237321}"/>
            </a:ext>
          </a:extLst>
        </xdr:cNvPr>
        <xdr:cNvSpPr/>
      </xdr:nvSpPr>
      <xdr:spPr>
        <a:xfrm>
          <a:off x="6098540" y="104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D2A3D3F-E63E-4ADE-9757-4F1F7DF69A9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26D8FA9-0A82-4B9A-9417-F7F81E54222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6F704A3-6A3C-47C1-B912-67765E86CBC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1664ABC-5E9E-43D1-9DC6-7897E522ECE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FB00EBE-CD3F-4FC1-897A-11007E13689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39" name="楕円 238">
          <a:extLst>
            <a:ext uri="{FF2B5EF4-FFF2-40B4-BE49-F238E27FC236}">
              <a16:creationId xmlns:a16="http://schemas.microsoft.com/office/drawing/2014/main" id="{E39830B3-44FE-4C60-A521-C2BA4704CF44}"/>
            </a:ext>
          </a:extLst>
        </xdr:cNvPr>
        <xdr:cNvSpPr/>
      </xdr:nvSpPr>
      <xdr:spPr>
        <a:xfrm>
          <a:off x="9192260" y="1061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33762</xdr:rowOff>
    </xdr:from>
    <xdr:ext cx="469744" cy="259045"/>
    <xdr:sp macro="" textlink="">
      <xdr:nvSpPr>
        <xdr:cNvPr id="240" name="【体育館・プール】&#10;一人当たり面積該当値テキスト">
          <a:extLst>
            <a:ext uri="{FF2B5EF4-FFF2-40B4-BE49-F238E27FC236}">
              <a16:creationId xmlns:a16="http://schemas.microsoft.com/office/drawing/2014/main" id="{E370D6F9-0D51-4EBC-BACE-E4C9146B7A16}"/>
            </a:ext>
          </a:extLst>
        </xdr:cNvPr>
        <xdr:cNvSpPr txBox="1"/>
      </xdr:nvSpPr>
      <xdr:spPr>
        <a:xfrm>
          <a:off x="9258300" y="1059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57513</xdr:rowOff>
    </xdr:from>
    <xdr:to>
      <xdr:col>50</xdr:col>
      <xdr:colOff>165100</xdr:colOff>
      <xdr:row>63</xdr:row>
      <xdr:rowOff>159113</xdr:rowOff>
    </xdr:to>
    <xdr:sp macro="" textlink="">
      <xdr:nvSpPr>
        <xdr:cNvPr id="241" name="楕円 240">
          <a:extLst>
            <a:ext uri="{FF2B5EF4-FFF2-40B4-BE49-F238E27FC236}">
              <a16:creationId xmlns:a16="http://schemas.microsoft.com/office/drawing/2014/main" id="{943C77A3-71AE-4D67-94AC-D68A953E0825}"/>
            </a:ext>
          </a:extLst>
        </xdr:cNvPr>
        <xdr:cNvSpPr/>
      </xdr:nvSpPr>
      <xdr:spPr>
        <a:xfrm>
          <a:off x="8445500" y="106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106135</xdr:rowOff>
    </xdr:from>
    <xdr:to>
      <xdr:col>55</xdr:col>
      <xdr:colOff>0</xdr:colOff>
      <xdr:row>63</xdr:row>
      <xdr:rowOff>108313</xdr:rowOff>
    </xdr:to>
    <xdr:cxnSp macro="">
      <xdr:nvCxnSpPr>
        <xdr:cNvPr id="242" name="直線コネクタ 241">
          <a:extLst>
            <a:ext uri="{FF2B5EF4-FFF2-40B4-BE49-F238E27FC236}">
              <a16:creationId xmlns:a16="http://schemas.microsoft.com/office/drawing/2014/main" id="{3C442CC3-527B-4A3D-815A-A7E6F4CA5FA1}"/>
            </a:ext>
          </a:extLst>
        </xdr:cNvPr>
        <xdr:cNvCxnSpPr/>
      </xdr:nvCxnSpPr>
      <xdr:spPr>
        <a:xfrm flipV="1">
          <a:off x="8496300" y="10667455"/>
          <a:ext cx="7239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58601</xdr:rowOff>
    </xdr:from>
    <xdr:to>
      <xdr:col>46</xdr:col>
      <xdr:colOff>38100</xdr:colOff>
      <xdr:row>63</xdr:row>
      <xdr:rowOff>160201</xdr:rowOff>
    </xdr:to>
    <xdr:sp macro="" textlink="">
      <xdr:nvSpPr>
        <xdr:cNvPr id="243" name="楕円 242">
          <a:extLst>
            <a:ext uri="{FF2B5EF4-FFF2-40B4-BE49-F238E27FC236}">
              <a16:creationId xmlns:a16="http://schemas.microsoft.com/office/drawing/2014/main" id="{B488A8C2-48BB-43A9-8BB8-8C925486D1DF}"/>
            </a:ext>
          </a:extLst>
        </xdr:cNvPr>
        <xdr:cNvSpPr/>
      </xdr:nvSpPr>
      <xdr:spPr>
        <a:xfrm>
          <a:off x="7670800" y="10619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108313</xdr:rowOff>
    </xdr:from>
    <xdr:to>
      <xdr:col>50</xdr:col>
      <xdr:colOff>114300</xdr:colOff>
      <xdr:row>63</xdr:row>
      <xdr:rowOff>109401</xdr:rowOff>
    </xdr:to>
    <xdr:cxnSp macro="">
      <xdr:nvCxnSpPr>
        <xdr:cNvPr id="244" name="直線コネクタ 243">
          <a:extLst>
            <a:ext uri="{FF2B5EF4-FFF2-40B4-BE49-F238E27FC236}">
              <a16:creationId xmlns:a16="http://schemas.microsoft.com/office/drawing/2014/main" id="{0BBF9684-1372-423C-856C-F9101FE7A750}"/>
            </a:ext>
          </a:extLst>
        </xdr:cNvPr>
        <xdr:cNvCxnSpPr/>
      </xdr:nvCxnSpPr>
      <xdr:spPr>
        <a:xfrm flipV="1">
          <a:off x="7713980" y="10669633"/>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59690</xdr:rowOff>
    </xdr:from>
    <xdr:to>
      <xdr:col>41</xdr:col>
      <xdr:colOff>101600</xdr:colOff>
      <xdr:row>63</xdr:row>
      <xdr:rowOff>161290</xdr:rowOff>
    </xdr:to>
    <xdr:sp macro="" textlink="">
      <xdr:nvSpPr>
        <xdr:cNvPr id="245" name="楕円 244">
          <a:extLst>
            <a:ext uri="{FF2B5EF4-FFF2-40B4-BE49-F238E27FC236}">
              <a16:creationId xmlns:a16="http://schemas.microsoft.com/office/drawing/2014/main" id="{F87F292E-98D0-4A90-B987-9228B1843D27}"/>
            </a:ext>
          </a:extLst>
        </xdr:cNvPr>
        <xdr:cNvSpPr/>
      </xdr:nvSpPr>
      <xdr:spPr>
        <a:xfrm>
          <a:off x="687324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109401</xdr:rowOff>
    </xdr:from>
    <xdr:to>
      <xdr:col>45</xdr:col>
      <xdr:colOff>177800</xdr:colOff>
      <xdr:row>63</xdr:row>
      <xdr:rowOff>110490</xdr:rowOff>
    </xdr:to>
    <xdr:cxnSp macro="">
      <xdr:nvCxnSpPr>
        <xdr:cNvPr id="246" name="直線コネクタ 245">
          <a:extLst>
            <a:ext uri="{FF2B5EF4-FFF2-40B4-BE49-F238E27FC236}">
              <a16:creationId xmlns:a16="http://schemas.microsoft.com/office/drawing/2014/main" id="{A902D97D-D5E0-408F-B065-8A8D00DF242C}"/>
            </a:ext>
          </a:extLst>
        </xdr:cNvPr>
        <xdr:cNvCxnSpPr/>
      </xdr:nvCxnSpPr>
      <xdr:spPr>
        <a:xfrm flipV="1">
          <a:off x="6924040" y="10670721"/>
          <a:ext cx="78994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7" name="n_1aveValue【体育館・プール】&#10;一人当たり面積">
          <a:extLst>
            <a:ext uri="{FF2B5EF4-FFF2-40B4-BE49-F238E27FC236}">
              <a16:creationId xmlns:a16="http://schemas.microsoft.com/office/drawing/2014/main" id="{5B643933-FC04-49B4-B109-F49D6544CEB0}"/>
            </a:ext>
          </a:extLst>
        </xdr:cNvPr>
        <xdr:cNvSpPr txBox="1"/>
      </xdr:nvSpPr>
      <xdr:spPr>
        <a:xfrm>
          <a:off x="827158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8" name="n_2aveValue【体育館・プール】&#10;一人当たり面積">
          <a:extLst>
            <a:ext uri="{FF2B5EF4-FFF2-40B4-BE49-F238E27FC236}">
              <a16:creationId xmlns:a16="http://schemas.microsoft.com/office/drawing/2014/main" id="{5C7B4FDE-EE49-401B-9073-436DBCF66F2E}"/>
            </a:ext>
          </a:extLst>
        </xdr:cNvPr>
        <xdr:cNvSpPr txBox="1"/>
      </xdr:nvSpPr>
      <xdr:spPr>
        <a:xfrm>
          <a:off x="750958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49" name="n_3aveValue【体育館・プール】&#10;一人当たり面積">
          <a:extLst>
            <a:ext uri="{FF2B5EF4-FFF2-40B4-BE49-F238E27FC236}">
              <a16:creationId xmlns:a16="http://schemas.microsoft.com/office/drawing/2014/main" id="{F0056963-A70F-4BD2-9AEE-0E9A75A55C13}"/>
            </a:ext>
          </a:extLst>
        </xdr:cNvPr>
        <xdr:cNvSpPr txBox="1"/>
      </xdr:nvSpPr>
      <xdr:spPr>
        <a:xfrm>
          <a:off x="67120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50" name="n_4aveValue【体育館・プール】&#10;一人当たり面積">
          <a:extLst>
            <a:ext uri="{FF2B5EF4-FFF2-40B4-BE49-F238E27FC236}">
              <a16:creationId xmlns:a16="http://schemas.microsoft.com/office/drawing/2014/main" id="{AF1FC20F-4613-4E51-AB6E-D5E90D815720}"/>
            </a:ext>
          </a:extLst>
        </xdr:cNvPr>
        <xdr:cNvSpPr txBox="1"/>
      </xdr:nvSpPr>
      <xdr:spPr>
        <a:xfrm>
          <a:off x="59373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150240</xdr:rowOff>
    </xdr:from>
    <xdr:ext cx="469744" cy="259045"/>
    <xdr:sp macro="" textlink="">
      <xdr:nvSpPr>
        <xdr:cNvPr id="251" name="n_1mainValue【体育館・プール】&#10;一人当たり面積">
          <a:extLst>
            <a:ext uri="{FF2B5EF4-FFF2-40B4-BE49-F238E27FC236}">
              <a16:creationId xmlns:a16="http://schemas.microsoft.com/office/drawing/2014/main" id="{0F520023-4C60-4A41-B944-987A3C499402}"/>
            </a:ext>
          </a:extLst>
        </xdr:cNvPr>
        <xdr:cNvSpPr txBox="1"/>
      </xdr:nvSpPr>
      <xdr:spPr>
        <a:xfrm>
          <a:off x="8271587" y="1071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151328</xdr:rowOff>
    </xdr:from>
    <xdr:ext cx="469744" cy="259045"/>
    <xdr:sp macro="" textlink="">
      <xdr:nvSpPr>
        <xdr:cNvPr id="252" name="n_2mainValue【体育館・プール】&#10;一人当たり面積">
          <a:extLst>
            <a:ext uri="{FF2B5EF4-FFF2-40B4-BE49-F238E27FC236}">
              <a16:creationId xmlns:a16="http://schemas.microsoft.com/office/drawing/2014/main" id="{4053AA9A-D20B-4D58-B558-B1134EE33379}"/>
            </a:ext>
          </a:extLst>
        </xdr:cNvPr>
        <xdr:cNvSpPr txBox="1"/>
      </xdr:nvSpPr>
      <xdr:spPr>
        <a:xfrm>
          <a:off x="7509587" y="10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152417</xdr:rowOff>
    </xdr:from>
    <xdr:ext cx="469744" cy="259045"/>
    <xdr:sp macro="" textlink="">
      <xdr:nvSpPr>
        <xdr:cNvPr id="253" name="n_3mainValue【体育館・プール】&#10;一人当たり面積">
          <a:extLst>
            <a:ext uri="{FF2B5EF4-FFF2-40B4-BE49-F238E27FC236}">
              <a16:creationId xmlns:a16="http://schemas.microsoft.com/office/drawing/2014/main" id="{B4824A6A-C56E-4DAC-9E68-88CE4E15B48E}"/>
            </a:ext>
          </a:extLst>
        </xdr:cNvPr>
        <xdr:cNvSpPr txBox="1"/>
      </xdr:nvSpPr>
      <xdr:spPr>
        <a:xfrm>
          <a:off x="67120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56C08E0F-7F36-4E54-A3A0-0D6D51B30A5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7056FF2A-07FB-4035-B822-ABA0EC3CA65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4B7C8E90-9E20-4CE8-BE28-D909477994F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87757A66-B44E-4D94-879A-DCA28FC0672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EC63C3C-06DE-4326-8294-45CDF2B9201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CD9FB62C-EE53-4CE0-91C3-D8E3B69A92A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D3A6497D-EA5F-4CCD-ADCA-CE92B08C230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3841574F-C8D4-4939-9BE2-9F82241212E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F7A0094F-4272-4F34-8412-6B8518DA173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68468098-ACF8-43F3-A050-7ADBD1EA5B3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D7C1FCFE-DEB6-400A-8682-F0A9E9169FF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CD1982EF-3F03-40C6-A441-11BFAD41AD1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6C50E968-2658-4A2C-BEDF-83623FEA4A5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AF32C57A-71A8-4037-88BB-F715EC12251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B2E265CF-D0DF-4010-AE82-58A643FE123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51B55065-9029-444A-88C9-2CA38FDDC03E}"/>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2DB89555-275B-48A5-A7BA-D08C1FB0658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25F1EE9F-D610-426A-86A0-45EA2C70986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5E38889B-E0DA-4A6E-97FF-CD6BE8BBA6D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3BDE1DF6-D063-423C-A921-6E161445D75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DBBADB46-C517-4ABD-9D2A-B38E87782F5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6613009A-86A1-4243-A0D6-C9CF60962A7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A1489DFC-E80A-48F0-8C5A-F2343FB8A8B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8E50491E-E2FE-4C34-B99F-2C7BC425678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60B23DA8-EFBC-4BF5-8396-FE36FA154EB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C1C90141-211B-4893-A29F-B07A39365A3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31B2D8DE-632F-4454-8262-41044B10C9E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B3A7F601-8D66-403D-8079-0D5008C04E3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D5FE78E-A413-4671-8B0B-2AEA17BC018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59DA623E-E7C4-46F7-BF01-52307ADB703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6F3D988D-9A5D-4AFE-B74A-3355565F1E5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82062EBF-B890-415A-AEF8-1EB9A8EABE9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2CA6F617-C6C7-4C3C-BFEB-246D31EB2DA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279289AA-BE43-4AB9-B196-21921D03DB2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DA1A09E9-8D45-46C8-87D2-2A77F843C76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EA3EC47A-A47A-430A-BD38-19678B4B6E4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3F583043-9067-4ACB-A764-9D7388FF15B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64D80A0A-19FB-40FC-94E6-7F502374247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BF6C6E3D-8A95-44CD-8ABC-045CD0C34B7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973411F3-B192-4B39-B8FD-E19A7E4CF29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324CAB17-7F7C-441C-A3F8-5969BE66F6B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678ED243-2F6F-4ADB-9005-93264FAD4E5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704C78FD-5D82-4E1C-B360-DB1273B687F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7" name="直線コネクタ 296">
          <a:extLst>
            <a:ext uri="{FF2B5EF4-FFF2-40B4-BE49-F238E27FC236}">
              <a16:creationId xmlns:a16="http://schemas.microsoft.com/office/drawing/2014/main" id="{743B4474-7980-4350-B8D9-FEEE96AD6D5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8" name="テキスト ボックス 297">
          <a:extLst>
            <a:ext uri="{FF2B5EF4-FFF2-40B4-BE49-F238E27FC236}">
              <a16:creationId xmlns:a16="http://schemas.microsoft.com/office/drawing/2014/main" id="{36A290A8-2FFF-4CB5-A163-CE4F3CB6A25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9" name="直線コネクタ 298">
          <a:extLst>
            <a:ext uri="{FF2B5EF4-FFF2-40B4-BE49-F238E27FC236}">
              <a16:creationId xmlns:a16="http://schemas.microsoft.com/office/drawing/2014/main" id="{1FE05CAD-332B-49D3-83E3-63C715449BD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0" name="テキスト ボックス 299">
          <a:extLst>
            <a:ext uri="{FF2B5EF4-FFF2-40B4-BE49-F238E27FC236}">
              <a16:creationId xmlns:a16="http://schemas.microsoft.com/office/drawing/2014/main" id="{33F17E3A-7EE7-4C37-B151-6F318FE6846A}"/>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1" name="直線コネクタ 300">
          <a:extLst>
            <a:ext uri="{FF2B5EF4-FFF2-40B4-BE49-F238E27FC236}">
              <a16:creationId xmlns:a16="http://schemas.microsoft.com/office/drawing/2014/main" id="{1B0F3CA4-28BB-4BBE-A29E-12A07BC3627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2" name="テキスト ボックス 301">
          <a:extLst>
            <a:ext uri="{FF2B5EF4-FFF2-40B4-BE49-F238E27FC236}">
              <a16:creationId xmlns:a16="http://schemas.microsoft.com/office/drawing/2014/main" id="{91E93D34-EC1C-48E6-A7E8-2C3FABDB59A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3" name="直線コネクタ 302">
          <a:extLst>
            <a:ext uri="{FF2B5EF4-FFF2-40B4-BE49-F238E27FC236}">
              <a16:creationId xmlns:a16="http://schemas.microsoft.com/office/drawing/2014/main" id="{611F4C09-CCEB-4CC9-9CEE-6D6DEEE3E95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4" name="テキスト ボックス 303">
          <a:extLst>
            <a:ext uri="{FF2B5EF4-FFF2-40B4-BE49-F238E27FC236}">
              <a16:creationId xmlns:a16="http://schemas.microsoft.com/office/drawing/2014/main" id="{54DBCD48-E6FC-4724-BC40-B88D968CD34F}"/>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5" name="直線コネクタ 304">
          <a:extLst>
            <a:ext uri="{FF2B5EF4-FFF2-40B4-BE49-F238E27FC236}">
              <a16:creationId xmlns:a16="http://schemas.microsoft.com/office/drawing/2014/main" id="{28ABB61E-7B1F-4637-9FAA-37F4F9023D6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6" name="テキスト ボックス 305">
          <a:extLst>
            <a:ext uri="{FF2B5EF4-FFF2-40B4-BE49-F238E27FC236}">
              <a16:creationId xmlns:a16="http://schemas.microsoft.com/office/drawing/2014/main" id="{9D79395F-A906-436C-B1F5-9EA38CCA6D7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AD8B0B5B-4D9D-48FB-A4B0-741BB91B2EC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8" name="テキスト ボックス 307">
          <a:extLst>
            <a:ext uri="{FF2B5EF4-FFF2-40B4-BE49-F238E27FC236}">
              <a16:creationId xmlns:a16="http://schemas.microsoft.com/office/drawing/2014/main" id="{8091F23C-32D7-4E5B-9D04-AA6636D0E79A}"/>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a:extLst>
            <a:ext uri="{FF2B5EF4-FFF2-40B4-BE49-F238E27FC236}">
              <a16:creationId xmlns:a16="http://schemas.microsoft.com/office/drawing/2014/main" id="{1B8D6E18-5D63-4E8E-BEB9-8CDC0DC3974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10" name="直線コネクタ 309">
          <a:extLst>
            <a:ext uri="{FF2B5EF4-FFF2-40B4-BE49-F238E27FC236}">
              <a16:creationId xmlns:a16="http://schemas.microsoft.com/office/drawing/2014/main" id="{70C7707E-2A20-454D-BE47-E2F22A4BF43C}"/>
            </a:ext>
          </a:extLst>
        </xdr:cNvPr>
        <xdr:cNvCxnSpPr/>
      </xdr:nvCxnSpPr>
      <xdr:spPr>
        <a:xfrm flipV="1">
          <a:off x="14375764" y="54959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1" name="【一般廃棄物処理施設】&#10;有形固定資産減価償却率最小値テキスト">
          <a:extLst>
            <a:ext uri="{FF2B5EF4-FFF2-40B4-BE49-F238E27FC236}">
              <a16:creationId xmlns:a16="http://schemas.microsoft.com/office/drawing/2014/main" id="{0EA663D4-29E9-4B3B-977D-A840386D7017}"/>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2" name="直線コネクタ 311">
          <a:extLst>
            <a:ext uri="{FF2B5EF4-FFF2-40B4-BE49-F238E27FC236}">
              <a16:creationId xmlns:a16="http://schemas.microsoft.com/office/drawing/2014/main" id="{6B1E0025-58FB-4BA7-BE94-B6787243B07F}"/>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13" name="【一般廃棄物処理施設】&#10;有形固定資産減価償却率最大値テキスト">
          <a:extLst>
            <a:ext uri="{FF2B5EF4-FFF2-40B4-BE49-F238E27FC236}">
              <a16:creationId xmlns:a16="http://schemas.microsoft.com/office/drawing/2014/main" id="{6DBF4A1D-12E4-402C-966B-04B29442B839}"/>
            </a:ext>
          </a:extLst>
        </xdr:cNvPr>
        <xdr:cNvSpPr txBox="1"/>
      </xdr:nvSpPr>
      <xdr:spPr>
        <a:xfrm>
          <a:off x="14414500" y="527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14" name="直線コネクタ 313">
          <a:extLst>
            <a:ext uri="{FF2B5EF4-FFF2-40B4-BE49-F238E27FC236}">
              <a16:creationId xmlns:a16="http://schemas.microsoft.com/office/drawing/2014/main" id="{0FF93DD3-638A-425E-A6BC-B614A09C3849}"/>
            </a:ext>
          </a:extLst>
        </xdr:cNvPr>
        <xdr:cNvCxnSpPr/>
      </xdr:nvCxnSpPr>
      <xdr:spPr>
        <a:xfrm>
          <a:off x="14287500" y="549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315" name="【一般廃棄物処理施設】&#10;有形固定資産減価償却率平均値テキスト">
          <a:extLst>
            <a:ext uri="{FF2B5EF4-FFF2-40B4-BE49-F238E27FC236}">
              <a16:creationId xmlns:a16="http://schemas.microsoft.com/office/drawing/2014/main" id="{466EDD95-F960-4890-8027-987C0917EA41}"/>
            </a:ext>
          </a:extLst>
        </xdr:cNvPr>
        <xdr:cNvSpPr txBox="1"/>
      </xdr:nvSpPr>
      <xdr:spPr>
        <a:xfrm>
          <a:off x="14414500" y="6169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16" name="フローチャート: 判断 315">
          <a:extLst>
            <a:ext uri="{FF2B5EF4-FFF2-40B4-BE49-F238E27FC236}">
              <a16:creationId xmlns:a16="http://schemas.microsoft.com/office/drawing/2014/main" id="{9E961CC0-A7DE-4E84-B168-62BA2B8ADEC1}"/>
            </a:ext>
          </a:extLst>
        </xdr:cNvPr>
        <xdr:cNvSpPr/>
      </xdr:nvSpPr>
      <xdr:spPr>
        <a:xfrm>
          <a:off x="14325600" y="63138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17" name="フローチャート: 判断 316">
          <a:extLst>
            <a:ext uri="{FF2B5EF4-FFF2-40B4-BE49-F238E27FC236}">
              <a16:creationId xmlns:a16="http://schemas.microsoft.com/office/drawing/2014/main" id="{2CB409A2-EF14-4727-81DA-9554F6D80149}"/>
            </a:ext>
          </a:extLst>
        </xdr:cNvPr>
        <xdr:cNvSpPr/>
      </xdr:nvSpPr>
      <xdr:spPr>
        <a:xfrm>
          <a:off x="1357884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18" name="フローチャート: 判断 317">
          <a:extLst>
            <a:ext uri="{FF2B5EF4-FFF2-40B4-BE49-F238E27FC236}">
              <a16:creationId xmlns:a16="http://schemas.microsoft.com/office/drawing/2014/main" id="{A87CC111-FFD7-4537-A6FA-563A614D0F64}"/>
            </a:ext>
          </a:extLst>
        </xdr:cNvPr>
        <xdr:cNvSpPr/>
      </xdr:nvSpPr>
      <xdr:spPr>
        <a:xfrm>
          <a:off x="128041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19" name="フローチャート: 判断 318">
          <a:extLst>
            <a:ext uri="{FF2B5EF4-FFF2-40B4-BE49-F238E27FC236}">
              <a16:creationId xmlns:a16="http://schemas.microsoft.com/office/drawing/2014/main" id="{55A4D1E7-C7ED-4006-8C51-54BE8C62AE25}"/>
            </a:ext>
          </a:extLst>
        </xdr:cNvPr>
        <xdr:cNvSpPr/>
      </xdr:nvSpPr>
      <xdr:spPr>
        <a:xfrm>
          <a:off x="1202944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20" name="フローチャート: 判断 319">
          <a:extLst>
            <a:ext uri="{FF2B5EF4-FFF2-40B4-BE49-F238E27FC236}">
              <a16:creationId xmlns:a16="http://schemas.microsoft.com/office/drawing/2014/main" id="{E92E1E2A-42BE-4520-BD38-1A9F12B60890}"/>
            </a:ext>
          </a:extLst>
        </xdr:cNvPr>
        <xdr:cNvSpPr/>
      </xdr:nvSpPr>
      <xdr:spPr>
        <a:xfrm>
          <a:off x="1123188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4B7C158B-D063-4248-B0AF-FE3CD36F92C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932DFD84-9C5D-4825-84E6-1B635DB2F9E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1F822053-9DA1-4EDF-B2D5-4F58435D4F1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33CA2B8F-9D46-4503-92B4-0219ADF182C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71BD92EC-8958-4BBD-8E76-7BD299510C2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326" name="楕円 325">
          <a:extLst>
            <a:ext uri="{FF2B5EF4-FFF2-40B4-BE49-F238E27FC236}">
              <a16:creationId xmlns:a16="http://schemas.microsoft.com/office/drawing/2014/main" id="{B3F5E231-BF5B-44DB-9D08-094AC639CE0D}"/>
            </a:ext>
          </a:extLst>
        </xdr:cNvPr>
        <xdr:cNvSpPr/>
      </xdr:nvSpPr>
      <xdr:spPr>
        <a:xfrm>
          <a:off x="14325600" y="65576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327" name="【一般廃棄物処理施設】&#10;有形固定資産減価償却率該当値テキスト">
          <a:extLst>
            <a:ext uri="{FF2B5EF4-FFF2-40B4-BE49-F238E27FC236}">
              <a16:creationId xmlns:a16="http://schemas.microsoft.com/office/drawing/2014/main" id="{BF584BD6-2C24-4C1C-8FCA-AF92F5D82894}"/>
            </a:ext>
          </a:extLst>
        </xdr:cNvPr>
        <xdr:cNvSpPr txBox="1"/>
      </xdr:nvSpPr>
      <xdr:spPr>
        <a:xfrm>
          <a:off x="144145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328" name="楕円 327">
          <a:extLst>
            <a:ext uri="{FF2B5EF4-FFF2-40B4-BE49-F238E27FC236}">
              <a16:creationId xmlns:a16="http://schemas.microsoft.com/office/drawing/2014/main" id="{D26895E0-91C2-4070-A5E8-D64E8502CDC1}"/>
            </a:ext>
          </a:extLst>
        </xdr:cNvPr>
        <xdr:cNvSpPr/>
      </xdr:nvSpPr>
      <xdr:spPr>
        <a:xfrm>
          <a:off x="13578840" y="652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70485</xdr:rowOff>
    </xdr:to>
    <xdr:cxnSp macro="">
      <xdr:nvCxnSpPr>
        <xdr:cNvPr id="329" name="直線コネクタ 328">
          <a:extLst>
            <a:ext uri="{FF2B5EF4-FFF2-40B4-BE49-F238E27FC236}">
              <a16:creationId xmlns:a16="http://schemas.microsoft.com/office/drawing/2014/main" id="{6938C99E-4BD9-488F-9F2B-DA88E4852626}"/>
            </a:ext>
          </a:extLst>
        </xdr:cNvPr>
        <xdr:cNvCxnSpPr/>
      </xdr:nvCxnSpPr>
      <xdr:spPr>
        <a:xfrm>
          <a:off x="13629640" y="657034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330" name="楕円 329">
          <a:extLst>
            <a:ext uri="{FF2B5EF4-FFF2-40B4-BE49-F238E27FC236}">
              <a16:creationId xmlns:a16="http://schemas.microsoft.com/office/drawing/2014/main" id="{7A4DAE10-D5B2-4AB0-B7DC-3B6793D9C6FF}"/>
            </a:ext>
          </a:extLst>
        </xdr:cNvPr>
        <xdr:cNvSpPr/>
      </xdr:nvSpPr>
      <xdr:spPr>
        <a:xfrm>
          <a:off x="1280414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83820</xdr:rowOff>
    </xdr:to>
    <xdr:cxnSp macro="">
      <xdr:nvCxnSpPr>
        <xdr:cNvPr id="331" name="直線コネクタ 330">
          <a:extLst>
            <a:ext uri="{FF2B5EF4-FFF2-40B4-BE49-F238E27FC236}">
              <a16:creationId xmlns:a16="http://schemas.microsoft.com/office/drawing/2014/main" id="{EDE7F01B-D94C-4239-B62E-31338B627390}"/>
            </a:ext>
          </a:extLst>
        </xdr:cNvPr>
        <xdr:cNvCxnSpPr/>
      </xdr:nvCxnSpPr>
      <xdr:spPr>
        <a:xfrm flipV="1">
          <a:off x="12854940" y="657034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38735</xdr:rowOff>
    </xdr:from>
    <xdr:to>
      <xdr:col>72</xdr:col>
      <xdr:colOff>38100</xdr:colOff>
      <xdr:row>39</xdr:row>
      <xdr:rowOff>140335</xdr:rowOff>
    </xdr:to>
    <xdr:sp macro="" textlink="">
      <xdr:nvSpPr>
        <xdr:cNvPr id="332" name="楕円 331">
          <a:extLst>
            <a:ext uri="{FF2B5EF4-FFF2-40B4-BE49-F238E27FC236}">
              <a16:creationId xmlns:a16="http://schemas.microsoft.com/office/drawing/2014/main" id="{1164F7FD-D34C-499D-B9FA-0A0DDDDD31ED}"/>
            </a:ext>
          </a:extLst>
        </xdr:cNvPr>
        <xdr:cNvSpPr/>
      </xdr:nvSpPr>
      <xdr:spPr>
        <a:xfrm>
          <a:off x="12029440" y="6576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89535</xdr:rowOff>
    </xdr:to>
    <xdr:cxnSp macro="">
      <xdr:nvCxnSpPr>
        <xdr:cNvPr id="333" name="直線コネクタ 332">
          <a:extLst>
            <a:ext uri="{FF2B5EF4-FFF2-40B4-BE49-F238E27FC236}">
              <a16:creationId xmlns:a16="http://schemas.microsoft.com/office/drawing/2014/main" id="{84421AC4-63FD-4831-B49B-DF60930F0E18}"/>
            </a:ext>
          </a:extLst>
        </xdr:cNvPr>
        <xdr:cNvCxnSpPr/>
      </xdr:nvCxnSpPr>
      <xdr:spPr>
        <a:xfrm flipV="1">
          <a:off x="12072620" y="662178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34" name="n_1aveValue【一般廃棄物処理施設】&#10;有形固定資産減価償却率">
          <a:extLst>
            <a:ext uri="{FF2B5EF4-FFF2-40B4-BE49-F238E27FC236}">
              <a16:creationId xmlns:a16="http://schemas.microsoft.com/office/drawing/2014/main" id="{F534442B-15AF-4298-AEA3-EDBFEE76678A}"/>
            </a:ext>
          </a:extLst>
        </xdr:cNvPr>
        <xdr:cNvSpPr txBox="1"/>
      </xdr:nvSpPr>
      <xdr:spPr>
        <a:xfrm>
          <a:off x="134372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35" name="n_2aveValue【一般廃棄物処理施設】&#10;有形固定資産減価償却率">
          <a:extLst>
            <a:ext uri="{FF2B5EF4-FFF2-40B4-BE49-F238E27FC236}">
              <a16:creationId xmlns:a16="http://schemas.microsoft.com/office/drawing/2014/main" id="{1831E475-49E5-40A5-9BE2-00888C84499E}"/>
            </a:ext>
          </a:extLst>
        </xdr:cNvPr>
        <xdr:cNvSpPr txBox="1"/>
      </xdr:nvSpPr>
      <xdr:spPr>
        <a:xfrm>
          <a:off x="12675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336" name="n_3aveValue【一般廃棄物処理施設】&#10;有形固定資産減価償却率">
          <a:extLst>
            <a:ext uri="{FF2B5EF4-FFF2-40B4-BE49-F238E27FC236}">
              <a16:creationId xmlns:a16="http://schemas.microsoft.com/office/drawing/2014/main" id="{D88D4F3E-5D68-400A-B5CD-7389724F7451}"/>
            </a:ext>
          </a:extLst>
        </xdr:cNvPr>
        <xdr:cNvSpPr txBox="1"/>
      </xdr:nvSpPr>
      <xdr:spPr>
        <a:xfrm>
          <a:off x="119005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37" name="n_4aveValue【一般廃棄物処理施設】&#10;有形固定資産減価償却率">
          <a:extLst>
            <a:ext uri="{FF2B5EF4-FFF2-40B4-BE49-F238E27FC236}">
              <a16:creationId xmlns:a16="http://schemas.microsoft.com/office/drawing/2014/main" id="{3A868927-56EC-4D05-8BE8-8436FD404432}"/>
            </a:ext>
          </a:extLst>
        </xdr:cNvPr>
        <xdr:cNvSpPr txBox="1"/>
      </xdr:nvSpPr>
      <xdr:spPr>
        <a:xfrm>
          <a:off x="1110298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338" name="n_1mainValue【一般廃棄物処理施設】&#10;有形固定資産減価償却率">
          <a:extLst>
            <a:ext uri="{FF2B5EF4-FFF2-40B4-BE49-F238E27FC236}">
              <a16:creationId xmlns:a16="http://schemas.microsoft.com/office/drawing/2014/main" id="{E825DBFE-7059-4FC4-9A70-121C8E518E5F}"/>
            </a:ext>
          </a:extLst>
        </xdr:cNvPr>
        <xdr:cNvSpPr txBox="1"/>
      </xdr:nvSpPr>
      <xdr:spPr>
        <a:xfrm>
          <a:off x="134372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339" name="n_2mainValue【一般廃棄物処理施設】&#10;有形固定資産減価償却率">
          <a:extLst>
            <a:ext uri="{FF2B5EF4-FFF2-40B4-BE49-F238E27FC236}">
              <a16:creationId xmlns:a16="http://schemas.microsoft.com/office/drawing/2014/main" id="{79B3AC6F-AFDE-4FA2-8773-4EAF7CB71BAA}"/>
            </a:ext>
          </a:extLst>
        </xdr:cNvPr>
        <xdr:cNvSpPr txBox="1"/>
      </xdr:nvSpPr>
      <xdr:spPr>
        <a:xfrm>
          <a:off x="126752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131462</xdr:rowOff>
    </xdr:from>
    <xdr:ext cx="405111" cy="259045"/>
    <xdr:sp macro="" textlink="">
      <xdr:nvSpPr>
        <xdr:cNvPr id="340" name="n_3mainValue【一般廃棄物処理施設】&#10;有形固定資産減価償却率">
          <a:extLst>
            <a:ext uri="{FF2B5EF4-FFF2-40B4-BE49-F238E27FC236}">
              <a16:creationId xmlns:a16="http://schemas.microsoft.com/office/drawing/2014/main" id="{78DF7647-3AC6-4C6D-ABAB-00545130FCFC}"/>
            </a:ext>
          </a:extLst>
        </xdr:cNvPr>
        <xdr:cNvSpPr txBox="1"/>
      </xdr:nvSpPr>
      <xdr:spPr>
        <a:xfrm>
          <a:off x="119005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66003FF0-DF07-4311-BD3A-DA9BE6078E4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72E8170B-1AF2-41E0-A1CA-E2ABDA1A995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223C0366-16C4-486B-BBF2-BEC0B5E05BF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8E761CAC-27B0-464F-A275-722380906A1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8E478DE4-6204-4251-94E8-F83B406F57B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F1CDA98D-AA98-4723-9D0A-278B2761723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BF5CB522-F27F-436F-B51D-3AD067FCCA5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AD4DCFF2-07F1-4B66-91E3-F42FB611EAA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F273EB7B-9D4D-4B2F-ADF0-67E9540BE77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6A7BEEAE-7966-4882-A75A-85B1058D489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a:extLst>
            <a:ext uri="{FF2B5EF4-FFF2-40B4-BE49-F238E27FC236}">
              <a16:creationId xmlns:a16="http://schemas.microsoft.com/office/drawing/2014/main" id="{53373D05-C93B-4E83-84F0-74EFA3C0C83E}"/>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2" name="テキスト ボックス 351">
          <a:extLst>
            <a:ext uri="{FF2B5EF4-FFF2-40B4-BE49-F238E27FC236}">
              <a16:creationId xmlns:a16="http://schemas.microsoft.com/office/drawing/2014/main" id="{EC8DBFD6-34D5-4A9E-9A50-D25EC4890664}"/>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a:extLst>
            <a:ext uri="{FF2B5EF4-FFF2-40B4-BE49-F238E27FC236}">
              <a16:creationId xmlns:a16="http://schemas.microsoft.com/office/drawing/2014/main" id="{346FC0AA-5877-4354-9020-7715D466C3A9}"/>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4" name="テキスト ボックス 353">
          <a:extLst>
            <a:ext uri="{FF2B5EF4-FFF2-40B4-BE49-F238E27FC236}">
              <a16:creationId xmlns:a16="http://schemas.microsoft.com/office/drawing/2014/main" id="{D987D5F2-8ED8-4419-B11A-744783B2F2B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a:extLst>
            <a:ext uri="{FF2B5EF4-FFF2-40B4-BE49-F238E27FC236}">
              <a16:creationId xmlns:a16="http://schemas.microsoft.com/office/drawing/2014/main" id="{60F78F12-8F2F-4A62-A278-D1C20EAB409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6" name="テキスト ボックス 355">
          <a:extLst>
            <a:ext uri="{FF2B5EF4-FFF2-40B4-BE49-F238E27FC236}">
              <a16:creationId xmlns:a16="http://schemas.microsoft.com/office/drawing/2014/main" id="{9889227A-C22C-45A3-847C-076F0634E842}"/>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a:extLst>
            <a:ext uri="{FF2B5EF4-FFF2-40B4-BE49-F238E27FC236}">
              <a16:creationId xmlns:a16="http://schemas.microsoft.com/office/drawing/2014/main" id="{574863F3-15AA-40AA-A34E-F8513555E529}"/>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8" name="テキスト ボックス 357">
          <a:extLst>
            <a:ext uri="{FF2B5EF4-FFF2-40B4-BE49-F238E27FC236}">
              <a16:creationId xmlns:a16="http://schemas.microsoft.com/office/drawing/2014/main" id="{68779978-B060-470E-9697-7B8254CC8616}"/>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a:extLst>
            <a:ext uri="{FF2B5EF4-FFF2-40B4-BE49-F238E27FC236}">
              <a16:creationId xmlns:a16="http://schemas.microsoft.com/office/drawing/2014/main" id="{4802CB2D-686C-4D29-BD61-27F676A1072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0" name="テキスト ボックス 359">
          <a:extLst>
            <a:ext uri="{FF2B5EF4-FFF2-40B4-BE49-F238E27FC236}">
              <a16:creationId xmlns:a16="http://schemas.microsoft.com/office/drawing/2014/main" id="{44D5D326-A771-44A6-A0FC-4ECDB1D3F27F}"/>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7CEE4CE9-DE73-47DA-908E-7289BE78B78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2" name="テキスト ボックス 361">
          <a:extLst>
            <a:ext uri="{FF2B5EF4-FFF2-40B4-BE49-F238E27FC236}">
              <a16:creationId xmlns:a16="http://schemas.microsoft.com/office/drawing/2014/main" id="{F88847D1-AB4B-483B-9513-99DCD1FB4BAB}"/>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a:extLst>
            <a:ext uri="{FF2B5EF4-FFF2-40B4-BE49-F238E27FC236}">
              <a16:creationId xmlns:a16="http://schemas.microsoft.com/office/drawing/2014/main" id="{B58FD2E0-2F21-467D-9A63-A60ABFCCBA0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64" name="直線コネクタ 363">
          <a:extLst>
            <a:ext uri="{FF2B5EF4-FFF2-40B4-BE49-F238E27FC236}">
              <a16:creationId xmlns:a16="http://schemas.microsoft.com/office/drawing/2014/main" id="{1D115354-5735-4155-BCB6-D3011BF0F5FC}"/>
            </a:ext>
          </a:extLst>
        </xdr:cNvPr>
        <xdr:cNvCxnSpPr/>
      </xdr:nvCxnSpPr>
      <xdr:spPr>
        <a:xfrm flipV="1">
          <a:off x="19509104" y="5812083"/>
          <a:ext cx="0" cy="118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65" name="【一般廃棄物処理施設】&#10;一人当たり有形固定資産（償却資産）額最小値テキスト">
          <a:extLst>
            <a:ext uri="{FF2B5EF4-FFF2-40B4-BE49-F238E27FC236}">
              <a16:creationId xmlns:a16="http://schemas.microsoft.com/office/drawing/2014/main" id="{9FDAF581-5999-41C4-857F-11FBCEFC1FE5}"/>
            </a:ext>
          </a:extLst>
        </xdr:cNvPr>
        <xdr:cNvSpPr txBox="1"/>
      </xdr:nvSpPr>
      <xdr:spPr>
        <a:xfrm>
          <a:off x="19547840" y="70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66" name="直線コネクタ 365">
          <a:extLst>
            <a:ext uri="{FF2B5EF4-FFF2-40B4-BE49-F238E27FC236}">
              <a16:creationId xmlns:a16="http://schemas.microsoft.com/office/drawing/2014/main" id="{827FDFC8-FDB7-4FE9-92D6-C37D81D8B167}"/>
            </a:ext>
          </a:extLst>
        </xdr:cNvPr>
        <xdr:cNvCxnSpPr/>
      </xdr:nvCxnSpPr>
      <xdr:spPr>
        <a:xfrm>
          <a:off x="19443700" y="7001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67" name="【一般廃棄物処理施設】&#10;一人当たり有形固定資産（償却資産）額最大値テキスト">
          <a:extLst>
            <a:ext uri="{FF2B5EF4-FFF2-40B4-BE49-F238E27FC236}">
              <a16:creationId xmlns:a16="http://schemas.microsoft.com/office/drawing/2014/main" id="{754F1519-6633-4988-BFE9-09CA258CC84F}"/>
            </a:ext>
          </a:extLst>
        </xdr:cNvPr>
        <xdr:cNvSpPr txBox="1"/>
      </xdr:nvSpPr>
      <xdr:spPr>
        <a:xfrm>
          <a:off x="19547840" y="559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68" name="直線コネクタ 367">
          <a:extLst>
            <a:ext uri="{FF2B5EF4-FFF2-40B4-BE49-F238E27FC236}">
              <a16:creationId xmlns:a16="http://schemas.microsoft.com/office/drawing/2014/main" id="{7F8A5184-CC28-4C7B-A083-DBC486408A4B}"/>
            </a:ext>
          </a:extLst>
        </xdr:cNvPr>
        <xdr:cNvCxnSpPr/>
      </xdr:nvCxnSpPr>
      <xdr:spPr>
        <a:xfrm>
          <a:off x="19443700" y="5812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369" name="【一般廃棄物処理施設】&#10;一人当たり有形固定資産（償却資産）額平均値テキスト">
          <a:extLst>
            <a:ext uri="{FF2B5EF4-FFF2-40B4-BE49-F238E27FC236}">
              <a16:creationId xmlns:a16="http://schemas.microsoft.com/office/drawing/2014/main" id="{F58D482D-13B7-4201-A659-A1035FE78CC1}"/>
            </a:ext>
          </a:extLst>
        </xdr:cNvPr>
        <xdr:cNvSpPr txBox="1"/>
      </xdr:nvSpPr>
      <xdr:spPr>
        <a:xfrm>
          <a:off x="19547840" y="64103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70" name="フローチャート: 判断 369">
          <a:extLst>
            <a:ext uri="{FF2B5EF4-FFF2-40B4-BE49-F238E27FC236}">
              <a16:creationId xmlns:a16="http://schemas.microsoft.com/office/drawing/2014/main" id="{6D37FFDD-7FC0-4526-A908-023F9648C0E0}"/>
            </a:ext>
          </a:extLst>
        </xdr:cNvPr>
        <xdr:cNvSpPr/>
      </xdr:nvSpPr>
      <xdr:spPr>
        <a:xfrm>
          <a:off x="19458940" y="65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71" name="フローチャート: 判断 370">
          <a:extLst>
            <a:ext uri="{FF2B5EF4-FFF2-40B4-BE49-F238E27FC236}">
              <a16:creationId xmlns:a16="http://schemas.microsoft.com/office/drawing/2014/main" id="{F548CA78-9C93-448E-ADB6-DAD0EF61643E}"/>
            </a:ext>
          </a:extLst>
        </xdr:cNvPr>
        <xdr:cNvSpPr/>
      </xdr:nvSpPr>
      <xdr:spPr>
        <a:xfrm>
          <a:off x="18735040" y="6570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72" name="フローチャート: 判断 371">
          <a:extLst>
            <a:ext uri="{FF2B5EF4-FFF2-40B4-BE49-F238E27FC236}">
              <a16:creationId xmlns:a16="http://schemas.microsoft.com/office/drawing/2014/main" id="{5E75C65F-3BF0-45DA-A0B0-75B26CBAE4B8}"/>
            </a:ext>
          </a:extLst>
        </xdr:cNvPr>
        <xdr:cNvSpPr/>
      </xdr:nvSpPr>
      <xdr:spPr>
        <a:xfrm>
          <a:off x="17937480" y="66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73" name="フローチャート: 判断 372">
          <a:extLst>
            <a:ext uri="{FF2B5EF4-FFF2-40B4-BE49-F238E27FC236}">
              <a16:creationId xmlns:a16="http://schemas.microsoft.com/office/drawing/2014/main" id="{1045AAA7-C6B4-45F6-B35C-ECFD84378827}"/>
            </a:ext>
          </a:extLst>
        </xdr:cNvPr>
        <xdr:cNvSpPr/>
      </xdr:nvSpPr>
      <xdr:spPr>
        <a:xfrm>
          <a:off x="17162780" y="6643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74" name="フローチャート: 判断 373">
          <a:extLst>
            <a:ext uri="{FF2B5EF4-FFF2-40B4-BE49-F238E27FC236}">
              <a16:creationId xmlns:a16="http://schemas.microsoft.com/office/drawing/2014/main" id="{F916D06F-28F5-4971-8CDD-09AB6DBB9041}"/>
            </a:ext>
          </a:extLst>
        </xdr:cNvPr>
        <xdr:cNvSpPr/>
      </xdr:nvSpPr>
      <xdr:spPr>
        <a:xfrm>
          <a:off x="16388080" y="6653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794D80A7-7483-4BA0-B1AB-1464912DE7F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21BAB256-062B-4AE3-87E4-6A08E7620BB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D87C702A-69EB-49BA-8EB8-AD73E646DC9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58B88103-F5D7-43E9-A269-D9BDE90B00A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332354FA-E585-463F-AF90-CDC5AB9E188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57004</xdr:rowOff>
    </xdr:from>
    <xdr:to>
      <xdr:col>116</xdr:col>
      <xdr:colOff>114300</xdr:colOff>
      <xdr:row>39</xdr:row>
      <xdr:rowOff>158604</xdr:rowOff>
    </xdr:to>
    <xdr:sp macro="" textlink="">
      <xdr:nvSpPr>
        <xdr:cNvPr id="380" name="楕円 379">
          <a:extLst>
            <a:ext uri="{FF2B5EF4-FFF2-40B4-BE49-F238E27FC236}">
              <a16:creationId xmlns:a16="http://schemas.microsoft.com/office/drawing/2014/main" id="{2FC65226-0EE7-404D-AADD-656535EDF4F1}"/>
            </a:ext>
          </a:extLst>
        </xdr:cNvPr>
        <xdr:cNvSpPr/>
      </xdr:nvSpPr>
      <xdr:spPr>
        <a:xfrm>
          <a:off x="19458940" y="65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35431</xdr:rowOff>
    </xdr:from>
    <xdr:ext cx="599010" cy="259045"/>
    <xdr:sp macro="" textlink="">
      <xdr:nvSpPr>
        <xdr:cNvPr id="381" name="【一般廃棄物処理施設】&#10;一人当たり有形固定資産（償却資産）額該当値テキスト">
          <a:extLst>
            <a:ext uri="{FF2B5EF4-FFF2-40B4-BE49-F238E27FC236}">
              <a16:creationId xmlns:a16="http://schemas.microsoft.com/office/drawing/2014/main" id="{B7BD37F0-4AE3-4294-A544-4F2E3426DCC8}"/>
            </a:ext>
          </a:extLst>
        </xdr:cNvPr>
        <xdr:cNvSpPr txBox="1"/>
      </xdr:nvSpPr>
      <xdr:spPr>
        <a:xfrm>
          <a:off x="19547840" y="65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75730</xdr:rowOff>
    </xdr:from>
    <xdr:to>
      <xdr:col>112</xdr:col>
      <xdr:colOff>38100</xdr:colOff>
      <xdr:row>40</xdr:row>
      <xdr:rowOff>5880</xdr:rowOff>
    </xdr:to>
    <xdr:sp macro="" textlink="">
      <xdr:nvSpPr>
        <xdr:cNvPr id="382" name="楕円 381">
          <a:extLst>
            <a:ext uri="{FF2B5EF4-FFF2-40B4-BE49-F238E27FC236}">
              <a16:creationId xmlns:a16="http://schemas.microsoft.com/office/drawing/2014/main" id="{DA71459F-FD01-4156-AAEE-BEAA28963F98}"/>
            </a:ext>
          </a:extLst>
        </xdr:cNvPr>
        <xdr:cNvSpPr/>
      </xdr:nvSpPr>
      <xdr:spPr>
        <a:xfrm>
          <a:off x="18735040" y="6613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107804</xdr:rowOff>
    </xdr:from>
    <xdr:to>
      <xdr:col>116</xdr:col>
      <xdr:colOff>63500</xdr:colOff>
      <xdr:row>39</xdr:row>
      <xdr:rowOff>126530</xdr:rowOff>
    </xdr:to>
    <xdr:cxnSp macro="">
      <xdr:nvCxnSpPr>
        <xdr:cNvPr id="383" name="直線コネクタ 382">
          <a:extLst>
            <a:ext uri="{FF2B5EF4-FFF2-40B4-BE49-F238E27FC236}">
              <a16:creationId xmlns:a16="http://schemas.microsoft.com/office/drawing/2014/main" id="{2CD55DCD-A61A-4A79-B213-25DC36B8DAEC}"/>
            </a:ext>
          </a:extLst>
        </xdr:cNvPr>
        <xdr:cNvCxnSpPr/>
      </xdr:nvCxnSpPr>
      <xdr:spPr>
        <a:xfrm flipV="1">
          <a:off x="18778220" y="6645764"/>
          <a:ext cx="73152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121934</xdr:rowOff>
    </xdr:from>
    <xdr:to>
      <xdr:col>107</xdr:col>
      <xdr:colOff>101600</xdr:colOff>
      <xdr:row>40</xdr:row>
      <xdr:rowOff>52084</xdr:rowOff>
    </xdr:to>
    <xdr:sp macro="" textlink="">
      <xdr:nvSpPr>
        <xdr:cNvPr id="384" name="楕円 383">
          <a:extLst>
            <a:ext uri="{FF2B5EF4-FFF2-40B4-BE49-F238E27FC236}">
              <a16:creationId xmlns:a16="http://schemas.microsoft.com/office/drawing/2014/main" id="{3A4A9BB4-4311-44C0-80F8-B41AFD676CB3}"/>
            </a:ext>
          </a:extLst>
        </xdr:cNvPr>
        <xdr:cNvSpPr/>
      </xdr:nvSpPr>
      <xdr:spPr>
        <a:xfrm>
          <a:off x="17937480" y="6659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126530</xdr:rowOff>
    </xdr:from>
    <xdr:to>
      <xdr:col>111</xdr:col>
      <xdr:colOff>177800</xdr:colOff>
      <xdr:row>40</xdr:row>
      <xdr:rowOff>1284</xdr:rowOff>
    </xdr:to>
    <xdr:cxnSp macro="">
      <xdr:nvCxnSpPr>
        <xdr:cNvPr id="385" name="直線コネクタ 384">
          <a:extLst>
            <a:ext uri="{FF2B5EF4-FFF2-40B4-BE49-F238E27FC236}">
              <a16:creationId xmlns:a16="http://schemas.microsoft.com/office/drawing/2014/main" id="{1F8CBB15-E2BE-4636-8114-0EE1B638138D}"/>
            </a:ext>
          </a:extLst>
        </xdr:cNvPr>
        <xdr:cNvCxnSpPr/>
      </xdr:nvCxnSpPr>
      <xdr:spPr>
        <a:xfrm flipV="1">
          <a:off x="17988280" y="6664490"/>
          <a:ext cx="789940" cy="4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135544</xdr:rowOff>
    </xdr:from>
    <xdr:to>
      <xdr:col>102</xdr:col>
      <xdr:colOff>165100</xdr:colOff>
      <xdr:row>40</xdr:row>
      <xdr:rowOff>65694</xdr:rowOff>
    </xdr:to>
    <xdr:sp macro="" textlink="">
      <xdr:nvSpPr>
        <xdr:cNvPr id="386" name="楕円 385">
          <a:extLst>
            <a:ext uri="{FF2B5EF4-FFF2-40B4-BE49-F238E27FC236}">
              <a16:creationId xmlns:a16="http://schemas.microsoft.com/office/drawing/2014/main" id="{E44E9421-DAD0-47A6-B85B-A755D144EDD9}"/>
            </a:ext>
          </a:extLst>
        </xdr:cNvPr>
        <xdr:cNvSpPr/>
      </xdr:nvSpPr>
      <xdr:spPr>
        <a:xfrm>
          <a:off x="17162780" y="6673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xdr:rowOff>
    </xdr:from>
    <xdr:to>
      <xdr:col>107</xdr:col>
      <xdr:colOff>50800</xdr:colOff>
      <xdr:row>40</xdr:row>
      <xdr:rowOff>14894</xdr:rowOff>
    </xdr:to>
    <xdr:cxnSp macro="">
      <xdr:nvCxnSpPr>
        <xdr:cNvPr id="387" name="直線コネクタ 386">
          <a:extLst>
            <a:ext uri="{FF2B5EF4-FFF2-40B4-BE49-F238E27FC236}">
              <a16:creationId xmlns:a16="http://schemas.microsoft.com/office/drawing/2014/main" id="{EBE9160D-B64C-4B69-B0EF-BC9902595E40}"/>
            </a:ext>
          </a:extLst>
        </xdr:cNvPr>
        <xdr:cNvCxnSpPr/>
      </xdr:nvCxnSpPr>
      <xdr:spPr>
        <a:xfrm flipV="1">
          <a:off x="17213580" y="6706884"/>
          <a:ext cx="7747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388" name="n_1aveValue【一般廃棄物処理施設】&#10;一人当たり有形固定資産（償却資産）額">
          <a:extLst>
            <a:ext uri="{FF2B5EF4-FFF2-40B4-BE49-F238E27FC236}">
              <a16:creationId xmlns:a16="http://schemas.microsoft.com/office/drawing/2014/main" id="{38CAC43D-C6E5-4247-AA55-C486FEA398DD}"/>
            </a:ext>
          </a:extLst>
        </xdr:cNvPr>
        <xdr:cNvSpPr txBox="1"/>
      </xdr:nvSpPr>
      <xdr:spPr>
        <a:xfrm>
          <a:off x="18496495" y="635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389" name="n_2aveValue【一般廃棄物処理施設】&#10;一人当たり有形固定資産（償却資産）額">
          <a:extLst>
            <a:ext uri="{FF2B5EF4-FFF2-40B4-BE49-F238E27FC236}">
              <a16:creationId xmlns:a16="http://schemas.microsoft.com/office/drawing/2014/main" id="{E5D57C16-DA1B-4E10-ACC3-9867E6C76E36}"/>
            </a:ext>
          </a:extLst>
        </xdr:cNvPr>
        <xdr:cNvSpPr txBox="1"/>
      </xdr:nvSpPr>
      <xdr:spPr>
        <a:xfrm>
          <a:off x="1773449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390" name="n_3aveValue【一般廃棄物処理施設】&#10;一人当たり有形固定資産（償却資産）額">
          <a:extLst>
            <a:ext uri="{FF2B5EF4-FFF2-40B4-BE49-F238E27FC236}">
              <a16:creationId xmlns:a16="http://schemas.microsoft.com/office/drawing/2014/main" id="{56C9DD14-C675-4318-ACAD-A11C048B762A}"/>
            </a:ext>
          </a:extLst>
        </xdr:cNvPr>
        <xdr:cNvSpPr txBox="1"/>
      </xdr:nvSpPr>
      <xdr:spPr>
        <a:xfrm>
          <a:off x="16936935" y="64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391" name="n_4aveValue【一般廃棄物処理施設】&#10;一人当たり有形固定資産（償却資産）額">
          <a:extLst>
            <a:ext uri="{FF2B5EF4-FFF2-40B4-BE49-F238E27FC236}">
              <a16:creationId xmlns:a16="http://schemas.microsoft.com/office/drawing/2014/main" id="{B4B549AA-EEFE-43B2-8065-ED54205ABAB2}"/>
            </a:ext>
          </a:extLst>
        </xdr:cNvPr>
        <xdr:cNvSpPr txBox="1"/>
      </xdr:nvSpPr>
      <xdr:spPr>
        <a:xfrm>
          <a:off x="16162235" y="64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168457</xdr:rowOff>
    </xdr:from>
    <xdr:ext cx="599010" cy="259045"/>
    <xdr:sp macro="" textlink="">
      <xdr:nvSpPr>
        <xdr:cNvPr id="392" name="n_1mainValue【一般廃棄物処理施設】&#10;一人当たり有形固定資産（償却資産）額">
          <a:extLst>
            <a:ext uri="{FF2B5EF4-FFF2-40B4-BE49-F238E27FC236}">
              <a16:creationId xmlns:a16="http://schemas.microsoft.com/office/drawing/2014/main" id="{41F480C2-BFAA-4EDA-8E00-AC9879B32C2E}"/>
            </a:ext>
          </a:extLst>
        </xdr:cNvPr>
        <xdr:cNvSpPr txBox="1"/>
      </xdr:nvSpPr>
      <xdr:spPr>
        <a:xfrm>
          <a:off x="18496495" y="670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43211</xdr:rowOff>
    </xdr:from>
    <xdr:ext cx="534377" cy="259045"/>
    <xdr:sp macro="" textlink="">
      <xdr:nvSpPr>
        <xdr:cNvPr id="393" name="n_2mainValue【一般廃棄物処理施設】&#10;一人当たり有形固定資産（償却資産）額">
          <a:extLst>
            <a:ext uri="{FF2B5EF4-FFF2-40B4-BE49-F238E27FC236}">
              <a16:creationId xmlns:a16="http://schemas.microsoft.com/office/drawing/2014/main" id="{EF80FB22-B762-4ECA-8180-63B562DE2D3C}"/>
            </a:ext>
          </a:extLst>
        </xdr:cNvPr>
        <xdr:cNvSpPr txBox="1"/>
      </xdr:nvSpPr>
      <xdr:spPr>
        <a:xfrm>
          <a:off x="17766811" y="67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56821</xdr:rowOff>
    </xdr:from>
    <xdr:ext cx="534377" cy="259045"/>
    <xdr:sp macro="" textlink="">
      <xdr:nvSpPr>
        <xdr:cNvPr id="394" name="n_3mainValue【一般廃棄物処理施設】&#10;一人当たり有形固定資産（償却資産）額">
          <a:extLst>
            <a:ext uri="{FF2B5EF4-FFF2-40B4-BE49-F238E27FC236}">
              <a16:creationId xmlns:a16="http://schemas.microsoft.com/office/drawing/2014/main" id="{3AA739AD-8812-45C6-8F32-CEF4BD73111F}"/>
            </a:ext>
          </a:extLst>
        </xdr:cNvPr>
        <xdr:cNvSpPr txBox="1"/>
      </xdr:nvSpPr>
      <xdr:spPr>
        <a:xfrm>
          <a:off x="16969251" y="67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C71BB219-7C91-4771-8CA6-DAF5D3B8705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510380BF-DCDF-4482-9D53-E0FB9ABA476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D09C2255-E256-465E-85BC-65DE8131E58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0A61CD44-12CE-4DE6-9221-7B2E45825C0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354600FA-8539-46A2-9EA0-4052296736B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1B280DBC-193E-440A-8C1E-3DE91BD2863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C1F5133C-9042-4C56-A129-30810A3F623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0E36F1B9-A264-4420-A77E-C309564C711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A36A9F57-491D-4165-B6D7-4188DECC96A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CBFE3AD2-0AA7-494D-B985-E881B283642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a:extLst>
            <a:ext uri="{FF2B5EF4-FFF2-40B4-BE49-F238E27FC236}">
              <a16:creationId xmlns:a16="http://schemas.microsoft.com/office/drawing/2014/main" id="{4A0E6B97-9A47-4561-9C62-E61CD76B68F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6" name="直線コネクタ 405">
          <a:extLst>
            <a:ext uri="{FF2B5EF4-FFF2-40B4-BE49-F238E27FC236}">
              <a16:creationId xmlns:a16="http://schemas.microsoft.com/office/drawing/2014/main" id="{67114577-D714-4CE2-9D89-E45E2785FDB2}"/>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7" name="テキスト ボックス 406">
          <a:extLst>
            <a:ext uri="{FF2B5EF4-FFF2-40B4-BE49-F238E27FC236}">
              <a16:creationId xmlns:a16="http://schemas.microsoft.com/office/drawing/2014/main" id="{B103CED7-9352-42CA-892C-42F240AB4C2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8" name="直線コネクタ 407">
          <a:extLst>
            <a:ext uri="{FF2B5EF4-FFF2-40B4-BE49-F238E27FC236}">
              <a16:creationId xmlns:a16="http://schemas.microsoft.com/office/drawing/2014/main" id="{D5727247-84F9-4F6A-BEF6-A8B927FEC23A}"/>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9" name="テキスト ボックス 408">
          <a:extLst>
            <a:ext uri="{FF2B5EF4-FFF2-40B4-BE49-F238E27FC236}">
              <a16:creationId xmlns:a16="http://schemas.microsoft.com/office/drawing/2014/main" id="{38863691-FC8E-4FDA-9A29-0FCFC8A081F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0" name="直線コネクタ 409">
          <a:extLst>
            <a:ext uri="{FF2B5EF4-FFF2-40B4-BE49-F238E27FC236}">
              <a16:creationId xmlns:a16="http://schemas.microsoft.com/office/drawing/2014/main" id="{F33A26B0-A0CB-46C2-9BB0-E1DE54405DBD}"/>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1" name="テキスト ボックス 410">
          <a:extLst>
            <a:ext uri="{FF2B5EF4-FFF2-40B4-BE49-F238E27FC236}">
              <a16:creationId xmlns:a16="http://schemas.microsoft.com/office/drawing/2014/main" id="{ADAEE130-BA01-4B92-B9B9-CBF759A214A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2" name="直線コネクタ 411">
          <a:extLst>
            <a:ext uri="{FF2B5EF4-FFF2-40B4-BE49-F238E27FC236}">
              <a16:creationId xmlns:a16="http://schemas.microsoft.com/office/drawing/2014/main" id="{AB9E16B2-9E70-4AAC-AFBA-33124E9ADCB7}"/>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3" name="テキスト ボックス 412">
          <a:extLst>
            <a:ext uri="{FF2B5EF4-FFF2-40B4-BE49-F238E27FC236}">
              <a16:creationId xmlns:a16="http://schemas.microsoft.com/office/drawing/2014/main" id="{D1C34A42-2C43-42FB-B32E-0D3B521B779A}"/>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4" name="直線コネクタ 413">
          <a:extLst>
            <a:ext uri="{FF2B5EF4-FFF2-40B4-BE49-F238E27FC236}">
              <a16:creationId xmlns:a16="http://schemas.microsoft.com/office/drawing/2014/main" id="{7E232A49-973C-4FFD-A005-0E0A1C5CE45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5" name="テキスト ボックス 414">
          <a:extLst>
            <a:ext uri="{FF2B5EF4-FFF2-40B4-BE49-F238E27FC236}">
              <a16:creationId xmlns:a16="http://schemas.microsoft.com/office/drawing/2014/main" id="{EEBAFA0C-2E30-4311-8307-660B0D918342}"/>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6" name="直線コネクタ 415">
          <a:extLst>
            <a:ext uri="{FF2B5EF4-FFF2-40B4-BE49-F238E27FC236}">
              <a16:creationId xmlns:a16="http://schemas.microsoft.com/office/drawing/2014/main" id="{065102EE-473C-4E7F-B4F5-9788BB1A917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7" name="テキスト ボックス 416">
          <a:extLst>
            <a:ext uri="{FF2B5EF4-FFF2-40B4-BE49-F238E27FC236}">
              <a16:creationId xmlns:a16="http://schemas.microsoft.com/office/drawing/2014/main" id="{0CF07C9D-BD5D-4060-AB9F-A98EA5BAF8AA}"/>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a:extLst>
            <a:ext uri="{FF2B5EF4-FFF2-40B4-BE49-F238E27FC236}">
              <a16:creationId xmlns:a16="http://schemas.microsoft.com/office/drawing/2014/main" id="{C83D62FB-3A02-4119-AFFF-67B47F744EF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保健センター・保健所】&#10;有形固定資産減価償却率グラフ枠">
          <a:extLst>
            <a:ext uri="{FF2B5EF4-FFF2-40B4-BE49-F238E27FC236}">
              <a16:creationId xmlns:a16="http://schemas.microsoft.com/office/drawing/2014/main" id="{01BB3A8C-605F-4CDE-822B-4D0BD32E413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20" name="直線コネクタ 419">
          <a:extLst>
            <a:ext uri="{FF2B5EF4-FFF2-40B4-BE49-F238E27FC236}">
              <a16:creationId xmlns:a16="http://schemas.microsoft.com/office/drawing/2014/main" id="{BA649294-C266-4A26-A575-FB0808239723}"/>
            </a:ext>
          </a:extLst>
        </xdr:cNvPr>
        <xdr:cNvCxnSpPr/>
      </xdr:nvCxnSpPr>
      <xdr:spPr>
        <a:xfrm flipV="1">
          <a:off x="14375764" y="9453155"/>
          <a:ext cx="0" cy="140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1" name="【保健センター・保健所】&#10;有形固定資産減価償却率最小値テキスト">
          <a:extLst>
            <a:ext uri="{FF2B5EF4-FFF2-40B4-BE49-F238E27FC236}">
              <a16:creationId xmlns:a16="http://schemas.microsoft.com/office/drawing/2014/main" id="{F67426FB-873A-44F0-9365-02D6DF04F1DE}"/>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2" name="直線コネクタ 421">
          <a:extLst>
            <a:ext uri="{FF2B5EF4-FFF2-40B4-BE49-F238E27FC236}">
              <a16:creationId xmlns:a16="http://schemas.microsoft.com/office/drawing/2014/main" id="{7810B253-A765-43A6-80FE-24953CAE780C}"/>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23" name="【保健センター・保健所】&#10;有形固定資産減価償却率最大値テキスト">
          <a:extLst>
            <a:ext uri="{FF2B5EF4-FFF2-40B4-BE49-F238E27FC236}">
              <a16:creationId xmlns:a16="http://schemas.microsoft.com/office/drawing/2014/main" id="{E82430DF-626D-4706-94EE-7C96F45661D3}"/>
            </a:ext>
          </a:extLst>
        </xdr:cNvPr>
        <xdr:cNvSpPr txBox="1"/>
      </xdr:nvSpPr>
      <xdr:spPr>
        <a:xfrm>
          <a:off x="14414500" y="923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24" name="直線コネクタ 423">
          <a:extLst>
            <a:ext uri="{FF2B5EF4-FFF2-40B4-BE49-F238E27FC236}">
              <a16:creationId xmlns:a16="http://schemas.microsoft.com/office/drawing/2014/main" id="{C1465531-8EC4-4441-9797-05746AEE8059}"/>
            </a:ext>
          </a:extLst>
        </xdr:cNvPr>
        <xdr:cNvCxnSpPr/>
      </xdr:nvCxnSpPr>
      <xdr:spPr>
        <a:xfrm>
          <a:off x="142875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25" name="【保健センター・保健所】&#10;有形固定資産減価償却率平均値テキスト">
          <a:extLst>
            <a:ext uri="{FF2B5EF4-FFF2-40B4-BE49-F238E27FC236}">
              <a16:creationId xmlns:a16="http://schemas.microsoft.com/office/drawing/2014/main" id="{A0008A70-52E7-4F3E-AE26-F04E02485178}"/>
            </a:ext>
          </a:extLst>
        </xdr:cNvPr>
        <xdr:cNvSpPr txBox="1"/>
      </xdr:nvSpPr>
      <xdr:spPr>
        <a:xfrm>
          <a:off x="14414500" y="995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26" name="フローチャート: 判断 425">
          <a:extLst>
            <a:ext uri="{FF2B5EF4-FFF2-40B4-BE49-F238E27FC236}">
              <a16:creationId xmlns:a16="http://schemas.microsoft.com/office/drawing/2014/main" id="{181C0D4C-A4C5-4998-9D87-4B5E85DF53D4}"/>
            </a:ext>
          </a:extLst>
        </xdr:cNvPr>
        <xdr:cNvSpPr/>
      </xdr:nvSpPr>
      <xdr:spPr>
        <a:xfrm>
          <a:off x="14325600" y="100957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27" name="フローチャート: 判断 426">
          <a:extLst>
            <a:ext uri="{FF2B5EF4-FFF2-40B4-BE49-F238E27FC236}">
              <a16:creationId xmlns:a16="http://schemas.microsoft.com/office/drawing/2014/main" id="{FB18F68C-9A9A-4D52-AF00-5ED07A6730A6}"/>
            </a:ext>
          </a:extLst>
        </xdr:cNvPr>
        <xdr:cNvSpPr/>
      </xdr:nvSpPr>
      <xdr:spPr>
        <a:xfrm>
          <a:off x="13578840" y="10035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28" name="フローチャート: 判断 427">
          <a:extLst>
            <a:ext uri="{FF2B5EF4-FFF2-40B4-BE49-F238E27FC236}">
              <a16:creationId xmlns:a16="http://schemas.microsoft.com/office/drawing/2014/main" id="{72C4BF1D-5006-40B8-9303-638DF1D65FD5}"/>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29" name="フローチャート: 判断 428">
          <a:extLst>
            <a:ext uri="{FF2B5EF4-FFF2-40B4-BE49-F238E27FC236}">
              <a16:creationId xmlns:a16="http://schemas.microsoft.com/office/drawing/2014/main" id="{47E72555-0830-4CA1-ABDF-4794188B89D2}"/>
            </a:ext>
          </a:extLst>
        </xdr:cNvPr>
        <xdr:cNvSpPr/>
      </xdr:nvSpPr>
      <xdr:spPr>
        <a:xfrm>
          <a:off x="12029440" y="997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30" name="フローチャート: 判断 429">
          <a:extLst>
            <a:ext uri="{FF2B5EF4-FFF2-40B4-BE49-F238E27FC236}">
              <a16:creationId xmlns:a16="http://schemas.microsoft.com/office/drawing/2014/main" id="{18843E07-BAFC-462C-9930-7045C29512FA}"/>
            </a:ext>
          </a:extLst>
        </xdr:cNvPr>
        <xdr:cNvSpPr/>
      </xdr:nvSpPr>
      <xdr:spPr>
        <a:xfrm>
          <a:off x="1123188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FDEAA6D8-2090-403B-89D4-038ABF2F4BE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6CD34CC7-BE00-40D6-813A-A4A91E4717C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90EA3C5D-92BE-48D2-8401-21CA53F1870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DA176308-C709-49EC-B49B-8509F374B32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481ECE1A-D8FB-4D96-812A-80E04D34FA1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436" name="楕円 435">
          <a:extLst>
            <a:ext uri="{FF2B5EF4-FFF2-40B4-BE49-F238E27FC236}">
              <a16:creationId xmlns:a16="http://schemas.microsoft.com/office/drawing/2014/main" id="{55F2284C-71B5-41CB-A22F-95BDAE661B2F}"/>
            </a:ext>
          </a:extLst>
        </xdr:cNvPr>
        <xdr:cNvSpPr/>
      </xdr:nvSpPr>
      <xdr:spPr>
        <a:xfrm>
          <a:off x="14325600" y="104898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437" name="【保健センター・保健所】&#10;有形固定資産減価償却率該当値テキスト">
          <a:extLst>
            <a:ext uri="{FF2B5EF4-FFF2-40B4-BE49-F238E27FC236}">
              <a16:creationId xmlns:a16="http://schemas.microsoft.com/office/drawing/2014/main" id="{84E8EB03-C752-48BD-A46A-0BC57489C763}"/>
            </a:ext>
          </a:extLst>
        </xdr:cNvPr>
        <xdr:cNvSpPr txBox="1"/>
      </xdr:nvSpPr>
      <xdr:spPr>
        <a:xfrm>
          <a:off x="14414500" y="104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38" name="楕円 437">
          <a:extLst>
            <a:ext uri="{FF2B5EF4-FFF2-40B4-BE49-F238E27FC236}">
              <a16:creationId xmlns:a16="http://schemas.microsoft.com/office/drawing/2014/main" id="{E645E240-7DE4-458E-B28A-23FD8522BE02}"/>
            </a:ext>
          </a:extLst>
        </xdr:cNvPr>
        <xdr:cNvSpPr/>
      </xdr:nvSpPr>
      <xdr:spPr>
        <a:xfrm>
          <a:off x="135788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439" name="直線コネクタ 438">
          <a:extLst>
            <a:ext uri="{FF2B5EF4-FFF2-40B4-BE49-F238E27FC236}">
              <a16:creationId xmlns:a16="http://schemas.microsoft.com/office/drawing/2014/main" id="{7B49D9EC-E85B-418D-80B2-3AF056DD0816}"/>
            </a:ext>
          </a:extLst>
        </xdr:cNvPr>
        <xdr:cNvCxnSpPr/>
      </xdr:nvCxnSpPr>
      <xdr:spPr>
        <a:xfrm>
          <a:off x="13629640" y="1050798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440" name="楕円 439">
          <a:extLst>
            <a:ext uri="{FF2B5EF4-FFF2-40B4-BE49-F238E27FC236}">
              <a16:creationId xmlns:a16="http://schemas.microsoft.com/office/drawing/2014/main" id="{C9DF2442-2CA7-4B83-81DE-CFD86FB1F712}"/>
            </a:ext>
          </a:extLst>
        </xdr:cNvPr>
        <xdr:cNvSpPr/>
      </xdr:nvSpPr>
      <xdr:spPr>
        <a:xfrm>
          <a:off x="128041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441" name="直線コネクタ 440">
          <a:extLst>
            <a:ext uri="{FF2B5EF4-FFF2-40B4-BE49-F238E27FC236}">
              <a16:creationId xmlns:a16="http://schemas.microsoft.com/office/drawing/2014/main" id="{6BB3DE18-C948-4163-AC1B-DFAE79A33946}"/>
            </a:ext>
          </a:extLst>
        </xdr:cNvPr>
        <xdr:cNvCxnSpPr/>
      </xdr:nvCxnSpPr>
      <xdr:spPr>
        <a:xfrm>
          <a:off x="12854940" y="1047532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442" name="楕円 441">
          <a:extLst>
            <a:ext uri="{FF2B5EF4-FFF2-40B4-BE49-F238E27FC236}">
              <a16:creationId xmlns:a16="http://schemas.microsoft.com/office/drawing/2014/main" id="{0243414F-FC52-40D4-BE72-974E16EF835E}"/>
            </a:ext>
          </a:extLst>
        </xdr:cNvPr>
        <xdr:cNvSpPr/>
      </xdr:nvSpPr>
      <xdr:spPr>
        <a:xfrm>
          <a:off x="12029440" y="1039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443" name="直線コネクタ 442">
          <a:extLst>
            <a:ext uri="{FF2B5EF4-FFF2-40B4-BE49-F238E27FC236}">
              <a16:creationId xmlns:a16="http://schemas.microsoft.com/office/drawing/2014/main" id="{97869CFE-1E29-41B4-B69A-544761031F72}"/>
            </a:ext>
          </a:extLst>
        </xdr:cNvPr>
        <xdr:cNvCxnSpPr/>
      </xdr:nvCxnSpPr>
      <xdr:spPr>
        <a:xfrm>
          <a:off x="12072620" y="1044266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44" name="n_1aveValue【保健センター・保健所】&#10;有形固定資産減価償却率">
          <a:extLst>
            <a:ext uri="{FF2B5EF4-FFF2-40B4-BE49-F238E27FC236}">
              <a16:creationId xmlns:a16="http://schemas.microsoft.com/office/drawing/2014/main" id="{49F8CD17-056E-4007-AA3F-6334F84909C7}"/>
            </a:ext>
          </a:extLst>
        </xdr:cNvPr>
        <xdr:cNvSpPr txBox="1"/>
      </xdr:nvSpPr>
      <xdr:spPr>
        <a:xfrm>
          <a:off x="13437244"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45" name="n_2aveValue【保健センター・保健所】&#10;有形固定資産減価償却率">
          <a:extLst>
            <a:ext uri="{FF2B5EF4-FFF2-40B4-BE49-F238E27FC236}">
              <a16:creationId xmlns:a16="http://schemas.microsoft.com/office/drawing/2014/main" id="{A67E6C28-A25E-4814-A5C3-B7EEF89FBC68}"/>
            </a:ext>
          </a:extLst>
        </xdr:cNvPr>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46" name="n_3aveValue【保健センター・保健所】&#10;有形固定資産減価償却率">
          <a:extLst>
            <a:ext uri="{FF2B5EF4-FFF2-40B4-BE49-F238E27FC236}">
              <a16:creationId xmlns:a16="http://schemas.microsoft.com/office/drawing/2014/main" id="{653E6B1D-FE0B-4021-936B-95072F323E81}"/>
            </a:ext>
          </a:extLst>
        </xdr:cNvPr>
        <xdr:cNvSpPr txBox="1"/>
      </xdr:nvSpPr>
      <xdr:spPr>
        <a:xfrm>
          <a:off x="119005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47" name="n_4aveValue【保健センター・保健所】&#10;有形固定資産減価償却率">
          <a:extLst>
            <a:ext uri="{FF2B5EF4-FFF2-40B4-BE49-F238E27FC236}">
              <a16:creationId xmlns:a16="http://schemas.microsoft.com/office/drawing/2014/main" id="{60E0DAA0-59B6-481F-96CD-84CA0835A653}"/>
            </a:ext>
          </a:extLst>
        </xdr:cNvPr>
        <xdr:cNvSpPr txBox="1"/>
      </xdr:nvSpPr>
      <xdr:spPr>
        <a:xfrm>
          <a:off x="1110298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48" name="n_1mainValue【保健センター・保健所】&#10;有形固定資産減価償却率">
          <a:extLst>
            <a:ext uri="{FF2B5EF4-FFF2-40B4-BE49-F238E27FC236}">
              <a16:creationId xmlns:a16="http://schemas.microsoft.com/office/drawing/2014/main" id="{39D870FD-8699-4CCB-8D3C-F9920939D222}"/>
            </a:ext>
          </a:extLst>
        </xdr:cNvPr>
        <xdr:cNvSpPr txBox="1"/>
      </xdr:nvSpPr>
      <xdr:spPr>
        <a:xfrm>
          <a:off x="13437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449" name="n_2mainValue【保健センター・保健所】&#10;有形固定資産減価償却率">
          <a:extLst>
            <a:ext uri="{FF2B5EF4-FFF2-40B4-BE49-F238E27FC236}">
              <a16:creationId xmlns:a16="http://schemas.microsoft.com/office/drawing/2014/main" id="{F430C5DF-F6CA-49DB-8A10-D13D39CAAC91}"/>
            </a:ext>
          </a:extLst>
        </xdr:cNvPr>
        <xdr:cNvSpPr txBox="1"/>
      </xdr:nvSpPr>
      <xdr:spPr>
        <a:xfrm>
          <a:off x="12675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450" name="n_3mainValue【保健センター・保健所】&#10;有形固定資産減価償却率">
          <a:extLst>
            <a:ext uri="{FF2B5EF4-FFF2-40B4-BE49-F238E27FC236}">
              <a16:creationId xmlns:a16="http://schemas.microsoft.com/office/drawing/2014/main" id="{FB0FB9C6-2AB1-4468-97A8-F879D8E24C1E}"/>
            </a:ext>
          </a:extLst>
        </xdr:cNvPr>
        <xdr:cNvSpPr txBox="1"/>
      </xdr:nvSpPr>
      <xdr:spPr>
        <a:xfrm>
          <a:off x="119005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DB15B7B5-BF09-488F-A248-CB8F1D62145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AC229D8C-F678-442E-867F-9CF8E2F9504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60881435-118B-4781-85F1-41DA7E92420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F66AA841-97B5-4C59-B6E6-C1B393039C6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D7182E15-2F19-49DD-AF8C-78FB038F334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95D18DA1-B17B-44E2-B211-034F8CAB017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D10C4E01-55F0-4EDE-B6E0-6AC3AFC4920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7CECD0F0-CA21-4224-81FB-772C0063538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F512A2E9-EC7F-4AD8-9F08-E8356F5741C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8DF082EE-3379-4276-89A2-45590E54E8A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a:extLst>
            <a:ext uri="{FF2B5EF4-FFF2-40B4-BE49-F238E27FC236}">
              <a16:creationId xmlns:a16="http://schemas.microsoft.com/office/drawing/2014/main" id="{4101B313-0B2B-47E6-A94B-09C0AEAE90B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a:extLst>
            <a:ext uri="{FF2B5EF4-FFF2-40B4-BE49-F238E27FC236}">
              <a16:creationId xmlns:a16="http://schemas.microsoft.com/office/drawing/2014/main" id="{07CFCAA7-71D0-4574-A878-188F0F9B390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a:extLst>
            <a:ext uri="{FF2B5EF4-FFF2-40B4-BE49-F238E27FC236}">
              <a16:creationId xmlns:a16="http://schemas.microsoft.com/office/drawing/2014/main" id="{ED69B5AD-1D7C-4654-902D-FD79A1032C7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a:extLst>
            <a:ext uri="{FF2B5EF4-FFF2-40B4-BE49-F238E27FC236}">
              <a16:creationId xmlns:a16="http://schemas.microsoft.com/office/drawing/2014/main" id="{A9955B55-7ACC-469B-BDA1-44B12B48971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D048F7F8-1465-4FE6-AB8F-9191F0757A6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56924D35-587F-46E4-BC6E-4B595053DF0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a:extLst>
            <a:ext uri="{FF2B5EF4-FFF2-40B4-BE49-F238E27FC236}">
              <a16:creationId xmlns:a16="http://schemas.microsoft.com/office/drawing/2014/main" id="{3B46A192-848E-491B-BA50-1B867346CE63}"/>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a:extLst>
            <a:ext uri="{FF2B5EF4-FFF2-40B4-BE49-F238E27FC236}">
              <a16:creationId xmlns:a16="http://schemas.microsoft.com/office/drawing/2014/main" id="{4E5727EB-7860-43FF-940C-B78E6C4AF211}"/>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a:extLst>
            <a:ext uri="{FF2B5EF4-FFF2-40B4-BE49-F238E27FC236}">
              <a16:creationId xmlns:a16="http://schemas.microsoft.com/office/drawing/2014/main" id="{005A47DE-1BC9-478D-9047-D3812B925EA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a:extLst>
            <a:ext uri="{FF2B5EF4-FFF2-40B4-BE49-F238E27FC236}">
              <a16:creationId xmlns:a16="http://schemas.microsoft.com/office/drawing/2014/main" id="{EEA2ED69-ED5B-4AE5-92EC-B3D47405E83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50A25096-91A2-44A9-92E8-314E23BB19B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C86A1389-5E18-4035-ACB1-E0EC977F032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a:extLst>
            <a:ext uri="{FF2B5EF4-FFF2-40B4-BE49-F238E27FC236}">
              <a16:creationId xmlns:a16="http://schemas.microsoft.com/office/drawing/2014/main" id="{1DABEAFA-DFAD-4347-A328-DFF6CE0945A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74" name="直線コネクタ 473">
          <a:extLst>
            <a:ext uri="{FF2B5EF4-FFF2-40B4-BE49-F238E27FC236}">
              <a16:creationId xmlns:a16="http://schemas.microsoft.com/office/drawing/2014/main" id="{F4F45C35-BF6C-4D36-848C-239DE2974FEC}"/>
            </a:ext>
          </a:extLst>
        </xdr:cNvPr>
        <xdr:cNvCxnSpPr/>
      </xdr:nvCxnSpPr>
      <xdr:spPr>
        <a:xfrm flipV="1">
          <a:off x="19509104" y="955548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5" name="【保健センター・保健所】&#10;一人当たり面積最小値テキスト">
          <a:extLst>
            <a:ext uri="{FF2B5EF4-FFF2-40B4-BE49-F238E27FC236}">
              <a16:creationId xmlns:a16="http://schemas.microsoft.com/office/drawing/2014/main" id="{9BF2292C-C578-4F62-8092-F015F7817E3E}"/>
            </a:ext>
          </a:extLst>
        </xdr:cNvPr>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76" name="直線コネクタ 475">
          <a:extLst>
            <a:ext uri="{FF2B5EF4-FFF2-40B4-BE49-F238E27FC236}">
              <a16:creationId xmlns:a16="http://schemas.microsoft.com/office/drawing/2014/main" id="{7FF43282-8C5C-4550-B85E-55040739D0C2}"/>
            </a:ext>
          </a:extLst>
        </xdr:cNvPr>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77" name="【保健センター・保健所】&#10;一人当たり面積最大値テキスト">
          <a:extLst>
            <a:ext uri="{FF2B5EF4-FFF2-40B4-BE49-F238E27FC236}">
              <a16:creationId xmlns:a16="http://schemas.microsoft.com/office/drawing/2014/main" id="{551DFE3E-BC64-4016-8793-A29429D006F8}"/>
            </a:ext>
          </a:extLst>
        </xdr:cNvPr>
        <xdr:cNvSpPr txBox="1"/>
      </xdr:nvSpPr>
      <xdr:spPr>
        <a:xfrm>
          <a:off x="1954784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78" name="直線コネクタ 477">
          <a:extLst>
            <a:ext uri="{FF2B5EF4-FFF2-40B4-BE49-F238E27FC236}">
              <a16:creationId xmlns:a16="http://schemas.microsoft.com/office/drawing/2014/main" id="{2598266E-7D8C-446E-9167-86D24CB97C36}"/>
            </a:ext>
          </a:extLst>
        </xdr:cNvPr>
        <xdr:cNvCxnSpPr/>
      </xdr:nvCxnSpPr>
      <xdr:spPr>
        <a:xfrm>
          <a:off x="194437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79" name="【保健センター・保健所】&#10;一人当たり面積平均値テキスト">
          <a:extLst>
            <a:ext uri="{FF2B5EF4-FFF2-40B4-BE49-F238E27FC236}">
              <a16:creationId xmlns:a16="http://schemas.microsoft.com/office/drawing/2014/main" id="{4BE8C54D-F343-4222-8DAA-E34CF2603268}"/>
            </a:ext>
          </a:extLst>
        </xdr:cNvPr>
        <xdr:cNvSpPr txBox="1"/>
      </xdr:nvSpPr>
      <xdr:spPr>
        <a:xfrm>
          <a:off x="1954784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80" name="フローチャート: 判断 479">
          <a:extLst>
            <a:ext uri="{FF2B5EF4-FFF2-40B4-BE49-F238E27FC236}">
              <a16:creationId xmlns:a16="http://schemas.microsoft.com/office/drawing/2014/main" id="{BA747419-1BE7-4FB7-91E5-748EBC15C0B9}"/>
            </a:ext>
          </a:extLst>
        </xdr:cNvPr>
        <xdr:cNvSpPr/>
      </xdr:nvSpPr>
      <xdr:spPr>
        <a:xfrm>
          <a:off x="19458940" y="10388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81" name="フローチャート: 判断 480">
          <a:extLst>
            <a:ext uri="{FF2B5EF4-FFF2-40B4-BE49-F238E27FC236}">
              <a16:creationId xmlns:a16="http://schemas.microsoft.com/office/drawing/2014/main" id="{0D3C9C13-98B3-425A-87CF-48F79EBC974B}"/>
            </a:ext>
          </a:extLst>
        </xdr:cNvPr>
        <xdr:cNvSpPr/>
      </xdr:nvSpPr>
      <xdr:spPr>
        <a:xfrm>
          <a:off x="18735040" y="103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82" name="フローチャート: 判断 481">
          <a:extLst>
            <a:ext uri="{FF2B5EF4-FFF2-40B4-BE49-F238E27FC236}">
              <a16:creationId xmlns:a16="http://schemas.microsoft.com/office/drawing/2014/main" id="{827A4762-9327-4E15-878B-7A10C7E206FB}"/>
            </a:ext>
          </a:extLst>
        </xdr:cNvPr>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83" name="フローチャート: 判断 482">
          <a:extLst>
            <a:ext uri="{FF2B5EF4-FFF2-40B4-BE49-F238E27FC236}">
              <a16:creationId xmlns:a16="http://schemas.microsoft.com/office/drawing/2014/main" id="{E61B9D0D-5E1D-46A8-B1AB-25E8AD39074C}"/>
            </a:ext>
          </a:extLst>
        </xdr:cNvPr>
        <xdr:cNvSpPr/>
      </xdr:nvSpPr>
      <xdr:spPr>
        <a:xfrm>
          <a:off x="1716278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84" name="フローチャート: 判断 483">
          <a:extLst>
            <a:ext uri="{FF2B5EF4-FFF2-40B4-BE49-F238E27FC236}">
              <a16:creationId xmlns:a16="http://schemas.microsoft.com/office/drawing/2014/main" id="{DFBF77FB-6325-454B-AE20-E1D168DF445B}"/>
            </a:ext>
          </a:extLst>
        </xdr:cNvPr>
        <xdr:cNvSpPr/>
      </xdr:nvSpPr>
      <xdr:spPr>
        <a:xfrm>
          <a:off x="1638808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8A74CFE-1A97-43A6-8486-0D2898ACDDD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886EE8C0-5578-44C9-A83E-34B64AC96CF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6220958F-66B0-43D9-9BEA-1480F6B5080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5024316-5A6C-4322-8ADE-1C4FC421414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CDE24B9-CA72-4160-A618-1B36FC4CB01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490" name="楕円 489">
          <a:extLst>
            <a:ext uri="{FF2B5EF4-FFF2-40B4-BE49-F238E27FC236}">
              <a16:creationId xmlns:a16="http://schemas.microsoft.com/office/drawing/2014/main" id="{B15054A5-B181-4714-902D-C8434F09EEB3}"/>
            </a:ext>
          </a:extLst>
        </xdr:cNvPr>
        <xdr:cNvSpPr/>
      </xdr:nvSpPr>
      <xdr:spPr>
        <a:xfrm>
          <a:off x="1945894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491" name="【保健センター・保健所】&#10;一人当たり面積該当値テキスト">
          <a:extLst>
            <a:ext uri="{FF2B5EF4-FFF2-40B4-BE49-F238E27FC236}">
              <a16:creationId xmlns:a16="http://schemas.microsoft.com/office/drawing/2014/main" id="{F60B010D-E260-436D-80C9-CA11581FBB0A}"/>
            </a:ext>
          </a:extLst>
        </xdr:cNvPr>
        <xdr:cNvSpPr txBox="1"/>
      </xdr:nvSpPr>
      <xdr:spPr>
        <a:xfrm>
          <a:off x="1954784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492" name="楕円 491">
          <a:extLst>
            <a:ext uri="{FF2B5EF4-FFF2-40B4-BE49-F238E27FC236}">
              <a16:creationId xmlns:a16="http://schemas.microsoft.com/office/drawing/2014/main" id="{E45498B3-33EC-49C6-9D5B-B6643F3A1901}"/>
            </a:ext>
          </a:extLst>
        </xdr:cNvPr>
        <xdr:cNvSpPr/>
      </xdr:nvSpPr>
      <xdr:spPr>
        <a:xfrm>
          <a:off x="18735040" y="10624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114300</xdr:rowOff>
    </xdr:to>
    <xdr:cxnSp macro="">
      <xdr:nvCxnSpPr>
        <xdr:cNvPr id="493" name="直線コネクタ 492">
          <a:extLst>
            <a:ext uri="{FF2B5EF4-FFF2-40B4-BE49-F238E27FC236}">
              <a16:creationId xmlns:a16="http://schemas.microsoft.com/office/drawing/2014/main" id="{1D9DC74D-C492-4717-BB6C-D1701E310D96}"/>
            </a:ext>
          </a:extLst>
        </xdr:cNvPr>
        <xdr:cNvCxnSpPr/>
      </xdr:nvCxnSpPr>
      <xdr:spPr>
        <a:xfrm flipV="1">
          <a:off x="18778220" y="106718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494" name="楕円 493">
          <a:extLst>
            <a:ext uri="{FF2B5EF4-FFF2-40B4-BE49-F238E27FC236}">
              <a16:creationId xmlns:a16="http://schemas.microsoft.com/office/drawing/2014/main" id="{5FFAEBB0-48B7-477A-AB3E-512CE294143C}"/>
            </a:ext>
          </a:extLst>
        </xdr:cNvPr>
        <xdr:cNvSpPr/>
      </xdr:nvSpPr>
      <xdr:spPr>
        <a:xfrm>
          <a:off x="1793748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495" name="直線コネクタ 494">
          <a:extLst>
            <a:ext uri="{FF2B5EF4-FFF2-40B4-BE49-F238E27FC236}">
              <a16:creationId xmlns:a16="http://schemas.microsoft.com/office/drawing/2014/main" id="{5717293F-51A3-43E5-9509-E9EA2BBC4EA8}"/>
            </a:ext>
          </a:extLst>
        </xdr:cNvPr>
        <xdr:cNvCxnSpPr/>
      </xdr:nvCxnSpPr>
      <xdr:spPr>
        <a:xfrm>
          <a:off x="17988280" y="106756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496" name="楕円 495">
          <a:extLst>
            <a:ext uri="{FF2B5EF4-FFF2-40B4-BE49-F238E27FC236}">
              <a16:creationId xmlns:a16="http://schemas.microsoft.com/office/drawing/2014/main" id="{57A07DA9-D07C-4D25-8D33-837A248B2AC0}"/>
            </a:ext>
          </a:extLst>
        </xdr:cNvPr>
        <xdr:cNvSpPr/>
      </xdr:nvSpPr>
      <xdr:spPr>
        <a:xfrm>
          <a:off x="1716278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497" name="直線コネクタ 496">
          <a:extLst>
            <a:ext uri="{FF2B5EF4-FFF2-40B4-BE49-F238E27FC236}">
              <a16:creationId xmlns:a16="http://schemas.microsoft.com/office/drawing/2014/main" id="{7619BCFC-41E8-4B9C-9243-5AD3C9CF2AA3}"/>
            </a:ext>
          </a:extLst>
        </xdr:cNvPr>
        <xdr:cNvCxnSpPr/>
      </xdr:nvCxnSpPr>
      <xdr:spPr>
        <a:xfrm>
          <a:off x="17213580" y="106756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98" name="n_1aveValue【保健センター・保健所】&#10;一人当たり面積">
          <a:extLst>
            <a:ext uri="{FF2B5EF4-FFF2-40B4-BE49-F238E27FC236}">
              <a16:creationId xmlns:a16="http://schemas.microsoft.com/office/drawing/2014/main" id="{1D311A7A-C7C8-4210-B612-9053F572085E}"/>
            </a:ext>
          </a:extLst>
        </xdr:cNvPr>
        <xdr:cNvSpPr txBox="1"/>
      </xdr:nvSpPr>
      <xdr:spPr>
        <a:xfrm>
          <a:off x="185611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99" name="n_2aveValue【保健センター・保健所】&#10;一人当たり面積">
          <a:extLst>
            <a:ext uri="{FF2B5EF4-FFF2-40B4-BE49-F238E27FC236}">
              <a16:creationId xmlns:a16="http://schemas.microsoft.com/office/drawing/2014/main" id="{85E9412F-701A-4513-97FC-2A07C3B3B7E8}"/>
            </a:ext>
          </a:extLst>
        </xdr:cNvPr>
        <xdr:cNvSpPr txBox="1"/>
      </xdr:nvSpPr>
      <xdr:spPr>
        <a:xfrm>
          <a:off x="177762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00" name="n_3aveValue【保健センター・保健所】&#10;一人当たり面積">
          <a:extLst>
            <a:ext uri="{FF2B5EF4-FFF2-40B4-BE49-F238E27FC236}">
              <a16:creationId xmlns:a16="http://schemas.microsoft.com/office/drawing/2014/main" id="{B40C509C-A8C0-4FD9-935A-D2EB67733E34}"/>
            </a:ext>
          </a:extLst>
        </xdr:cNvPr>
        <xdr:cNvSpPr txBox="1"/>
      </xdr:nvSpPr>
      <xdr:spPr>
        <a:xfrm>
          <a:off x="170015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01" name="n_4aveValue【保健センター・保健所】&#10;一人当たり面積">
          <a:extLst>
            <a:ext uri="{FF2B5EF4-FFF2-40B4-BE49-F238E27FC236}">
              <a16:creationId xmlns:a16="http://schemas.microsoft.com/office/drawing/2014/main" id="{D3E38C56-299C-4B8D-8946-136AE01CC06C}"/>
            </a:ext>
          </a:extLst>
        </xdr:cNvPr>
        <xdr:cNvSpPr txBox="1"/>
      </xdr:nvSpPr>
      <xdr:spPr>
        <a:xfrm>
          <a:off x="1622686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502" name="n_1mainValue【保健センター・保健所】&#10;一人当たり面積">
          <a:extLst>
            <a:ext uri="{FF2B5EF4-FFF2-40B4-BE49-F238E27FC236}">
              <a16:creationId xmlns:a16="http://schemas.microsoft.com/office/drawing/2014/main" id="{246D7D73-23F2-4485-B89E-9867C9E7D94A}"/>
            </a:ext>
          </a:extLst>
        </xdr:cNvPr>
        <xdr:cNvSpPr txBox="1"/>
      </xdr:nvSpPr>
      <xdr:spPr>
        <a:xfrm>
          <a:off x="185611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503" name="n_2mainValue【保健センター・保健所】&#10;一人当たり面積">
          <a:extLst>
            <a:ext uri="{FF2B5EF4-FFF2-40B4-BE49-F238E27FC236}">
              <a16:creationId xmlns:a16="http://schemas.microsoft.com/office/drawing/2014/main" id="{6B8874B4-8F35-466D-A01E-9C3F460C7E2E}"/>
            </a:ext>
          </a:extLst>
        </xdr:cNvPr>
        <xdr:cNvSpPr txBox="1"/>
      </xdr:nvSpPr>
      <xdr:spPr>
        <a:xfrm>
          <a:off x="177762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504" name="n_3mainValue【保健センター・保健所】&#10;一人当たり面積">
          <a:extLst>
            <a:ext uri="{FF2B5EF4-FFF2-40B4-BE49-F238E27FC236}">
              <a16:creationId xmlns:a16="http://schemas.microsoft.com/office/drawing/2014/main" id="{0E04EDA8-7A9F-469B-9583-2B70857BB3AC}"/>
            </a:ext>
          </a:extLst>
        </xdr:cNvPr>
        <xdr:cNvSpPr txBox="1"/>
      </xdr:nvSpPr>
      <xdr:spPr>
        <a:xfrm>
          <a:off x="170015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a:extLst>
            <a:ext uri="{FF2B5EF4-FFF2-40B4-BE49-F238E27FC236}">
              <a16:creationId xmlns:a16="http://schemas.microsoft.com/office/drawing/2014/main" id="{D9B73508-3132-4B2B-8E25-55B1D293DCF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a:extLst>
            <a:ext uri="{FF2B5EF4-FFF2-40B4-BE49-F238E27FC236}">
              <a16:creationId xmlns:a16="http://schemas.microsoft.com/office/drawing/2014/main" id="{C7E6F41A-A1F8-4CFC-BE6B-88887FC978A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a:extLst>
            <a:ext uri="{FF2B5EF4-FFF2-40B4-BE49-F238E27FC236}">
              <a16:creationId xmlns:a16="http://schemas.microsoft.com/office/drawing/2014/main" id="{991F3A90-AC9B-4993-A1CD-18C8F50E143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a:extLst>
            <a:ext uri="{FF2B5EF4-FFF2-40B4-BE49-F238E27FC236}">
              <a16:creationId xmlns:a16="http://schemas.microsoft.com/office/drawing/2014/main" id="{3A6DFA06-C81B-4C06-9832-1DE083A26AF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a:extLst>
            <a:ext uri="{FF2B5EF4-FFF2-40B4-BE49-F238E27FC236}">
              <a16:creationId xmlns:a16="http://schemas.microsoft.com/office/drawing/2014/main" id="{EDC18AE9-7947-48C3-B7CE-47AD414D859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a:extLst>
            <a:ext uri="{FF2B5EF4-FFF2-40B4-BE49-F238E27FC236}">
              <a16:creationId xmlns:a16="http://schemas.microsoft.com/office/drawing/2014/main" id="{8F4569FA-BE45-439E-B04C-A6B472307B6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a:extLst>
            <a:ext uri="{FF2B5EF4-FFF2-40B4-BE49-F238E27FC236}">
              <a16:creationId xmlns:a16="http://schemas.microsoft.com/office/drawing/2014/main" id="{BDCD3739-9536-44B5-BC44-54902806374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a:extLst>
            <a:ext uri="{FF2B5EF4-FFF2-40B4-BE49-F238E27FC236}">
              <a16:creationId xmlns:a16="http://schemas.microsoft.com/office/drawing/2014/main" id="{64264E26-B530-440A-AD0C-6860E8EB1FD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a:extLst>
            <a:ext uri="{FF2B5EF4-FFF2-40B4-BE49-F238E27FC236}">
              <a16:creationId xmlns:a16="http://schemas.microsoft.com/office/drawing/2014/main" id="{CEA6E2D6-16C9-4EBA-89CB-56DFEBADF88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a:extLst>
            <a:ext uri="{FF2B5EF4-FFF2-40B4-BE49-F238E27FC236}">
              <a16:creationId xmlns:a16="http://schemas.microsoft.com/office/drawing/2014/main" id="{5A6AAEA1-29C7-4D38-97E0-039D5C7D5EB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5" name="テキスト ボックス 514">
          <a:extLst>
            <a:ext uri="{FF2B5EF4-FFF2-40B4-BE49-F238E27FC236}">
              <a16:creationId xmlns:a16="http://schemas.microsoft.com/office/drawing/2014/main" id="{31FD2E3C-784B-4EE1-937D-AB9FC63E7C8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6" name="直線コネクタ 515">
          <a:extLst>
            <a:ext uri="{FF2B5EF4-FFF2-40B4-BE49-F238E27FC236}">
              <a16:creationId xmlns:a16="http://schemas.microsoft.com/office/drawing/2014/main" id="{ABC0A0A9-961B-44D0-92E5-038C4DAA721F}"/>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7" name="テキスト ボックス 516">
          <a:extLst>
            <a:ext uri="{FF2B5EF4-FFF2-40B4-BE49-F238E27FC236}">
              <a16:creationId xmlns:a16="http://schemas.microsoft.com/office/drawing/2014/main" id="{67719BF1-D5AE-44EA-9668-56A40785C8B3}"/>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8" name="直線コネクタ 517">
          <a:extLst>
            <a:ext uri="{FF2B5EF4-FFF2-40B4-BE49-F238E27FC236}">
              <a16:creationId xmlns:a16="http://schemas.microsoft.com/office/drawing/2014/main" id="{E01C40A4-EFFF-48A9-8C84-73B67F13566A}"/>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9" name="テキスト ボックス 518">
          <a:extLst>
            <a:ext uri="{FF2B5EF4-FFF2-40B4-BE49-F238E27FC236}">
              <a16:creationId xmlns:a16="http://schemas.microsoft.com/office/drawing/2014/main" id="{298EEF29-158D-45DA-9563-495EEC6AFC1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0" name="直線コネクタ 519">
          <a:extLst>
            <a:ext uri="{FF2B5EF4-FFF2-40B4-BE49-F238E27FC236}">
              <a16:creationId xmlns:a16="http://schemas.microsoft.com/office/drawing/2014/main" id="{744E81C8-0843-454A-9E60-1E640CB64A19}"/>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1" name="テキスト ボックス 520">
          <a:extLst>
            <a:ext uri="{FF2B5EF4-FFF2-40B4-BE49-F238E27FC236}">
              <a16:creationId xmlns:a16="http://schemas.microsoft.com/office/drawing/2014/main" id="{7DA778EE-1CD3-4BC2-A8D0-6BC74C4F8418}"/>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2" name="直線コネクタ 521">
          <a:extLst>
            <a:ext uri="{FF2B5EF4-FFF2-40B4-BE49-F238E27FC236}">
              <a16:creationId xmlns:a16="http://schemas.microsoft.com/office/drawing/2014/main" id="{C50BEE32-9B31-48FA-A225-CA5272D9206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3" name="テキスト ボックス 522">
          <a:extLst>
            <a:ext uri="{FF2B5EF4-FFF2-40B4-BE49-F238E27FC236}">
              <a16:creationId xmlns:a16="http://schemas.microsoft.com/office/drawing/2014/main" id="{ACD3D761-DC94-4DFE-87F5-2ECCAB320AC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4" name="直線コネクタ 523">
          <a:extLst>
            <a:ext uri="{FF2B5EF4-FFF2-40B4-BE49-F238E27FC236}">
              <a16:creationId xmlns:a16="http://schemas.microsoft.com/office/drawing/2014/main" id="{930CE3B3-2697-4D4D-AD52-6AACECDA6309}"/>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5" name="テキスト ボックス 524">
          <a:extLst>
            <a:ext uri="{FF2B5EF4-FFF2-40B4-BE49-F238E27FC236}">
              <a16:creationId xmlns:a16="http://schemas.microsoft.com/office/drawing/2014/main" id="{08F5EBFC-B775-4235-AC14-1361D2783FA7}"/>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a16="http://schemas.microsoft.com/office/drawing/2014/main" id="{95537322-9300-43E8-BA4D-0522A276D5D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7" name="テキスト ボックス 526">
          <a:extLst>
            <a:ext uri="{FF2B5EF4-FFF2-40B4-BE49-F238E27FC236}">
              <a16:creationId xmlns:a16="http://schemas.microsoft.com/office/drawing/2014/main" id="{8F737A3E-6C27-414F-B33C-66994410A62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a:extLst>
            <a:ext uri="{FF2B5EF4-FFF2-40B4-BE49-F238E27FC236}">
              <a16:creationId xmlns:a16="http://schemas.microsoft.com/office/drawing/2014/main" id="{885ED7F0-6CF9-4F10-9430-4B941D6FB7B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29" name="直線コネクタ 528">
          <a:extLst>
            <a:ext uri="{FF2B5EF4-FFF2-40B4-BE49-F238E27FC236}">
              <a16:creationId xmlns:a16="http://schemas.microsoft.com/office/drawing/2014/main" id="{C3EF1D10-8C6E-4ED9-A851-E4D524C473F2}"/>
            </a:ext>
          </a:extLst>
        </xdr:cNvPr>
        <xdr:cNvCxnSpPr/>
      </xdr:nvCxnSpPr>
      <xdr:spPr>
        <a:xfrm flipV="1">
          <a:off x="14375764" y="12992100"/>
          <a:ext cx="0" cy="14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30" name="【消防施設】&#10;有形固定資産減価償却率最小値テキスト">
          <a:extLst>
            <a:ext uri="{FF2B5EF4-FFF2-40B4-BE49-F238E27FC236}">
              <a16:creationId xmlns:a16="http://schemas.microsoft.com/office/drawing/2014/main" id="{7100520A-AE6A-4D03-8C39-833CEF8B136A}"/>
            </a:ext>
          </a:extLst>
        </xdr:cNvPr>
        <xdr:cNvSpPr txBox="1"/>
      </xdr:nvSpPr>
      <xdr:spPr>
        <a:xfrm>
          <a:off x="1441450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31" name="直線コネクタ 530">
          <a:extLst>
            <a:ext uri="{FF2B5EF4-FFF2-40B4-BE49-F238E27FC236}">
              <a16:creationId xmlns:a16="http://schemas.microsoft.com/office/drawing/2014/main" id="{4F1E8CF4-75D4-40C4-A6AC-6135A30CC8E4}"/>
            </a:ext>
          </a:extLst>
        </xdr:cNvPr>
        <xdr:cNvCxnSpPr/>
      </xdr:nvCxnSpPr>
      <xdr:spPr>
        <a:xfrm>
          <a:off x="1428750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32" name="【消防施設】&#10;有形固定資産減価償却率最大値テキスト">
          <a:extLst>
            <a:ext uri="{FF2B5EF4-FFF2-40B4-BE49-F238E27FC236}">
              <a16:creationId xmlns:a16="http://schemas.microsoft.com/office/drawing/2014/main" id="{B45DD6C4-2842-4A99-823F-396336B3C949}"/>
            </a:ext>
          </a:extLst>
        </xdr:cNvPr>
        <xdr:cNvSpPr txBox="1"/>
      </xdr:nvSpPr>
      <xdr:spPr>
        <a:xfrm>
          <a:off x="14414500" y="1277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33" name="直線コネクタ 532">
          <a:extLst>
            <a:ext uri="{FF2B5EF4-FFF2-40B4-BE49-F238E27FC236}">
              <a16:creationId xmlns:a16="http://schemas.microsoft.com/office/drawing/2014/main" id="{1A950D87-DC0F-4FC6-9ABE-3B98DD663724}"/>
            </a:ext>
          </a:extLst>
        </xdr:cNvPr>
        <xdr:cNvCxnSpPr/>
      </xdr:nvCxnSpPr>
      <xdr:spPr>
        <a:xfrm>
          <a:off x="14287500" y="1299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34" name="【消防施設】&#10;有形固定資産減価償却率平均値テキスト">
          <a:extLst>
            <a:ext uri="{FF2B5EF4-FFF2-40B4-BE49-F238E27FC236}">
              <a16:creationId xmlns:a16="http://schemas.microsoft.com/office/drawing/2014/main" id="{2F405506-8ED8-403F-93F9-AF497B002422}"/>
            </a:ext>
          </a:extLst>
        </xdr:cNvPr>
        <xdr:cNvSpPr txBox="1"/>
      </xdr:nvSpPr>
      <xdr:spPr>
        <a:xfrm>
          <a:off x="14414500" y="1365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35" name="フローチャート: 判断 534">
          <a:extLst>
            <a:ext uri="{FF2B5EF4-FFF2-40B4-BE49-F238E27FC236}">
              <a16:creationId xmlns:a16="http://schemas.microsoft.com/office/drawing/2014/main" id="{FB32908E-4295-4357-85CF-4D6BC1433180}"/>
            </a:ext>
          </a:extLst>
        </xdr:cNvPr>
        <xdr:cNvSpPr/>
      </xdr:nvSpPr>
      <xdr:spPr>
        <a:xfrm>
          <a:off x="14325600" y="13680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36" name="フローチャート: 判断 535">
          <a:extLst>
            <a:ext uri="{FF2B5EF4-FFF2-40B4-BE49-F238E27FC236}">
              <a16:creationId xmlns:a16="http://schemas.microsoft.com/office/drawing/2014/main" id="{7BA76FE0-E9A3-44FF-AA2F-A878BA25FCE5}"/>
            </a:ext>
          </a:extLst>
        </xdr:cNvPr>
        <xdr:cNvSpPr/>
      </xdr:nvSpPr>
      <xdr:spPr>
        <a:xfrm>
          <a:off x="135788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7" name="フローチャート: 判断 536">
          <a:extLst>
            <a:ext uri="{FF2B5EF4-FFF2-40B4-BE49-F238E27FC236}">
              <a16:creationId xmlns:a16="http://schemas.microsoft.com/office/drawing/2014/main" id="{4F42E909-98C8-4208-A86A-4117BBD02D72}"/>
            </a:ext>
          </a:extLst>
        </xdr:cNvPr>
        <xdr:cNvSpPr/>
      </xdr:nvSpPr>
      <xdr:spPr>
        <a:xfrm>
          <a:off x="128041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38" name="フローチャート: 判断 537">
          <a:extLst>
            <a:ext uri="{FF2B5EF4-FFF2-40B4-BE49-F238E27FC236}">
              <a16:creationId xmlns:a16="http://schemas.microsoft.com/office/drawing/2014/main" id="{159756FA-9F5C-45F4-AD86-E079309F65FE}"/>
            </a:ext>
          </a:extLst>
        </xdr:cNvPr>
        <xdr:cNvSpPr/>
      </xdr:nvSpPr>
      <xdr:spPr>
        <a:xfrm>
          <a:off x="12029440" y="13674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39" name="フローチャート: 判断 538">
          <a:extLst>
            <a:ext uri="{FF2B5EF4-FFF2-40B4-BE49-F238E27FC236}">
              <a16:creationId xmlns:a16="http://schemas.microsoft.com/office/drawing/2014/main" id="{34AF5698-72D5-4756-A423-B0FEF77F7271}"/>
            </a:ext>
          </a:extLst>
        </xdr:cNvPr>
        <xdr:cNvSpPr/>
      </xdr:nvSpPr>
      <xdr:spPr>
        <a:xfrm>
          <a:off x="11231880"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B6FAEC28-E136-4913-A48B-50FB990E52F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96CC2BF2-20FB-4D9B-A787-0FAD05655A4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D6CDD3B9-37C4-49FB-8DD2-3DC26B88EC9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26B17EF-D0F4-4926-A38B-C18BAF020A5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8A833028-AC60-43E3-AFAC-7CB01E8251E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122555</xdr:rowOff>
    </xdr:from>
    <xdr:to>
      <xdr:col>85</xdr:col>
      <xdr:colOff>177800</xdr:colOff>
      <xdr:row>78</xdr:row>
      <xdr:rowOff>52705</xdr:rowOff>
    </xdr:to>
    <xdr:sp macro="" textlink="">
      <xdr:nvSpPr>
        <xdr:cNvPr id="545" name="楕円 544">
          <a:extLst>
            <a:ext uri="{FF2B5EF4-FFF2-40B4-BE49-F238E27FC236}">
              <a16:creationId xmlns:a16="http://schemas.microsoft.com/office/drawing/2014/main" id="{71E29E51-44C1-409A-8992-F8E957684544}"/>
            </a:ext>
          </a:extLst>
        </xdr:cNvPr>
        <xdr:cNvSpPr/>
      </xdr:nvSpPr>
      <xdr:spPr>
        <a:xfrm>
          <a:off x="14325600" y="130308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37482</xdr:rowOff>
    </xdr:from>
    <xdr:ext cx="405111" cy="259045"/>
    <xdr:sp macro="" textlink="">
      <xdr:nvSpPr>
        <xdr:cNvPr id="546" name="【消防施設】&#10;有形固定資産減価償却率該当値テキスト">
          <a:extLst>
            <a:ext uri="{FF2B5EF4-FFF2-40B4-BE49-F238E27FC236}">
              <a16:creationId xmlns:a16="http://schemas.microsoft.com/office/drawing/2014/main" id="{CC7EB329-B339-4EF8-B29E-6BB8400E40CD}"/>
            </a:ext>
          </a:extLst>
        </xdr:cNvPr>
        <xdr:cNvSpPr txBox="1"/>
      </xdr:nvSpPr>
      <xdr:spPr>
        <a:xfrm>
          <a:off x="14414500" y="1294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73025</xdr:rowOff>
    </xdr:from>
    <xdr:to>
      <xdr:col>81</xdr:col>
      <xdr:colOff>101600</xdr:colOff>
      <xdr:row>79</xdr:row>
      <xdr:rowOff>3175</xdr:rowOff>
    </xdr:to>
    <xdr:sp macro="" textlink="">
      <xdr:nvSpPr>
        <xdr:cNvPr id="547" name="楕円 546">
          <a:extLst>
            <a:ext uri="{FF2B5EF4-FFF2-40B4-BE49-F238E27FC236}">
              <a16:creationId xmlns:a16="http://schemas.microsoft.com/office/drawing/2014/main" id="{F10CAE86-783E-4D12-A80F-514009645F83}"/>
            </a:ext>
          </a:extLst>
        </xdr:cNvPr>
        <xdr:cNvSpPr/>
      </xdr:nvSpPr>
      <xdr:spPr>
        <a:xfrm>
          <a:off x="13578840" y="1314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1905</xdr:rowOff>
    </xdr:from>
    <xdr:to>
      <xdr:col>85</xdr:col>
      <xdr:colOff>127000</xdr:colOff>
      <xdr:row>78</xdr:row>
      <xdr:rowOff>123825</xdr:rowOff>
    </xdr:to>
    <xdr:cxnSp macro="">
      <xdr:nvCxnSpPr>
        <xdr:cNvPr id="548" name="直線コネクタ 547">
          <a:extLst>
            <a:ext uri="{FF2B5EF4-FFF2-40B4-BE49-F238E27FC236}">
              <a16:creationId xmlns:a16="http://schemas.microsoft.com/office/drawing/2014/main" id="{10B3F66D-3178-4F73-9795-80A7FA9EFC84}"/>
            </a:ext>
          </a:extLst>
        </xdr:cNvPr>
        <xdr:cNvCxnSpPr/>
      </xdr:nvCxnSpPr>
      <xdr:spPr>
        <a:xfrm flipV="1">
          <a:off x="13629640" y="13077825"/>
          <a:ext cx="7467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86361</xdr:rowOff>
    </xdr:from>
    <xdr:to>
      <xdr:col>76</xdr:col>
      <xdr:colOff>165100</xdr:colOff>
      <xdr:row>79</xdr:row>
      <xdr:rowOff>16511</xdr:rowOff>
    </xdr:to>
    <xdr:sp macro="" textlink="">
      <xdr:nvSpPr>
        <xdr:cNvPr id="549" name="楕円 548">
          <a:extLst>
            <a:ext uri="{FF2B5EF4-FFF2-40B4-BE49-F238E27FC236}">
              <a16:creationId xmlns:a16="http://schemas.microsoft.com/office/drawing/2014/main" id="{2C8F1427-79D9-49C1-B5C6-3163422B39D4}"/>
            </a:ext>
          </a:extLst>
        </xdr:cNvPr>
        <xdr:cNvSpPr/>
      </xdr:nvSpPr>
      <xdr:spPr>
        <a:xfrm>
          <a:off x="12804140" y="1316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123825</xdr:rowOff>
    </xdr:from>
    <xdr:to>
      <xdr:col>81</xdr:col>
      <xdr:colOff>50800</xdr:colOff>
      <xdr:row>78</xdr:row>
      <xdr:rowOff>137161</xdr:rowOff>
    </xdr:to>
    <xdr:cxnSp macro="">
      <xdr:nvCxnSpPr>
        <xdr:cNvPr id="550" name="直線コネクタ 549">
          <a:extLst>
            <a:ext uri="{FF2B5EF4-FFF2-40B4-BE49-F238E27FC236}">
              <a16:creationId xmlns:a16="http://schemas.microsoft.com/office/drawing/2014/main" id="{6BADC513-D151-4CA6-946C-9A4B20AFA690}"/>
            </a:ext>
          </a:extLst>
        </xdr:cNvPr>
        <xdr:cNvCxnSpPr/>
      </xdr:nvCxnSpPr>
      <xdr:spPr>
        <a:xfrm flipV="1">
          <a:off x="12854940" y="13199745"/>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38736</xdr:rowOff>
    </xdr:from>
    <xdr:to>
      <xdr:col>72</xdr:col>
      <xdr:colOff>38100</xdr:colOff>
      <xdr:row>78</xdr:row>
      <xdr:rowOff>140336</xdr:rowOff>
    </xdr:to>
    <xdr:sp macro="" textlink="">
      <xdr:nvSpPr>
        <xdr:cNvPr id="551" name="楕円 550">
          <a:extLst>
            <a:ext uri="{FF2B5EF4-FFF2-40B4-BE49-F238E27FC236}">
              <a16:creationId xmlns:a16="http://schemas.microsoft.com/office/drawing/2014/main" id="{4512DBCF-0F2F-4F2E-82DF-9F8E029D893F}"/>
            </a:ext>
          </a:extLst>
        </xdr:cNvPr>
        <xdr:cNvSpPr/>
      </xdr:nvSpPr>
      <xdr:spPr>
        <a:xfrm>
          <a:off x="12029440" y="13114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89536</xdr:rowOff>
    </xdr:from>
    <xdr:to>
      <xdr:col>76</xdr:col>
      <xdr:colOff>114300</xdr:colOff>
      <xdr:row>78</xdr:row>
      <xdr:rowOff>137161</xdr:rowOff>
    </xdr:to>
    <xdr:cxnSp macro="">
      <xdr:nvCxnSpPr>
        <xdr:cNvPr id="552" name="直線コネクタ 551">
          <a:extLst>
            <a:ext uri="{FF2B5EF4-FFF2-40B4-BE49-F238E27FC236}">
              <a16:creationId xmlns:a16="http://schemas.microsoft.com/office/drawing/2014/main" id="{1C2A9BC7-1283-4395-9E2F-2277288136CA}"/>
            </a:ext>
          </a:extLst>
        </xdr:cNvPr>
        <xdr:cNvCxnSpPr/>
      </xdr:nvCxnSpPr>
      <xdr:spPr>
        <a:xfrm>
          <a:off x="12072620" y="13165456"/>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553" name="n_1aveValue【消防施設】&#10;有形固定資産減価償却率">
          <a:extLst>
            <a:ext uri="{FF2B5EF4-FFF2-40B4-BE49-F238E27FC236}">
              <a16:creationId xmlns:a16="http://schemas.microsoft.com/office/drawing/2014/main" id="{4A80A242-D43D-469F-9492-3AF2C76D5F2E}"/>
            </a:ext>
          </a:extLst>
        </xdr:cNvPr>
        <xdr:cNvSpPr txBox="1"/>
      </xdr:nvSpPr>
      <xdr:spPr>
        <a:xfrm>
          <a:off x="1343724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54" name="n_2aveValue【消防施設】&#10;有形固定資産減価償却率">
          <a:extLst>
            <a:ext uri="{FF2B5EF4-FFF2-40B4-BE49-F238E27FC236}">
              <a16:creationId xmlns:a16="http://schemas.microsoft.com/office/drawing/2014/main" id="{669EB255-7D86-4B4D-B927-D3AED6D6CB9E}"/>
            </a:ext>
          </a:extLst>
        </xdr:cNvPr>
        <xdr:cNvSpPr txBox="1"/>
      </xdr:nvSpPr>
      <xdr:spPr>
        <a:xfrm>
          <a:off x="1267524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555" name="n_3aveValue【消防施設】&#10;有形固定資産減価償却率">
          <a:extLst>
            <a:ext uri="{FF2B5EF4-FFF2-40B4-BE49-F238E27FC236}">
              <a16:creationId xmlns:a16="http://schemas.microsoft.com/office/drawing/2014/main" id="{6EE5B832-2A01-4324-A25E-194D3B11C7AC}"/>
            </a:ext>
          </a:extLst>
        </xdr:cNvPr>
        <xdr:cNvSpPr txBox="1"/>
      </xdr:nvSpPr>
      <xdr:spPr>
        <a:xfrm>
          <a:off x="11900544" y="1376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56" name="n_4aveValue【消防施設】&#10;有形固定資産減価償却率">
          <a:extLst>
            <a:ext uri="{FF2B5EF4-FFF2-40B4-BE49-F238E27FC236}">
              <a16:creationId xmlns:a16="http://schemas.microsoft.com/office/drawing/2014/main" id="{DFA08CDD-23DE-4D6F-9826-7939AD5FE7FA}"/>
            </a:ext>
          </a:extLst>
        </xdr:cNvPr>
        <xdr:cNvSpPr txBox="1"/>
      </xdr:nvSpPr>
      <xdr:spPr>
        <a:xfrm>
          <a:off x="1110298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19702</xdr:rowOff>
    </xdr:from>
    <xdr:ext cx="405111" cy="259045"/>
    <xdr:sp macro="" textlink="">
      <xdr:nvSpPr>
        <xdr:cNvPr id="557" name="n_1mainValue【消防施設】&#10;有形固定資産減価償却率">
          <a:extLst>
            <a:ext uri="{FF2B5EF4-FFF2-40B4-BE49-F238E27FC236}">
              <a16:creationId xmlns:a16="http://schemas.microsoft.com/office/drawing/2014/main" id="{99252CE6-B809-4374-B766-4EBEE19FF7E9}"/>
            </a:ext>
          </a:extLst>
        </xdr:cNvPr>
        <xdr:cNvSpPr txBox="1"/>
      </xdr:nvSpPr>
      <xdr:spPr>
        <a:xfrm>
          <a:off x="13437244"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33038</xdr:rowOff>
    </xdr:from>
    <xdr:ext cx="405111" cy="259045"/>
    <xdr:sp macro="" textlink="">
      <xdr:nvSpPr>
        <xdr:cNvPr id="558" name="n_2mainValue【消防施設】&#10;有形固定資産減価償却率">
          <a:extLst>
            <a:ext uri="{FF2B5EF4-FFF2-40B4-BE49-F238E27FC236}">
              <a16:creationId xmlns:a16="http://schemas.microsoft.com/office/drawing/2014/main" id="{FBC89EA9-B727-424A-9D78-FCA8CBEE7DD9}"/>
            </a:ext>
          </a:extLst>
        </xdr:cNvPr>
        <xdr:cNvSpPr txBox="1"/>
      </xdr:nvSpPr>
      <xdr:spPr>
        <a:xfrm>
          <a:off x="12675244" y="1294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156863</xdr:rowOff>
    </xdr:from>
    <xdr:ext cx="405111" cy="259045"/>
    <xdr:sp macro="" textlink="">
      <xdr:nvSpPr>
        <xdr:cNvPr id="559" name="n_3mainValue【消防施設】&#10;有形固定資産減価償却率">
          <a:extLst>
            <a:ext uri="{FF2B5EF4-FFF2-40B4-BE49-F238E27FC236}">
              <a16:creationId xmlns:a16="http://schemas.microsoft.com/office/drawing/2014/main" id="{D61AC5C3-0BDB-4B09-9BFB-EC339764569D}"/>
            </a:ext>
          </a:extLst>
        </xdr:cNvPr>
        <xdr:cNvSpPr txBox="1"/>
      </xdr:nvSpPr>
      <xdr:spPr>
        <a:xfrm>
          <a:off x="11900544" y="1289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7138592D-4548-4AE0-8B5E-1090D9A64EB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E6207AAF-A726-4AD0-85E4-810BBCAEE8E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6C3CB860-084C-4436-BA84-964880E330A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90FF48C6-BBBE-4C1E-9383-DB72A5573CE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186E8D29-F20F-407A-A232-EE25AAF0EBD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AD5B9F9B-0B3F-4E1F-B427-8B794AD1E32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D9A2C36A-F7A4-4069-B570-AABD675B66B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10FD9535-A67B-43BA-BC8D-9D1A230C44B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25781506-42BD-4240-9CF8-6516008581E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6B4BDD03-2DE2-4D48-89F8-9D3687BED91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0" name="直線コネクタ 569">
          <a:extLst>
            <a:ext uri="{FF2B5EF4-FFF2-40B4-BE49-F238E27FC236}">
              <a16:creationId xmlns:a16="http://schemas.microsoft.com/office/drawing/2014/main" id="{90C6EC12-3D56-412E-9D88-3D9690D3841F}"/>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1" name="テキスト ボックス 570">
          <a:extLst>
            <a:ext uri="{FF2B5EF4-FFF2-40B4-BE49-F238E27FC236}">
              <a16:creationId xmlns:a16="http://schemas.microsoft.com/office/drawing/2014/main" id="{FC89C35D-26BB-4338-B8AC-508A28EBF9D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2" name="直線コネクタ 571">
          <a:extLst>
            <a:ext uri="{FF2B5EF4-FFF2-40B4-BE49-F238E27FC236}">
              <a16:creationId xmlns:a16="http://schemas.microsoft.com/office/drawing/2014/main" id="{A9CA0C87-3CFF-4FE5-B3C8-058719530E5A}"/>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3" name="テキスト ボックス 572">
          <a:extLst>
            <a:ext uri="{FF2B5EF4-FFF2-40B4-BE49-F238E27FC236}">
              <a16:creationId xmlns:a16="http://schemas.microsoft.com/office/drawing/2014/main" id="{8CA93DD6-5E46-4E91-9C56-3BFB9E733EC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4" name="直線コネクタ 573">
          <a:extLst>
            <a:ext uri="{FF2B5EF4-FFF2-40B4-BE49-F238E27FC236}">
              <a16:creationId xmlns:a16="http://schemas.microsoft.com/office/drawing/2014/main" id="{34354227-C2E1-4D30-A4C6-B00BD9DC2C22}"/>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5" name="テキスト ボックス 574">
          <a:extLst>
            <a:ext uri="{FF2B5EF4-FFF2-40B4-BE49-F238E27FC236}">
              <a16:creationId xmlns:a16="http://schemas.microsoft.com/office/drawing/2014/main" id="{9CC5A826-789E-4378-B5CC-944CC1B64E12}"/>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6" name="直線コネクタ 575">
          <a:extLst>
            <a:ext uri="{FF2B5EF4-FFF2-40B4-BE49-F238E27FC236}">
              <a16:creationId xmlns:a16="http://schemas.microsoft.com/office/drawing/2014/main" id="{21EAD959-FAAC-4E3C-A563-55D5DCFD51E6}"/>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7" name="テキスト ボックス 576">
          <a:extLst>
            <a:ext uri="{FF2B5EF4-FFF2-40B4-BE49-F238E27FC236}">
              <a16:creationId xmlns:a16="http://schemas.microsoft.com/office/drawing/2014/main" id="{1129C8B1-4F05-4017-ABD5-B8D5994418E9}"/>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788D6512-393B-406D-A831-97570283F51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CADAFB1B-86BD-4CA5-8B16-18A6A35C9AA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803E7EE9-8C69-4B8A-9C53-7C4082AA402C}"/>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81" name="直線コネクタ 580">
          <a:extLst>
            <a:ext uri="{FF2B5EF4-FFF2-40B4-BE49-F238E27FC236}">
              <a16:creationId xmlns:a16="http://schemas.microsoft.com/office/drawing/2014/main" id="{014C2927-3C90-4EA4-94EF-E1D5CE631575}"/>
            </a:ext>
          </a:extLst>
        </xdr:cNvPr>
        <xdr:cNvCxnSpPr/>
      </xdr:nvCxnSpPr>
      <xdr:spPr>
        <a:xfrm flipV="1">
          <a:off x="19509104" y="13196316"/>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2" name="【消防施設】&#10;一人当たり面積最小値テキスト">
          <a:extLst>
            <a:ext uri="{FF2B5EF4-FFF2-40B4-BE49-F238E27FC236}">
              <a16:creationId xmlns:a16="http://schemas.microsoft.com/office/drawing/2014/main" id="{62AC7623-EC1F-46FA-978F-ECC4927EEC4C}"/>
            </a:ext>
          </a:extLst>
        </xdr:cNvPr>
        <xdr:cNvSpPr txBox="1"/>
      </xdr:nvSpPr>
      <xdr:spPr>
        <a:xfrm>
          <a:off x="1954784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3" name="直線コネクタ 582">
          <a:extLst>
            <a:ext uri="{FF2B5EF4-FFF2-40B4-BE49-F238E27FC236}">
              <a16:creationId xmlns:a16="http://schemas.microsoft.com/office/drawing/2014/main" id="{E6F5EEF3-616B-4AEF-B264-FE9C20413418}"/>
            </a:ext>
          </a:extLst>
        </xdr:cNvPr>
        <xdr:cNvCxnSpPr/>
      </xdr:nvCxnSpPr>
      <xdr:spPr>
        <a:xfrm>
          <a:off x="1944370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84" name="【消防施設】&#10;一人当たり面積最大値テキスト">
          <a:extLst>
            <a:ext uri="{FF2B5EF4-FFF2-40B4-BE49-F238E27FC236}">
              <a16:creationId xmlns:a16="http://schemas.microsoft.com/office/drawing/2014/main" id="{8332B666-4415-414D-8F10-F6550F02FD58}"/>
            </a:ext>
          </a:extLst>
        </xdr:cNvPr>
        <xdr:cNvSpPr txBox="1"/>
      </xdr:nvSpPr>
      <xdr:spPr>
        <a:xfrm>
          <a:off x="19547840" y="129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85" name="直線コネクタ 584">
          <a:extLst>
            <a:ext uri="{FF2B5EF4-FFF2-40B4-BE49-F238E27FC236}">
              <a16:creationId xmlns:a16="http://schemas.microsoft.com/office/drawing/2014/main" id="{7660DE54-83D7-4484-96E6-6F8C4DC75A17}"/>
            </a:ext>
          </a:extLst>
        </xdr:cNvPr>
        <xdr:cNvCxnSpPr/>
      </xdr:nvCxnSpPr>
      <xdr:spPr>
        <a:xfrm>
          <a:off x="19443700" y="1319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586" name="【消防施設】&#10;一人当たり面積平均値テキスト">
          <a:extLst>
            <a:ext uri="{FF2B5EF4-FFF2-40B4-BE49-F238E27FC236}">
              <a16:creationId xmlns:a16="http://schemas.microsoft.com/office/drawing/2014/main" id="{72080229-8E54-4971-9682-F9DDB90C3E6B}"/>
            </a:ext>
          </a:extLst>
        </xdr:cNvPr>
        <xdr:cNvSpPr txBox="1"/>
      </xdr:nvSpPr>
      <xdr:spPr>
        <a:xfrm>
          <a:off x="19547840" y="13931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87" name="フローチャート: 判断 586">
          <a:extLst>
            <a:ext uri="{FF2B5EF4-FFF2-40B4-BE49-F238E27FC236}">
              <a16:creationId xmlns:a16="http://schemas.microsoft.com/office/drawing/2014/main" id="{97017213-5F67-43BB-B565-E52CB9BB5664}"/>
            </a:ext>
          </a:extLst>
        </xdr:cNvPr>
        <xdr:cNvSpPr/>
      </xdr:nvSpPr>
      <xdr:spPr>
        <a:xfrm>
          <a:off x="19458940" y="1407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88" name="フローチャート: 判断 587">
          <a:extLst>
            <a:ext uri="{FF2B5EF4-FFF2-40B4-BE49-F238E27FC236}">
              <a16:creationId xmlns:a16="http://schemas.microsoft.com/office/drawing/2014/main" id="{825FC2BB-AEFE-4E08-9365-FA92EC59037A}"/>
            </a:ext>
          </a:extLst>
        </xdr:cNvPr>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89" name="フローチャート: 判断 588">
          <a:extLst>
            <a:ext uri="{FF2B5EF4-FFF2-40B4-BE49-F238E27FC236}">
              <a16:creationId xmlns:a16="http://schemas.microsoft.com/office/drawing/2014/main" id="{593167BE-0BCB-4E83-9533-B7E5C4C00689}"/>
            </a:ext>
          </a:extLst>
        </xdr:cNvPr>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90" name="フローチャート: 判断 589">
          <a:extLst>
            <a:ext uri="{FF2B5EF4-FFF2-40B4-BE49-F238E27FC236}">
              <a16:creationId xmlns:a16="http://schemas.microsoft.com/office/drawing/2014/main" id="{1685F7FB-C456-45FF-AB36-2EF56A5E0CFE}"/>
            </a:ext>
          </a:extLst>
        </xdr:cNvPr>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91" name="フローチャート: 判断 590">
          <a:extLst>
            <a:ext uri="{FF2B5EF4-FFF2-40B4-BE49-F238E27FC236}">
              <a16:creationId xmlns:a16="http://schemas.microsoft.com/office/drawing/2014/main" id="{0C8288EF-78D4-4C83-A27B-75BF09B4DF7D}"/>
            </a:ext>
          </a:extLst>
        </xdr:cNvPr>
        <xdr:cNvSpPr/>
      </xdr:nvSpPr>
      <xdr:spPr>
        <a:xfrm>
          <a:off x="16388080" y="14187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E72AB15D-3546-415E-A45C-4DDA3DF345CE}"/>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B4931516-E20E-4FD1-A03A-8B4A1FCCD0A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7B5D7C13-0464-4E19-812C-B52515ACA1E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CDF080CD-BB06-43E1-8F87-45322359C7B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131CD1DA-A3BE-4D82-9975-B6E17D2327B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69596</xdr:rowOff>
    </xdr:from>
    <xdr:to>
      <xdr:col>116</xdr:col>
      <xdr:colOff>114300</xdr:colOff>
      <xdr:row>85</xdr:row>
      <xdr:rowOff>171196</xdr:rowOff>
    </xdr:to>
    <xdr:sp macro="" textlink="">
      <xdr:nvSpPr>
        <xdr:cNvPr id="597" name="楕円 596">
          <a:extLst>
            <a:ext uri="{FF2B5EF4-FFF2-40B4-BE49-F238E27FC236}">
              <a16:creationId xmlns:a16="http://schemas.microsoft.com/office/drawing/2014/main" id="{042642DC-CAA9-498E-92CD-B84B1EF9C3E5}"/>
            </a:ext>
          </a:extLst>
        </xdr:cNvPr>
        <xdr:cNvSpPr/>
      </xdr:nvSpPr>
      <xdr:spPr>
        <a:xfrm>
          <a:off x="19458940" y="143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155973</xdr:rowOff>
    </xdr:from>
    <xdr:ext cx="469744" cy="259045"/>
    <xdr:sp macro="" textlink="">
      <xdr:nvSpPr>
        <xdr:cNvPr id="598" name="【消防施設】&#10;一人当たり面積該当値テキスト">
          <a:extLst>
            <a:ext uri="{FF2B5EF4-FFF2-40B4-BE49-F238E27FC236}">
              <a16:creationId xmlns:a16="http://schemas.microsoft.com/office/drawing/2014/main" id="{7D3CFC1B-26F5-48CE-AC34-859599434155}"/>
            </a:ext>
          </a:extLst>
        </xdr:cNvPr>
        <xdr:cNvSpPr txBox="1"/>
      </xdr:nvSpPr>
      <xdr:spPr>
        <a:xfrm>
          <a:off x="19547840" y="142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69596</xdr:rowOff>
    </xdr:from>
    <xdr:to>
      <xdr:col>112</xdr:col>
      <xdr:colOff>38100</xdr:colOff>
      <xdr:row>85</xdr:row>
      <xdr:rowOff>171196</xdr:rowOff>
    </xdr:to>
    <xdr:sp macro="" textlink="">
      <xdr:nvSpPr>
        <xdr:cNvPr id="599" name="楕円 598">
          <a:extLst>
            <a:ext uri="{FF2B5EF4-FFF2-40B4-BE49-F238E27FC236}">
              <a16:creationId xmlns:a16="http://schemas.microsoft.com/office/drawing/2014/main" id="{52CA0202-5542-479C-9E98-D100F764C368}"/>
            </a:ext>
          </a:extLst>
        </xdr:cNvPr>
        <xdr:cNvSpPr/>
      </xdr:nvSpPr>
      <xdr:spPr>
        <a:xfrm>
          <a:off x="18735040" y="14318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120396</xdr:rowOff>
    </xdr:from>
    <xdr:to>
      <xdr:col>116</xdr:col>
      <xdr:colOff>63500</xdr:colOff>
      <xdr:row>85</xdr:row>
      <xdr:rowOff>120396</xdr:rowOff>
    </xdr:to>
    <xdr:cxnSp macro="">
      <xdr:nvCxnSpPr>
        <xdr:cNvPr id="600" name="直線コネクタ 599">
          <a:extLst>
            <a:ext uri="{FF2B5EF4-FFF2-40B4-BE49-F238E27FC236}">
              <a16:creationId xmlns:a16="http://schemas.microsoft.com/office/drawing/2014/main" id="{E67FD8C5-6B30-4F60-8655-0B0320A527EA}"/>
            </a:ext>
          </a:extLst>
        </xdr:cNvPr>
        <xdr:cNvCxnSpPr/>
      </xdr:nvCxnSpPr>
      <xdr:spPr>
        <a:xfrm>
          <a:off x="18778220" y="143697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601" name="楕円 600">
          <a:extLst>
            <a:ext uri="{FF2B5EF4-FFF2-40B4-BE49-F238E27FC236}">
              <a16:creationId xmlns:a16="http://schemas.microsoft.com/office/drawing/2014/main" id="{AB6B4C6A-5B20-45EA-BA5D-D9CD9C7CBD46}"/>
            </a:ext>
          </a:extLst>
        </xdr:cNvPr>
        <xdr:cNvSpPr/>
      </xdr:nvSpPr>
      <xdr:spPr>
        <a:xfrm>
          <a:off x="17937480" y="14321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120396</xdr:rowOff>
    </xdr:from>
    <xdr:to>
      <xdr:col>111</xdr:col>
      <xdr:colOff>177800</xdr:colOff>
      <xdr:row>85</xdr:row>
      <xdr:rowOff>122682</xdr:rowOff>
    </xdr:to>
    <xdr:cxnSp macro="">
      <xdr:nvCxnSpPr>
        <xdr:cNvPr id="602" name="直線コネクタ 601">
          <a:extLst>
            <a:ext uri="{FF2B5EF4-FFF2-40B4-BE49-F238E27FC236}">
              <a16:creationId xmlns:a16="http://schemas.microsoft.com/office/drawing/2014/main" id="{FCA01892-E1EC-47E1-96FA-51A349B69960}"/>
            </a:ext>
          </a:extLst>
        </xdr:cNvPr>
        <xdr:cNvCxnSpPr/>
      </xdr:nvCxnSpPr>
      <xdr:spPr>
        <a:xfrm flipV="1">
          <a:off x="17988280" y="1436979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69596</xdr:rowOff>
    </xdr:from>
    <xdr:to>
      <xdr:col>102</xdr:col>
      <xdr:colOff>165100</xdr:colOff>
      <xdr:row>85</xdr:row>
      <xdr:rowOff>171196</xdr:rowOff>
    </xdr:to>
    <xdr:sp macro="" textlink="">
      <xdr:nvSpPr>
        <xdr:cNvPr id="603" name="楕円 602">
          <a:extLst>
            <a:ext uri="{FF2B5EF4-FFF2-40B4-BE49-F238E27FC236}">
              <a16:creationId xmlns:a16="http://schemas.microsoft.com/office/drawing/2014/main" id="{C1F1F816-42C4-417A-9004-7A796D1AD68D}"/>
            </a:ext>
          </a:extLst>
        </xdr:cNvPr>
        <xdr:cNvSpPr/>
      </xdr:nvSpPr>
      <xdr:spPr>
        <a:xfrm>
          <a:off x="17162780" y="143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120396</xdr:rowOff>
    </xdr:from>
    <xdr:to>
      <xdr:col>107</xdr:col>
      <xdr:colOff>50800</xdr:colOff>
      <xdr:row>85</xdr:row>
      <xdr:rowOff>122682</xdr:rowOff>
    </xdr:to>
    <xdr:cxnSp macro="">
      <xdr:nvCxnSpPr>
        <xdr:cNvPr id="604" name="直線コネクタ 603">
          <a:extLst>
            <a:ext uri="{FF2B5EF4-FFF2-40B4-BE49-F238E27FC236}">
              <a16:creationId xmlns:a16="http://schemas.microsoft.com/office/drawing/2014/main" id="{CE77D4C4-C7B6-4434-835C-E01750E92973}"/>
            </a:ext>
          </a:extLst>
        </xdr:cNvPr>
        <xdr:cNvCxnSpPr/>
      </xdr:nvCxnSpPr>
      <xdr:spPr>
        <a:xfrm>
          <a:off x="17213580" y="1436979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05" name="n_1aveValue【消防施設】&#10;一人当たり面積">
          <a:extLst>
            <a:ext uri="{FF2B5EF4-FFF2-40B4-BE49-F238E27FC236}">
              <a16:creationId xmlns:a16="http://schemas.microsoft.com/office/drawing/2014/main" id="{6C0F893B-551B-4813-BE9F-25D07096C6C7}"/>
            </a:ext>
          </a:extLst>
        </xdr:cNvPr>
        <xdr:cNvSpPr txBox="1"/>
      </xdr:nvSpPr>
      <xdr:spPr>
        <a:xfrm>
          <a:off x="1856112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06" name="n_2aveValue【消防施設】&#10;一人当たり面積">
          <a:extLst>
            <a:ext uri="{FF2B5EF4-FFF2-40B4-BE49-F238E27FC236}">
              <a16:creationId xmlns:a16="http://schemas.microsoft.com/office/drawing/2014/main" id="{5B741CC1-441B-490F-85D5-5751D7E460F5}"/>
            </a:ext>
          </a:extLst>
        </xdr:cNvPr>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07" name="n_3aveValue【消防施設】&#10;一人当たり面積">
          <a:extLst>
            <a:ext uri="{FF2B5EF4-FFF2-40B4-BE49-F238E27FC236}">
              <a16:creationId xmlns:a16="http://schemas.microsoft.com/office/drawing/2014/main" id="{19276ABB-E57E-46C3-B1E6-B2A87AC77644}"/>
            </a:ext>
          </a:extLst>
        </xdr:cNvPr>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08" name="n_4aveValue【消防施設】&#10;一人当たり面積">
          <a:extLst>
            <a:ext uri="{FF2B5EF4-FFF2-40B4-BE49-F238E27FC236}">
              <a16:creationId xmlns:a16="http://schemas.microsoft.com/office/drawing/2014/main" id="{1A8B9DEF-6927-4AE3-9DE0-EA6C8E5E670C}"/>
            </a:ext>
          </a:extLst>
        </xdr:cNvPr>
        <xdr:cNvSpPr txBox="1"/>
      </xdr:nvSpPr>
      <xdr:spPr>
        <a:xfrm>
          <a:off x="1622686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162323</xdr:rowOff>
    </xdr:from>
    <xdr:ext cx="469744" cy="259045"/>
    <xdr:sp macro="" textlink="">
      <xdr:nvSpPr>
        <xdr:cNvPr id="609" name="n_1mainValue【消防施設】&#10;一人当たり面積">
          <a:extLst>
            <a:ext uri="{FF2B5EF4-FFF2-40B4-BE49-F238E27FC236}">
              <a16:creationId xmlns:a16="http://schemas.microsoft.com/office/drawing/2014/main" id="{16F63706-61D6-44BB-9281-2668752E9E34}"/>
            </a:ext>
          </a:extLst>
        </xdr:cNvPr>
        <xdr:cNvSpPr txBox="1"/>
      </xdr:nvSpPr>
      <xdr:spPr>
        <a:xfrm>
          <a:off x="18561127" y="1441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610" name="n_2mainValue【消防施設】&#10;一人当たり面積">
          <a:extLst>
            <a:ext uri="{FF2B5EF4-FFF2-40B4-BE49-F238E27FC236}">
              <a16:creationId xmlns:a16="http://schemas.microsoft.com/office/drawing/2014/main" id="{E891FF81-131C-4E77-84C3-3B8FDA14E744}"/>
            </a:ext>
          </a:extLst>
        </xdr:cNvPr>
        <xdr:cNvSpPr txBox="1"/>
      </xdr:nvSpPr>
      <xdr:spPr>
        <a:xfrm>
          <a:off x="1777626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162323</xdr:rowOff>
    </xdr:from>
    <xdr:ext cx="469744" cy="259045"/>
    <xdr:sp macro="" textlink="">
      <xdr:nvSpPr>
        <xdr:cNvPr id="611" name="n_3mainValue【消防施設】&#10;一人当たり面積">
          <a:extLst>
            <a:ext uri="{FF2B5EF4-FFF2-40B4-BE49-F238E27FC236}">
              <a16:creationId xmlns:a16="http://schemas.microsoft.com/office/drawing/2014/main" id="{676C1950-0C5A-446F-BED9-6A919E1E9253}"/>
            </a:ext>
          </a:extLst>
        </xdr:cNvPr>
        <xdr:cNvSpPr txBox="1"/>
      </xdr:nvSpPr>
      <xdr:spPr>
        <a:xfrm>
          <a:off x="17001567" y="1441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2823B7ED-906E-47DC-AC1F-350B7CAD10D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1E417287-1549-4A70-AD7B-B0D36F41E0C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80E6ACDF-0947-4860-ADA7-22265AFBCA8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7B34635D-4D4B-4E3A-BFDA-9140C033B0A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9582AAA6-E336-4274-8304-547918246F5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D34844DF-EF8B-4B8B-8764-9F496D96BA7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9ED854D4-7AC3-4888-89E5-142BE551657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BF595DDF-020A-4CB7-8443-DDF64338EFA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E7E4B25A-8805-454F-B87B-A448D568374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951CD032-79C1-482D-B62E-B2F8C56EE63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88B4A48F-BE03-4FCF-865A-605427847A3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ADDBC31A-E735-4E72-B220-16D655F9DEB4}"/>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1FDD1DAE-3579-4DEA-BF2C-9CC2D20A094B}"/>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104852AF-9396-4B95-9A9F-C01FE751B34C}"/>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E9241EBD-FDA8-42B0-BD27-E842AE2CE034}"/>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B41D737E-6F69-4266-BAAC-31017764D40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4F52F41B-623A-44CD-ABED-273E64B848CA}"/>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3AD1385D-AFB7-45B5-BAF0-A3851B089A29}"/>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A6C70036-C3EA-4D68-8BB1-79E41CE8934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72C8C977-724D-409E-8123-3DFA9179499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2" name="テキスト ボックス 631">
          <a:extLst>
            <a:ext uri="{FF2B5EF4-FFF2-40B4-BE49-F238E27FC236}">
              <a16:creationId xmlns:a16="http://schemas.microsoft.com/office/drawing/2014/main" id="{FFBE158E-9901-414B-B590-F96BAE6D8F95}"/>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774A8DDF-BA23-4143-8BA0-6CB7A17E9EC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169306B8-C2DA-464F-B870-5EDC4FB269B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5" name="直線コネクタ 634">
          <a:extLst>
            <a:ext uri="{FF2B5EF4-FFF2-40B4-BE49-F238E27FC236}">
              <a16:creationId xmlns:a16="http://schemas.microsoft.com/office/drawing/2014/main" id="{F3BF25CF-40A3-4562-B860-57E52B3AC525}"/>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6" name="【庁舎】&#10;有形固定資産減価償却率最小値テキスト">
          <a:extLst>
            <a:ext uri="{FF2B5EF4-FFF2-40B4-BE49-F238E27FC236}">
              <a16:creationId xmlns:a16="http://schemas.microsoft.com/office/drawing/2014/main" id="{9CF4E0DC-CCC1-4287-B595-577C59607808}"/>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7" name="直線コネクタ 636">
          <a:extLst>
            <a:ext uri="{FF2B5EF4-FFF2-40B4-BE49-F238E27FC236}">
              <a16:creationId xmlns:a16="http://schemas.microsoft.com/office/drawing/2014/main" id="{6ABAA1F6-760E-4676-A776-61407D31DDC5}"/>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8" name="【庁舎】&#10;有形固定資産減価償却率最大値テキスト">
          <a:extLst>
            <a:ext uri="{FF2B5EF4-FFF2-40B4-BE49-F238E27FC236}">
              <a16:creationId xmlns:a16="http://schemas.microsoft.com/office/drawing/2014/main" id="{B63D97D1-40DE-4AC1-8DE1-35478CF34406}"/>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9" name="直線コネクタ 638">
          <a:extLst>
            <a:ext uri="{FF2B5EF4-FFF2-40B4-BE49-F238E27FC236}">
              <a16:creationId xmlns:a16="http://schemas.microsoft.com/office/drawing/2014/main" id="{7732E271-142E-4304-A653-E4AB1C1104C6}"/>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40" name="【庁舎】&#10;有形固定資産減価償却率平均値テキスト">
          <a:extLst>
            <a:ext uri="{FF2B5EF4-FFF2-40B4-BE49-F238E27FC236}">
              <a16:creationId xmlns:a16="http://schemas.microsoft.com/office/drawing/2014/main" id="{5544BA5B-DEEC-487F-A602-43615FBE5E7B}"/>
            </a:ext>
          </a:extLst>
        </xdr:cNvPr>
        <xdr:cNvSpPr txBox="1"/>
      </xdr:nvSpPr>
      <xdr:spPr>
        <a:xfrm>
          <a:off x="14414500" y="1729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41" name="フローチャート: 判断 640">
          <a:extLst>
            <a:ext uri="{FF2B5EF4-FFF2-40B4-BE49-F238E27FC236}">
              <a16:creationId xmlns:a16="http://schemas.microsoft.com/office/drawing/2014/main" id="{D5475BE5-F4C5-4A71-91DE-25CDFC54113D}"/>
            </a:ext>
          </a:extLst>
        </xdr:cNvPr>
        <xdr:cNvSpPr/>
      </xdr:nvSpPr>
      <xdr:spPr>
        <a:xfrm>
          <a:off x="14325600" y="174358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42" name="フローチャート: 判断 641">
          <a:extLst>
            <a:ext uri="{FF2B5EF4-FFF2-40B4-BE49-F238E27FC236}">
              <a16:creationId xmlns:a16="http://schemas.microsoft.com/office/drawing/2014/main" id="{2F875BA0-611D-45FB-B4B6-AAA2DD2582D7}"/>
            </a:ext>
          </a:extLst>
        </xdr:cNvPr>
        <xdr:cNvSpPr/>
      </xdr:nvSpPr>
      <xdr:spPr>
        <a:xfrm>
          <a:off x="135788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43" name="フローチャート: 判断 642">
          <a:extLst>
            <a:ext uri="{FF2B5EF4-FFF2-40B4-BE49-F238E27FC236}">
              <a16:creationId xmlns:a16="http://schemas.microsoft.com/office/drawing/2014/main" id="{182C0900-AF18-491D-872F-03E60A40947E}"/>
            </a:ext>
          </a:extLst>
        </xdr:cNvPr>
        <xdr:cNvSpPr/>
      </xdr:nvSpPr>
      <xdr:spPr>
        <a:xfrm>
          <a:off x="1280414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44" name="フローチャート: 判断 643">
          <a:extLst>
            <a:ext uri="{FF2B5EF4-FFF2-40B4-BE49-F238E27FC236}">
              <a16:creationId xmlns:a16="http://schemas.microsoft.com/office/drawing/2014/main" id="{B57E1C89-AB9E-4E2E-855E-98D9C111209D}"/>
            </a:ext>
          </a:extLst>
        </xdr:cNvPr>
        <xdr:cNvSpPr/>
      </xdr:nvSpPr>
      <xdr:spPr>
        <a:xfrm>
          <a:off x="12029440" y="17445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45" name="フローチャート: 判断 644">
          <a:extLst>
            <a:ext uri="{FF2B5EF4-FFF2-40B4-BE49-F238E27FC236}">
              <a16:creationId xmlns:a16="http://schemas.microsoft.com/office/drawing/2014/main" id="{93D93659-6BC8-4403-B061-0DFD0B59D7C8}"/>
            </a:ext>
          </a:extLst>
        </xdr:cNvPr>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D76AFC8F-5713-4D89-AD6F-06FF206335E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B22180A-F3DE-4A06-88B3-9D55F15A4C4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BF92C9C-C4B2-4A2C-938D-43C83445DA9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2131B1B-6C11-4EEA-899E-57F97352C0E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CF00B0AA-32BF-47B1-8738-021D576931F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651" name="楕円 650">
          <a:extLst>
            <a:ext uri="{FF2B5EF4-FFF2-40B4-BE49-F238E27FC236}">
              <a16:creationId xmlns:a16="http://schemas.microsoft.com/office/drawing/2014/main" id="{C79EB9C0-426C-4E81-85B6-E04492588580}"/>
            </a:ext>
          </a:extLst>
        </xdr:cNvPr>
        <xdr:cNvSpPr/>
      </xdr:nvSpPr>
      <xdr:spPr>
        <a:xfrm>
          <a:off x="14325600" y="176085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652" name="【庁舎】&#10;有形固定資産減価償却率該当値テキスト">
          <a:extLst>
            <a:ext uri="{FF2B5EF4-FFF2-40B4-BE49-F238E27FC236}">
              <a16:creationId xmlns:a16="http://schemas.microsoft.com/office/drawing/2014/main" id="{F170E204-802C-4593-9B66-B81F6611DEC7}"/>
            </a:ext>
          </a:extLst>
        </xdr:cNvPr>
        <xdr:cNvSpPr txBox="1"/>
      </xdr:nvSpPr>
      <xdr:spPr>
        <a:xfrm>
          <a:off x="14414500" y="1759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152400</xdr:rowOff>
    </xdr:from>
    <xdr:to>
      <xdr:col>81</xdr:col>
      <xdr:colOff>101600</xdr:colOff>
      <xdr:row>105</xdr:row>
      <xdr:rowOff>82550</xdr:rowOff>
    </xdr:to>
    <xdr:sp macro="" textlink="">
      <xdr:nvSpPr>
        <xdr:cNvPr id="653" name="楕円 652">
          <a:extLst>
            <a:ext uri="{FF2B5EF4-FFF2-40B4-BE49-F238E27FC236}">
              <a16:creationId xmlns:a16="http://schemas.microsoft.com/office/drawing/2014/main" id="{BD413D47-F93F-431B-B0E8-F6BA7FC4FF0A}"/>
            </a:ext>
          </a:extLst>
        </xdr:cNvPr>
        <xdr:cNvSpPr/>
      </xdr:nvSpPr>
      <xdr:spPr>
        <a:xfrm>
          <a:off x="13578840" y="17586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31750</xdr:rowOff>
    </xdr:from>
    <xdr:to>
      <xdr:col>85</xdr:col>
      <xdr:colOff>127000</xdr:colOff>
      <xdr:row>105</xdr:row>
      <xdr:rowOff>57150</xdr:rowOff>
    </xdr:to>
    <xdr:cxnSp macro="">
      <xdr:nvCxnSpPr>
        <xdr:cNvPr id="654" name="直線コネクタ 653">
          <a:extLst>
            <a:ext uri="{FF2B5EF4-FFF2-40B4-BE49-F238E27FC236}">
              <a16:creationId xmlns:a16="http://schemas.microsoft.com/office/drawing/2014/main" id="{D9169A9F-EA78-4161-80DE-20B35637E055}"/>
            </a:ext>
          </a:extLst>
        </xdr:cNvPr>
        <xdr:cNvCxnSpPr/>
      </xdr:nvCxnSpPr>
      <xdr:spPr>
        <a:xfrm>
          <a:off x="13629640" y="1763395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127000</xdr:rowOff>
    </xdr:from>
    <xdr:to>
      <xdr:col>76</xdr:col>
      <xdr:colOff>165100</xdr:colOff>
      <xdr:row>105</xdr:row>
      <xdr:rowOff>57150</xdr:rowOff>
    </xdr:to>
    <xdr:sp macro="" textlink="">
      <xdr:nvSpPr>
        <xdr:cNvPr id="655" name="楕円 654">
          <a:extLst>
            <a:ext uri="{FF2B5EF4-FFF2-40B4-BE49-F238E27FC236}">
              <a16:creationId xmlns:a16="http://schemas.microsoft.com/office/drawing/2014/main" id="{4547685A-247C-4C91-AEE4-BF479CE260D0}"/>
            </a:ext>
          </a:extLst>
        </xdr:cNvPr>
        <xdr:cNvSpPr/>
      </xdr:nvSpPr>
      <xdr:spPr>
        <a:xfrm>
          <a:off x="12804140" y="17561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6350</xdr:rowOff>
    </xdr:from>
    <xdr:to>
      <xdr:col>81</xdr:col>
      <xdr:colOff>50800</xdr:colOff>
      <xdr:row>105</xdr:row>
      <xdr:rowOff>31750</xdr:rowOff>
    </xdr:to>
    <xdr:cxnSp macro="">
      <xdr:nvCxnSpPr>
        <xdr:cNvPr id="656" name="直線コネクタ 655">
          <a:extLst>
            <a:ext uri="{FF2B5EF4-FFF2-40B4-BE49-F238E27FC236}">
              <a16:creationId xmlns:a16="http://schemas.microsoft.com/office/drawing/2014/main" id="{8C1D461C-654B-406B-847A-76854AB0D170}"/>
            </a:ext>
          </a:extLst>
        </xdr:cNvPr>
        <xdr:cNvCxnSpPr/>
      </xdr:nvCxnSpPr>
      <xdr:spPr>
        <a:xfrm>
          <a:off x="12854940" y="1760855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657" name="楕円 656">
          <a:extLst>
            <a:ext uri="{FF2B5EF4-FFF2-40B4-BE49-F238E27FC236}">
              <a16:creationId xmlns:a16="http://schemas.microsoft.com/office/drawing/2014/main" id="{E1026CAB-2F39-4182-A04F-AF86E80079E1}"/>
            </a:ext>
          </a:extLst>
        </xdr:cNvPr>
        <xdr:cNvSpPr/>
      </xdr:nvSpPr>
      <xdr:spPr>
        <a:xfrm>
          <a:off x="12029440" y="1753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6350</xdr:rowOff>
    </xdr:to>
    <xdr:cxnSp macro="">
      <xdr:nvCxnSpPr>
        <xdr:cNvPr id="658" name="直線コネクタ 657">
          <a:extLst>
            <a:ext uri="{FF2B5EF4-FFF2-40B4-BE49-F238E27FC236}">
              <a16:creationId xmlns:a16="http://schemas.microsoft.com/office/drawing/2014/main" id="{9B190FAC-CB70-4B68-A930-A8C533005CEB}"/>
            </a:ext>
          </a:extLst>
        </xdr:cNvPr>
        <xdr:cNvCxnSpPr/>
      </xdr:nvCxnSpPr>
      <xdr:spPr>
        <a:xfrm>
          <a:off x="12072620" y="17586960"/>
          <a:ext cx="7823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59" name="n_1aveValue【庁舎】&#10;有形固定資産減価償却率">
          <a:extLst>
            <a:ext uri="{FF2B5EF4-FFF2-40B4-BE49-F238E27FC236}">
              <a16:creationId xmlns:a16="http://schemas.microsoft.com/office/drawing/2014/main" id="{69AD3970-6775-4262-9E01-584CD287E717}"/>
            </a:ext>
          </a:extLst>
        </xdr:cNvPr>
        <xdr:cNvSpPr txBox="1"/>
      </xdr:nvSpPr>
      <xdr:spPr>
        <a:xfrm>
          <a:off x="13437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60" name="n_2aveValue【庁舎】&#10;有形固定資産減価償却率">
          <a:extLst>
            <a:ext uri="{FF2B5EF4-FFF2-40B4-BE49-F238E27FC236}">
              <a16:creationId xmlns:a16="http://schemas.microsoft.com/office/drawing/2014/main" id="{488FC3F3-3CDC-4B7D-A992-B6C77CE97557}"/>
            </a:ext>
          </a:extLst>
        </xdr:cNvPr>
        <xdr:cNvSpPr txBox="1"/>
      </xdr:nvSpPr>
      <xdr:spPr>
        <a:xfrm>
          <a:off x="126752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61" name="n_3aveValue【庁舎】&#10;有形固定資産減価償却率">
          <a:extLst>
            <a:ext uri="{FF2B5EF4-FFF2-40B4-BE49-F238E27FC236}">
              <a16:creationId xmlns:a16="http://schemas.microsoft.com/office/drawing/2014/main" id="{4157122B-AA94-430C-919A-9F6240A0D011}"/>
            </a:ext>
          </a:extLst>
        </xdr:cNvPr>
        <xdr:cNvSpPr txBox="1"/>
      </xdr:nvSpPr>
      <xdr:spPr>
        <a:xfrm>
          <a:off x="11900544"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62" name="n_4aveValue【庁舎】&#10;有形固定資産減価償却率">
          <a:extLst>
            <a:ext uri="{FF2B5EF4-FFF2-40B4-BE49-F238E27FC236}">
              <a16:creationId xmlns:a16="http://schemas.microsoft.com/office/drawing/2014/main" id="{DAB273BE-8698-412F-A7AE-9F5916078B4D}"/>
            </a:ext>
          </a:extLst>
        </xdr:cNvPr>
        <xdr:cNvSpPr txBox="1"/>
      </xdr:nvSpPr>
      <xdr:spPr>
        <a:xfrm>
          <a:off x="1110298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73677</xdr:rowOff>
    </xdr:from>
    <xdr:ext cx="405111" cy="259045"/>
    <xdr:sp macro="" textlink="">
      <xdr:nvSpPr>
        <xdr:cNvPr id="663" name="n_1mainValue【庁舎】&#10;有形固定資産減価償却率">
          <a:extLst>
            <a:ext uri="{FF2B5EF4-FFF2-40B4-BE49-F238E27FC236}">
              <a16:creationId xmlns:a16="http://schemas.microsoft.com/office/drawing/2014/main" id="{4BB63B5F-E840-414D-B33C-07EB75C5EF22}"/>
            </a:ext>
          </a:extLst>
        </xdr:cNvPr>
        <xdr:cNvSpPr txBox="1"/>
      </xdr:nvSpPr>
      <xdr:spPr>
        <a:xfrm>
          <a:off x="134372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48277</xdr:rowOff>
    </xdr:from>
    <xdr:ext cx="405111" cy="259045"/>
    <xdr:sp macro="" textlink="">
      <xdr:nvSpPr>
        <xdr:cNvPr id="664" name="n_2mainValue【庁舎】&#10;有形固定資産減価償却率">
          <a:extLst>
            <a:ext uri="{FF2B5EF4-FFF2-40B4-BE49-F238E27FC236}">
              <a16:creationId xmlns:a16="http://schemas.microsoft.com/office/drawing/2014/main" id="{98D9EF83-F826-4E37-B0E5-214F7A15C33F}"/>
            </a:ext>
          </a:extLst>
        </xdr:cNvPr>
        <xdr:cNvSpPr txBox="1"/>
      </xdr:nvSpPr>
      <xdr:spPr>
        <a:xfrm>
          <a:off x="126752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665" name="n_3mainValue【庁舎】&#10;有形固定資産減価償却率">
          <a:extLst>
            <a:ext uri="{FF2B5EF4-FFF2-40B4-BE49-F238E27FC236}">
              <a16:creationId xmlns:a16="http://schemas.microsoft.com/office/drawing/2014/main" id="{98318E2E-72B1-4B88-BB6A-D2007DF4EAC4}"/>
            </a:ext>
          </a:extLst>
        </xdr:cNvPr>
        <xdr:cNvSpPr txBox="1"/>
      </xdr:nvSpPr>
      <xdr:spPr>
        <a:xfrm>
          <a:off x="119005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4F107C55-E656-4E3B-8D7B-8571F2E96FE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1E81AA7-389F-4502-85D5-1C18BD0C435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D7938812-F759-484E-A432-1913B823200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78545C49-3E3E-432A-BD9F-8FB74948B75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57E1AF1F-7F94-416E-9816-9EF523241AE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B79C9AC-7558-4E2C-920A-04EB980C7A1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B17C080E-B867-4321-A751-49EB3B6A46A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95FF52FB-8671-4B2D-AB13-9E6187D9B50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41457F05-7214-4763-BD2F-0B5B9E63772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496CC101-8971-4520-80D8-02B00EDDE43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FD201BA6-FA84-479E-A58E-C7F4C487230B}"/>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332E502B-74EB-4DEA-9423-DA38C76EAF1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64957B24-5E00-48C9-A921-D177614F7DB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DB394849-B34B-4CE8-9ABB-DCF88F8083C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F06A3D9C-3C49-4316-BF54-54EB19DD4D5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A7880C0D-0335-4937-B394-1A7ABA81224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8D6EAC8A-9AE1-4285-9AB4-5D930283D033}"/>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FC04B217-4521-4E8F-81B7-1B0C20DD051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2F9A6A41-3499-4D8F-B266-9C48F37934AC}"/>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3B2053BE-EC4A-4B0B-8669-9C94DC7E0EF7}"/>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A526E27F-3F82-4FF6-AA10-1A87C623A3F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949CD047-F251-4C82-A9C2-8EBD1C50842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4B467D3F-4F16-4A7F-830D-38BF417FB40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89" name="直線コネクタ 688">
          <a:extLst>
            <a:ext uri="{FF2B5EF4-FFF2-40B4-BE49-F238E27FC236}">
              <a16:creationId xmlns:a16="http://schemas.microsoft.com/office/drawing/2014/main" id="{BB64A4CC-12E5-413F-93EC-D4004A4223BB}"/>
            </a:ext>
          </a:extLst>
        </xdr:cNvPr>
        <xdr:cNvCxnSpPr/>
      </xdr:nvCxnSpPr>
      <xdr:spPr>
        <a:xfrm flipV="1">
          <a:off x="19509104" y="16766540"/>
          <a:ext cx="0" cy="136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90" name="【庁舎】&#10;一人当たり面積最小値テキスト">
          <a:extLst>
            <a:ext uri="{FF2B5EF4-FFF2-40B4-BE49-F238E27FC236}">
              <a16:creationId xmlns:a16="http://schemas.microsoft.com/office/drawing/2014/main" id="{3A1B2937-DBDE-4BBF-9F9C-686EECBA5E5D}"/>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91" name="直線コネクタ 690">
          <a:extLst>
            <a:ext uri="{FF2B5EF4-FFF2-40B4-BE49-F238E27FC236}">
              <a16:creationId xmlns:a16="http://schemas.microsoft.com/office/drawing/2014/main" id="{3D36E725-207D-40D5-835F-26E40CF46C6A}"/>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92" name="【庁舎】&#10;一人当たり面積最大値テキスト">
          <a:extLst>
            <a:ext uri="{FF2B5EF4-FFF2-40B4-BE49-F238E27FC236}">
              <a16:creationId xmlns:a16="http://schemas.microsoft.com/office/drawing/2014/main" id="{F25D5EF5-2108-459C-B831-BA4B520DC0B6}"/>
            </a:ext>
          </a:extLst>
        </xdr:cNvPr>
        <xdr:cNvSpPr txBox="1"/>
      </xdr:nvSpPr>
      <xdr:spPr>
        <a:xfrm>
          <a:off x="19547840"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93" name="直線コネクタ 692">
          <a:extLst>
            <a:ext uri="{FF2B5EF4-FFF2-40B4-BE49-F238E27FC236}">
              <a16:creationId xmlns:a16="http://schemas.microsoft.com/office/drawing/2014/main" id="{D0E92E42-38A5-440D-B1F1-E80E6F7DCB8A}"/>
            </a:ext>
          </a:extLst>
        </xdr:cNvPr>
        <xdr:cNvCxnSpPr/>
      </xdr:nvCxnSpPr>
      <xdr:spPr>
        <a:xfrm>
          <a:off x="19443700" y="16766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694" name="【庁舎】&#10;一人当たり面積平均値テキスト">
          <a:extLst>
            <a:ext uri="{FF2B5EF4-FFF2-40B4-BE49-F238E27FC236}">
              <a16:creationId xmlns:a16="http://schemas.microsoft.com/office/drawing/2014/main" id="{6237CC55-8C5C-452F-9E78-830450333867}"/>
            </a:ext>
          </a:extLst>
        </xdr:cNvPr>
        <xdr:cNvSpPr txBox="1"/>
      </xdr:nvSpPr>
      <xdr:spPr>
        <a:xfrm>
          <a:off x="19547840" y="17569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95" name="フローチャート: 判断 694">
          <a:extLst>
            <a:ext uri="{FF2B5EF4-FFF2-40B4-BE49-F238E27FC236}">
              <a16:creationId xmlns:a16="http://schemas.microsoft.com/office/drawing/2014/main" id="{A18ECAF5-D8C4-4AB7-A3CF-F40D03CF2583}"/>
            </a:ext>
          </a:extLst>
        </xdr:cNvPr>
        <xdr:cNvSpPr/>
      </xdr:nvSpPr>
      <xdr:spPr>
        <a:xfrm>
          <a:off x="19458940" y="17713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6" name="フローチャート: 判断 695">
          <a:extLst>
            <a:ext uri="{FF2B5EF4-FFF2-40B4-BE49-F238E27FC236}">
              <a16:creationId xmlns:a16="http://schemas.microsoft.com/office/drawing/2014/main" id="{F7ED2727-7547-4BD8-94E5-CD9B074693C0}"/>
            </a:ext>
          </a:extLst>
        </xdr:cNvPr>
        <xdr:cNvSpPr/>
      </xdr:nvSpPr>
      <xdr:spPr>
        <a:xfrm>
          <a:off x="1873504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97" name="フローチャート: 判断 696">
          <a:extLst>
            <a:ext uri="{FF2B5EF4-FFF2-40B4-BE49-F238E27FC236}">
              <a16:creationId xmlns:a16="http://schemas.microsoft.com/office/drawing/2014/main" id="{AD2E140D-818B-44AF-BC32-5861D94C2CA5}"/>
            </a:ext>
          </a:extLst>
        </xdr:cNvPr>
        <xdr:cNvSpPr/>
      </xdr:nvSpPr>
      <xdr:spPr>
        <a:xfrm>
          <a:off x="17937480" y="1774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98" name="フローチャート: 判断 697">
          <a:extLst>
            <a:ext uri="{FF2B5EF4-FFF2-40B4-BE49-F238E27FC236}">
              <a16:creationId xmlns:a16="http://schemas.microsoft.com/office/drawing/2014/main" id="{446E116B-5343-48DD-96B2-283FE9363B74}"/>
            </a:ext>
          </a:extLst>
        </xdr:cNvPr>
        <xdr:cNvSpPr/>
      </xdr:nvSpPr>
      <xdr:spPr>
        <a:xfrm>
          <a:off x="17162780" y="1771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99" name="フローチャート: 判断 698">
          <a:extLst>
            <a:ext uri="{FF2B5EF4-FFF2-40B4-BE49-F238E27FC236}">
              <a16:creationId xmlns:a16="http://schemas.microsoft.com/office/drawing/2014/main" id="{912FBB1C-5E5D-401A-A3F4-2C38312212D7}"/>
            </a:ext>
          </a:extLst>
        </xdr:cNvPr>
        <xdr:cNvSpPr/>
      </xdr:nvSpPr>
      <xdr:spPr>
        <a:xfrm>
          <a:off x="16388080" y="17771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615B2B7B-87C4-4173-8689-C302053C67A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4913B7B-0621-40DD-A0A5-6E382A92C9A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E1FCF20-DCFA-4058-8BE5-6F20DA4AE44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4A1453EB-B34D-472E-8E8B-43485DBAC20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F78F235E-1357-44CB-ABFF-E62DE3EA6BD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81280</xdr:rowOff>
    </xdr:from>
    <xdr:to>
      <xdr:col>116</xdr:col>
      <xdr:colOff>114300</xdr:colOff>
      <xdr:row>107</xdr:row>
      <xdr:rowOff>11430</xdr:rowOff>
    </xdr:to>
    <xdr:sp macro="" textlink="">
      <xdr:nvSpPr>
        <xdr:cNvPr id="705" name="楕円 704">
          <a:extLst>
            <a:ext uri="{FF2B5EF4-FFF2-40B4-BE49-F238E27FC236}">
              <a16:creationId xmlns:a16="http://schemas.microsoft.com/office/drawing/2014/main" id="{BB87A4B5-8515-4A32-AD0A-C07B94C284DD}"/>
            </a:ext>
          </a:extLst>
        </xdr:cNvPr>
        <xdr:cNvSpPr/>
      </xdr:nvSpPr>
      <xdr:spPr>
        <a:xfrm>
          <a:off x="19458940" y="17851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59707</xdr:rowOff>
    </xdr:from>
    <xdr:ext cx="469744" cy="259045"/>
    <xdr:sp macro="" textlink="">
      <xdr:nvSpPr>
        <xdr:cNvPr id="706" name="【庁舎】&#10;一人当たり面積該当値テキスト">
          <a:extLst>
            <a:ext uri="{FF2B5EF4-FFF2-40B4-BE49-F238E27FC236}">
              <a16:creationId xmlns:a16="http://schemas.microsoft.com/office/drawing/2014/main" id="{F4939AD8-C62B-4A57-8AC8-C061254803C3}"/>
            </a:ext>
          </a:extLst>
        </xdr:cNvPr>
        <xdr:cNvSpPr txBox="1"/>
      </xdr:nvSpPr>
      <xdr:spPr>
        <a:xfrm>
          <a:off x="1954784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83820</xdr:rowOff>
    </xdr:from>
    <xdr:to>
      <xdr:col>112</xdr:col>
      <xdr:colOff>38100</xdr:colOff>
      <xdr:row>107</xdr:row>
      <xdr:rowOff>13970</xdr:rowOff>
    </xdr:to>
    <xdr:sp macro="" textlink="">
      <xdr:nvSpPr>
        <xdr:cNvPr id="707" name="楕円 706">
          <a:extLst>
            <a:ext uri="{FF2B5EF4-FFF2-40B4-BE49-F238E27FC236}">
              <a16:creationId xmlns:a16="http://schemas.microsoft.com/office/drawing/2014/main" id="{ABC5BD57-A8A5-4C85-8035-63F1B4204E73}"/>
            </a:ext>
          </a:extLst>
        </xdr:cNvPr>
        <xdr:cNvSpPr/>
      </xdr:nvSpPr>
      <xdr:spPr>
        <a:xfrm>
          <a:off x="18735040" y="17853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132080</xdr:rowOff>
    </xdr:from>
    <xdr:to>
      <xdr:col>116</xdr:col>
      <xdr:colOff>63500</xdr:colOff>
      <xdr:row>106</xdr:row>
      <xdr:rowOff>134620</xdr:rowOff>
    </xdr:to>
    <xdr:cxnSp macro="">
      <xdr:nvCxnSpPr>
        <xdr:cNvPr id="708" name="直線コネクタ 707">
          <a:extLst>
            <a:ext uri="{FF2B5EF4-FFF2-40B4-BE49-F238E27FC236}">
              <a16:creationId xmlns:a16="http://schemas.microsoft.com/office/drawing/2014/main" id="{E453D287-0443-4807-90C2-3ED03F93767C}"/>
            </a:ext>
          </a:extLst>
        </xdr:cNvPr>
        <xdr:cNvCxnSpPr/>
      </xdr:nvCxnSpPr>
      <xdr:spPr>
        <a:xfrm flipV="1">
          <a:off x="18778220" y="17901920"/>
          <a:ext cx="7315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87630</xdr:rowOff>
    </xdr:from>
    <xdr:to>
      <xdr:col>107</xdr:col>
      <xdr:colOff>101600</xdr:colOff>
      <xdr:row>107</xdr:row>
      <xdr:rowOff>17780</xdr:rowOff>
    </xdr:to>
    <xdr:sp macro="" textlink="">
      <xdr:nvSpPr>
        <xdr:cNvPr id="709" name="楕円 708">
          <a:extLst>
            <a:ext uri="{FF2B5EF4-FFF2-40B4-BE49-F238E27FC236}">
              <a16:creationId xmlns:a16="http://schemas.microsoft.com/office/drawing/2014/main" id="{2CCD489C-0095-47BF-A91C-6F16971F4DB1}"/>
            </a:ext>
          </a:extLst>
        </xdr:cNvPr>
        <xdr:cNvSpPr/>
      </xdr:nvSpPr>
      <xdr:spPr>
        <a:xfrm>
          <a:off x="17937480" y="1785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134620</xdr:rowOff>
    </xdr:from>
    <xdr:to>
      <xdr:col>111</xdr:col>
      <xdr:colOff>177800</xdr:colOff>
      <xdr:row>106</xdr:row>
      <xdr:rowOff>138430</xdr:rowOff>
    </xdr:to>
    <xdr:cxnSp macro="">
      <xdr:nvCxnSpPr>
        <xdr:cNvPr id="710" name="直線コネクタ 709">
          <a:extLst>
            <a:ext uri="{FF2B5EF4-FFF2-40B4-BE49-F238E27FC236}">
              <a16:creationId xmlns:a16="http://schemas.microsoft.com/office/drawing/2014/main" id="{D4297F67-6321-40C4-B640-DCFA6D8D5D1D}"/>
            </a:ext>
          </a:extLst>
        </xdr:cNvPr>
        <xdr:cNvCxnSpPr/>
      </xdr:nvCxnSpPr>
      <xdr:spPr>
        <a:xfrm flipV="1">
          <a:off x="17988280" y="179044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88900</xdr:rowOff>
    </xdr:from>
    <xdr:to>
      <xdr:col>102</xdr:col>
      <xdr:colOff>165100</xdr:colOff>
      <xdr:row>107</xdr:row>
      <xdr:rowOff>19050</xdr:rowOff>
    </xdr:to>
    <xdr:sp macro="" textlink="">
      <xdr:nvSpPr>
        <xdr:cNvPr id="711" name="楕円 710">
          <a:extLst>
            <a:ext uri="{FF2B5EF4-FFF2-40B4-BE49-F238E27FC236}">
              <a16:creationId xmlns:a16="http://schemas.microsoft.com/office/drawing/2014/main" id="{E74DFA39-2A8F-490E-8F08-A74A6094BB64}"/>
            </a:ext>
          </a:extLst>
        </xdr:cNvPr>
        <xdr:cNvSpPr/>
      </xdr:nvSpPr>
      <xdr:spPr>
        <a:xfrm>
          <a:off x="17162780" y="17858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138430</xdr:rowOff>
    </xdr:from>
    <xdr:to>
      <xdr:col>107</xdr:col>
      <xdr:colOff>50800</xdr:colOff>
      <xdr:row>106</xdr:row>
      <xdr:rowOff>139700</xdr:rowOff>
    </xdr:to>
    <xdr:cxnSp macro="">
      <xdr:nvCxnSpPr>
        <xdr:cNvPr id="712" name="直線コネクタ 711">
          <a:extLst>
            <a:ext uri="{FF2B5EF4-FFF2-40B4-BE49-F238E27FC236}">
              <a16:creationId xmlns:a16="http://schemas.microsoft.com/office/drawing/2014/main" id="{68618343-F533-48E8-BF7F-A0D9183C95D1}"/>
            </a:ext>
          </a:extLst>
        </xdr:cNvPr>
        <xdr:cNvCxnSpPr/>
      </xdr:nvCxnSpPr>
      <xdr:spPr>
        <a:xfrm flipV="1">
          <a:off x="17213580" y="1790827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13" name="n_1aveValue【庁舎】&#10;一人当たり面積">
          <a:extLst>
            <a:ext uri="{FF2B5EF4-FFF2-40B4-BE49-F238E27FC236}">
              <a16:creationId xmlns:a16="http://schemas.microsoft.com/office/drawing/2014/main" id="{290A0520-84E8-4737-B3A2-CC0D8C5F1DCD}"/>
            </a:ext>
          </a:extLst>
        </xdr:cNvPr>
        <xdr:cNvSpPr txBox="1"/>
      </xdr:nvSpPr>
      <xdr:spPr>
        <a:xfrm>
          <a:off x="1856112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14" name="n_2aveValue【庁舎】&#10;一人当たり面積">
          <a:extLst>
            <a:ext uri="{FF2B5EF4-FFF2-40B4-BE49-F238E27FC236}">
              <a16:creationId xmlns:a16="http://schemas.microsoft.com/office/drawing/2014/main" id="{BAE4FE4B-E54A-4439-A0B7-D106813E8403}"/>
            </a:ext>
          </a:extLst>
        </xdr:cNvPr>
        <xdr:cNvSpPr txBox="1"/>
      </xdr:nvSpPr>
      <xdr:spPr>
        <a:xfrm>
          <a:off x="17776267"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15" name="n_3aveValue【庁舎】&#10;一人当たり面積">
          <a:extLst>
            <a:ext uri="{FF2B5EF4-FFF2-40B4-BE49-F238E27FC236}">
              <a16:creationId xmlns:a16="http://schemas.microsoft.com/office/drawing/2014/main" id="{E89E1CBC-814F-43FB-831F-4A8BDE6E1960}"/>
            </a:ext>
          </a:extLst>
        </xdr:cNvPr>
        <xdr:cNvSpPr txBox="1"/>
      </xdr:nvSpPr>
      <xdr:spPr>
        <a:xfrm>
          <a:off x="17001567" y="1749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16" name="n_4aveValue【庁舎】&#10;一人当たり面積">
          <a:extLst>
            <a:ext uri="{FF2B5EF4-FFF2-40B4-BE49-F238E27FC236}">
              <a16:creationId xmlns:a16="http://schemas.microsoft.com/office/drawing/2014/main" id="{F688F7FD-9651-439D-A1D5-E309D0C17003}"/>
            </a:ext>
          </a:extLst>
        </xdr:cNvPr>
        <xdr:cNvSpPr txBox="1"/>
      </xdr:nvSpPr>
      <xdr:spPr>
        <a:xfrm>
          <a:off x="16226867"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5097</xdr:rowOff>
    </xdr:from>
    <xdr:ext cx="469744" cy="259045"/>
    <xdr:sp macro="" textlink="">
      <xdr:nvSpPr>
        <xdr:cNvPr id="717" name="n_1mainValue【庁舎】&#10;一人当たり面積">
          <a:extLst>
            <a:ext uri="{FF2B5EF4-FFF2-40B4-BE49-F238E27FC236}">
              <a16:creationId xmlns:a16="http://schemas.microsoft.com/office/drawing/2014/main" id="{7BA60282-5108-40B9-90BD-9E2D3F5AA6DF}"/>
            </a:ext>
          </a:extLst>
        </xdr:cNvPr>
        <xdr:cNvSpPr txBox="1"/>
      </xdr:nvSpPr>
      <xdr:spPr>
        <a:xfrm>
          <a:off x="18561127" y="179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8907</xdr:rowOff>
    </xdr:from>
    <xdr:ext cx="469744" cy="259045"/>
    <xdr:sp macro="" textlink="">
      <xdr:nvSpPr>
        <xdr:cNvPr id="718" name="n_2mainValue【庁舎】&#10;一人当たり面積">
          <a:extLst>
            <a:ext uri="{FF2B5EF4-FFF2-40B4-BE49-F238E27FC236}">
              <a16:creationId xmlns:a16="http://schemas.microsoft.com/office/drawing/2014/main" id="{A3D74648-9CF8-4199-AE66-37AF5186BF5D}"/>
            </a:ext>
          </a:extLst>
        </xdr:cNvPr>
        <xdr:cNvSpPr txBox="1"/>
      </xdr:nvSpPr>
      <xdr:spPr>
        <a:xfrm>
          <a:off x="17776267" y="1794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10177</xdr:rowOff>
    </xdr:from>
    <xdr:ext cx="469744" cy="259045"/>
    <xdr:sp macro="" textlink="">
      <xdr:nvSpPr>
        <xdr:cNvPr id="719" name="n_3mainValue【庁舎】&#10;一人当たり面積">
          <a:extLst>
            <a:ext uri="{FF2B5EF4-FFF2-40B4-BE49-F238E27FC236}">
              <a16:creationId xmlns:a16="http://schemas.microsoft.com/office/drawing/2014/main" id="{8A635A28-E29E-4A58-BA50-DE6C9A0AA4B4}"/>
            </a:ext>
          </a:extLst>
        </xdr:cNvPr>
        <xdr:cNvSpPr txBox="1"/>
      </xdr:nvSpPr>
      <xdr:spPr>
        <a:xfrm>
          <a:off x="1700156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587820D0-FE7A-4DF7-917F-4A3C3516E0C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2048BBA4-52AD-486B-8FCF-44D7FE664A7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8E527479-86E2-44DB-9DFF-9D49B1CCE8E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図書館、一般廃棄物処理施設、体育館・プール、保健センター・保健所、庁舎であり、その中でも特に有形固定資産減価償却率が高いのが体育館・プール、保健センター・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個別施設計画を策定したところであり、同計画に基づいて、令和４年度には体育館の大規模改修、庁舎においても令和３年度から令和７年度まで屋内外や空調設備などの改修を予定している。また、保健・福祉分野のほか子育て支援などの機能を付加し、幅広い世代の町民が利用できる複合施設の建設を令和８～９年度に予定しており、その建設に伴い令和１０年度には現保健センターの解体を予定している。図書館においても、類似団体の有形固定資産減価償却率との差が特に大きくなっており、類似団体よりも老朽化が進んでいるが、令和４年度には設備の改修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施設の有形固定資産減価償却率が、類似団体平均を上回っているが、消防施設については類似団体平均を下回っており、さらに有形固定資産減価償却率が低下している。これは、平成２３年度に分団詰所の新築をはじめ、老朽化が進んだ水回り設備等の改修を進めているからである。　今後も個別施設計画を基に、施設の老朽化対策に取り組んでいき、施設の長寿命化を図っていくこととしている。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リーマンショックの影響により下降傾向が続いていたが、平成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年度に法人町民税が大幅に増加したことで税収が増加し、数値の上昇につながった。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類似団体平均より財政力は高い状況にあるものの、製造業が集積している特性から法人の動向に税収等左右される傾向にあり、</a:t>
          </a:r>
          <a:r>
            <a:rPr lang="ja-JP" altLang="ja-JP" sz="1100">
              <a:solidFill>
                <a:schemeClr val="dk1"/>
              </a:solidFill>
              <a:effectLst/>
              <a:latin typeface="+mn-lt"/>
              <a:ea typeface="+mn-ea"/>
              <a:cs typeface="+mn-cs"/>
            </a:rPr>
            <a:t>令和元年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月から、</a:t>
          </a:r>
          <a:r>
            <a:rPr lang="ja-JP" altLang="ja-JP" sz="1100" b="0" i="0" baseline="0">
              <a:solidFill>
                <a:schemeClr val="dk1"/>
              </a:solidFill>
              <a:effectLst/>
              <a:latin typeface="+mn-lt"/>
              <a:ea typeface="+mn-ea"/>
              <a:cs typeface="+mn-cs"/>
            </a:rPr>
            <a:t>税制改正による</a:t>
          </a:r>
          <a:r>
            <a:rPr lang="ja-JP" altLang="ja-JP" sz="1100">
              <a:solidFill>
                <a:schemeClr val="dk1"/>
              </a:solidFill>
              <a:effectLst/>
              <a:latin typeface="+mn-lt"/>
              <a:ea typeface="+mn-ea"/>
              <a:cs typeface="+mn-cs"/>
            </a:rPr>
            <a:t>法人町民税率の引き下げによ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減収</a:t>
          </a:r>
          <a:r>
            <a:rPr lang="ja-JP" altLang="en-US" sz="1100">
              <a:solidFill>
                <a:schemeClr val="dk1"/>
              </a:solidFill>
              <a:effectLst/>
              <a:latin typeface="+mn-lt"/>
              <a:ea typeface="+mn-ea"/>
              <a:cs typeface="+mn-cs"/>
            </a:rPr>
            <a:t>傾向</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引き続き、自主財源の確保に努め、「坂城町第５次長期総合計画」の基本理念である「自律のまちづくり」を行う。</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17356</xdr:rowOff>
    </xdr:from>
    <xdr:to>
      <xdr:col>23</xdr:col>
      <xdr:colOff>133350</xdr:colOff>
      <xdr:row>42</xdr:row>
      <xdr:rowOff>17356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17356</xdr:rowOff>
    </xdr:from>
    <xdr:to>
      <xdr:col>19</xdr:col>
      <xdr:colOff>133350</xdr:colOff>
      <xdr:row>42</xdr:row>
      <xdr:rowOff>17356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17356</xdr:rowOff>
    </xdr:from>
    <xdr:to>
      <xdr:col>15</xdr:col>
      <xdr:colOff>82550</xdr:colOff>
      <xdr:row>42</xdr:row>
      <xdr:rowOff>41487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41487</xdr:rowOff>
    </xdr:from>
    <xdr:to>
      <xdr:col>11</xdr:col>
      <xdr:colOff>31750</xdr:colOff>
      <xdr:row>42</xdr:row>
      <xdr:rowOff>57573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138006</xdr:rowOff>
    </xdr:from>
    <xdr:to>
      <xdr:col>23</xdr:col>
      <xdr:colOff>184150</xdr:colOff>
      <xdr:row>42</xdr:row>
      <xdr:rowOff>68156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154533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138006</xdr:rowOff>
    </xdr:from>
    <xdr:to>
      <xdr:col>19</xdr:col>
      <xdr:colOff>184150</xdr:colOff>
      <xdr:row>42</xdr:row>
      <xdr:rowOff>68156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78333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138006</xdr:rowOff>
    </xdr:from>
    <xdr:to>
      <xdr:col>15</xdr:col>
      <xdr:colOff>133350</xdr:colOff>
      <xdr:row>42</xdr:row>
      <xdr:rowOff>68156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78333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162137</xdr:rowOff>
    </xdr:from>
    <xdr:to>
      <xdr:col>11</xdr:col>
      <xdr:colOff>82550</xdr:colOff>
      <xdr:row>42</xdr:row>
      <xdr:rowOff>92287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102464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6773</xdr:rowOff>
    </xdr:from>
    <xdr:to>
      <xdr:col>7</xdr:col>
      <xdr:colOff>31750</xdr:colOff>
      <xdr:row>42</xdr:row>
      <xdr:rowOff>108373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118550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経常経費は前年度と比較すると微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であるが、法人町民税の</a:t>
          </a:r>
          <a:r>
            <a:rPr kumimoji="1" lang="ja-JP" altLang="en-US" sz="1100">
              <a:solidFill>
                <a:schemeClr val="dk1"/>
              </a:solidFill>
              <a:effectLst/>
              <a:latin typeface="+mn-lt"/>
              <a:ea typeface="+mn-ea"/>
              <a:cs typeface="+mn-cs"/>
            </a:rPr>
            <a:t>小幅減</a:t>
          </a:r>
          <a:r>
            <a:rPr kumimoji="1" lang="ja-JP" altLang="ja-JP" sz="1100">
              <a:solidFill>
                <a:schemeClr val="dk1"/>
              </a:solidFill>
              <a:effectLst/>
              <a:latin typeface="+mn-lt"/>
              <a:ea typeface="+mn-ea"/>
              <a:cs typeface="+mn-cs"/>
            </a:rPr>
            <a:t>額となったことや、地方交付税についても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したことが要因となり、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61</xdr:row>
      <xdr:rowOff>79163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28487"/>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62</xdr:row>
      <xdr:rowOff>100754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2848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100754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663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118956</xdr:rowOff>
    </xdr:from>
    <xdr:to>
      <xdr:col>11</xdr:col>
      <xdr:colOff>31750</xdr:colOff>
      <xdr:row>62</xdr:row>
      <xdr:rowOff>36406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06305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68156</xdr:rowOff>
    </xdr:from>
    <xdr:to>
      <xdr:col>7</xdr:col>
      <xdr:colOff>31750</xdr:colOff>
      <xdr:row>58</xdr:row>
      <xdr:rowOff>169756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類似団体より低い状況にあるが、人件費、物件費ともに平成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年度より増加しているため、１人当たりの決算額は増加している。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引き続き歳出抑制に努めるとともに、人件費については年齢バランスを考慮した職員構成となりように進め、人件費の平準化を図ることとしている。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今後においても、事務・事業の精査を図りつつ、経常経費全体の支出抑制に努める。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59465</xdr:rowOff>
    </xdr:from>
    <xdr:to>
      <xdr:col>23</xdr:col>
      <xdr:colOff>133350</xdr:colOff>
      <xdr:row>81</xdr:row>
      <xdr:rowOff>87922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6915"/>
          <a:ext cx="8382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52632</xdr:rowOff>
    </xdr:from>
    <xdr:to>
      <xdr:col>19</xdr:col>
      <xdr:colOff>133350</xdr:colOff>
      <xdr:row>81</xdr:row>
      <xdr:rowOff>59465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0082"/>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51188</xdr:rowOff>
    </xdr:from>
    <xdr:to>
      <xdr:col>15</xdr:col>
      <xdr:colOff>82550</xdr:colOff>
      <xdr:row>81</xdr:row>
      <xdr:rowOff>52632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8638"/>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48064</xdr:rowOff>
    </xdr:from>
    <xdr:to>
      <xdr:col>11</xdr:col>
      <xdr:colOff>31750</xdr:colOff>
      <xdr:row>81</xdr:row>
      <xdr:rowOff>51188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3551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37122</xdr:rowOff>
    </xdr:from>
    <xdr:to>
      <xdr:col>23</xdr:col>
      <xdr:colOff>184150</xdr:colOff>
      <xdr:row>81</xdr:row>
      <xdr:rowOff>138722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53649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8665</xdr:rowOff>
    </xdr:from>
    <xdr:to>
      <xdr:col>19</xdr:col>
      <xdr:colOff>184150</xdr:colOff>
      <xdr:row>81</xdr:row>
      <xdr:rowOff>110265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120442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6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1832</xdr:rowOff>
    </xdr:from>
    <xdr:to>
      <xdr:col>15</xdr:col>
      <xdr:colOff>133350</xdr:colOff>
      <xdr:row>81</xdr:row>
      <xdr:rowOff>103432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113609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5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388</xdr:rowOff>
    </xdr:from>
    <xdr:to>
      <xdr:col>11</xdr:col>
      <xdr:colOff>82550</xdr:colOff>
      <xdr:row>81</xdr:row>
      <xdr:rowOff>101988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112165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168714</xdr:rowOff>
    </xdr:from>
    <xdr:to>
      <xdr:col>7</xdr:col>
      <xdr:colOff>31750</xdr:colOff>
      <xdr:row>81</xdr:row>
      <xdr:rowOff>98864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109041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年度の給与構造改革の実施及び同年代職員の多数の退職などにより、類似団体平均及び全国平均を下回っている。</a:t>
          </a:r>
          <a:endParaRPr lang="ja-JP" altLang="ja-JP" sz="1400">
            <a:effectLst/>
          </a:endParaRPr>
        </a:p>
        <a:p>
          <a:r>
            <a:rPr kumimoji="1" lang="ja-JP" altLang="ja-JP" sz="1100">
              <a:solidFill>
                <a:schemeClr val="dk1"/>
              </a:solidFill>
              <a:effectLst/>
              <a:latin typeface="+mn-lt"/>
              <a:ea typeface="+mn-ea"/>
              <a:cs typeface="+mn-cs"/>
            </a:rPr>
            <a:t>　当町の課題として、職員の年齢構成にばらつきがあることから、近年、社会人枠の採用など年齢構成に配慮した職員採用をしていることもあり指数は上昇傾向でる。今後も将来的な負担</a:t>
          </a:r>
          <a:r>
            <a:rPr kumimoji="1" lang="en-US" altLang="ja-JP"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平準化するよう給与の適正化を図っている。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084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112184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64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9875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行財政改革推進計画の定員管理の数値目標に基づき、組織体制の見直しを進める中で、職員数は類似団体に比べ低い水準で推移をしている。</a:t>
          </a:r>
          <a:endParaRPr lang="ja-JP" altLang="ja-JP" sz="1400">
            <a:effectLst/>
          </a:endParaRPr>
        </a:p>
        <a:p>
          <a:r>
            <a:rPr kumimoji="1" lang="ja-JP" altLang="ja-JP" sz="1100">
              <a:solidFill>
                <a:schemeClr val="dk1"/>
              </a:solidFill>
              <a:effectLst/>
              <a:latin typeface="+mn-lt"/>
              <a:ea typeface="+mn-ea"/>
              <a:cs typeface="+mn-cs"/>
            </a:rPr>
            <a:t>　今後も、職員の年齢構成の平準化に配慮しつつ、職員数が過剰にならないよう人材育成に努め、適正な人員管理を図る。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161459</xdr:rowOff>
    </xdr:from>
    <xdr:to>
      <xdr:col>81</xdr:col>
      <xdr:colOff>44450</xdr:colOff>
      <xdr:row>59</xdr:row>
      <xdr:rowOff>167894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77009"/>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161459</xdr:rowOff>
    </xdr:from>
    <xdr:to>
      <xdr:col>77</xdr:col>
      <xdr:colOff>44450</xdr:colOff>
      <xdr:row>59</xdr:row>
      <xdr:rowOff>167090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7700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167090</xdr:rowOff>
    </xdr:from>
    <xdr:to>
      <xdr:col>72</xdr:col>
      <xdr:colOff>203200</xdr:colOff>
      <xdr:row>60</xdr:row>
      <xdr:rowOff>8509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8264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137330</xdr:rowOff>
    </xdr:from>
    <xdr:to>
      <xdr:col>68</xdr:col>
      <xdr:colOff>152400</xdr:colOff>
      <xdr:row>60</xdr:row>
      <xdr:rowOff>8509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52880"/>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117094</xdr:rowOff>
    </xdr:from>
    <xdr:to>
      <xdr:col>81</xdr:col>
      <xdr:colOff>95250</xdr:colOff>
      <xdr:row>60</xdr:row>
      <xdr:rowOff>47244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133621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110659</xdr:rowOff>
    </xdr:from>
    <xdr:to>
      <xdr:col>77</xdr:col>
      <xdr:colOff>95250</xdr:colOff>
      <xdr:row>60</xdr:row>
      <xdr:rowOff>40809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50986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9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116290</xdr:rowOff>
    </xdr:from>
    <xdr:to>
      <xdr:col>73</xdr:col>
      <xdr:colOff>44450</xdr:colOff>
      <xdr:row>60</xdr:row>
      <xdr:rowOff>46440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56617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129159</xdr:rowOff>
    </xdr:from>
    <xdr:to>
      <xdr:col>68</xdr:col>
      <xdr:colOff>203200</xdr:colOff>
      <xdr:row>60</xdr:row>
      <xdr:rowOff>59309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69486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86530</xdr:rowOff>
    </xdr:from>
    <xdr:to>
      <xdr:col>64</xdr:col>
      <xdr:colOff>152400</xdr:colOff>
      <xdr:row>60</xdr:row>
      <xdr:rowOff>16680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26857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標準税収の増加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し、一部事務組合の地方債充当の負担金など</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増加しているため、比率は</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今後、一部事務組合の負担増も見込まれることから、引き続き、積極的な見直しによる町債発行の抑制を図り比率の改善に努める。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137583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7896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39</xdr:row>
      <xdr:rowOff>103112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78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103112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7666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40</xdr:row>
      <xdr:rowOff>35076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7666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70653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年度は、地方債の現在高の減少に加え、基金残高の増額などにより充当可能財源が増加となったことから、数値</a:t>
          </a:r>
          <a:r>
            <a:rPr kumimoji="1" lang="ja-JP" altLang="en-US" sz="1100">
              <a:solidFill>
                <a:schemeClr val="dk1"/>
              </a:solidFill>
              <a:effectLst/>
              <a:latin typeface="+mn-lt"/>
              <a:ea typeface="+mn-ea"/>
              <a:cs typeface="+mn-cs"/>
            </a:rPr>
            <a:t>は横ばいで推移した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今後も、後世代への負担軽減のため、引き続き健全化に努める。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80675</xdr:rowOff>
    </xdr:from>
    <xdr:to>
      <xdr:col>73</xdr:col>
      <xdr:colOff>44450</xdr:colOff>
      <xdr:row>14</xdr:row>
      <xdr:rowOff>10825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21002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139277</xdr:rowOff>
    </xdr:from>
    <xdr:to>
      <xdr:col>64</xdr:col>
      <xdr:colOff>152400</xdr:colOff>
      <xdr:row>14</xdr:row>
      <xdr:rowOff>69427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79604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対象者の不補充等により職員数の削減を行ったことなどでこれまで、類似団体より低い状況で推移していたが、近年、事務事業量に応じた適正な職員配置と年齢構成のばらつきの解消を図るため、職員の採用を積極的に行ったことから類似団体と同等となっている。</a:t>
          </a:r>
          <a:endParaRPr lang="ja-JP" altLang="ja-JP" sz="1400">
            <a:effectLst/>
          </a:endParaRPr>
        </a:p>
        <a:p>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年度は税収増による経常一般財源等の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を要因として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今後、効果的な住民サービスを維持する中で、効率的な人事配置と人件費の適正化に努める。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類似団体と同程度で推移している。事務の効率化を図る観点から、委託事業は増加しているが、予算編成段階においてシーリングの設定や事務の見直しを行うことにより、引き続き効率的な運営に努める。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55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47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年度から子ども医療費の支給を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歳到達年度末から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歳到達年度末に拡充したことや障害者への福祉サービス給付の増加により扶助費は増加しているものの、</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年度は税収</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による経常一般財源等の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を要因として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少子高齢化といった社会構造に起因し、今後も基本的には増加が見込まれることから、より効果的、効率的な行財政運営に努める。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類似団体より低い比率で推移している。</a:t>
          </a:r>
          <a:endParaRPr lang="ja-JP" altLang="ja-JP" sz="1400">
            <a:effectLst/>
          </a:endParaRPr>
        </a:p>
        <a:p>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年度の繰出金額は前年度より微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となっていることに加え、税収</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による経常一般財源等の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が、比率</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の要因と考える。</a:t>
          </a:r>
          <a:endParaRPr lang="ja-JP" altLang="ja-JP" sz="1400">
            <a:effectLst/>
          </a:endParaRPr>
        </a:p>
        <a:p>
          <a:r>
            <a:rPr kumimoji="1" lang="ja-JP" altLang="ja-JP" sz="1100">
              <a:solidFill>
                <a:schemeClr val="dk1"/>
              </a:solidFill>
              <a:effectLst/>
              <a:latin typeface="+mn-lt"/>
              <a:ea typeface="+mn-ea"/>
              <a:cs typeface="+mn-cs"/>
            </a:rPr>
            <a:t>また、令和２年度の下水道整備の完了が近づくなか、料金の見直し等、下水道事業特別会計の健全化に努める。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2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年度以降、類似団体を上回る数値で推移している。</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年度は、一部事務組合などに対する負担金の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額や税収</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による経常一般財源等の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今後においては、施設建設に係る広域連合への負担増により、数値の上昇が予測されるため、団体等への補助金の見直しを行い、経費の縮減に努める。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82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45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施設整備等に係る償還により、類似団体に比べて高い状況が続いていたが、近年の借入れ抑制や償還額の減少により類似団体より下回っている。今後も喫緊の課題となる事業を除き、その年度の借入額は償還額以内とすることを原則とするなど、継続して公債費負担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8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0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78</xdr:row>
      <xdr:rowOff>5080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年度以降は類似団体を上回り、比率も増加傾向で推移している。</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年度は人件費、物件費、扶助費は増額となっているが、税収</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による経常一般財源等の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職員の年齢構成のばらつきを解消するための職員採用や会計年度任用職員制度、一部事務組合建設事業負担金などによる増額が見込まれる。今後も一般財源の確保とともに、事務・事業の効率化により、適正な水準を維持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145287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474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474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14987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76</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41732"/>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45230</xdr:rowOff>
    </xdr:from>
    <xdr:to>
      <xdr:col>29</xdr:col>
      <xdr:colOff>127000</xdr:colOff>
      <xdr:row>18</xdr:row>
      <xdr:rowOff>88069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8955"/>
          <a:ext cx="6477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82073</xdr:rowOff>
    </xdr:from>
    <xdr:to>
      <xdr:col>26</xdr:col>
      <xdr:colOff>50800</xdr:colOff>
      <xdr:row>18</xdr:row>
      <xdr:rowOff>88069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15798"/>
          <a:ext cx="698500" cy="5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82073</xdr:rowOff>
    </xdr:from>
    <xdr:to>
      <xdr:col>22</xdr:col>
      <xdr:colOff>114300</xdr:colOff>
      <xdr:row>18</xdr:row>
      <xdr:rowOff>94981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5798"/>
          <a:ext cx="698500" cy="1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94981</xdr:rowOff>
    </xdr:from>
    <xdr:to>
      <xdr:col>18</xdr:col>
      <xdr:colOff>177800</xdr:colOff>
      <xdr:row>18</xdr:row>
      <xdr:rowOff>95118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8706"/>
          <a:ext cx="698500" cy="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165880</xdr:rowOff>
    </xdr:from>
    <xdr:to>
      <xdr:col>29</xdr:col>
      <xdr:colOff>177800</xdr:colOff>
      <xdr:row>18</xdr:row>
      <xdr:rowOff>96030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137957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37269</xdr:rowOff>
    </xdr:from>
    <xdr:to>
      <xdr:col>26</xdr:col>
      <xdr:colOff>101600</xdr:colOff>
      <xdr:row>18</xdr:row>
      <xdr:rowOff>138869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123646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31273</xdr:rowOff>
    </xdr:from>
    <xdr:to>
      <xdr:col>22</xdr:col>
      <xdr:colOff>165100</xdr:colOff>
      <xdr:row>18</xdr:row>
      <xdr:rowOff>132873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117650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44181</xdr:rowOff>
    </xdr:from>
    <xdr:to>
      <xdr:col>19</xdr:col>
      <xdr:colOff>38100</xdr:colOff>
      <xdr:row>18</xdr:row>
      <xdr:rowOff>145781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130558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44318</xdr:rowOff>
    </xdr:from>
    <xdr:to>
      <xdr:col>15</xdr:col>
      <xdr:colOff>101600</xdr:colOff>
      <xdr:row>18</xdr:row>
      <xdr:rowOff>145918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130695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4299</xdr:rowOff>
    </xdr:from>
    <xdr:to>
      <xdr:col>29</xdr:col>
      <xdr:colOff>127000</xdr:colOff>
      <xdr:row>37</xdr:row>
      <xdr:rowOff>8833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8999"/>
          <a:ext cx="6477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8833</xdr:rowOff>
    </xdr:from>
    <xdr:to>
      <xdr:col>26</xdr:col>
      <xdr:colOff>50800</xdr:colOff>
      <xdr:row>37</xdr:row>
      <xdr:rowOff>20548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33533"/>
          <a:ext cx="6985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20548</xdr:rowOff>
    </xdr:from>
    <xdr:to>
      <xdr:col>22</xdr:col>
      <xdr:colOff>114300</xdr:colOff>
      <xdr:row>37</xdr:row>
      <xdr:rowOff>58934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45248"/>
          <a:ext cx="698500" cy="3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23196</xdr:rowOff>
    </xdr:from>
    <xdr:to>
      <xdr:col>18</xdr:col>
      <xdr:colOff>177800</xdr:colOff>
      <xdr:row>37</xdr:row>
      <xdr:rowOff>58934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7896"/>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124949</xdr:rowOff>
    </xdr:from>
    <xdr:to>
      <xdr:col>29</xdr:col>
      <xdr:colOff>177800</xdr:colOff>
      <xdr:row>37</xdr:row>
      <xdr:rowOff>55099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97026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129483</xdr:rowOff>
    </xdr:from>
    <xdr:to>
      <xdr:col>26</xdr:col>
      <xdr:colOff>101600</xdr:colOff>
      <xdr:row>37</xdr:row>
      <xdr:rowOff>59633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44410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141198</xdr:rowOff>
    </xdr:from>
    <xdr:to>
      <xdr:col>22</xdr:col>
      <xdr:colOff>165100</xdr:colOff>
      <xdr:row>37</xdr:row>
      <xdr:rowOff>71348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8134</xdr:rowOff>
    </xdr:from>
    <xdr:to>
      <xdr:col>19</xdr:col>
      <xdr:colOff>38100</xdr:colOff>
      <xdr:row>37</xdr:row>
      <xdr:rowOff>109734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94511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143846</xdr:rowOff>
    </xdr:from>
    <xdr:to>
      <xdr:col>15</xdr:col>
      <xdr:colOff>101600</xdr:colOff>
      <xdr:row>37</xdr:row>
      <xdr:rowOff>73996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58773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80767</xdr:rowOff>
    </xdr:from>
    <xdr:to>
      <xdr:col>24</xdr:col>
      <xdr:colOff>63500</xdr:colOff>
      <xdr:row>37</xdr:row>
      <xdr:rowOff>94309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24417"/>
          <a:ext cx="8382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94309</xdr:rowOff>
    </xdr:from>
    <xdr:to>
      <xdr:col>19</xdr:col>
      <xdr:colOff>177800</xdr:colOff>
      <xdr:row>37</xdr:row>
      <xdr:rowOff>101460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37959"/>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101460</xdr:rowOff>
    </xdr:from>
    <xdr:to>
      <xdr:col>15</xdr:col>
      <xdr:colOff>50800</xdr:colOff>
      <xdr:row>37</xdr:row>
      <xdr:rowOff>106333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5110"/>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106333</xdr:rowOff>
    </xdr:from>
    <xdr:to>
      <xdr:col>10</xdr:col>
      <xdr:colOff>114300</xdr:colOff>
      <xdr:row>37</xdr:row>
      <xdr:rowOff>107449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49983"/>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29967</xdr:rowOff>
    </xdr:from>
    <xdr:to>
      <xdr:col>24</xdr:col>
      <xdr:colOff>114300</xdr:colOff>
      <xdr:row>37</xdr:row>
      <xdr:rowOff>131567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8394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43509</xdr:rowOff>
    </xdr:from>
    <xdr:to>
      <xdr:col>20</xdr:col>
      <xdr:colOff>38100</xdr:colOff>
      <xdr:row>37</xdr:row>
      <xdr:rowOff>145109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136236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50660</xdr:rowOff>
    </xdr:from>
    <xdr:to>
      <xdr:col>15</xdr:col>
      <xdr:colOff>101600</xdr:colOff>
      <xdr:row>37</xdr:row>
      <xdr:rowOff>152260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143387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55533</xdr:rowOff>
    </xdr:from>
    <xdr:to>
      <xdr:col>10</xdr:col>
      <xdr:colOff>165100</xdr:colOff>
      <xdr:row>37</xdr:row>
      <xdr:rowOff>157133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148261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56649</xdr:rowOff>
    </xdr:from>
    <xdr:to>
      <xdr:col>6</xdr:col>
      <xdr:colOff>38100</xdr:colOff>
      <xdr:row>37</xdr:row>
      <xdr:rowOff>158249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154527</xdr:rowOff>
    </xdr:from>
    <xdr:to>
      <xdr:col>24</xdr:col>
      <xdr:colOff>63500</xdr:colOff>
      <xdr:row>57</xdr:row>
      <xdr:rowOff>8579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55727"/>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8579</xdr:rowOff>
    </xdr:from>
    <xdr:to>
      <xdr:col>19</xdr:col>
      <xdr:colOff>177800</xdr:colOff>
      <xdr:row>57</xdr:row>
      <xdr:rowOff>14811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81229"/>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11464</xdr:rowOff>
    </xdr:from>
    <xdr:to>
      <xdr:col>15</xdr:col>
      <xdr:colOff>50800</xdr:colOff>
      <xdr:row>57</xdr:row>
      <xdr:rowOff>14811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8411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11464</xdr:rowOff>
    </xdr:from>
    <xdr:to>
      <xdr:col>10</xdr:col>
      <xdr:colOff>114300</xdr:colOff>
      <xdr:row>57</xdr:row>
      <xdr:rowOff>15255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84114"/>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103727</xdr:rowOff>
    </xdr:from>
    <xdr:to>
      <xdr:col>24</xdr:col>
      <xdr:colOff>114300</xdr:colOff>
      <xdr:row>57</xdr:row>
      <xdr:rowOff>33877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18654</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129229</xdr:rowOff>
    </xdr:from>
    <xdr:to>
      <xdr:col>20</xdr:col>
      <xdr:colOff>38100</xdr:colOff>
      <xdr:row>57</xdr:row>
      <xdr:rowOff>59379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50506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135461</xdr:rowOff>
    </xdr:from>
    <xdr:to>
      <xdr:col>15</xdr:col>
      <xdr:colOff>101600</xdr:colOff>
      <xdr:row>57</xdr:row>
      <xdr:rowOff>65611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3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56738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132114</xdr:rowOff>
    </xdr:from>
    <xdr:to>
      <xdr:col>10</xdr:col>
      <xdr:colOff>165100</xdr:colOff>
      <xdr:row>57</xdr:row>
      <xdr:rowOff>62264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53391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135905</xdr:rowOff>
    </xdr:from>
    <xdr:to>
      <xdr:col>6</xdr:col>
      <xdr:colOff>38100</xdr:colOff>
      <xdr:row>57</xdr:row>
      <xdr:rowOff>66055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57182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165494</xdr:rowOff>
    </xdr:from>
    <xdr:to>
      <xdr:col>24</xdr:col>
      <xdr:colOff>63500</xdr:colOff>
      <xdr:row>79</xdr:row>
      <xdr:rowOff>291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38594"/>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156121</xdr:rowOff>
    </xdr:from>
    <xdr:to>
      <xdr:col>19</xdr:col>
      <xdr:colOff>177800</xdr:colOff>
      <xdr:row>79</xdr:row>
      <xdr:rowOff>291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529221"/>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156121</xdr:rowOff>
    </xdr:from>
    <xdr:to>
      <xdr:col>15</xdr:col>
      <xdr:colOff>50800</xdr:colOff>
      <xdr:row>79</xdr:row>
      <xdr:rowOff>4750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529221"/>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1549</xdr:rowOff>
    </xdr:from>
    <xdr:to>
      <xdr:col>10</xdr:col>
      <xdr:colOff>114300</xdr:colOff>
      <xdr:row>79</xdr:row>
      <xdr:rowOff>4750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5460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114694</xdr:rowOff>
    </xdr:from>
    <xdr:to>
      <xdr:col>24</xdr:col>
      <xdr:colOff>114300</xdr:colOff>
      <xdr:row>79</xdr:row>
      <xdr:rowOff>44844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29621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120941</xdr:rowOff>
    </xdr:from>
    <xdr:to>
      <xdr:col>20</xdr:col>
      <xdr:colOff>38100</xdr:colOff>
      <xdr:row>79</xdr:row>
      <xdr:rowOff>51091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42218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8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105321</xdr:rowOff>
    </xdr:from>
    <xdr:to>
      <xdr:col>15</xdr:col>
      <xdr:colOff>101600</xdr:colOff>
      <xdr:row>79</xdr:row>
      <xdr:rowOff>35471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26598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7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125400</xdr:rowOff>
    </xdr:from>
    <xdr:to>
      <xdr:col>10</xdr:col>
      <xdr:colOff>165100</xdr:colOff>
      <xdr:row>79</xdr:row>
      <xdr:rowOff>55550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46677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122199</xdr:rowOff>
    </xdr:from>
    <xdr:to>
      <xdr:col>6</xdr:col>
      <xdr:colOff>38100</xdr:colOff>
      <xdr:row>79</xdr:row>
      <xdr:rowOff>52349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43476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17872</xdr:rowOff>
    </xdr:from>
    <xdr:to>
      <xdr:col>24</xdr:col>
      <xdr:colOff>63500</xdr:colOff>
      <xdr:row>99</xdr:row>
      <xdr:rowOff>26167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91422"/>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26167</xdr:rowOff>
    </xdr:from>
    <xdr:to>
      <xdr:col>19</xdr:col>
      <xdr:colOff>177800</xdr:colOff>
      <xdr:row>99</xdr:row>
      <xdr:rowOff>53697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99717"/>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155832</xdr:rowOff>
    </xdr:from>
    <xdr:to>
      <xdr:col>15</xdr:col>
      <xdr:colOff>50800</xdr:colOff>
      <xdr:row>99</xdr:row>
      <xdr:rowOff>53697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57932"/>
          <a:ext cx="889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155832</xdr:rowOff>
    </xdr:from>
    <xdr:to>
      <xdr:col>10</xdr:col>
      <xdr:colOff>114300</xdr:colOff>
      <xdr:row>99</xdr:row>
      <xdr:rowOff>53012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57932"/>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138522</xdr:rowOff>
    </xdr:from>
    <xdr:to>
      <xdr:col>24</xdr:col>
      <xdr:colOff>114300</xdr:colOff>
      <xdr:row>99</xdr:row>
      <xdr:rowOff>68672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53449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146817</xdr:rowOff>
    </xdr:from>
    <xdr:to>
      <xdr:col>20</xdr:col>
      <xdr:colOff>38100</xdr:colOff>
      <xdr:row>99</xdr:row>
      <xdr:rowOff>76967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68094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2897</xdr:rowOff>
    </xdr:from>
    <xdr:to>
      <xdr:col>15</xdr:col>
      <xdr:colOff>101600</xdr:colOff>
      <xdr:row>99</xdr:row>
      <xdr:rowOff>104497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95624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105032</xdr:rowOff>
    </xdr:from>
    <xdr:to>
      <xdr:col>10</xdr:col>
      <xdr:colOff>165100</xdr:colOff>
      <xdr:row>99</xdr:row>
      <xdr:rowOff>35182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26309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2212</xdr:rowOff>
    </xdr:from>
    <xdr:to>
      <xdr:col>6</xdr:col>
      <xdr:colOff>38100</xdr:colOff>
      <xdr:row>99</xdr:row>
      <xdr:rowOff>103812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94939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171250</xdr:rowOff>
    </xdr:from>
    <xdr:to>
      <xdr:col>55</xdr:col>
      <xdr:colOff>0</xdr:colOff>
      <xdr:row>38</xdr:row>
      <xdr:rowOff>55350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14900"/>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171250</xdr:rowOff>
    </xdr:from>
    <xdr:to>
      <xdr:col>50</xdr:col>
      <xdr:colOff>114300</xdr:colOff>
      <xdr:row>38</xdr:row>
      <xdr:rowOff>47225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4900"/>
          <a:ext cx="889000" cy="4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47225</xdr:rowOff>
    </xdr:from>
    <xdr:to>
      <xdr:col>45</xdr:col>
      <xdr:colOff>177800</xdr:colOff>
      <xdr:row>38</xdr:row>
      <xdr:rowOff>75885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2325"/>
          <a:ext cx="889000" cy="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75885</xdr:rowOff>
    </xdr:from>
    <xdr:to>
      <xdr:col>41</xdr:col>
      <xdr:colOff>50800</xdr:colOff>
      <xdr:row>38</xdr:row>
      <xdr:rowOff>80000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9098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4550</xdr:rowOff>
    </xdr:from>
    <xdr:to>
      <xdr:col>55</xdr:col>
      <xdr:colOff>50800</xdr:colOff>
      <xdr:row>38</xdr:row>
      <xdr:rowOff>106150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90927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120450</xdr:rowOff>
    </xdr:from>
    <xdr:to>
      <xdr:col>50</xdr:col>
      <xdr:colOff>165100</xdr:colOff>
      <xdr:row>38</xdr:row>
      <xdr:rowOff>50600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41727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167875</xdr:rowOff>
    </xdr:from>
    <xdr:to>
      <xdr:col>46</xdr:col>
      <xdr:colOff>38100</xdr:colOff>
      <xdr:row>38</xdr:row>
      <xdr:rowOff>98025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89152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25085</xdr:rowOff>
    </xdr:from>
    <xdr:to>
      <xdr:col>41</xdr:col>
      <xdr:colOff>101600</xdr:colOff>
      <xdr:row>38</xdr:row>
      <xdr:rowOff>126685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117812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29200</xdr:rowOff>
    </xdr:from>
    <xdr:to>
      <xdr:col>36</xdr:col>
      <xdr:colOff>165100</xdr:colOff>
      <xdr:row>38</xdr:row>
      <xdr:rowOff>130800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121927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124913</xdr:rowOff>
    </xdr:from>
    <xdr:to>
      <xdr:col>55</xdr:col>
      <xdr:colOff>0</xdr:colOff>
      <xdr:row>58</xdr:row>
      <xdr:rowOff>126744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9013"/>
          <a:ext cx="8382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63478</xdr:rowOff>
    </xdr:from>
    <xdr:to>
      <xdr:col>50</xdr:col>
      <xdr:colOff>114300</xdr:colOff>
      <xdr:row>58</xdr:row>
      <xdr:rowOff>124913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07578"/>
          <a:ext cx="889000" cy="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63478</xdr:rowOff>
    </xdr:from>
    <xdr:to>
      <xdr:col>45</xdr:col>
      <xdr:colOff>177800</xdr:colOff>
      <xdr:row>58</xdr:row>
      <xdr:rowOff>137323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07578"/>
          <a:ext cx="889000" cy="7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1991</xdr:rowOff>
    </xdr:from>
    <xdr:to>
      <xdr:col>41</xdr:col>
      <xdr:colOff>50800</xdr:colOff>
      <xdr:row>58</xdr:row>
      <xdr:rowOff>137323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6091"/>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75944</xdr:rowOff>
    </xdr:from>
    <xdr:to>
      <xdr:col>55</xdr:col>
      <xdr:colOff>50800</xdr:colOff>
      <xdr:row>59</xdr:row>
      <xdr:rowOff>6094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162321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74113</xdr:rowOff>
    </xdr:from>
    <xdr:to>
      <xdr:col>50</xdr:col>
      <xdr:colOff>165100</xdr:colOff>
      <xdr:row>59</xdr:row>
      <xdr:rowOff>4263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166840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12678</xdr:rowOff>
    </xdr:from>
    <xdr:to>
      <xdr:col>46</xdr:col>
      <xdr:colOff>38100</xdr:colOff>
      <xdr:row>58</xdr:row>
      <xdr:rowOff>114278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105405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86523</xdr:rowOff>
    </xdr:from>
    <xdr:to>
      <xdr:col>41</xdr:col>
      <xdr:colOff>101600</xdr:colOff>
      <xdr:row>59</xdr:row>
      <xdr:rowOff>16673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7800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2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122641</xdr:rowOff>
    </xdr:from>
    <xdr:to>
      <xdr:col>36</xdr:col>
      <xdr:colOff>165100</xdr:colOff>
      <xdr:row>58</xdr:row>
      <xdr:rowOff>52791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69318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130705</xdr:rowOff>
    </xdr:from>
    <xdr:to>
      <xdr:col>55</xdr:col>
      <xdr:colOff>0</xdr:colOff>
      <xdr:row>79</xdr:row>
      <xdr:rowOff>620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3805"/>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82401</xdr:rowOff>
    </xdr:from>
    <xdr:to>
      <xdr:col>50</xdr:col>
      <xdr:colOff>114300</xdr:colOff>
      <xdr:row>78</xdr:row>
      <xdr:rowOff>130705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5501"/>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82401</xdr:rowOff>
    </xdr:from>
    <xdr:to>
      <xdr:col>45</xdr:col>
      <xdr:colOff>177800</xdr:colOff>
      <xdr:row>79</xdr:row>
      <xdr:rowOff>14853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55501"/>
          <a:ext cx="889000" cy="10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14853</xdr:rowOff>
    </xdr:from>
    <xdr:to>
      <xdr:col>41</xdr:col>
      <xdr:colOff>50800</xdr:colOff>
      <xdr:row>79</xdr:row>
      <xdr:rowOff>32818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59403"/>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121270</xdr:rowOff>
    </xdr:from>
    <xdr:to>
      <xdr:col>55</xdr:col>
      <xdr:colOff>50800</xdr:colOff>
      <xdr:row>79</xdr:row>
      <xdr:rowOff>51420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36197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0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79905</xdr:rowOff>
    </xdr:from>
    <xdr:to>
      <xdr:col>50</xdr:col>
      <xdr:colOff>165100</xdr:colOff>
      <xdr:row>79</xdr:row>
      <xdr:rowOff>10055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31601</xdr:rowOff>
    </xdr:from>
    <xdr:to>
      <xdr:col>46</xdr:col>
      <xdr:colOff>38100</xdr:colOff>
      <xdr:row>78</xdr:row>
      <xdr:rowOff>133201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135503</xdr:rowOff>
    </xdr:from>
    <xdr:to>
      <xdr:col>41</xdr:col>
      <xdr:colOff>101600</xdr:colOff>
      <xdr:row>79</xdr:row>
      <xdr:rowOff>65653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56780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153468</xdr:rowOff>
    </xdr:from>
    <xdr:to>
      <xdr:col>36</xdr:col>
      <xdr:colOff>165100</xdr:colOff>
      <xdr:row>79</xdr:row>
      <xdr:rowOff>83618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74745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1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1922</xdr:rowOff>
    </xdr:from>
    <xdr:to>
      <xdr:col>55</xdr:col>
      <xdr:colOff>0</xdr:colOff>
      <xdr:row>98</xdr:row>
      <xdr:rowOff>39568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4022"/>
          <a:ext cx="8382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20334</xdr:rowOff>
    </xdr:from>
    <xdr:to>
      <xdr:col>50</xdr:col>
      <xdr:colOff>114300</xdr:colOff>
      <xdr:row>98</xdr:row>
      <xdr:rowOff>39568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22434"/>
          <a:ext cx="8890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20334</xdr:rowOff>
    </xdr:from>
    <xdr:to>
      <xdr:col>45</xdr:col>
      <xdr:colOff>177800</xdr:colOff>
      <xdr:row>98</xdr:row>
      <xdr:rowOff>56783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2434"/>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26648</xdr:rowOff>
    </xdr:from>
    <xdr:to>
      <xdr:col>41</xdr:col>
      <xdr:colOff>50800</xdr:colOff>
      <xdr:row>98</xdr:row>
      <xdr:rowOff>56783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485848"/>
          <a:ext cx="889000" cy="37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122572</xdr:rowOff>
    </xdr:from>
    <xdr:to>
      <xdr:col>55</xdr:col>
      <xdr:colOff>50800</xdr:colOff>
      <xdr:row>98</xdr:row>
      <xdr:rowOff>52722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100999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160218</xdr:rowOff>
    </xdr:from>
    <xdr:to>
      <xdr:col>50</xdr:col>
      <xdr:colOff>165100</xdr:colOff>
      <xdr:row>98</xdr:row>
      <xdr:rowOff>90368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81495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140984</xdr:rowOff>
    </xdr:from>
    <xdr:to>
      <xdr:col>46</xdr:col>
      <xdr:colOff>38100</xdr:colOff>
      <xdr:row>98</xdr:row>
      <xdr:rowOff>71134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62261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5983</xdr:rowOff>
    </xdr:from>
    <xdr:to>
      <xdr:col>41</xdr:col>
      <xdr:colOff>101600</xdr:colOff>
      <xdr:row>98</xdr:row>
      <xdr:rowOff>107583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147298</xdr:rowOff>
    </xdr:from>
    <xdr:to>
      <xdr:col>36</xdr:col>
      <xdr:colOff>165100</xdr:colOff>
      <xdr:row>96</xdr:row>
      <xdr:rowOff>77448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93975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60281</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5381"/>
          <a:ext cx="838200" cy="1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9481</xdr:rowOff>
    </xdr:from>
    <xdr:to>
      <xdr:col>85</xdr:col>
      <xdr:colOff>177800</xdr:colOff>
      <xdr:row>38</xdr:row>
      <xdr:rowOff>111081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159358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0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51301</xdr:rowOff>
    </xdr:from>
    <xdr:to>
      <xdr:col>85</xdr:col>
      <xdr:colOff>127000</xdr:colOff>
      <xdr:row>77</xdr:row>
      <xdr:rowOff>63568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52951"/>
          <a:ext cx="8382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44259</xdr:rowOff>
    </xdr:from>
    <xdr:to>
      <xdr:col>81</xdr:col>
      <xdr:colOff>50800</xdr:colOff>
      <xdr:row>77</xdr:row>
      <xdr:rowOff>51301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45909"/>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39732</xdr:rowOff>
    </xdr:from>
    <xdr:to>
      <xdr:col>76</xdr:col>
      <xdr:colOff>114300</xdr:colOff>
      <xdr:row>77</xdr:row>
      <xdr:rowOff>44259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41382"/>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26284</xdr:rowOff>
    </xdr:from>
    <xdr:to>
      <xdr:col>71</xdr:col>
      <xdr:colOff>177800</xdr:colOff>
      <xdr:row>77</xdr:row>
      <xdr:rowOff>39732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27934"/>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12768</xdr:rowOff>
    </xdr:from>
    <xdr:to>
      <xdr:col>85</xdr:col>
      <xdr:colOff>177800</xdr:colOff>
      <xdr:row>77</xdr:row>
      <xdr:rowOff>114368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162645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501</xdr:rowOff>
    </xdr:from>
    <xdr:to>
      <xdr:col>81</xdr:col>
      <xdr:colOff>101600</xdr:colOff>
      <xdr:row>77</xdr:row>
      <xdr:rowOff>102101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93228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164909</xdr:rowOff>
    </xdr:from>
    <xdr:to>
      <xdr:col>76</xdr:col>
      <xdr:colOff>165100</xdr:colOff>
      <xdr:row>77</xdr:row>
      <xdr:rowOff>95059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86186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160382</xdr:rowOff>
    </xdr:from>
    <xdr:to>
      <xdr:col>72</xdr:col>
      <xdr:colOff>38100</xdr:colOff>
      <xdr:row>77</xdr:row>
      <xdr:rowOff>90532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81659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146934</xdr:rowOff>
    </xdr:from>
    <xdr:to>
      <xdr:col>67</xdr:col>
      <xdr:colOff>101600</xdr:colOff>
      <xdr:row>77</xdr:row>
      <xdr:rowOff>77084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68211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152400</xdr:rowOff>
    </xdr:from>
    <xdr:to>
      <xdr:col>85</xdr:col>
      <xdr:colOff>127000</xdr:colOff>
      <xdr:row>97</xdr:row>
      <xdr:rowOff>67539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11600"/>
          <a:ext cx="83820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67539</xdr:rowOff>
    </xdr:from>
    <xdr:to>
      <xdr:col>81</xdr:col>
      <xdr:colOff>50800</xdr:colOff>
      <xdr:row>97</xdr:row>
      <xdr:rowOff>126505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9818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112954</xdr:rowOff>
    </xdr:from>
    <xdr:to>
      <xdr:col>76</xdr:col>
      <xdr:colOff>114300</xdr:colOff>
      <xdr:row>97</xdr:row>
      <xdr:rowOff>126505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43604"/>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21704</xdr:rowOff>
    </xdr:from>
    <xdr:to>
      <xdr:col>71</xdr:col>
      <xdr:colOff>177800</xdr:colOff>
      <xdr:row>97</xdr:row>
      <xdr:rowOff>112954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80904"/>
          <a:ext cx="889000" cy="2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101600</xdr:rowOff>
    </xdr:from>
    <xdr:to>
      <xdr:col>85</xdr:col>
      <xdr:colOff>177800</xdr:colOff>
      <xdr:row>97</xdr:row>
      <xdr:rowOff>31750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124477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16739</xdr:rowOff>
    </xdr:from>
    <xdr:to>
      <xdr:col>81</xdr:col>
      <xdr:colOff>101600</xdr:colOff>
      <xdr:row>97</xdr:row>
      <xdr:rowOff>118339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109466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75705</xdr:rowOff>
    </xdr:from>
    <xdr:to>
      <xdr:col>76</xdr:col>
      <xdr:colOff>165100</xdr:colOff>
      <xdr:row>98</xdr:row>
      <xdr:rowOff>5855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62154</xdr:rowOff>
    </xdr:from>
    <xdr:to>
      <xdr:col>72</xdr:col>
      <xdr:colOff>38100</xdr:colOff>
      <xdr:row>97</xdr:row>
      <xdr:rowOff>163754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154881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142354</xdr:rowOff>
    </xdr:from>
    <xdr:to>
      <xdr:col>67</xdr:col>
      <xdr:colOff>101600</xdr:colOff>
      <xdr:row>96</xdr:row>
      <xdr:rowOff>72504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63631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110417</xdr:rowOff>
    </xdr:from>
    <xdr:to>
      <xdr:col>116</xdr:col>
      <xdr:colOff>63500</xdr:colOff>
      <xdr:row>55</xdr:row>
      <xdr:rowOff>115446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54016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115446</xdr:rowOff>
    </xdr:from>
    <xdr:to>
      <xdr:col>111</xdr:col>
      <xdr:colOff>177800</xdr:colOff>
      <xdr:row>55</xdr:row>
      <xdr:rowOff>119355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545196"/>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119355</xdr:rowOff>
    </xdr:from>
    <xdr:to>
      <xdr:col>107</xdr:col>
      <xdr:colOff>50800</xdr:colOff>
      <xdr:row>55</xdr:row>
      <xdr:rowOff>121161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54910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121161</xdr:rowOff>
    </xdr:from>
    <xdr:to>
      <xdr:col>102</xdr:col>
      <xdr:colOff>114300</xdr:colOff>
      <xdr:row>55</xdr:row>
      <xdr:rowOff>130647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55091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59617</xdr:rowOff>
    </xdr:from>
    <xdr:to>
      <xdr:col>116</xdr:col>
      <xdr:colOff>114300</xdr:colOff>
      <xdr:row>55</xdr:row>
      <xdr:rowOff>161217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82494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3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64646</xdr:rowOff>
    </xdr:from>
    <xdr:to>
      <xdr:col>112</xdr:col>
      <xdr:colOff>38100</xdr:colOff>
      <xdr:row>55</xdr:row>
      <xdr:rowOff>166246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4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11323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2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68555</xdr:rowOff>
    </xdr:from>
    <xdr:to>
      <xdr:col>107</xdr:col>
      <xdr:colOff>101600</xdr:colOff>
      <xdr:row>55</xdr:row>
      <xdr:rowOff>170155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4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15232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2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70361</xdr:rowOff>
    </xdr:from>
    <xdr:to>
      <xdr:col>102</xdr:col>
      <xdr:colOff>165100</xdr:colOff>
      <xdr:row>56</xdr:row>
      <xdr:rowOff>511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17038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2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79847</xdr:rowOff>
    </xdr:from>
    <xdr:to>
      <xdr:col>98</xdr:col>
      <xdr:colOff>38100</xdr:colOff>
      <xdr:row>56</xdr:row>
      <xdr:rowOff>9997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5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26524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2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117308</xdr:rowOff>
    </xdr:from>
    <xdr:to>
      <xdr:col>116</xdr:col>
      <xdr:colOff>63500</xdr:colOff>
      <xdr:row>78</xdr:row>
      <xdr:rowOff>126354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90408"/>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126354</xdr:rowOff>
    </xdr:from>
    <xdr:to>
      <xdr:col>111</xdr:col>
      <xdr:colOff>177800</xdr:colOff>
      <xdr:row>78</xdr:row>
      <xdr:rowOff>133713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99454"/>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133713</xdr:rowOff>
    </xdr:from>
    <xdr:to>
      <xdr:col>107</xdr:col>
      <xdr:colOff>50800</xdr:colOff>
      <xdr:row>78</xdr:row>
      <xdr:rowOff>146307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506813"/>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146307</xdr:rowOff>
    </xdr:from>
    <xdr:to>
      <xdr:col>102</xdr:col>
      <xdr:colOff>114300</xdr:colOff>
      <xdr:row>78</xdr:row>
      <xdr:rowOff>152099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51940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66508</xdr:rowOff>
    </xdr:from>
    <xdr:to>
      <xdr:col>116</xdr:col>
      <xdr:colOff>114300</xdr:colOff>
      <xdr:row>78</xdr:row>
      <xdr:rowOff>168108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152885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75554</xdr:rowOff>
    </xdr:from>
    <xdr:to>
      <xdr:col>112</xdr:col>
      <xdr:colOff>38100</xdr:colOff>
      <xdr:row>79</xdr:row>
      <xdr:rowOff>5704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168281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82913</xdr:rowOff>
    </xdr:from>
    <xdr:to>
      <xdr:col>107</xdr:col>
      <xdr:colOff>101600</xdr:colOff>
      <xdr:row>79</xdr:row>
      <xdr:rowOff>13063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4190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95507</xdr:rowOff>
    </xdr:from>
    <xdr:to>
      <xdr:col>102</xdr:col>
      <xdr:colOff>165100</xdr:colOff>
      <xdr:row>79</xdr:row>
      <xdr:rowOff>25657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16784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101299</xdr:rowOff>
    </xdr:from>
    <xdr:to>
      <xdr:col>98</xdr:col>
      <xdr:colOff>38100</xdr:colOff>
      <xdr:row>79</xdr:row>
      <xdr:rowOff>31449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4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22576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5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・歳出決算額は、住民一人あたり</a:t>
          </a:r>
          <a:r>
            <a:rPr kumimoji="1" lang="en-US" altLang="ja-JP" sz="1100">
              <a:solidFill>
                <a:schemeClr val="dk1"/>
              </a:solidFill>
              <a:effectLst/>
              <a:latin typeface="+mn-lt"/>
              <a:ea typeface="+mn-ea"/>
              <a:cs typeface="+mn-cs"/>
            </a:rPr>
            <a:t>456,365</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・項目別にみると、概ねの項目で類似団体を下回っている状況である。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災害復旧事業</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8,169</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皆増</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東日本台風（台風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号災害）被害に対する復旧事業の実施</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・補助費等は</a:t>
          </a:r>
          <a:r>
            <a:rPr kumimoji="1" lang="en-US" altLang="ja-JP" sz="1100">
              <a:solidFill>
                <a:schemeClr val="dk1"/>
              </a:solidFill>
              <a:effectLst/>
              <a:latin typeface="+mn-lt"/>
              <a:ea typeface="+mn-ea"/>
              <a:cs typeface="+mn-cs"/>
            </a:rPr>
            <a:t>65,829</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年度に行った南条小学校建設事業に対する国庫補助金を</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返還したことが要因である。</a:t>
          </a:r>
          <a:endParaRPr lang="ja-JP" altLang="ja-JP" sz="1400">
            <a:effectLst/>
          </a:endParaRPr>
        </a:p>
        <a:p>
          <a:r>
            <a:rPr kumimoji="1" lang="ja-JP" altLang="ja-JP" sz="1100">
              <a:solidFill>
                <a:schemeClr val="dk1"/>
              </a:solidFill>
              <a:effectLst/>
              <a:latin typeface="+mn-lt"/>
              <a:ea typeface="+mn-ea"/>
              <a:cs typeface="+mn-cs"/>
            </a:rPr>
            <a:t>・貸付金についても類似団体と比較して一人当たりのコストが高い状況になっているが、製造業の企業が集積する当町においては、中小企業に対する振興資金の貸付事業を行っていることによるものである。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14,931
14,426
53.64
6,961,540
6,813,991
90,728
4,296,585
6,315,997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2667</xdr:rowOff>
    </xdr:from>
    <xdr:to>
      <xdr:col>24</xdr:col>
      <xdr:colOff>63500</xdr:colOff>
      <xdr:row>37</xdr:row>
      <xdr:rowOff>25019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6317"/>
          <a:ext cx="8382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xdr:rowOff>
    </xdr:from>
    <xdr:to>
      <xdr:col>19</xdr:col>
      <xdr:colOff>177800</xdr:colOff>
      <xdr:row>37</xdr:row>
      <xdr:rowOff>12827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631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9398</xdr:rowOff>
    </xdr:from>
    <xdr:to>
      <xdr:col>15</xdr:col>
      <xdr:colOff>50800</xdr:colOff>
      <xdr:row>37</xdr:row>
      <xdr:rowOff>12827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304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143002</xdr:rowOff>
    </xdr:from>
    <xdr:to>
      <xdr:col>10</xdr:col>
      <xdr:colOff>114300</xdr:colOff>
      <xdr:row>37</xdr:row>
      <xdr:rowOff>9398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5202"/>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124096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123317</xdr:rowOff>
    </xdr:from>
    <xdr:to>
      <xdr:col>20</xdr:col>
      <xdr:colOff>38100</xdr:colOff>
      <xdr:row>37</xdr:row>
      <xdr:rowOff>53467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44594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133477</xdr:rowOff>
    </xdr:from>
    <xdr:to>
      <xdr:col>15</xdr:col>
      <xdr:colOff>101600</xdr:colOff>
      <xdr:row>37</xdr:row>
      <xdr:rowOff>63627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54754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130048</xdr:rowOff>
    </xdr:from>
    <xdr:to>
      <xdr:col>10</xdr:col>
      <xdr:colOff>165100</xdr:colOff>
      <xdr:row>37</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51325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92202</xdr:rowOff>
    </xdr:from>
    <xdr:to>
      <xdr:col>6</xdr:col>
      <xdr:colOff>38100</xdr:colOff>
      <xdr:row>37</xdr:row>
      <xdr:rowOff>22352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27333</xdr:rowOff>
    </xdr:from>
    <xdr:to>
      <xdr:col>24</xdr:col>
      <xdr:colOff>63500</xdr:colOff>
      <xdr:row>58</xdr:row>
      <xdr:rowOff>43551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1433"/>
          <a:ext cx="8382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110309</xdr:rowOff>
    </xdr:from>
    <xdr:to>
      <xdr:col>19</xdr:col>
      <xdr:colOff>177800</xdr:colOff>
      <xdr:row>58</xdr:row>
      <xdr:rowOff>27333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2959"/>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110309</xdr:rowOff>
    </xdr:from>
    <xdr:to>
      <xdr:col>15</xdr:col>
      <xdr:colOff>50800</xdr:colOff>
      <xdr:row>58</xdr:row>
      <xdr:rowOff>55033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2959"/>
          <a:ext cx="889000" cy="1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31180</xdr:rowOff>
    </xdr:from>
    <xdr:to>
      <xdr:col>10</xdr:col>
      <xdr:colOff>114300</xdr:colOff>
      <xdr:row>58</xdr:row>
      <xdr:rowOff>55033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5280"/>
          <a:ext cx="889000" cy="2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164201</xdr:rowOff>
    </xdr:from>
    <xdr:to>
      <xdr:col>24</xdr:col>
      <xdr:colOff>114300</xdr:colOff>
      <xdr:row>58</xdr:row>
      <xdr:rowOff>94351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79128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147983</xdr:rowOff>
    </xdr:from>
    <xdr:to>
      <xdr:col>20</xdr:col>
      <xdr:colOff>38100</xdr:colOff>
      <xdr:row>58</xdr:row>
      <xdr:rowOff>78133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69260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59509</xdr:rowOff>
    </xdr:from>
    <xdr:to>
      <xdr:col>15</xdr:col>
      <xdr:colOff>101600</xdr:colOff>
      <xdr:row>57</xdr:row>
      <xdr:rowOff>161109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0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4233</xdr:rowOff>
    </xdr:from>
    <xdr:to>
      <xdr:col>10</xdr:col>
      <xdr:colOff>165100</xdr:colOff>
      <xdr:row>58</xdr:row>
      <xdr:rowOff>105833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96960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151830</xdr:rowOff>
    </xdr:from>
    <xdr:to>
      <xdr:col>6</xdr:col>
      <xdr:colOff>38100</xdr:colOff>
      <xdr:row>58</xdr:row>
      <xdr:rowOff>81980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73107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82145</xdr:rowOff>
    </xdr:from>
    <xdr:to>
      <xdr:col>24</xdr:col>
      <xdr:colOff>63500</xdr:colOff>
      <xdr:row>78</xdr:row>
      <xdr:rowOff>108138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55245"/>
          <a:ext cx="838200" cy="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67630</xdr:rowOff>
    </xdr:from>
    <xdr:to>
      <xdr:col>19</xdr:col>
      <xdr:colOff>177800</xdr:colOff>
      <xdr:row>78</xdr:row>
      <xdr:rowOff>108138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40730"/>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67630</xdr:rowOff>
    </xdr:from>
    <xdr:to>
      <xdr:col>15</xdr:col>
      <xdr:colOff>50800</xdr:colOff>
      <xdr:row>78</xdr:row>
      <xdr:rowOff>93142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0730"/>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93142</xdr:rowOff>
    </xdr:from>
    <xdr:to>
      <xdr:col>10</xdr:col>
      <xdr:colOff>114300</xdr:colOff>
      <xdr:row>78</xdr:row>
      <xdr:rowOff>148806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6242"/>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31345</xdr:rowOff>
    </xdr:from>
    <xdr:to>
      <xdr:col>24</xdr:col>
      <xdr:colOff>114300</xdr:colOff>
      <xdr:row>78</xdr:row>
      <xdr:rowOff>132945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8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57338</xdr:rowOff>
    </xdr:from>
    <xdr:to>
      <xdr:col>20</xdr:col>
      <xdr:colOff>38100</xdr:colOff>
      <xdr:row>78</xdr:row>
      <xdr:rowOff>158938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150065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16830</xdr:rowOff>
    </xdr:from>
    <xdr:to>
      <xdr:col>15</xdr:col>
      <xdr:colOff>101600</xdr:colOff>
      <xdr:row>78</xdr:row>
      <xdr:rowOff>118430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109557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42342</xdr:rowOff>
    </xdr:from>
    <xdr:to>
      <xdr:col>10</xdr:col>
      <xdr:colOff>165100</xdr:colOff>
      <xdr:row>78</xdr:row>
      <xdr:rowOff>143942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135069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98006</xdr:rowOff>
    </xdr:from>
    <xdr:to>
      <xdr:col>6</xdr:col>
      <xdr:colOff>38100</xdr:colOff>
      <xdr:row>79</xdr:row>
      <xdr:rowOff>28156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19283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6457</xdr:rowOff>
    </xdr:from>
    <xdr:to>
      <xdr:col>24</xdr:col>
      <xdr:colOff>63500</xdr:colOff>
      <xdr:row>98</xdr:row>
      <xdr:rowOff>7142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855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168191</xdr:rowOff>
    </xdr:from>
    <xdr:to>
      <xdr:col>19</xdr:col>
      <xdr:colOff>177800</xdr:colOff>
      <xdr:row>98</xdr:row>
      <xdr:rowOff>7142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9884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168191</xdr:rowOff>
    </xdr:from>
    <xdr:to>
      <xdr:col>15</xdr:col>
      <xdr:colOff>50800</xdr:colOff>
      <xdr:row>98</xdr:row>
      <xdr:rowOff>40717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8841"/>
          <a:ext cx="889000" cy="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40717</xdr:rowOff>
    </xdr:from>
    <xdr:to>
      <xdr:col>10</xdr:col>
      <xdr:colOff>114300</xdr:colOff>
      <xdr:row>98</xdr:row>
      <xdr:rowOff>46805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2817"/>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127107</xdr:rowOff>
    </xdr:from>
    <xdr:to>
      <xdr:col>24</xdr:col>
      <xdr:colOff>114300</xdr:colOff>
      <xdr:row>98</xdr:row>
      <xdr:rowOff>57257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42034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127792</xdr:rowOff>
    </xdr:from>
    <xdr:to>
      <xdr:col>20</xdr:col>
      <xdr:colOff>38100</xdr:colOff>
      <xdr:row>98</xdr:row>
      <xdr:rowOff>57942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49069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117391</xdr:rowOff>
    </xdr:from>
    <xdr:to>
      <xdr:col>15</xdr:col>
      <xdr:colOff>101600</xdr:colOff>
      <xdr:row>98</xdr:row>
      <xdr:rowOff>47541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38668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161367</xdr:rowOff>
    </xdr:from>
    <xdr:to>
      <xdr:col>10</xdr:col>
      <xdr:colOff>165100</xdr:colOff>
      <xdr:row>98</xdr:row>
      <xdr:rowOff>91517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82644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167455</xdr:rowOff>
    </xdr:from>
    <xdr:to>
      <xdr:col>6</xdr:col>
      <xdr:colOff>38100</xdr:colOff>
      <xdr:row>98</xdr:row>
      <xdr:rowOff>97605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88732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141415</xdr:rowOff>
    </xdr:from>
    <xdr:to>
      <xdr:col>55</xdr:col>
      <xdr:colOff>0</xdr:colOff>
      <xdr:row>37</xdr:row>
      <xdr:rowOff>28829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13615"/>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28829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5533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14922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55334"/>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14922</xdr:rowOff>
    </xdr:from>
    <xdr:to>
      <xdr:col>41</xdr:col>
      <xdr:colOff>50800</xdr:colOff>
      <xdr:row>37</xdr:row>
      <xdr:rowOff>92456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58572"/>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90615</xdr:rowOff>
    </xdr:from>
    <xdr:to>
      <xdr:col>55</xdr:col>
      <xdr:colOff>50800</xdr:colOff>
      <xdr:row>37</xdr:row>
      <xdr:rowOff>20765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113492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149479</xdr:rowOff>
    </xdr:from>
    <xdr:to>
      <xdr:col>50</xdr:col>
      <xdr:colOff>165100</xdr:colOff>
      <xdr:row>37</xdr:row>
      <xdr:rowOff>79629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96156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132334</xdr:rowOff>
    </xdr:from>
    <xdr:to>
      <xdr:col>46</xdr:col>
      <xdr:colOff>38100</xdr:colOff>
      <xdr:row>37</xdr:row>
      <xdr:rowOff>62484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79011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135572</xdr:rowOff>
    </xdr:from>
    <xdr:to>
      <xdr:col>41</xdr:col>
      <xdr:colOff>101600</xdr:colOff>
      <xdr:row>37</xdr:row>
      <xdr:rowOff>65722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82249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159783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136467</xdr:rowOff>
    </xdr:from>
    <xdr:to>
      <xdr:col>55</xdr:col>
      <xdr:colOff>0</xdr:colOff>
      <xdr:row>58</xdr:row>
      <xdr:rowOff>141572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80567"/>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108556</xdr:rowOff>
    </xdr:from>
    <xdr:to>
      <xdr:col>50</xdr:col>
      <xdr:colOff>114300</xdr:colOff>
      <xdr:row>58</xdr:row>
      <xdr:rowOff>141572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52656"/>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108556</xdr:rowOff>
    </xdr:from>
    <xdr:to>
      <xdr:col>45</xdr:col>
      <xdr:colOff>177800</xdr:colOff>
      <xdr:row>58</xdr:row>
      <xdr:rowOff>129130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526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129130</xdr:rowOff>
    </xdr:from>
    <xdr:to>
      <xdr:col>41</xdr:col>
      <xdr:colOff>50800</xdr:colOff>
      <xdr:row>58</xdr:row>
      <xdr:rowOff>143728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73230"/>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85667</xdr:rowOff>
    </xdr:from>
    <xdr:to>
      <xdr:col>55</xdr:col>
      <xdr:colOff>50800</xdr:colOff>
      <xdr:row>59</xdr:row>
      <xdr:rowOff>15817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90772</xdr:rowOff>
    </xdr:from>
    <xdr:to>
      <xdr:col>50</xdr:col>
      <xdr:colOff>165100</xdr:colOff>
      <xdr:row>59</xdr:row>
      <xdr:rowOff>20922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57756</xdr:rowOff>
    </xdr:from>
    <xdr:to>
      <xdr:col>46</xdr:col>
      <xdr:colOff>38100</xdr:colOff>
      <xdr:row>58</xdr:row>
      <xdr:rowOff>159356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150483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78330</xdr:rowOff>
    </xdr:from>
    <xdr:to>
      <xdr:col>41</xdr:col>
      <xdr:colOff>101600</xdr:colOff>
      <xdr:row>59</xdr:row>
      <xdr:rowOff>8480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171057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92928</xdr:rowOff>
    </xdr:from>
    <xdr:to>
      <xdr:col>36</xdr:col>
      <xdr:colOff>165100</xdr:colOff>
      <xdr:row>59</xdr:row>
      <xdr:rowOff>23078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14205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146101</xdr:rowOff>
    </xdr:from>
    <xdr:to>
      <xdr:col>55</xdr:col>
      <xdr:colOff>0</xdr:colOff>
      <xdr:row>74</xdr:row>
      <xdr:rowOff>19410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661951"/>
          <a:ext cx="838200" cy="4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17216</xdr:rowOff>
    </xdr:from>
    <xdr:to>
      <xdr:col>50</xdr:col>
      <xdr:colOff>114300</xdr:colOff>
      <xdr:row>74</xdr:row>
      <xdr:rowOff>19410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0451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74526</xdr:rowOff>
    </xdr:from>
    <xdr:to>
      <xdr:col>45</xdr:col>
      <xdr:colOff>177800</xdr:colOff>
      <xdr:row>74</xdr:row>
      <xdr:rowOff>17216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590376"/>
          <a:ext cx="889000" cy="1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74526</xdr:rowOff>
    </xdr:from>
    <xdr:to>
      <xdr:col>41</xdr:col>
      <xdr:colOff>50800</xdr:colOff>
      <xdr:row>74</xdr:row>
      <xdr:rowOff>130099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590376"/>
          <a:ext cx="889000" cy="2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95301</xdr:rowOff>
    </xdr:from>
    <xdr:to>
      <xdr:col>55</xdr:col>
      <xdr:colOff>50800</xdr:colOff>
      <xdr:row>74</xdr:row>
      <xdr:rowOff>25451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118178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4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140060</xdr:rowOff>
    </xdr:from>
    <xdr:to>
      <xdr:col>50</xdr:col>
      <xdr:colOff>165100</xdr:colOff>
      <xdr:row>74</xdr:row>
      <xdr:rowOff>70210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86737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3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137866</xdr:rowOff>
    </xdr:from>
    <xdr:to>
      <xdr:col>46</xdr:col>
      <xdr:colOff>38100</xdr:colOff>
      <xdr:row>74</xdr:row>
      <xdr:rowOff>68016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6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84543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4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23726</xdr:rowOff>
    </xdr:from>
    <xdr:to>
      <xdr:col>41</xdr:col>
      <xdr:colOff>101600</xdr:colOff>
      <xdr:row>73</xdr:row>
      <xdr:rowOff>125326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141853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3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79299</xdr:rowOff>
    </xdr:from>
    <xdr:to>
      <xdr:col>36</xdr:col>
      <xdr:colOff>165100</xdr:colOff>
      <xdr:row>75</xdr:row>
      <xdr:rowOff>9449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25976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5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164517</xdr:rowOff>
    </xdr:from>
    <xdr:to>
      <xdr:col>55</xdr:col>
      <xdr:colOff>0</xdr:colOff>
      <xdr:row>98</xdr:row>
      <xdr:rowOff>4845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95167"/>
          <a:ext cx="8382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164517</xdr:rowOff>
    </xdr:from>
    <xdr:to>
      <xdr:col>50</xdr:col>
      <xdr:colOff>114300</xdr:colOff>
      <xdr:row>97</xdr:row>
      <xdr:rowOff>170593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95167"/>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170593</xdr:rowOff>
    </xdr:from>
    <xdr:to>
      <xdr:col>45</xdr:col>
      <xdr:colOff>177800</xdr:colOff>
      <xdr:row>98</xdr:row>
      <xdr:rowOff>14066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01243"/>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14066</xdr:rowOff>
    </xdr:from>
    <xdr:to>
      <xdr:col>41</xdr:col>
      <xdr:colOff>50800</xdr:colOff>
      <xdr:row>98</xdr:row>
      <xdr:rowOff>16983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16166"/>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125495</xdr:rowOff>
    </xdr:from>
    <xdr:to>
      <xdr:col>55</xdr:col>
      <xdr:colOff>50800</xdr:colOff>
      <xdr:row>98</xdr:row>
      <xdr:rowOff>55645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113717</xdr:rowOff>
    </xdr:from>
    <xdr:to>
      <xdr:col>50</xdr:col>
      <xdr:colOff>165100</xdr:colOff>
      <xdr:row>98</xdr:row>
      <xdr:rowOff>43867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34994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119793</xdr:rowOff>
    </xdr:from>
    <xdr:to>
      <xdr:col>46</xdr:col>
      <xdr:colOff>38100</xdr:colOff>
      <xdr:row>98</xdr:row>
      <xdr:rowOff>49943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41070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134716</xdr:rowOff>
    </xdr:from>
    <xdr:to>
      <xdr:col>41</xdr:col>
      <xdr:colOff>101600</xdr:colOff>
      <xdr:row>98</xdr:row>
      <xdr:rowOff>64866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55993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137633</xdr:rowOff>
    </xdr:from>
    <xdr:to>
      <xdr:col>36</xdr:col>
      <xdr:colOff>165100</xdr:colOff>
      <xdr:row>98</xdr:row>
      <xdr:rowOff>67783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58910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169799</xdr:rowOff>
    </xdr:from>
    <xdr:to>
      <xdr:col>85</xdr:col>
      <xdr:colOff>127000</xdr:colOff>
      <xdr:row>38</xdr:row>
      <xdr:rowOff>8496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13449"/>
          <a:ext cx="8382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8496</xdr:rowOff>
    </xdr:from>
    <xdr:to>
      <xdr:col>81</xdr:col>
      <xdr:colOff>50800</xdr:colOff>
      <xdr:row>38</xdr:row>
      <xdr:rowOff>29401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23596"/>
          <a:ext cx="889000" cy="2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24117</xdr:rowOff>
    </xdr:from>
    <xdr:to>
      <xdr:col>76</xdr:col>
      <xdr:colOff>114300</xdr:colOff>
      <xdr:row>38</xdr:row>
      <xdr:rowOff>29401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39217"/>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24117</xdr:rowOff>
    </xdr:from>
    <xdr:to>
      <xdr:col>71</xdr:col>
      <xdr:colOff>177800</xdr:colOff>
      <xdr:row>38</xdr:row>
      <xdr:rowOff>40780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39217"/>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118999</xdr:rowOff>
    </xdr:from>
    <xdr:to>
      <xdr:col>85</xdr:col>
      <xdr:colOff>177800</xdr:colOff>
      <xdr:row>38</xdr:row>
      <xdr:rowOff>49149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33926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129146</xdr:rowOff>
    </xdr:from>
    <xdr:to>
      <xdr:col>81</xdr:col>
      <xdr:colOff>101600</xdr:colOff>
      <xdr:row>38</xdr:row>
      <xdr:rowOff>59296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50423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150051</xdr:rowOff>
    </xdr:from>
    <xdr:to>
      <xdr:col>76</xdr:col>
      <xdr:colOff>165100</xdr:colOff>
      <xdr:row>38</xdr:row>
      <xdr:rowOff>80201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71328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144767</xdr:rowOff>
    </xdr:from>
    <xdr:to>
      <xdr:col>72</xdr:col>
      <xdr:colOff>38100</xdr:colOff>
      <xdr:row>38</xdr:row>
      <xdr:rowOff>74917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66044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161430</xdr:rowOff>
    </xdr:from>
    <xdr:to>
      <xdr:col>67</xdr:col>
      <xdr:colOff>101600</xdr:colOff>
      <xdr:row>38</xdr:row>
      <xdr:rowOff>91580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82707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120345</xdr:rowOff>
    </xdr:from>
    <xdr:to>
      <xdr:col>85</xdr:col>
      <xdr:colOff>127000</xdr:colOff>
      <xdr:row>56</xdr:row>
      <xdr:rowOff>127112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21545"/>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127112</xdr:rowOff>
    </xdr:from>
    <xdr:to>
      <xdr:col>81</xdr:col>
      <xdr:colOff>50800</xdr:colOff>
      <xdr:row>57</xdr:row>
      <xdr:rowOff>136949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28312"/>
          <a:ext cx="889000" cy="1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107224</xdr:rowOff>
    </xdr:from>
    <xdr:to>
      <xdr:col>76</xdr:col>
      <xdr:colOff>114300</xdr:colOff>
      <xdr:row>57</xdr:row>
      <xdr:rowOff>136949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79874"/>
          <a:ext cx="889000" cy="2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37005</xdr:rowOff>
    </xdr:from>
    <xdr:to>
      <xdr:col>71</xdr:col>
      <xdr:colOff>177800</xdr:colOff>
      <xdr:row>57</xdr:row>
      <xdr:rowOff>107224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123855"/>
          <a:ext cx="889000" cy="7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69545</xdr:rowOff>
    </xdr:from>
    <xdr:to>
      <xdr:col>85</xdr:col>
      <xdr:colOff>177800</xdr:colOff>
      <xdr:row>56</xdr:row>
      <xdr:rowOff>171145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47972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76312</xdr:rowOff>
    </xdr:from>
    <xdr:to>
      <xdr:col>81</xdr:col>
      <xdr:colOff>101600</xdr:colOff>
      <xdr:row>57</xdr:row>
      <xdr:rowOff>6462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169039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86149</xdr:rowOff>
    </xdr:from>
    <xdr:to>
      <xdr:col>76</xdr:col>
      <xdr:colOff>165100</xdr:colOff>
      <xdr:row>58</xdr:row>
      <xdr:rowOff>16299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7426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56424</xdr:rowOff>
    </xdr:from>
    <xdr:to>
      <xdr:col>72</xdr:col>
      <xdr:colOff>38100</xdr:colOff>
      <xdr:row>57</xdr:row>
      <xdr:rowOff>158024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149151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157655</xdr:rowOff>
    </xdr:from>
    <xdr:to>
      <xdr:col>67</xdr:col>
      <xdr:colOff>101600</xdr:colOff>
      <xdr:row>53</xdr:row>
      <xdr:rowOff>87805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0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104332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84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60280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33380"/>
          <a:ext cx="838200" cy="1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9480</xdr:rowOff>
    </xdr:from>
    <xdr:to>
      <xdr:col>85</xdr:col>
      <xdr:colOff>177800</xdr:colOff>
      <xdr:row>78</xdr:row>
      <xdr:rowOff>111080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159357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51301</xdr:rowOff>
    </xdr:from>
    <xdr:to>
      <xdr:col>85</xdr:col>
      <xdr:colOff>127000</xdr:colOff>
      <xdr:row>97</xdr:row>
      <xdr:rowOff>63568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81951"/>
          <a:ext cx="8382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44259</xdr:rowOff>
    </xdr:from>
    <xdr:to>
      <xdr:col>81</xdr:col>
      <xdr:colOff>50800</xdr:colOff>
      <xdr:row>97</xdr:row>
      <xdr:rowOff>51301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74909"/>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39732</xdr:rowOff>
    </xdr:from>
    <xdr:to>
      <xdr:col>76</xdr:col>
      <xdr:colOff>114300</xdr:colOff>
      <xdr:row>97</xdr:row>
      <xdr:rowOff>44259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70382"/>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26284</xdr:rowOff>
    </xdr:from>
    <xdr:to>
      <xdr:col>71</xdr:col>
      <xdr:colOff>177800</xdr:colOff>
      <xdr:row>97</xdr:row>
      <xdr:rowOff>39732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56934"/>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12768</xdr:rowOff>
    </xdr:from>
    <xdr:to>
      <xdr:col>85</xdr:col>
      <xdr:colOff>177800</xdr:colOff>
      <xdr:row>97</xdr:row>
      <xdr:rowOff>114368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162645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501</xdr:rowOff>
    </xdr:from>
    <xdr:to>
      <xdr:col>81</xdr:col>
      <xdr:colOff>101600</xdr:colOff>
      <xdr:row>97</xdr:row>
      <xdr:rowOff>102101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93228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2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164909</xdr:rowOff>
    </xdr:from>
    <xdr:to>
      <xdr:col>76</xdr:col>
      <xdr:colOff>165100</xdr:colOff>
      <xdr:row>97</xdr:row>
      <xdr:rowOff>95059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86186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160382</xdr:rowOff>
    </xdr:from>
    <xdr:to>
      <xdr:col>72</xdr:col>
      <xdr:colOff>38100</xdr:colOff>
      <xdr:row>97</xdr:row>
      <xdr:rowOff>90532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81659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146934</xdr:rowOff>
    </xdr:from>
    <xdr:to>
      <xdr:col>67</xdr:col>
      <xdr:colOff>101600</xdr:colOff>
      <xdr:row>97</xdr:row>
      <xdr:rowOff>77084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68211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・項目別にみると、概ねの項目で類似団体を下回っている状況である。</a:t>
          </a:r>
          <a:endParaRPr lang="ja-JP" altLang="ja-JP" sz="1400">
            <a:effectLst/>
          </a:endParaRPr>
        </a:p>
        <a:p>
          <a:r>
            <a:rPr kumimoji="1" lang="ja-JP" altLang="ja-JP" sz="1100">
              <a:solidFill>
                <a:schemeClr val="dk1"/>
              </a:solidFill>
              <a:effectLst/>
              <a:latin typeface="+mn-lt"/>
              <a:ea typeface="+mn-ea"/>
              <a:cs typeface="+mn-cs"/>
            </a:rPr>
            <a:t>・災害復旧費は</a:t>
          </a:r>
          <a:r>
            <a:rPr kumimoji="1" lang="en-US" altLang="ja-JP" sz="1100">
              <a:solidFill>
                <a:schemeClr val="dk1"/>
              </a:solidFill>
              <a:effectLst/>
              <a:latin typeface="+mn-lt"/>
              <a:ea typeface="+mn-ea"/>
              <a:cs typeface="+mn-cs"/>
            </a:rPr>
            <a:t>8,169</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年度と比較して皆増しているが、これは東日本台風（台風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号災害）被害に対する復旧事業の実施によるものである。</a:t>
          </a:r>
          <a:endParaRPr lang="ja-JP" altLang="ja-JP">
            <a:effectLst/>
          </a:endParaRPr>
        </a:p>
        <a:p>
          <a:r>
            <a:rPr kumimoji="1" lang="ja-JP" altLang="ja-JP" sz="1100">
              <a:solidFill>
                <a:schemeClr val="dk1"/>
              </a:solidFill>
              <a:effectLst/>
              <a:latin typeface="+mn-lt"/>
              <a:ea typeface="+mn-ea"/>
              <a:cs typeface="+mn-cs"/>
            </a:rPr>
            <a:t>・また、労働費及び商工費の住民一人当たりコストが類似団体と比較して高い状況になっているが、製造業が集積する当町においては、中小企業や労働者に対する融資、貸付事業や町外から通勤している方対象とした定住施策などを行っていることが要因となっている。また、工業団地を分譲したことも要因の一つ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21,175</a:t>
          </a:r>
          <a:r>
            <a:rPr kumimoji="1" lang="ja-JP" altLang="ja-JP" sz="1100">
              <a:solidFill>
                <a:schemeClr val="dk1"/>
              </a:solidFill>
              <a:effectLst/>
              <a:latin typeface="+mn-lt"/>
              <a:ea typeface="+mn-ea"/>
              <a:cs typeface="+mn-cs"/>
            </a:rPr>
            <a:t>千円増加している。</a:t>
          </a:r>
          <a:endParaRPr lang="ja-JP" altLang="ja-JP" sz="1400">
            <a:effectLst/>
          </a:endParaRPr>
        </a:p>
        <a:p>
          <a:r>
            <a:rPr kumimoji="1" lang="ja-JP" altLang="ja-JP" sz="1100">
              <a:solidFill>
                <a:schemeClr val="dk1"/>
              </a:solidFill>
              <a:effectLst/>
              <a:latin typeface="+mn-lt"/>
              <a:ea typeface="+mn-ea"/>
              <a:cs typeface="+mn-cs"/>
            </a:rPr>
            <a:t>　財政調整基金残高については、法人町民税への依存度が高い当町において、経済動向による税収の減に対応できるよう確保に努めている。</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年度は法人町民税が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収となった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額となっており、標準財政規模比率も上昇している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連結赤字比率は、</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年度においても全会計、実質赤字額及び資金不足額は発生していないため、算出されていない。</a:t>
          </a:r>
          <a:endParaRPr lang="ja-JP" altLang="ja-JP" sz="1400">
            <a:effectLst/>
          </a:endParaRPr>
        </a:p>
        <a:p>
          <a:r>
            <a:rPr kumimoji="1" lang="ja-JP" altLang="ja-JP" sz="1100">
              <a:solidFill>
                <a:schemeClr val="dk1"/>
              </a:solidFill>
              <a:effectLst/>
              <a:latin typeface="+mn-lt"/>
              <a:ea typeface="+mn-ea"/>
              <a:cs typeface="+mn-cs"/>
            </a:rPr>
            <a:t>今後も健全な財政運営を心掛け黒字運営を維持する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H20" sqref="AH20:AL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6961540</v>
      </c>
      <c r="BO4" s="431"/>
      <c r="BP4" s="431"/>
      <c r="BQ4" s="431"/>
      <c r="BR4" s="431"/>
      <c r="BS4" s="431"/>
      <c r="BT4" s="431"/>
      <c r="BU4" s="432"/>
      <c r="BV4" s="430">
        <v>6999560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2.1</v>
      </c>
      <c r="CU4" s="437"/>
      <c r="CV4" s="437"/>
      <c r="CW4" s="437"/>
      <c r="CX4" s="437"/>
      <c r="CY4" s="437"/>
      <c r="CZ4" s="437"/>
      <c r="DA4" s="438"/>
      <c r="DB4" s="436">
        <v>1.9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6813991</v>
      </c>
      <c r="BO5" s="468"/>
      <c r="BP5" s="468"/>
      <c r="BQ5" s="468"/>
      <c r="BR5" s="468"/>
      <c r="BS5" s="468"/>
      <c r="BT5" s="468"/>
      <c r="BU5" s="469"/>
      <c r="BV5" s="467">
        <v>6816115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86.8</v>
      </c>
      <c r="CU5" s="465"/>
      <c r="CV5" s="465"/>
      <c r="CW5" s="465"/>
      <c r="CX5" s="465"/>
      <c r="CY5" s="465"/>
      <c r="CZ5" s="465"/>
      <c r="DA5" s="466"/>
      <c r="DB5" s="464">
        <v>84.2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147549</v>
      </c>
      <c r="BO6" s="468"/>
      <c r="BP6" s="468"/>
      <c r="BQ6" s="468"/>
      <c r="BR6" s="468"/>
      <c r="BS6" s="468"/>
      <c r="BT6" s="468"/>
      <c r="BU6" s="469"/>
      <c r="BV6" s="467">
        <v>183445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91.9</v>
      </c>
      <c r="CU6" s="505"/>
      <c r="CV6" s="505"/>
      <c r="CW6" s="505"/>
      <c r="CX6" s="505"/>
      <c r="CY6" s="505"/>
      <c r="CZ6" s="505"/>
      <c r="DA6" s="506"/>
      <c r="DB6" s="504">
        <v>90</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56821</v>
      </c>
      <c r="BO7" s="468"/>
      <c r="BP7" s="468"/>
      <c r="BQ7" s="468"/>
      <c r="BR7" s="468"/>
      <c r="BS7" s="468"/>
      <c r="BT7" s="468"/>
      <c r="BU7" s="469"/>
      <c r="BV7" s="467">
        <v>103242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4296585</v>
      </c>
      <c r="CU7" s="468"/>
      <c r="CV7" s="468"/>
      <c r="CW7" s="468"/>
      <c r="CX7" s="468"/>
      <c r="CY7" s="468"/>
      <c r="CZ7" s="468"/>
      <c r="DA7" s="469"/>
      <c r="DB7" s="467">
        <v>4275410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90728</v>
      </c>
      <c r="BO8" s="468"/>
      <c r="BP8" s="468"/>
      <c r="BQ8" s="468"/>
      <c r="BR8" s="468"/>
      <c r="BS8" s="468"/>
      <c r="BT8" s="468"/>
      <c r="BU8" s="469"/>
      <c r="BV8" s="467">
        <v>80203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14871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10525</v>
      </c>
      <c r="BO9" s="468"/>
      <c r="BP9" s="468"/>
      <c r="BQ9" s="468"/>
      <c r="BR9" s="468"/>
      <c r="BS9" s="468"/>
      <c r="BT9" s="468"/>
      <c r="BU9" s="469"/>
      <c r="BV9" s="467">
        <v>24794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13.2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15730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7043</v>
      </c>
      <c r="BO10" s="468"/>
      <c r="BP10" s="468"/>
      <c r="BQ10" s="468"/>
      <c r="BR10" s="468"/>
      <c r="BS10" s="468"/>
      <c r="BT10" s="468"/>
      <c r="BU10" s="469"/>
      <c r="BV10" s="467">
        <v>7254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14931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14426</v>
      </c>
      <c r="S13" s="552"/>
      <c r="T13" s="552"/>
      <c r="U13" s="552"/>
      <c r="V13" s="553"/>
      <c r="W13" s="483" t="s">
        <v>137</v>
      </c>
      <c r="X13" s="484"/>
      <c r="Y13" s="484"/>
      <c r="Z13" s="484"/>
      <c r="AA13" s="484"/>
      <c r="AB13" s="474"/>
      <c r="AC13" s="518">
        <v>566</v>
      </c>
      <c r="AD13" s="519"/>
      <c r="AE13" s="519"/>
      <c r="AF13" s="519"/>
      <c r="AG13" s="561"/>
      <c r="AH13" s="518">
        <v>626</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17568</v>
      </c>
      <c r="BO13" s="468"/>
      <c r="BP13" s="468"/>
      <c r="BQ13" s="468"/>
      <c r="BR13" s="468"/>
      <c r="BS13" s="468"/>
      <c r="BT13" s="468"/>
      <c r="BU13" s="469"/>
      <c r="BV13" s="467">
        <v>32048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9.1</v>
      </c>
      <c r="CU13" s="465"/>
      <c r="CV13" s="465"/>
      <c r="CW13" s="465"/>
      <c r="CX13" s="465"/>
      <c r="CY13" s="465"/>
      <c r="CZ13" s="465"/>
      <c r="DA13" s="466"/>
      <c r="DB13" s="464">
        <v>8.8000000000000007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15074</v>
      </c>
      <c r="S14" s="552"/>
      <c r="T14" s="552"/>
      <c r="U14" s="552"/>
      <c r="V14" s="553"/>
      <c r="W14" s="457"/>
      <c r="X14" s="458"/>
      <c r="Y14" s="458"/>
      <c r="Z14" s="458"/>
      <c r="AA14" s="458"/>
      <c r="AB14" s="447"/>
      <c r="AC14" s="554">
        <v>7.6</v>
      </c>
      <c r="AD14" s="555"/>
      <c r="AE14" s="555"/>
      <c r="AF14" s="555"/>
      <c r="AG14" s="556"/>
      <c r="AH14" s="554">
        <v>8.1999999999999993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135</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14607</v>
      </c>
      <c r="S15" s="552"/>
      <c r="T15" s="552"/>
      <c r="U15" s="552"/>
      <c r="V15" s="553"/>
      <c r="W15" s="483" t="s">
        <v>145</v>
      </c>
      <c r="X15" s="484"/>
      <c r="Y15" s="484"/>
      <c r="Z15" s="484"/>
      <c r="AA15" s="484"/>
      <c r="AB15" s="474"/>
      <c r="AC15" s="518">
        <v>3312</v>
      </c>
      <c r="AD15" s="519"/>
      <c r="AE15" s="519"/>
      <c r="AF15" s="519"/>
      <c r="AG15" s="561"/>
      <c r="AH15" s="518">
        <v>3425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2403445</v>
      </c>
      <c r="BO15" s="431"/>
      <c r="BP15" s="431"/>
      <c r="BQ15" s="431"/>
      <c r="BR15" s="431"/>
      <c r="BS15" s="431"/>
      <c r="BT15" s="431"/>
      <c r="BU15" s="432"/>
      <c r="BV15" s="430">
        <v>2297687</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44.3</v>
      </c>
      <c r="AD16" s="555"/>
      <c r="AE16" s="555"/>
      <c r="AF16" s="555"/>
      <c r="AG16" s="556"/>
      <c r="AH16" s="554">
        <v>45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3352851</v>
      </c>
      <c r="BO16" s="468"/>
      <c r="BP16" s="468"/>
      <c r="BQ16" s="468"/>
      <c r="BR16" s="468"/>
      <c r="BS16" s="468"/>
      <c r="BT16" s="468"/>
      <c r="BU16" s="469"/>
      <c r="BV16" s="467">
        <v>3298934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3591</v>
      </c>
      <c r="AD17" s="519"/>
      <c r="AE17" s="519"/>
      <c r="AF17" s="519"/>
      <c r="AG17" s="561"/>
      <c r="AH17" s="518">
        <v>3562</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3104119</v>
      </c>
      <c r="BO17" s="468"/>
      <c r="BP17" s="468"/>
      <c r="BQ17" s="468"/>
      <c r="BR17" s="468"/>
      <c r="BS17" s="468"/>
      <c r="BT17" s="468"/>
      <c r="BU17" s="469"/>
      <c r="BV17" s="467">
        <v>2961437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53.64</v>
      </c>
      <c r="M18" s="583"/>
      <c r="N18" s="583"/>
      <c r="O18" s="583"/>
      <c r="P18" s="583"/>
      <c r="Q18" s="583"/>
      <c r="R18" s="584"/>
      <c r="S18" s="584"/>
      <c r="T18" s="584"/>
      <c r="U18" s="584"/>
      <c r="V18" s="585"/>
      <c r="W18" s="485"/>
      <c r="X18" s="486"/>
      <c r="Y18" s="486"/>
      <c r="Z18" s="486"/>
      <c r="AA18" s="486"/>
      <c r="AB18" s="477"/>
      <c r="AC18" s="586">
        <v>48.1</v>
      </c>
      <c r="AD18" s="587"/>
      <c r="AE18" s="587"/>
      <c r="AF18" s="587"/>
      <c r="AG18" s="588"/>
      <c r="AH18" s="586">
        <v>46.8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3822806</v>
      </c>
      <c r="BO18" s="468"/>
      <c r="BP18" s="468"/>
      <c r="BQ18" s="468"/>
      <c r="BR18" s="468"/>
      <c r="BS18" s="468"/>
      <c r="BT18" s="468"/>
      <c r="BU18" s="469"/>
      <c r="BV18" s="467">
        <v>3840234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4675444</v>
      </c>
      <c r="BO19" s="468"/>
      <c r="BP19" s="468"/>
      <c r="BQ19" s="468"/>
      <c r="BR19" s="468"/>
      <c r="BS19" s="468"/>
      <c r="BT19" s="468"/>
      <c r="BU19" s="469"/>
      <c r="BV19" s="467">
        <v>4841374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5473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6315997</v>
      </c>
      <c r="BO23" s="468"/>
      <c r="BP23" s="468"/>
      <c r="BQ23" s="468"/>
      <c r="BR23" s="468"/>
      <c r="BS23" s="468"/>
      <c r="BT23" s="468"/>
      <c r="BU23" s="469"/>
      <c r="BV23" s="467">
        <v>6353057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8100</v>
      </c>
      <c r="R24" s="519"/>
      <c r="S24" s="519"/>
      <c r="T24" s="519"/>
      <c r="U24" s="519"/>
      <c r="V24" s="561"/>
      <c r="W24" s="620"/>
      <c r="X24" s="608"/>
      <c r="Y24" s="609"/>
      <c r="Z24" s="517" t="s">
        <v>169</v>
      </c>
      <c r="AA24" s="497"/>
      <c r="AB24" s="497"/>
      <c r="AC24" s="497"/>
      <c r="AD24" s="497"/>
      <c r="AE24" s="497"/>
      <c r="AF24" s="497"/>
      <c r="AG24" s="498"/>
      <c r="AH24" s="518">
        <v>129</v>
      </c>
      <c r="AI24" s="519"/>
      <c r="AJ24" s="519"/>
      <c r="AK24" s="519"/>
      <c r="AL24" s="561"/>
      <c r="AM24" s="518">
        <v>385065</v>
      </c>
      <c r="AN24" s="519"/>
      <c r="AO24" s="519"/>
      <c r="AP24" s="519"/>
      <c r="AQ24" s="519"/>
      <c r="AR24" s="561"/>
      <c r="AS24" s="518">
        <v>2985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6090301</v>
      </c>
      <c r="BO24" s="468"/>
      <c r="BP24" s="468"/>
      <c r="BQ24" s="468"/>
      <c r="BR24" s="468"/>
      <c r="BS24" s="468"/>
      <c r="BT24" s="468"/>
      <c r="BU24" s="469"/>
      <c r="BV24" s="467">
        <v>6173721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6700</v>
      </c>
      <c r="R25" s="519"/>
      <c r="S25" s="519"/>
      <c r="T25" s="519"/>
      <c r="U25" s="519"/>
      <c r="V25" s="561"/>
      <c r="W25" s="620"/>
      <c r="X25" s="608"/>
      <c r="Y25" s="609"/>
      <c r="Z25" s="517" t="s">
        <v>172</v>
      </c>
      <c r="AA25" s="497"/>
      <c r="AB25" s="497"/>
      <c r="AC25" s="497"/>
      <c r="AD25" s="497"/>
      <c r="AE25" s="497"/>
      <c r="AF25" s="497"/>
      <c r="AG25" s="498"/>
      <c r="AH25" s="518" t="s">
        <v>135</v>
      </c>
      <c r="AI25" s="519"/>
      <c r="AJ25" s="519"/>
      <c r="AK25" s="519"/>
      <c r="AL25" s="561"/>
      <c r="AM25" s="518" t="s">
        <v>135</v>
      </c>
      <c r="AN25" s="519"/>
      <c r="AO25" s="519"/>
      <c r="AP25" s="519"/>
      <c r="AQ25" s="519"/>
      <c r="AR25" s="561"/>
      <c r="AS25" s="518" t="s">
        <v>127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49061</v>
      </c>
      <c r="BO25" s="431"/>
      <c r="BP25" s="431"/>
      <c r="BQ25" s="431"/>
      <c r="BR25" s="431"/>
      <c r="BS25" s="431"/>
      <c r="BT25" s="431"/>
      <c r="BU25" s="432"/>
      <c r="BV25" s="430">
        <v>58096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6020</v>
      </c>
      <c r="R26" s="519"/>
      <c r="S26" s="519"/>
      <c r="T26" s="519"/>
      <c r="U26" s="519"/>
      <c r="V26" s="561"/>
      <c r="W26" s="620"/>
      <c r="X26" s="608"/>
      <c r="Y26" s="609"/>
      <c r="Z26" s="517" t="s">
        <v>175</v>
      </c>
      <c r="AA26" s="630"/>
      <c r="AB26" s="630"/>
      <c r="AC26" s="630"/>
      <c r="AD26" s="630"/>
      <c r="AE26" s="630"/>
      <c r="AF26" s="630"/>
      <c r="AG26" s="631"/>
      <c r="AH26" s="518" t="s">
        <v>127</v>
      </c>
      <c r="AI26" s="519"/>
      <c r="AJ26" s="519"/>
      <c r="AK26" s="519"/>
      <c r="AL26" s="561"/>
      <c r="AM26" s="518" t="s">
        <v>176</v>
      </c>
      <c r="AN26" s="519"/>
      <c r="AO26" s="519"/>
      <c r="AP26" s="519"/>
      <c r="AQ26" s="519"/>
      <c r="AR26" s="561"/>
      <c r="AS26" s="518" t="s">
        <v>127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3400</v>
      </c>
      <c r="R27" s="519"/>
      <c r="S27" s="519"/>
      <c r="T27" s="519"/>
      <c r="U27" s="519"/>
      <c r="V27" s="561"/>
      <c r="W27" s="620"/>
      <c r="X27" s="608"/>
      <c r="Y27" s="609"/>
      <c r="Z27" s="517" t="s">
        <v>179</v>
      </c>
      <c r="AA27" s="497"/>
      <c r="AB27" s="497"/>
      <c r="AC27" s="497"/>
      <c r="AD27" s="497"/>
      <c r="AE27" s="497"/>
      <c r="AF27" s="497"/>
      <c r="AG27" s="498"/>
      <c r="AH27" s="518" t="s">
        <v>127</v>
      </c>
      <c r="AI27" s="519"/>
      <c r="AJ27" s="519"/>
      <c r="AK27" s="519"/>
      <c r="AL27" s="561"/>
      <c r="AM27" s="518" t="s">
        <v>135</v>
      </c>
      <c r="AN27" s="519"/>
      <c r="AO27" s="519"/>
      <c r="AP27" s="519"/>
      <c r="AQ27" s="519"/>
      <c r="AR27" s="561"/>
      <c r="AS27" s="518" t="s">
        <v>135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173679</v>
      </c>
      <c r="BO27" s="644"/>
      <c r="BP27" s="644"/>
      <c r="BQ27" s="644"/>
      <c r="BR27" s="644"/>
      <c r="BS27" s="644"/>
      <c r="BT27" s="644"/>
      <c r="BU27" s="645"/>
      <c r="BV27" s="643">
        <v>173625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2430</v>
      </c>
      <c r="R28" s="519"/>
      <c r="S28" s="519"/>
      <c r="T28" s="519"/>
      <c r="U28" s="519"/>
      <c r="V28" s="561"/>
      <c r="W28" s="620"/>
      <c r="X28" s="608"/>
      <c r="Y28" s="609"/>
      <c r="Z28" s="517" t="s">
        <v>182</v>
      </c>
      <c r="AA28" s="497"/>
      <c r="AB28" s="497"/>
      <c r="AC28" s="497"/>
      <c r="AD28" s="497"/>
      <c r="AE28" s="497"/>
      <c r="AF28" s="497"/>
      <c r="AG28" s="498"/>
      <c r="AH28" s="518" t="s">
        <v>135</v>
      </c>
      <c r="AI28" s="519"/>
      <c r="AJ28" s="519"/>
      <c r="AK28" s="519"/>
      <c r="AL28" s="561"/>
      <c r="AM28" s="518" t="s">
        <v>135</v>
      </c>
      <c r="AN28" s="519"/>
      <c r="AO28" s="519"/>
      <c r="AP28" s="519"/>
      <c r="AQ28" s="519"/>
      <c r="AR28" s="561"/>
      <c r="AS28" s="518" t="s">
        <v>135</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2408870</v>
      </c>
      <c r="BO28" s="431"/>
      <c r="BP28" s="431"/>
      <c r="BQ28" s="431"/>
      <c r="BR28" s="431"/>
      <c r="BS28" s="431"/>
      <c r="BT28" s="431"/>
      <c r="BU28" s="432"/>
      <c r="BV28" s="430">
        <v>2360827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12</v>
      </c>
      <c r="M29" s="519"/>
      <c r="N29" s="519"/>
      <c r="O29" s="519"/>
      <c r="P29" s="561"/>
      <c r="Q29" s="518">
        <v>2240</v>
      </c>
      <c r="R29" s="519"/>
      <c r="S29" s="519"/>
      <c r="T29" s="519"/>
      <c r="U29" s="519"/>
      <c r="V29" s="561"/>
      <c r="W29" s="621"/>
      <c r="X29" s="622"/>
      <c r="Y29" s="623"/>
      <c r="Z29" s="517" t="s">
        <v>185</v>
      </c>
      <c r="AA29" s="497"/>
      <c r="AB29" s="497"/>
      <c r="AC29" s="497"/>
      <c r="AD29" s="497"/>
      <c r="AE29" s="497"/>
      <c r="AF29" s="497"/>
      <c r="AG29" s="498"/>
      <c r="AH29" s="518">
        <v>129</v>
      </c>
      <c r="AI29" s="519"/>
      <c r="AJ29" s="519"/>
      <c r="AK29" s="519"/>
      <c r="AL29" s="561"/>
      <c r="AM29" s="518">
        <v>385065</v>
      </c>
      <c r="AN29" s="519"/>
      <c r="AO29" s="519"/>
      <c r="AP29" s="519"/>
      <c r="AQ29" s="519"/>
      <c r="AR29" s="561"/>
      <c r="AS29" s="518">
        <v>2985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725186</v>
      </c>
      <c r="BO29" s="468"/>
      <c r="BP29" s="468"/>
      <c r="BQ29" s="468"/>
      <c r="BR29" s="468"/>
      <c r="BS29" s="468"/>
      <c r="BT29" s="468"/>
      <c r="BU29" s="469"/>
      <c r="BV29" s="467">
        <v>722922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96.1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2026355</v>
      </c>
      <c r="BO30" s="644"/>
      <c r="BP30" s="644"/>
      <c r="BQ30" s="644"/>
      <c r="BR30" s="644"/>
      <c r="BS30" s="644"/>
      <c r="BT30" s="644"/>
      <c r="BU30" s="645"/>
      <c r="BV30" s="643">
        <v>1688284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坂城町国民健康保険特別会計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坂城町下水道事業特別会計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長野広域連合（一般会計）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さかきテクノセンター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坂城町介護保険特別会計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長野広域連合（老人福祉施設等運営事業特別会計）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更埴地域勤労者共済会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坂城町後期高齢者医療特別会計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長野広域連合（長野地域ふるさと事業特別会計）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坂城町土地開発公社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長野広域連合（ごみ処理施設事業特別会計）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坂城町振興公社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葛尾組合（一般会計）</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まちづくり坂城</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葛尾組合（霊園特別会計）</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味ロッジ</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千曲坂城消防組合（一般会計）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千曲衛生施設組合（一般会計）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上田地域広域連合（一般会計）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上田地域広域連合（ふるさと基金特別会計）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L/S/Y0N2mn7e/L+gia7lHFHdtn01ptaLJFHWRlgmzoYtY2NmVHP+Y2Axx/IVeFi10WYdD6hzdQZrUjEAzR3Mw==" saltValue="cKD83bZGl8zKCR9TKvZi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3" t="s">
        <v>558</v>
      </c>
      <c r="D34" s="1243"/>
      <c r="E34" s="1244"/>
      <c r="F34" s="32">
        <v>1.65</v>
      </c>
      <c r="G34" s="33">
        <v>1.66</v>
      </c>
      <c r="H34" s="33">
        <v>1.3</v>
      </c>
      <c r="I34" s="33">
        <v>1.87</v>
      </c>
      <c r="J34" s="34">
        <v>2.11</v>
      </c>
      <c r="K34" s="22"/>
      <c r="L34" s="22"/>
      <c r="M34" s="22"/>
      <c r="N34" s="22"/>
      <c r="O34" s="22"/>
      <c r="P34" s="22"/>
    </row>
    <row r="35" spans="1:16" ht="39" customHeight="1" x14ac:dyDescent="0.15">
      <c r="A35" s="22"/>
      <c r="B35" s="35"/>
      <c r="C35" s="1237" t="s">
        <v>559</v>
      </c>
      <c r="D35" s="1238"/>
      <c r="E35" s="1239"/>
      <c r="F35" s="36">
        <v>0.09</v>
      </c>
      <c r="G35" s="37">
        <v>0.23</v>
      </c>
      <c r="H35" s="37">
        <v>0.47</v>
      </c>
      <c r="I35" s="37">
        <v>0.57999999999999996</v>
      </c>
      <c r="J35" s="38">
        <v>0.66</v>
      </c>
      <c r="K35" s="22"/>
      <c r="L35" s="22"/>
      <c r="M35" s="22"/>
      <c r="N35" s="22"/>
      <c r="O35" s="22"/>
      <c r="P35" s="22"/>
    </row>
    <row r="36" spans="1:16" ht="39" customHeight="1" x14ac:dyDescent="0.15">
      <c r="A36" s="22"/>
      <c r="B36" s="35"/>
      <c r="C36" s="1237" t="s">
        <v>560</v>
      </c>
      <c r="D36" s="1238"/>
      <c r="E36" s="1239"/>
      <c r="F36" s="36">
        <v>7.0000000000000007E-2</v>
      </c>
      <c r="G36" s="37">
        <v>0.78</v>
      </c>
      <c r="H36" s="37">
        <v>1.32</v>
      </c>
      <c r="I36" s="37">
        <v>0.05</v>
      </c>
      <c r="J36" s="38">
        <v>0.03</v>
      </c>
      <c r="K36" s="22"/>
      <c r="L36" s="22"/>
      <c r="M36" s="22"/>
      <c r="N36" s="22"/>
      <c r="O36" s="22"/>
      <c r="P36" s="22"/>
    </row>
    <row r="37" spans="1:16" ht="39" customHeight="1" x14ac:dyDescent="0.15">
      <c r="A37" s="22"/>
      <c r="B37" s="35"/>
      <c r="C37" s="1237" t="s">
        <v>561</v>
      </c>
      <c r="D37" s="1238"/>
      <c r="E37" s="1239"/>
      <c r="F37" s="36">
        <v>0</v>
      </c>
      <c r="G37" s="37">
        <v>0.01</v>
      </c>
      <c r="H37" s="37">
        <v>0</v>
      </c>
      <c r="I37" s="37">
        <v>0.01</v>
      </c>
      <c r="J37" s="38">
        <v>0.01</v>
      </c>
      <c r="K37" s="22"/>
      <c r="L37" s="22"/>
      <c r="M37" s="22"/>
      <c r="N37" s="22"/>
      <c r="O37" s="22"/>
      <c r="P37" s="22"/>
    </row>
    <row r="38" spans="1:16" ht="39" customHeight="1" x14ac:dyDescent="0.15">
      <c r="A38" s="22"/>
      <c r="B38" s="35"/>
      <c r="C38" s="1237" t="s">
        <v>562</v>
      </c>
      <c r="D38" s="1238"/>
      <c r="E38" s="1239"/>
      <c r="F38" s="36">
        <v>0</v>
      </c>
      <c r="G38" s="37">
        <v>0</v>
      </c>
      <c r="H38" s="37">
        <v>0</v>
      </c>
      <c r="I38" s="37">
        <v>0</v>
      </c>
      <c r="J38" s="38">
        <v>0</v>
      </c>
      <c r="K38" s="22"/>
      <c r="L38" s="22"/>
      <c r="M38" s="22"/>
      <c r="N38" s="22"/>
      <c r="O38" s="22"/>
      <c r="P38" s="22"/>
    </row>
    <row r="39" spans="1:16" ht="39" customHeight="1" x14ac:dyDescent="0.15">
      <c r="A39" s="22"/>
      <c r="B39" s="35"/>
      <c r="C39" s="1237"/>
      <c r="D39" s="1238"/>
      <c r="E39" s="1239"/>
      <c r="F39" s="36"/>
      <c r="G39" s="37"/>
      <c r="H39" s="37"/>
      <c r="I39" s="37"/>
      <c r="J39" s="38"/>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563</v>
      </c>
      <c r="D42" s="1238"/>
      <c r="E42" s="1239"/>
      <c r="F42" s="36" t="s">
        <v>509</v>
      </c>
      <c r="G42" s="37" t="s">
        <v>509</v>
      </c>
      <c r="H42" s="37" t="s">
        <v>509</v>
      </c>
      <c r="I42" s="37" t="s">
        <v>509</v>
      </c>
      <c r="J42" s="38" t="s">
        <v>509</v>
      </c>
      <c r="K42" s="22"/>
      <c r="L42" s="22"/>
      <c r="M42" s="22"/>
      <c r="N42" s="22"/>
      <c r="O42" s="22"/>
      <c r="P42" s="22"/>
    </row>
    <row r="43" spans="1:16" ht="39" customHeight="1" thickBot="1" x14ac:dyDescent="0.2">
      <c r="A43" s="22"/>
      <c r="B43" s="40"/>
      <c r="C43" s="1240" t="s">
        <v>564</v>
      </c>
      <c r="D43" s="1241"/>
      <c r="E43" s="1242"/>
      <c r="F43" s="41">
        <v>0.01</v>
      </c>
      <c r="G43" s="42">
        <v>0.01</v>
      </c>
      <c r="H43" s="42">
        <v>0</v>
      </c>
      <c r="I43" s="42">
        <v>0</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tCu3r6ILIHl6LCYhOX3s6C9iXwzJQgkDrJgHhcQpXHJJGMA5uZZypjdXHpizAo9qMtdsmr3961VtXSH2KBh5A==" saltValue="G37CyW5tgV1/xxEUzKDF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735</v>
      </c>
      <c r="L45" s="60">
        <v>695</v>
      </c>
      <c r="M45" s="60">
        <v>684</v>
      </c>
      <c r="N45" s="60">
        <v>665</v>
      </c>
      <c r="O45" s="61">
        <v>634</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509</v>
      </c>
      <c r="L46" s="64" t="s">
        <v>509</v>
      </c>
      <c r="M46" s="64" t="s">
        <v>509</v>
      </c>
      <c r="N46" s="64" t="s">
        <v>509</v>
      </c>
      <c r="O46" s="65" t="s">
        <v>509</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509</v>
      </c>
      <c r="L47" s="64" t="s">
        <v>509</v>
      </c>
      <c r="M47" s="64" t="s">
        <v>509</v>
      </c>
      <c r="N47" s="64" t="s">
        <v>509</v>
      </c>
      <c r="O47" s="65" t="s">
        <v>509</v>
      </c>
      <c r="P47" s="48"/>
      <c r="Q47" s="48"/>
      <c r="R47" s="48"/>
      <c r="S47" s="48"/>
      <c r="T47" s="48"/>
      <c r="U47" s="48"/>
    </row>
    <row r="48" spans="1:21" ht="30.75" customHeight="1" x14ac:dyDescent="0.15">
      <c r="A48" s="48"/>
      <c r="B48" s="1247"/>
      <c r="C48" s="1248"/>
      <c r="D48" s="62"/>
      <c r="E48" s="1253" t="s">
        <v>15</v>
      </c>
      <c r="F48" s="1253"/>
      <c r="G48" s="1253"/>
      <c r="H48" s="1253"/>
      <c r="I48" s="1253"/>
      <c r="J48" s="1254"/>
      <c r="K48" s="63">
        <v>300</v>
      </c>
      <c r="L48" s="64">
        <v>300</v>
      </c>
      <c r="M48" s="64">
        <v>300</v>
      </c>
      <c r="N48" s="64">
        <v>300</v>
      </c>
      <c r="O48" s="65">
        <v>300</v>
      </c>
      <c r="P48" s="48"/>
      <c r="Q48" s="48"/>
      <c r="R48" s="48"/>
      <c r="S48" s="48"/>
      <c r="T48" s="48"/>
      <c r="U48" s="48"/>
    </row>
    <row r="49" spans="1:21" ht="30.75" customHeight="1" x14ac:dyDescent="0.15">
      <c r="A49" s="48"/>
      <c r="B49" s="1247"/>
      <c r="C49" s="1248"/>
      <c r="D49" s="62"/>
      <c r="E49" s="1253" t="s">
        <v>16</v>
      </c>
      <c r="F49" s="1253"/>
      <c r="G49" s="1253"/>
      <c r="H49" s="1253"/>
      <c r="I49" s="1253"/>
      <c r="J49" s="1254"/>
      <c r="K49" s="63">
        <v>20</v>
      </c>
      <c r="L49" s="64">
        <v>23</v>
      </c>
      <c r="M49" s="64">
        <v>23</v>
      </c>
      <c r="N49" s="64">
        <v>27</v>
      </c>
      <c r="O49" s="65">
        <v>47</v>
      </c>
      <c r="P49" s="48"/>
      <c r="Q49" s="48"/>
      <c r="R49" s="48"/>
      <c r="S49" s="48"/>
      <c r="T49" s="48"/>
      <c r="U49" s="48"/>
    </row>
    <row r="50" spans="1:21" ht="30.75" customHeight="1" x14ac:dyDescent="0.15">
      <c r="A50" s="48"/>
      <c r="B50" s="1247"/>
      <c r="C50" s="1248"/>
      <c r="D50" s="62"/>
      <c r="E50" s="1253" t="s">
        <v>17</v>
      </c>
      <c r="F50" s="1253"/>
      <c r="G50" s="1253"/>
      <c r="H50" s="1253"/>
      <c r="I50" s="1253"/>
      <c r="J50" s="1254"/>
      <c r="K50" s="63">
        <v>15</v>
      </c>
      <c r="L50" s="64">
        <v>14</v>
      </c>
      <c r="M50" s="64">
        <v>12</v>
      </c>
      <c r="N50" s="64">
        <v>10</v>
      </c>
      <c r="O50" s="65">
        <v>9</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509</v>
      </c>
      <c r="L51" s="64" t="s">
        <v>509</v>
      </c>
      <c r="M51" s="64" t="s">
        <v>509</v>
      </c>
      <c r="N51" s="64" t="s">
        <v>509</v>
      </c>
      <c r="O51" s="65" t="s">
        <v>509</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738</v>
      </c>
      <c r="L52" s="64">
        <v>734</v>
      </c>
      <c r="M52" s="64">
        <v>692</v>
      </c>
      <c r="N52" s="64">
        <v>667</v>
      </c>
      <c r="O52" s="65">
        <v>656</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332</v>
      </c>
      <c r="L53" s="69">
        <v>298</v>
      </c>
      <c r="M53" s="69">
        <v>327</v>
      </c>
      <c r="N53" s="69">
        <v>335</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597</v>
      </c>
      <c r="L57" s="84" t="s">
        <v>597</v>
      </c>
      <c r="M57" s="84" t="s">
        <v>597</v>
      </c>
      <c r="N57" s="84" t="s">
        <v>597</v>
      </c>
      <c r="O57" s="85" t="s">
        <v>597</v>
      </c>
    </row>
    <row r="58" spans="1:21" ht="31.5" customHeight="1" thickBot="1" x14ac:dyDescent="0.2">
      <c r="B58" s="1263"/>
      <c r="C58" s="1264"/>
      <c r="D58" s="1268" t="s">
        <v>27</v>
      </c>
      <c r="E58" s="1269"/>
      <c r="F58" s="1269"/>
      <c r="G58" s="1269"/>
      <c r="H58" s="1269"/>
      <c r="I58" s="1269"/>
      <c r="J58" s="1270"/>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d9FsUvJLEgn3uEQ1SPrOjh6hsxryGqEdQOVcRVfl2OEDQd7kAL/9s5lAgI815RfH1XZsuLenhol+ysoB7TNEQ==" saltValue="gyyrd/CuDHfgc+zUydoQ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1" t="s">
        <v>30</v>
      </c>
      <c r="C41" s="1272"/>
      <c r="D41" s="102"/>
      <c r="E41" s="1277" t="s">
        <v>31</v>
      </c>
      <c r="F41" s="1277"/>
      <c r="G41" s="1277"/>
      <c r="H41" s="1278"/>
      <c r="I41" s="103">
        <v>6748</v>
      </c>
      <c r="J41" s="104">
        <v>6409</v>
      </c>
      <c r="K41" s="104">
        <v>6487</v>
      </c>
      <c r="L41" s="104">
        <v>6353</v>
      </c>
      <c r="M41" s="105">
        <v>6316</v>
      </c>
    </row>
    <row r="42" spans="2:13" ht="27.75" customHeight="1" x14ac:dyDescent="0.15">
      <c r="B42" s="1273"/>
      <c r="C42" s="1274"/>
      <c r="D42" s="106"/>
      <c r="E42" s="1279" t="s">
        <v>32</v>
      </c>
      <c r="F42" s="1279"/>
      <c r="G42" s="1279"/>
      <c r="H42" s="1280"/>
      <c r="I42" s="107">
        <v>82</v>
      </c>
      <c r="J42" s="108">
        <v>73</v>
      </c>
      <c r="K42" s="108">
        <v>64</v>
      </c>
      <c r="L42" s="108">
        <v>58</v>
      </c>
      <c r="M42" s="109">
        <v>49</v>
      </c>
    </row>
    <row r="43" spans="2:13" ht="27.75" customHeight="1" x14ac:dyDescent="0.15">
      <c r="B43" s="1273"/>
      <c r="C43" s="1274"/>
      <c r="D43" s="106"/>
      <c r="E43" s="1279" t="s">
        <v>33</v>
      </c>
      <c r="F43" s="1279"/>
      <c r="G43" s="1279"/>
      <c r="H43" s="1280"/>
      <c r="I43" s="107">
        <v>4405</v>
      </c>
      <c r="J43" s="108">
        <v>4427</v>
      </c>
      <c r="K43" s="108">
        <v>4463</v>
      </c>
      <c r="L43" s="108">
        <v>4367</v>
      </c>
      <c r="M43" s="109">
        <v>4521</v>
      </c>
    </row>
    <row r="44" spans="2:13" ht="27.75" customHeight="1" x14ac:dyDescent="0.15">
      <c r="B44" s="1273"/>
      <c r="C44" s="1274"/>
      <c r="D44" s="106"/>
      <c r="E44" s="1279" t="s">
        <v>34</v>
      </c>
      <c r="F44" s="1279"/>
      <c r="G44" s="1279"/>
      <c r="H44" s="1280"/>
      <c r="I44" s="107">
        <v>168</v>
      </c>
      <c r="J44" s="108">
        <v>220</v>
      </c>
      <c r="K44" s="108">
        <v>547</v>
      </c>
      <c r="L44" s="108">
        <v>851</v>
      </c>
      <c r="M44" s="109">
        <v>823</v>
      </c>
    </row>
    <row r="45" spans="2:13" ht="27.75" customHeight="1" x14ac:dyDescent="0.15">
      <c r="B45" s="1273"/>
      <c r="C45" s="1274"/>
      <c r="D45" s="106"/>
      <c r="E45" s="1279" t="s">
        <v>35</v>
      </c>
      <c r="F45" s="1279"/>
      <c r="G45" s="1279"/>
      <c r="H45" s="1280"/>
      <c r="I45" s="107">
        <v>1450</v>
      </c>
      <c r="J45" s="108">
        <v>1448</v>
      </c>
      <c r="K45" s="108">
        <v>1391</v>
      </c>
      <c r="L45" s="108">
        <v>1380</v>
      </c>
      <c r="M45" s="109">
        <v>1394</v>
      </c>
    </row>
    <row r="46" spans="2:13" ht="27.75" customHeight="1" x14ac:dyDescent="0.15">
      <c r="B46" s="1273"/>
      <c r="C46" s="1274"/>
      <c r="D46" s="110"/>
      <c r="E46" s="1279" t="s">
        <v>36</v>
      </c>
      <c r="F46" s="1279"/>
      <c r="G46" s="1279"/>
      <c r="H46" s="1280"/>
      <c r="I46" s="107">
        <v>907</v>
      </c>
      <c r="J46" s="108">
        <v>583</v>
      </c>
      <c r="K46" s="108">
        <v>410</v>
      </c>
      <c r="L46" s="108">
        <v>415</v>
      </c>
      <c r="M46" s="109">
        <v>359</v>
      </c>
    </row>
    <row r="47" spans="2:13" ht="27.75" customHeight="1" x14ac:dyDescent="0.15">
      <c r="B47" s="1273"/>
      <c r="C47" s="1274"/>
      <c r="D47" s="111"/>
      <c r="E47" s="1281" t="s">
        <v>37</v>
      </c>
      <c r="F47" s="1282"/>
      <c r="G47" s="1282"/>
      <c r="H47" s="1283"/>
      <c r="I47" s="107" t="s">
        <v>509</v>
      </c>
      <c r="J47" s="108" t="s">
        <v>509</v>
      </c>
      <c r="K47" s="108" t="s">
        <v>509</v>
      </c>
      <c r="L47" s="108" t="s">
        <v>509</v>
      </c>
      <c r="M47" s="109" t="s">
        <v>509</v>
      </c>
    </row>
    <row r="48" spans="2:13" ht="27.75" customHeight="1" x14ac:dyDescent="0.15">
      <c r="B48" s="1273"/>
      <c r="C48" s="1274"/>
      <c r="D48" s="106"/>
      <c r="E48" s="1279" t="s">
        <v>38</v>
      </c>
      <c r="F48" s="1279"/>
      <c r="G48" s="1279"/>
      <c r="H48" s="1280"/>
      <c r="I48" s="107" t="s">
        <v>509</v>
      </c>
      <c r="J48" s="108" t="s">
        <v>509</v>
      </c>
      <c r="K48" s="108" t="s">
        <v>509</v>
      </c>
      <c r="L48" s="108" t="s">
        <v>509</v>
      </c>
      <c r="M48" s="109" t="s">
        <v>509</v>
      </c>
    </row>
    <row r="49" spans="2:13" ht="27.75" customHeight="1" x14ac:dyDescent="0.15">
      <c r="B49" s="1275"/>
      <c r="C49" s="1276"/>
      <c r="D49" s="106"/>
      <c r="E49" s="1279" t="s">
        <v>39</v>
      </c>
      <c r="F49" s="1279"/>
      <c r="G49" s="1279"/>
      <c r="H49" s="1280"/>
      <c r="I49" s="107" t="s">
        <v>509</v>
      </c>
      <c r="J49" s="108" t="s">
        <v>509</v>
      </c>
      <c r="K49" s="108" t="s">
        <v>509</v>
      </c>
      <c r="L49" s="108" t="s">
        <v>509</v>
      </c>
      <c r="M49" s="109" t="s">
        <v>509</v>
      </c>
    </row>
    <row r="50" spans="2:13" ht="27.75" customHeight="1" x14ac:dyDescent="0.15">
      <c r="B50" s="1284" t="s">
        <v>40</v>
      </c>
      <c r="C50" s="1285"/>
      <c r="D50" s="112"/>
      <c r="E50" s="1279" t="s">
        <v>41</v>
      </c>
      <c r="F50" s="1279"/>
      <c r="G50" s="1279"/>
      <c r="H50" s="1280"/>
      <c r="I50" s="107">
        <v>5177</v>
      </c>
      <c r="J50" s="108">
        <v>5143</v>
      </c>
      <c r="K50" s="108">
        <v>5109</v>
      </c>
      <c r="L50" s="108">
        <v>5171</v>
      </c>
      <c r="M50" s="109">
        <v>5570</v>
      </c>
    </row>
    <row r="51" spans="2:13" ht="27.75" customHeight="1" x14ac:dyDescent="0.15">
      <c r="B51" s="1273"/>
      <c r="C51" s="1274"/>
      <c r="D51" s="106"/>
      <c r="E51" s="1279" t="s">
        <v>42</v>
      </c>
      <c r="F51" s="1279"/>
      <c r="G51" s="1279"/>
      <c r="H51" s="1280"/>
      <c r="I51" s="107">
        <v>327</v>
      </c>
      <c r="J51" s="108">
        <v>302</v>
      </c>
      <c r="K51" s="108">
        <v>276</v>
      </c>
      <c r="L51" s="108">
        <v>251</v>
      </c>
      <c r="M51" s="109">
        <v>225</v>
      </c>
    </row>
    <row r="52" spans="2:13" ht="27.75" customHeight="1" x14ac:dyDescent="0.15">
      <c r="B52" s="1275"/>
      <c r="C52" s="1276"/>
      <c r="D52" s="106"/>
      <c r="E52" s="1279" t="s">
        <v>43</v>
      </c>
      <c r="F52" s="1279"/>
      <c r="G52" s="1279"/>
      <c r="H52" s="1280"/>
      <c r="I52" s="107">
        <v>7923</v>
      </c>
      <c r="J52" s="108">
        <v>7729</v>
      </c>
      <c r="K52" s="108">
        <v>7829</v>
      </c>
      <c r="L52" s="108">
        <v>8012</v>
      </c>
      <c r="M52" s="109">
        <v>7752</v>
      </c>
    </row>
    <row r="53" spans="2:13" ht="27.75" customHeight="1" thickBot="1" x14ac:dyDescent="0.2">
      <c r="B53" s="1286" t="s">
        <v>44</v>
      </c>
      <c r="C53" s="1287"/>
      <c r="D53" s="113"/>
      <c r="E53" s="1288" t="s">
        <v>45</v>
      </c>
      <c r="F53" s="1288"/>
      <c r="G53" s="1288"/>
      <c r="H53" s="1289"/>
      <c r="I53" s="114">
        <v>334</v>
      </c>
      <c r="J53" s="115">
        <v>-14</v>
      </c>
      <c r="K53" s="115">
        <v>149</v>
      </c>
      <c r="L53" s="115">
        <v>-10</v>
      </c>
      <c r="M53" s="116">
        <v>-85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fZFZBSTvd2mJX76P0qUEvxCHuwuxVTUwSJUZ6OleJJ7xz4PmOkoqyvrQ6IcagZrxSmsLwY0pd2BG5b2cVoOw==" saltValue="O3HJXytHIP1EdnBTC54R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98" t="s">
        <v>48</v>
      </c>
      <c r="D55" s="1298"/>
      <c r="E55" s="1299"/>
      <c r="F55" s="128">
        <v>2326</v>
      </c>
      <c r="G55" s="128">
        <v>2361</v>
      </c>
      <c r="H55" s="129">
        <v>2409</v>
      </c>
    </row>
    <row r="56" spans="2:8" ht="52.5" customHeight="1" x14ac:dyDescent="0.15">
      <c r="B56" s="130"/>
      <c r="C56" s="1300" t="s">
        <v>49</v>
      </c>
      <c r="D56" s="1300"/>
      <c r="E56" s="1301"/>
      <c r="F56" s="131">
        <v>721</v>
      </c>
      <c r="G56" s="131">
        <v>723</v>
      </c>
      <c r="H56" s="132">
        <v>725</v>
      </c>
    </row>
    <row r="57" spans="2:8" ht="53.25" customHeight="1" x14ac:dyDescent="0.15">
      <c r="B57" s="130"/>
      <c r="C57" s="1302" t="s">
        <v>50</v>
      </c>
      <c r="D57" s="1302"/>
      <c r="E57" s="1303"/>
      <c r="F57" s="133">
        <v>1692</v>
      </c>
      <c r="G57" s="133">
        <v>1688</v>
      </c>
      <c r="H57" s="134">
        <v>2026</v>
      </c>
    </row>
    <row r="58" spans="2:8" ht="45.75" customHeight="1" x14ac:dyDescent="0.15">
      <c r="B58" s="135"/>
      <c r="C58" s="1290" t="s">
        <v>598</v>
      </c>
      <c r="D58" s="1291"/>
      <c r="E58" s="1292"/>
      <c r="F58" s="136">
        <v>521</v>
      </c>
      <c r="G58" s="136">
        <v>461</v>
      </c>
      <c r="H58" s="137">
        <v>558</v>
      </c>
    </row>
    <row r="59" spans="2:8" ht="45.75" customHeight="1" x14ac:dyDescent="0.15">
      <c r="B59" s="135"/>
      <c r="C59" s="1290" t="s">
        <v>599</v>
      </c>
      <c r="D59" s="1291"/>
      <c r="E59" s="1292"/>
      <c r="F59" s="136">
        <v>439</v>
      </c>
      <c r="G59" s="136">
        <v>441</v>
      </c>
      <c r="H59" s="137">
        <v>406</v>
      </c>
    </row>
    <row r="60" spans="2:8" ht="45.75" customHeight="1" x14ac:dyDescent="0.15">
      <c r="B60" s="135"/>
      <c r="C60" s="1290" t="s">
        <v>601</v>
      </c>
      <c r="D60" s="1291"/>
      <c r="E60" s="1292"/>
      <c r="F60" s="136">
        <v>114</v>
      </c>
      <c r="G60" s="136">
        <v>162</v>
      </c>
      <c r="H60" s="137">
        <v>258</v>
      </c>
    </row>
    <row r="61" spans="2:8" ht="45.75" customHeight="1" x14ac:dyDescent="0.15">
      <c r="B61" s="135"/>
      <c r="C61" s="1290" t="s">
        <v>600</v>
      </c>
      <c r="D61" s="1291"/>
      <c r="E61" s="1292"/>
      <c r="F61" s="136">
        <v>237</v>
      </c>
      <c r="G61" s="136">
        <v>237</v>
      </c>
      <c r="H61" s="137">
        <v>238</v>
      </c>
    </row>
    <row r="62" spans="2:8" ht="45.75" customHeight="1" thickBot="1" x14ac:dyDescent="0.2">
      <c r="B62" s="138"/>
      <c r="C62" s="1293" t="s">
        <v>602</v>
      </c>
      <c r="D62" s="1294"/>
      <c r="E62" s="1295"/>
      <c r="F62" s="139">
        <v>94</v>
      </c>
      <c r="G62" s="139">
        <v>144</v>
      </c>
      <c r="H62" s="140">
        <v>211</v>
      </c>
    </row>
    <row r="63" spans="2:8" ht="52.5" customHeight="1" thickBot="1" x14ac:dyDescent="0.2">
      <c r="B63" s="141"/>
      <c r="C63" s="1296" t="s">
        <v>51</v>
      </c>
      <c r="D63" s="1296"/>
      <c r="E63" s="1297"/>
      <c r="F63" s="142">
        <v>4738</v>
      </c>
      <c r="G63" s="142">
        <v>4772</v>
      </c>
      <c r="H63" s="143">
        <v>5160</v>
      </c>
    </row>
    <row r="64" spans="2:8" ht="15" customHeight="1" x14ac:dyDescent="0.15"/>
  </sheetData>
  <sheetProtection algorithmName="SHA-512" hashValue="Dm/9iSOwgrUGTNAlFkQSuwmpysfL2ZXiS6zMc41o7WzVMwW/3XqKEn/YdwFlmJhpmvpUn5uQH9xe+1zvR20eIQ==" saltValue="UocGaL9FaljpFyWgnFeX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7" t="s">
        <v>620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614</v>
      </c>
    </row>
    <row r="50" spans="1:109" ht="13.5" x14ac:dyDescent="0.15">
      <c r="B50" s="387"/>
      <c r="G50" s="1307"/>
      <c r="H50" s="1307"/>
      <c r="I50" s="1307"/>
      <c r="J50" s="1307"/>
      <c r="K50" s="396"/>
      <c r="L50" s="396"/>
      <c r="M50" s="395"/>
      <c r="N50" s="39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87"/>
      <c r="G51" s="1315"/>
      <c r="H51" s="1315"/>
      <c r="I51" s="1316"/>
      <c r="J51" s="1316"/>
      <c r="K51" s="1306"/>
      <c r="L51" s="1306"/>
      <c r="M51" s="1306"/>
      <c r="N51" s="1306"/>
      <c r="AM51" s="394"/>
      <c r="AN51" s="1304" t="s">
        <v>613</v>
      </c>
      <c r="AO51" s="1304"/>
      <c r="AP51" s="1304"/>
      <c r="AQ51" s="1304"/>
      <c r="AR51" s="1304"/>
      <c r="AS51" s="1304"/>
      <c r="AT51" s="1304"/>
      <c r="AU51" s="1304"/>
      <c r="AV51" s="1304"/>
      <c r="AW51" s="1304"/>
      <c r="AX51" s="1304"/>
      <c r="AY51" s="1304"/>
      <c r="AZ51" s="1304"/>
      <c r="BA51" s="1304"/>
      <c r="BB51" s="1304" t="s">
        <v>611</v>
      </c>
      <c r="BC51" s="1304"/>
      <c r="BD51" s="1304"/>
      <c r="BE51" s="1304"/>
      <c r="BF51" s="1304"/>
      <c r="BG51" s="1304"/>
      <c r="BH51" s="1304"/>
      <c r="BI51" s="1304"/>
      <c r="BJ51" s="1304"/>
      <c r="BK51" s="1304"/>
      <c r="BL51" s="1304"/>
      <c r="BM51" s="1304"/>
      <c r="BN51" s="1304"/>
      <c r="BO51" s="1304"/>
      <c r="BP51" s="1326"/>
      <c r="BQ51" s="1305"/>
      <c r="BR51" s="1305"/>
      <c r="BS51" s="1305"/>
      <c r="BT51" s="1305"/>
      <c r="BU51" s="1305"/>
      <c r="BV51" s="1305"/>
      <c r="BW51" s="1305"/>
      <c r="BX51" s="1305"/>
      <c r="BY51" s="1305"/>
      <c r="BZ51" s="1305"/>
      <c r="CA51" s="1305"/>
      <c r="CB51" s="1305"/>
      <c r="CC51" s="1305"/>
      <c r="CD51" s="1305"/>
      <c r="CE51" s="1305"/>
      <c r="CF51" s="1305">
        <v>4.0999999999999996</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7"/>
      <c r="G52" s="1315"/>
      <c r="H52" s="1315"/>
      <c r="I52" s="1316"/>
      <c r="J52" s="1316"/>
      <c r="K52" s="1306"/>
      <c r="L52" s="1306"/>
      <c r="M52" s="1306"/>
      <c r="N52" s="1306"/>
      <c r="AM52" s="394"/>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2"/>
      <c r="B53" s="387"/>
      <c r="G53" s="1315"/>
      <c r="H53" s="1315"/>
      <c r="I53" s="1307"/>
      <c r="J53" s="1307"/>
      <c r="K53" s="1306"/>
      <c r="L53" s="1306"/>
      <c r="M53" s="1306"/>
      <c r="N53" s="1306"/>
      <c r="AM53" s="394"/>
      <c r="AN53" s="1304"/>
      <c r="AO53" s="1304"/>
      <c r="AP53" s="1304"/>
      <c r="AQ53" s="1304"/>
      <c r="AR53" s="1304"/>
      <c r="AS53" s="1304"/>
      <c r="AT53" s="1304"/>
      <c r="AU53" s="1304"/>
      <c r="AV53" s="1304"/>
      <c r="AW53" s="1304"/>
      <c r="AX53" s="1304"/>
      <c r="AY53" s="1304"/>
      <c r="AZ53" s="1304"/>
      <c r="BA53" s="1304"/>
      <c r="BB53" s="1304" t="s">
        <v>617</v>
      </c>
      <c r="BC53" s="1304"/>
      <c r="BD53" s="1304"/>
      <c r="BE53" s="1304"/>
      <c r="BF53" s="1304"/>
      <c r="BG53" s="1304"/>
      <c r="BH53" s="1304"/>
      <c r="BI53" s="1304"/>
      <c r="BJ53" s="1304"/>
      <c r="BK53" s="1304"/>
      <c r="BL53" s="1304"/>
      <c r="BM53" s="1304"/>
      <c r="BN53" s="1304"/>
      <c r="BO53" s="1304"/>
      <c r="BP53" s="1326"/>
      <c r="BQ53" s="1305"/>
      <c r="BR53" s="1305"/>
      <c r="BS53" s="1305"/>
      <c r="BT53" s="1305"/>
      <c r="BU53" s="1305"/>
      <c r="BV53" s="1305"/>
      <c r="BW53" s="1305"/>
      <c r="BX53" s="1305">
        <v>66.900000000000006</v>
      </c>
      <c r="BY53" s="1305"/>
      <c r="BZ53" s="1305"/>
      <c r="CA53" s="1305"/>
      <c r="CB53" s="1305"/>
      <c r="CC53" s="1305"/>
      <c r="CD53" s="1305"/>
      <c r="CE53" s="1305"/>
      <c r="CF53" s="1305">
        <v>68.3</v>
      </c>
      <c r="CG53" s="1305"/>
      <c r="CH53" s="1305"/>
      <c r="CI53" s="1305"/>
      <c r="CJ53" s="1305"/>
      <c r="CK53" s="1305"/>
      <c r="CL53" s="1305"/>
      <c r="CM53" s="1305"/>
      <c r="CN53" s="1305">
        <v>68.900000000000006</v>
      </c>
      <c r="CO53" s="1305"/>
      <c r="CP53" s="1305"/>
      <c r="CQ53" s="1305"/>
      <c r="CR53" s="1305"/>
      <c r="CS53" s="1305"/>
      <c r="CT53" s="1305"/>
      <c r="CU53" s="1305"/>
      <c r="CV53" s="1305">
        <v>67.5</v>
      </c>
      <c r="CW53" s="1305"/>
      <c r="CX53" s="1305"/>
      <c r="CY53" s="1305"/>
      <c r="CZ53" s="1305"/>
      <c r="DA53" s="1305"/>
      <c r="DB53" s="1305"/>
      <c r="DC53" s="1305"/>
    </row>
    <row r="54" spans="1:109" ht="13.5" x14ac:dyDescent="0.15">
      <c r="A54" s="402"/>
      <c r="B54" s="387"/>
      <c r="G54" s="1315"/>
      <c r="H54" s="1315"/>
      <c r="I54" s="1307"/>
      <c r="J54" s="1307"/>
      <c r="K54" s="1306"/>
      <c r="L54" s="1306"/>
      <c r="M54" s="1306"/>
      <c r="N54" s="1306"/>
      <c r="AM54" s="394"/>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2"/>
      <c r="B55" s="387"/>
      <c r="G55" s="1307"/>
      <c r="H55" s="1307"/>
      <c r="I55" s="1307"/>
      <c r="J55" s="1307"/>
      <c r="K55" s="1306"/>
      <c r="L55" s="1306"/>
      <c r="M55" s="1306"/>
      <c r="N55" s="1306"/>
      <c r="AN55" s="1311" t="s">
        <v>612</v>
      </c>
      <c r="AO55" s="1311"/>
      <c r="AP55" s="1311"/>
      <c r="AQ55" s="1311"/>
      <c r="AR55" s="1311"/>
      <c r="AS55" s="1311"/>
      <c r="AT55" s="1311"/>
      <c r="AU55" s="1311"/>
      <c r="AV55" s="1311"/>
      <c r="AW55" s="1311"/>
      <c r="AX55" s="1311"/>
      <c r="AY55" s="1311"/>
      <c r="AZ55" s="1311"/>
      <c r="BA55" s="1311"/>
      <c r="BB55" s="1304" t="s">
        <v>611</v>
      </c>
      <c r="BC55" s="1304"/>
      <c r="BD55" s="1304"/>
      <c r="BE55" s="1304"/>
      <c r="BF55" s="1304"/>
      <c r="BG55" s="1304"/>
      <c r="BH55" s="1304"/>
      <c r="BI55" s="1304"/>
      <c r="BJ55" s="1304"/>
      <c r="BK55" s="1304"/>
      <c r="BL55" s="1304"/>
      <c r="BM55" s="1304"/>
      <c r="BN55" s="1304"/>
      <c r="BO55" s="1304"/>
      <c r="BP55" s="1326"/>
      <c r="BQ55" s="1305"/>
      <c r="BR55" s="1305"/>
      <c r="BS55" s="1305"/>
      <c r="BT55" s="1305"/>
      <c r="BU55" s="1305"/>
      <c r="BV55" s="1305"/>
      <c r="BW55" s="1305"/>
      <c r="BX55" s="1305">
        <v>38.5</v>
      </c>
      <c r="BY55" s="1305"/>
      <c r="BZ55" s="1305"/>
      <c r="CA55" s="1305"/>
      <c r="CB55" s="1305"/>
      <c r="CC55" s="1305"/>
      <c r="CD55" s="1305"/>
      <c r="CE55" s="1305"/>
      <c r="CF55" s="1305">
        <v>32.799999999999997</v>
      </c>
      <c r="CG55" s="1305"/>
      <c r="CH55" s="1305"/>
      <c r="CI55" s="1305"/>
      <c r="CJ55" s="1305"/>
      <c r="CK55" s="1305"/>
      <c r="CL55" s="1305"/>
      <c r="CM55" s="1305"/>
      <c r="CN55" s="1305">
        <v>20.9</v>
      </c>
      <c r="CO55" s="1305"/>
      <c r="CP55" s="1305"/>
      <c r="CQ55" s="1305"/>
      <c r="CR55" s="1305"/>
      <c r="CS55" s="1305"/>
      <c r="CT55" s="1305"/>
      <c r="CU55" s="1305"/>
      <c r="CV55" s="1305">
        <v>21</v>
      </c>
      <c r="CW55" s="1305"/>
      <c r="CX55" s="1305"/>
      <c r="CY55" s="1305"/>
      <c r="CZ55" s="1305"/>
      <c r="DA55" s="1305"/>
      <c r="DB55" s="1305"/>
      <c r="DC55" s="1305"/>
    </row>
    <row r="56" spans="1:109" ht="13.5" x14ac:dyDescent="0.15">
      <c r="A56" s="402"/>
      <c r="B56" s="387"/>
      <c r="G56" s="1307"/>
      <c r="H56" s="1307"/>
      <c r="I56" s="1307"/>
      <c r="J56" s="1307"/>
      <c r="K56" s="1306"/>
      <c r="L56" s="1306"/>
      <c r="M56" s="1306"/>
      <c r="N56" s="1306"/>
      <c r="AN56" s="1311"/>
      <c r="AO56" s="1311"/>
      <c r="AP56" s="1311"/>
      <c r="AQ56" s="1311"/>
      <c r="AR56" s="1311"/>
      <c r="AS56" s="1311"/>
      <c r="AT56" s="1311"/>
      <c r="AU56" s="1311"/>
      <c r="AV56" s="1311"/>
      <c r="AW56" s="1311"/>
      <c r="AX56" s="1311"/>
      <c r="AY56" s="1311"/>
      <c r="AZ56" s="1311"/>
      <c r="BA56" s="1311"/>
      <c r="BB56" s="1304"/>
      <c r="BC56" s="1304"/>
      <c r="BD56" s="1304"/>
      <c r="BE56" s="1304"/>
      <c r="BF56" s="1304"/>
      <c r="BG56" s="1304"/>
      <c r="BH56" s="1304"/>
      <c r="BI56" s="1304"/>
      <c r="BJ56" s="1304"/>
      <c r="BK56" s="1304"/>
      <c r="BL56" s="1304"/>
      <c r="BM56" s="1304"/>
      <c r="BN56" s="1304"/>
      <c r="BO56" s="1304"/>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5" x14ac:dyDescent="0.15">
      <c r="B57" s="408"/>
      <c r="G57" s="1307"/>
      <c r="H57" s="1307"/>
      <c r="I57" s="1309"/>
      <c r="J57" s="1309"/>
      <c r="K57" s="1306"/>
      <c r="L57" s="1306"/>
      <c r="M57" s="1306"/>
      <c r="N57" s="1306"/>
      <c r="AM57" s="386"/>
      <c r="AN57" s="1311"/>
      <c r="AO57" s="1311"/>
      <c r="AP57" s="1311"/>
      <c r="AQ57" s="1311"/>
      <c r="AR57" s="1311"/>
      <c r="AS57" s="1311"/>
      <c r="AT57" s="1311"/>
      <c r="AU57" s="1311"/>
      <c r="AV57" s="1311"/>
      <c r="AW57" s="1311"/>
      <c r="AX57" s="1311"/>
      <c r="AY57" s="1311"/>
      <c r="AZ57" s="1311"/>
      <c r="BA57" s="1311"/>
      <c r="BB57" s="1304" t="s">
        <v>617</v>
      </c>
      <c r="BC57" s="1304"/>
      <c r="BD57" s="1304"/>
      <c r="BE57" s="1304"/>
      <c r="BF57" s="1304"/>
      <c r="BG57" s="1304"/>
      <c r="BH57" s="1304"/>
      <c r="BI57" s="1304"/>
      <c r="BJ57" s="1304"/>
      <c r="BK57" s="1304"/>
      <c r="BL57" s="1304"/>
      <c r="BM57" s="1304"/>
      <c r="BN57" s="1304"/>
      <c r="BO57" s="1304"/>
      <c r="BP57" s="1326"/>
      <c r="BQ57" s="1305"/>
      <c r="BR57" s="1305"/>
      <c r="BS57" s="1305"/>
      <c r="BT57" s="1305"/>
      <c r="BU57" s="1305"/>
      <c r="BV57" s="1305"/>
      <c r="BW57" s="1305"/>
      <c r="BX57" s="1305">
        <v>57.6</v>
      </c>
      <c r="BY57" s="1305"/>
      <c r="BZ57" s="1305"/>
      <c r="CA57" s="1305"/>
      <c r="CB57" s="1305"/>
      <c r="CC57" s="1305"/>
      <c r="CD57" s="1305"/>
      <c r="CE57" s="1305"/>
      <c r="CF57" s="1305">
        <v>58.9</v>
      </c>
      <c r="CG57" s="1305"/>
      <c r="CH57" s="1305"/>
      <c r="CI57" s="1305"/>
      <c r="CJ57" s="1305"/>
      <c r="CK57" s="1305"/>
      <c r="CL57" s="1305"/>
      <c r="CM57" s="1305"/>
      <c r="CN57" s="1305">
        <v>60.5</v>
      </c>
      <c r="CO57" s="1305"/>
      <c r="CP57" s="1305"/>
      <c r="CQ57" s="1305"/>
      <c r="CR57" s="1305"/>
      <c r="CS57" s="1305"/>
      <c r="CT57" s="1305"/>
      <c r="CU57" s="1305"/>
      <c r="CV57" s="1305">
        <v>61.2</v>
      </c>
      <c r="CW57" s="1305"/>
      <c r="CX57" s="1305"/>
      <c r="CY57" s="1305"/>
      <c r="CZ57" s="1305"/>
      <c r="DA57" s="1305"/>
      <c r="DB57" s="1305"/>
      <c r="DC57" s="1305"/>
      <c r="DD57" s="413"/>
      <c r="DE57" s="408"/>
    </row>
    <row r="58" spans="1:109" s="402" customFormat="1" ht="13.5" x14ac:dyDescent="0.15">
      <c r="A58" s="386"/>
      <c r="B58" s="408"/>
      <c r="G58" s="1307"/>
      <c r="H58" s="1307"/>
      <c r="I58" s="1309"/>
      <c r="J58" s="1309"/>
      <c r="K58" s="1306"/>
      <c r="L58" s="1306"/>
      <c r="M58" s="1306"/>
      <c r="N58" s="1306"/>
      <c r="AM58" s="386"/>
      <c r="AN58" s="1311"/>
      <c r="AO58" s="1311"/>
      <c r="AP58" s="1311"/>
      <c r="AQ58" s="1311"/>
      <c r="AR58" s="1311"/>
      <c r="AS58" s="1311"/>
      <c r="AT58" s="1311"/>
      <c r="AU58" s="1311"/>
      <c r="AV58" s="1311"/>
      <c r="AW58" s="1311"/>
      <c r="AX58" s="1311"/>
      <c r="AY58" s="1311"/>
      <c r="AZ58" s="1311"/>
      <c r="BA58" s="1311"/>
      <c r="BB58" s="1304"/>
      <c r="BC58" s="1304"/>
      <c r="BD58" s="1304"/>
      <c r="BE58" s="1304"/>
      <c r="BF58" s="1304"/>
      <c r="BG58" s="1304"/>
      <c r="BH58" s="1304"/>
      <c r="BI58" s="1304"/>
      <c r="BJ58" s="1304"/>
      <c r="BK58" s="1304"/>
      <c r="BL58" s="1304"/>
      <c r="BM58" s="1304"/>
      <c r="BN58" s="1304"/>
      <c r="BO58" s="1304"/>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616</v>
      </c>
    </row>
    <row r="64" spans="1:109" ht="13.5" x14ac:dyDescent="0.15">
      <c r="B64" s="387"/>
      <c r="G64" s="403"/>
      <c r="I64" s="405"/>
      <c r="J64" s="405"/>
      <c r="K64" s="405"/>
      <c r="L64" s="405"/>
      <c r="M64" s="405"/>
      <c r="N64" s="404"/>
      <c r="AM64" s="403"/>
      <c r="AN64" s="403" t="s">
        <v>615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614</v>
      </c>
    </row>
    <row r="72" spans="2:107" ht="13.5" x14ac:dyDescent="0.15">
      <c r="B72" s="387"/>
      <c r="G72" s="1307"/>
      <c r="H72" s="1307"/>
      <c r="I72" s="1307"/>
      <c r="J72" s="1307"/>
      <c r="K72" s="396"/>
      <c r="L72" s="396"/>
      <c r="M72" s="395"/>
      <c r="N72" s="39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ht="13.5" x14ac:dyDescent="0.15">
      <c r="B73" s="387"/>
      <c r="G73" s="1315"/>
      <c r="H73" s="1315"/>
      <c r="I73" s="1315"/>
      <c r="J73" s="1315"/>
      <c r="K73" s="1308"/>
      <c r="L73" s="1308"/>
      <c r="M73" s="1308"/>
      <c r="N73" s="1308"/>
      <c r="AM73" s="394"/>
      <c r="AN73" s="1304" t="s">
        <v>613</v>
      </c>
      <c r="AO73" s="1304"/>
      <c r="AP73" s="1304"/>
      <c r="AQ73" s="1304"/>
      <c r="AR73" s="1304"/>
      <c r="AS73" s="1304"/>
      <c r="AT73" s="1304"/>
      <c r="AU73" s="1304"/>
      <c r="AV73" s="1304"/>
      <c r="AW73" s="1304"/>
      <c r="AX73" s="1304"/>
      <c r="AY73" s="1304"/>
      <c r="AZ73" s="1304"/>
      <c r="BA73" s="1304"/>
      <c r="BB73" s="1304" t="s">
        <v>611</v>
      </c>
      <c r="BC73" s="1304"/>
      <c r="BD73" s="1304"/>
      <c r="BE73" s="1304"/>
      <c r="BF73" s="1304"/>
      <c r="BG73" s="1304"/>
      <c r="BH73" s="1304"/>
      <c r="BI73" s="1304"/>
      <c r="BJ73" s="1304"/>
      <c r="BK73" s="1304"/>
      <c r="BL73" s="1304"/>
      <c r="BM73" s="1304"/>
      <c r="BN73" s="1304"/>
      <c r="BO73" s="1304"/>
      <c r="BP73" s="1305">
        <v>9.1999999999999993</v>
      </c>
      <c r="BQ73" s="1305"/>
      <c r="BR73" s="1305"/>
      <c r="BS73" s="1305"/>
      <c r="BT73" s="1305"/>
      <c r="BU73" s="1305"/>
      <c r="BV73" s="1305"/>
      <c r="BW73" s="1305"/>
      <c r="BX73" s="1305"/>
      <c r="BY73" s="1305"/>
      <c r="BZ73" s="1305"/>
      <c r="CA73" s="1305"/>
      <c r="CB73" s="1305"/>
      <c r="CC73" s="1305"/>
      <c r="CD73" s="1305"/>
      <c r="CE73" s="1305"/>
      <c r="CF73" s="1305">
        <v>4.0999999999999996</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7"/>
      <c r="G74" s="1315"/>
      <c r="H74" s="1315"/>
      <c r="I74" s="1315"/>
      <c r="J74" s="1315"/>
      <c r="K74" s="1308"/>
      <c r="L74" s="1308"/>
      <c r="M74" s="1308"/>
      <c r="N74" s="1308"/>
      <c r="AM74" s="394"/>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7"/>
      <c r="G75" s="1315"/>
      <c r="H75" s="1315"/>
      <c r="I75" s="1307"/>
      <c r="J75" s="1307"/>
      <c r="K75" s="1306"/>
      <c r="L75" s="1306"/>
      <c r="M75" s="1306"/>
      <c r="N75" s="1306"/>
      <c r="AM75" s="394"/>
      <c r="AN75" s="1304"/>
      <c r="AO75" s="1304"/>
      <c r="AP75" s="1304"/>
      <c r="AQ75" s="1304"/>
      <c r="AR75" s="1304"/>
      <c r="AS75" s="1304"/>
      <c r="AT75" s="1304"/>
      <c r="AU75" s="1304"/>
      <c r="AV75" s="1304"/>
      <c r="AW75" s="1304"/>
      <c r="AX75" s="1304"/>
      <c r="AY75" s="1304"/>
      <c r="AZ75" s="1304"/>
      <c r="BA75" s="1304"/>
      <c r="BB75" s="1304" t="s">
        <v>610</v>
      </c>
      <c r="BC75" s="1304"/>
      <c r="BD75" s="1304"/>
      <c r="BE75" s="1304"/>
      <c r="BF75" s="1304"/>
      <c r="BG75" s="1304"/>
      <c r="BH75" s="1304"/>
      <c r="BI75" s="1304"/>
      <c r="BJ75" s="1304"/>
      <c r="BK75" s="1304"/>
      <c r="BL75" s="1304"/>
      <c r="BM75" s="1304"/>
      <c r="BN75" s="1304"/>
      <c r="BO75" s="1304"/>
      <c r="BP75" s="1305">
        <v>9.6999999999999993</v>
      </c>
      <c r="BQ75" s="1305"/>
      <c r="BR75" s="1305"/>
      <c r="BS75" s="1305"/>
      <c r="BT75" s="1305"/>
      <c r="BU75" s="1305"/>
      <c r="BV75" s="1305"/>
      <c r="BW75" s="1305"/>
      <c r="BX75" s="1305">
        <v>8.6</v>
      </c>
      <c r="BY75" s="1305"/>
      <c r="BZ75" s="1305"/>
      <c r="CA75" s="1305"/>
      <c r="CB75" s="1305"/>
      <c r="CC75" s="1305"/>
      <c r="CD75" s="1305"/>
      <c r="CE75" s="1305"/>
      <c r="CF75" s="1305">
        <v>8.8000000000000007</v>
      </c>
      <c r="CG75" s="1305"/>
      <c r="CH75" s="1305"/>
      <c r="CI75" s="1305"/>
      <c r="CJ75" s="1305"/>
      <c r="CK75" s="1305"/>
      <c r="CL75" s="1305"/>
      <c r="CM75" s="1305"/>
      <c r="CN75" s="1305">
        <v>8.8000000000000007</v>
      </c>
      <c r="CO75" s="1305"/>
      <c r="CP75" s="1305"/>
      <c r="CQ75" s="1305"/>
      <c r="CR75" s="1305"/>
      <c r="CS75" s="1305"/>
      <c r="CT75" s="1305"/>
      <c r="CU75" s="1305"/>
      <c r="CV75" s="1305">
        <v>9.1</v>
      </c>
      <c r="CW75" s="1305"/>
      <c r="CX75" s="1305"/>
      <c r="CY75" s="1305"/>
      <c r="CZ75" s="1305"/>
      <c r="DA75" s="1305"/>
      <c r="DB75" s="1305"/>
      <c r="DC75" s="1305"/>
    </row>
    <row r="76" spans="2:107" ht="13.5" x14ac:dyDescent="0.15">
      <c r="B76" s="387"/>
      <c r="G76" s="1315"/>
      <c r="H76" s="1315"/>
      <c r="I76" s="1307"/>
      <c r="J76" s="1307"/>
      <c r="K76" s="1306"/>
      <c r="L76" s="1306"/>
      <c r="M76" s="1306"/>
      <c r="N76" s="1306"/>
      <c r="AM76" s="394"/>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7"/>
      <c r="G77" s="1307"/>
      <c r="H77" s="1307"/>
      <c r="I77" s="1307"/>
      <c r="J77" s="1307"/>
      <c r="K77" s="1308"/>
      <c r="L77" s="1308"/>
      <c r="M77" s="1308"/>
      <c r="N77" s="1308"/>
      <c r="AN77" s="1311" t="s">
        <v>612</v>
      </c>
      <c r="AO77" s="1311"/>
      <c r="AP77" s="1311"/>
      <c r="AQ77" s="1311"/>
      <c r="AR77" s="1311"/>
      <c r="AS77" s="1311"/>
      <c r="AT77" s="1311"/>
      <c r="AU77" s="1311"/>
      <c r="AV77" s="1311"/>
      <c r="AW77" s="1311"/>
      <c r="AX77" s="1311"/>
      <c r="AY77" s="1311"/>
      <c r="AZ77" s="1311"/>
      <c r="BA77" s="1311"/>
      <c r="BB77" s="1304" t="s">
        <v>611</v>
      </c>
      <c r="BC77" s="1304"/>
      <c r="BD77" s="1304"/>
      <c r="BE77" s="1304"/>
      <c r="BF77" s="1304"/>
      <c r="BG77" s="1304"/>
      <c r="BH77" s="1304"/>
      <c r="BI77" s="1304"/>
      <c r="BJ77" s="1304"/>
      <c r="BK77" s="1304"/>
      <c r="BL77" s="1304"/>
      <c r="BM77" s="1304"/>
      <c r="BN77" s="1304"/>
      <c r="BO77" s="1304"/>
      <c r="BP77" s="1305">
        <v>20.2</v>
      </c>
      <c r="BQ77" s="1305"/>
      <c r="BR77" s="1305"/>
      <c r="BS77" s="1305"/>
      <c r="BT77" s="1305"/>
      <c r="BU77" s="1305"/>
      <c r="BV77" s="1305"/>
      <c r="BW77" s="1305"/>
      <c r="BX77" s="1305">
        <v>38.5</v>
      </c>
      <c r="BY77" s="1305"/>
      <c r="BZ77" s="1305"/>
      <c r="CA77" s="1305"/>
      <c r="CB77" s="1305"/>
      <c r="CC77" s="1305"/>
      <c r="CD77" s="1305"/>
      <c r="CE77" s="1305"/>
      <c r="CF77" s="1305">
        <v>32.799999999999997</v>
      </c>
      <c r="CG77" s="1305"/>
      <c r="CH77" s="1305"/>
      <c r="CI77" s="1305"/>
      <c r="CJ77" s="1305"/>
      <c r="CK77" s="1305"/>
      <c r="CL77" s="1305"/>
      <c r="CM77" s="1305"/>
      <c r="CN77" s="1305">
        <v>20.9</v>
      </c>
      <c r="CO77" s="1305"/>
      <c r="CP77" s="1305"/>
      <c r="CQ77" s="1305"/>
      <c r="CR77" s="1305"/>
      <c r="CS77" s="1305"/>
      <c r="CT77" s="1305"/>
      <c r="CU77" s="1305"/>
      <c r="CV77" s="1305">
        <v>21</v>
      </c>
      <c r="CW77" s="1305"/>
      <c r="CX77" s="1305"/>
      <c r="CY77" s="1305"/>
      <c r="CZ77" s="1305"/>
      <c r="DA77" s="1305"/>
      <c r="DB77" s="1305"/>
      <c r="DC77" s="1305"/>
    </row>
    <row r="78" spans="2:107" ht="13.5" x14ac:dyDescent="0.15">
      <c r="B78" s="387"/>
      <c r="G78" s="1307"/>
      <c r="H78" s="1307"/>
      <c r="I78" s="1307"/>
      <c r="J78" s="1307"/>
      <c r="K78" s="1308"/>
      <c r="L78" s="1308"/>
      <c r="M78" s="1308"/>
      <c r="N78" s="1308"/>
      <c r="AN78" s="1311"/>
      <c r="AO78" s="1311"/>
      <c r="AP78" s="1311"/>
      <c r="AQ78" s="1311"/>
      <c r="AR78" s="1311"/>
      <c r="AS78" s="1311"/>
      <c r="AT78" s="1311"/>
      <c r="AU78" s="1311"/>
      <c r="AV78" s="1311"/>
      <c r="AW78" s="1311"/>
      <c r="AX78" s="1311"/>
      <c r="AY78" s="1311"/>
      <c r="AZ78" s="1311"/>
      <c r="BA78" s="1311"/>
      <c r="BB78" s="1304"/>
      <c r="BC78" s="1304"/>
      <c r="BD78" s="1304"/>
      <c r="BE78" s="1304"/>
      <c r="BF78" s="1304"/>
      <c r="BG78" s="1304"/>
      <c r="BH78" s="1304"/>
      <c r="BI78" s="1304"/>
      <c r="BJ78" s="1304"/>
      <c r="BK78" s="1304"/>
      <c r="BL78" s="1304"/>
      <c r="BM78" s="1304"/>
      <c r="BN78" s="1304"/>
      <c r="BO78" s="1304"/>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7"/>
      <c r="G79" s="1307"/>
      <c r="H79" s="1307"/>
      <c r="I79" s="1309"/>
      <c r="J79" s="1309"/>
      <c r="K79" s="1310"/>
      <c r="L79" s="1310"/>
      <c r="M79" s="1310"/>
      <c r="N79" s="1310"/>
      <c r="AN79" s="1311"/>
      <c r="AO79" s="1311"/>
      <c r="AP79" s="1311"/>
      <c r="AQ79" s="1311"/>
      <c r="AR79" s="1311"/>
      <c r="AS79" s="1311"/>
      <c r="AT79" s="1311"/>
      <c r="AU79" s="1311"/>
      <c r="AV79" s="1311"/>
      <c r="AW79" s="1311"/>
      <c r="AX79" s="1311"/>
      <c r="AY79" s="1311"/>
      <c r="AZ79" s="1311"/>
      <c r="BA79" s="1311"/>
      <c r="BB79" s="1304" t="s">
        <v>610</v>
      </c>
      <c r="BC79" s="1304"/>
      <c r="BD79" s="1304"/>
      <c r="BE79" s="1304"/>
      <c r="BF79" s="1304"/>
      <c r="BG79" s="1304"/>
      <c r="BH79" s="1304"/>
      <c r="BI79" s="1304"/>
      <c r="BJ79" s="1304"/>
      <c r="BK79" s="1304"/>
      <c r="BL79" s="1304"/>
      <c r="BM79" s="1304"/>
      <c r="BN79" s="1304"/>
      <c r="BO79" s="1304"/>
      <c r="BP79" s="1305">
        <v>9.3000000000000007</v>
      </c>
      <c r="BQ79" s="1305"/>
      <c r="BR79" s="1305"/>
      <c r="BS79" s="1305"/>
      <c r="BT79" s="1305"/>
      <c r="BU79" s="1305"/>
      <c r="BV79" s="1305"/>
      <c r="BW79" s="1305"/>
      <c r="BX79" s="1305">
        <v>9.1999999999999993</v>
      </c>
      <c r="BY79" s="1305"/>
      <c r="BZ79" s="1305"/>
      <c r="CA79" s="1305"/>
      <c r="CB79" s="1305"/>
      <c r="CC79" s="1305"/>
      <c r="CD79" s="1305"/>
      <c r="CE79" s="1305"/>
      <c r="CF79" s="1305">
        <v>9.1</v>
      </c>
      <c r="CG79" s="1305"/>
      <c r="CH79" s="1305"/>
      <c r="CI79" s="1305"/>
      <c r="CJ79" s="1305"/>
      <c r="CK79" s="1305"/>
      <c r="CL79" s="1305"/>
      <c r="CM79" s="1305"/>
      <c r="CN79" s="1305">
        <v>9.1</v>
      </c>
      <c r="CO79" s="1305"/>
      <c r="CP79" s="1305"/>
      <c r="CQ79" s="1305"/>
      <c r="CR79" s="1305"/>
      <c r="CS79" s="1305"/>
      <c r="CT79" s="1305"/>
      <c r="CU79" s="1305"/>
      <c r="CV79" s="1305">
        <v>9.1999999999999993</v>
      </c>
      <c r="CW79" s="1305"/>
      <c r="CX79" s="1305"/>
      <c r="CY79" s="1305"/>
      <c r="CZ79" s="1305"/>
      <c r="DA79" s="1305"/>
      <c r="DB79" s="1305"/>
      <c r="DC79" s="1305"/>
    </row>
    <row r="80" spans="2:107" ht="13.5" x14ac:dyDescent="0.15">
      <c r="B80" s="387"/>
      <c r="G80" s="1307"/>
      <c r="H80" s="1307"/>
      <c r="I80" s="1309"/>
      <c r="J80" s="1309"/>
      <c r="K80" s="1310"/>
      <c r="L80" s="1310"/>
      <c r="M80" s="1310"/>
      <c r="N80" s="1310"/>
      <c r="AN80" s="1311"/>
      <c r="AO80" s="1311"/>
      <c r="AP80" s="1311"/>
      <c r="AQ80" s="1311"/>
      <c r="AR80" s="1311"/>
      <c r="AS80" s="1311"/>
      <c r="AT80" s="1311"/>
      <c r="AU80" s="1311"/>
      <c r="AV80" s="1311"/>
      <c r="AW80" s="1311"/>
      <c r="AX80" s="1311"/>
      <c r="AY80" s="1311"/>
      <c r="AZ80" s="1311"/>
      <c r="BA80" s="1311"/>
      <c r="BB80" s="1304"/>
      <c r="BC80" s="1304"/>
      <c r="BD80" s="1304"/>
      <c r="BE80" s="1304"/>
      <c r="BF80" s="1304"/>
      <c r="BG80" s="1304"/>
      <c r="BH80" s="1304"/>
      <c r="BI80" s="1304"/>
      <c r="BJ80" s="1304"/>
      <c r="BK80" s="1304"/>
      <c r="BL80" s="1304"/>
      <c r="BM80" s="1304"/>
      <c r="BN80" s="1304"/>
      <c r="BO80" s="1304"/>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6qkR7CqRarSqV1yYGFv3ruVxRDl4cGwJbkgdHzbugrt9bZbNt0Zi8AxYCWpM1HFl9wjLJHOSnYFtfT/9a+nQBw==" saltValue="tKSRdsyhlZBmg/aehHYR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JLptLx5IPmdm5YDhfjf2OWAbt2H64pqK12Qgs+E9TU5sZP8B1amfA51/5T818/PIgj0qdeSF3LaKOr2YUJ97VQ==" saltValue="xvCEQOTOHsiRJIZ8YQLl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H+K+YEvq1egIwYpEaHM7uIgWcRhGcbu2JCcdl4Pc0cnDPN0foUHhV1oTMpRXxG88XkXYFAq3e2jBIQWaswAKyw==" saltValue="CN+ud8WAdPRwmCiUeNp+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112288</v>
      </c>
      <c r="E3" s="162"/>
      <c r="F3" s="163">
        <v>106092</v>
      </c>
      <c r="G3" s="164"/>
      <c r="H3" s="165"/>
    </row>
    <row r="4" spans="1:8" x14ac:dyDescent="0.15">
      <c r="A4" s="166"/>
      <c r="B4" s="167"/>
      <c r="C4" s="168"/>
      <c r="D4" s="169">
        <v>11492</v>
      </c>
      <c r="E4" s="170"/>
      <c r="F4" s="171">
        <v>44299</v>
      </c>
      <c r="G4" s="172"/>
      <c r="H4" s="173"/>
    </row>
    <row r="5" spans="1:8" x14ac:dyDescent="0.15">
      <c r="A5" s="154" t="s">
        <v>543</v>
      </c>
      <c r="B5" s="159"/>
      <c r="C5" s="160"/>
      <c r="D5" s="161">
        <v>41248</v>
      </c>
      <c r="E5" s="162"/>
      <c r="F5" s="163">
        <v>78903</v>
      </c>
      <c r="G5" s="164"/>
      <c r="H5" s="165"/>
    </row>
    <row r="6" spans="1:8" x14ac:dyDescent="0.15">
      <c r="A6" s="166"/>
      <c r="B6" s="167"/>
      <c r="C6" s="168"/>
      <c r="D6" s="169">
        <v>28929</v>
      </c>
      <c r="E6" s="170"/>
      <c r="F6" s="171">
        <v>49201</v>
      </c>
      <c r="G6" s="172"/>
      <c r="H6" s="173"/>
    </row>
    <row r="7" spans="1:8" x14ac:dyDescent="0.15">
      <c r="A7" s="154" t="s">
        <v>544</v>
      </c>
      <c r="B7" s="159"/>
      <c r="C7" s="160"/>
      <c r="D7" s="161">
        <v>80012</v>
      </c>
      <c r="E7" s="162"/>
      <c r="F7" s="163">
        <v>82993</v>
      </c>
      <c r="G7" s="164"/>
      <c r="H7" s="165"/>
    </row>
    <row r="8" spans="1:8" x14ac:dyDescent="0.15">
      <c r="A8" s="166"/>
      <c r="B8" s="167"/>
      <c r="C8" s="168"/>
      <c r="D8" s="169">
        <v>55632</v>
      </c>
      <c r="E8" s="170"/>
      <c r="F8" s="171">
        <v>46787</v>
      </c>
      <c r="G8" s="172"/>
      <c r="H8" s="173"/>
    </row>
    <row r="9" spans="1:8" x14ac:dyDescent="0.15">
      <c r="A9" s="154" t="s">
        <v>545</v>
      </c>
      <c r="B9" s="159"/>
      <c r="C9" s="160"/>
      <c r="D9" s="161">
        <v>47762</v>
      </c>
      <c r="E9" s="162"/>
      <c r="F9" s="163">
        <v>108252</v>
      </c>
      <c r="G9" s="164"/>
      <c r="H9" s="165"/>
    </row>
    <row r="10" spans="1:8" x14ac:dyDescent="0.15">
      <c r="A10" s="166"/>
      <c r="B10" s="167"/>
      <c r="C10" s="168"/>
      <c r="D10" s="169">
        <v>23464</v>
      </c>
      <c r="E10" s="170"/>
      <c r="F10" s="171">
        <v>50321</v>
      </c>
      <c r="G10" s="172"/>
      <c r="H10" s="173"/>
    </row>
    <row r="11" spans="1:8" x14ac:dyDescent="0.15">
      <c r="A11" s="154" t="s">
        <v>546</v>
      </c>
      <c r="B11" s="159"/>
      <c r="C11" s="160"/>
      <c r="D11" s="161">
        <v>46801</v>
      </c>
      <c r="E11" s="162"/>
      <c r="F11" s="163">
        <v>93492</v>
      </c>
      <c r="G11" s="164"/>
      <c r="H11" s="165"/>
    </row>
    <row r="12" spans="1:8" x14ac:dyDescent="0.15">
      <c r="A12" s="166"/>
      <c r="B12" s="167"/>
      <c r="C12" s="174"/>
      <c r="D12" s="169">
        <v>16116</v>
      </c>
      <c r="E12" s="170"/>
      <c r="F12" s="171">
        <v>53316</v>
      </c>
      <c r="G12" s="172"/>
      <c r="H12" s="173"/>
    </row>
    <row r="13" spans="1:8" x14ac:dyDescent="0.15">
      <c r="A13" s="154"/>
      <c r="B13" s="159"/>
      <c r="C13" s="175"/>
      <c r="D13" s="176">
        <v>65622</v>
      </c>
      <c r="E13" s="177"/>
      <c r="F13" s="178">
        <v>93946</v>
      </c>
      <c r="G13" s="179"/>
      <c r="H13" s="165"/>
    </row>
    <row r="14" spans="1:8" x14ac:dyDescent="0.15">
      <c r="A14" s="166"/>
      <c r="B14" s="167"/>
      <c r="C14" s="168"/>
      <c r="D14" s="169">
        <v>27127</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1.67</v>
      </c>
      <c r="C19" s="180">
        <f>ROUND(VALUE(SUBSTITUTE(実質収支比率等に係る経年分析!G$48,"▲","-")),2)</f>
        <v>1.68</v>
      </c>
      <c r="D19" s="180">
        <f>ROUND(VALUE(SUBSTITUTE(実質収支比率等に係る経年分析!H$48,"▲","-")),2)</f>
        <v>1.31</v>
      </c>
      <c r="E19" s="180">
        <f>ROUND(VALUE(SUBSTITUTE(実質収支比率等に係る経年分析!I$48,"▲","-")),2)</f>
        <v>1.88</v>
      </c>
      <c r="F19" s="180">
        <f>ROUND(VALUE(SUBSTITUTE(実質収支比率等に係る経年分析!J$48,"▲","-")),2)</f>
        <v>2.11</v>
      </c>
    </row>
    <row r="20" spans="1:11" x14ac:dyDescent="0.15">
      <c r="A20" s="180" t="s">
        <v>55</v>
      </c>
      <c r="B20" s="180">
        <f>ROUND(VALUE(SUBSTITUTE(実質収支比率等に係る経年分析!F$47,"▲","-")),2)</f>
        <v>57.64</v>
      </c>
      <c r="C20" s="180">
        <f>ROUND(VALUE(SUBSTITUTE(実質収支比率等に係る経年分析!G$47,"▲","-")),2)</f>
        <v>55</v>
      </c>
      <c r="D20" s="180">
        <f>ROUND(VALUE(SUBSTITUTE(実質収支比率等に係る経年分析!H$47,"▲","-")),2)</f>
        <v>54.96</v>
      </c>
      <c r="E20" s="180">
        <f>ROUND(VALUE(SUBSTITUTE(実質収支比率等に係る経年分析!I$47,"▲","-")),2)</f>
        <v>55.22</v>
      </c>
      <c r="F20" s="180">
        <f>ROUND(VALUE(SUBSTITUTE(実質収支比率等に係る経年分析!J$47,"▲","-")),2)</f>
        <v>56.06</v>
      </c>
    </row>
    <row r="21" spans="1:11" x14ac:dyDescent="0.15">
      <c r="A21" s="180" t="s">
        <v>56</v>
      </c>
      <c r="B21" s="180">
        <f>IF(ISNUMBER(VALUE(SUBSTITUTE(実質収支比率等に係る経年分析!F$49,"▲","-"))),ROUND(VALUE(SUBSTITUTE(実質収支比率等に係る経年分析!F$49,"▲","-")),2),NA())</f>
        <v>4.93</v>
      </c>
      <c r="C21" s="180">
        <f>IF(ISNUMBER(VALUE(SUBSTITUTE(実質収支比率等に係る経年分析!G$49,"▲","-"))),ROUND(VALUE(SUBSTITUTE(実質収支比率等に係る経年分析!G$49,"▲","-")),2),NA())</f>
        <v>-3.44</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0.41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坂城町後期高齢者医療特別会計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坂城町下水道事業特別会計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坂城町国民健康保険特別会計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坂城町介護保険特別会計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738</v>
      </c>
      <c r="E42" s="182"/>
      <c r="F42" s="182"/>
      <c r="G42" s="182">
        <f>'実質公債費比率（分子）の構造'!L$52</f>
        <v>734</v>
      </c>
      <c r="H42" s="182"/>
      <c r="I42" s="182"/>
      <c r="J42" s="182">
        <f>'実質公債費比率（分子）の構造'!M$52</f>
        <v>692</v>
      </c>
      <c r="K42" s="182"/>
      <c r="L42" s="182"/>
      <c r="M42" s="182">
        <f>'実質公債費比率（分子）の構造'!N$52</f>
        <v>667</v>
      </c>
      <c r="N42" s="182"/>
      <c r="O42" s="182"/>
      <c r="P42" s="182">
        <f>'実質公債費比率（分子）の構造'!O$52</f>
        <v>656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v>
      </c>
      <c r="C44" s="182"/>
      <c r="D44" s="182"/>
      <c r="E44" s="182">
        <f>'実質公債費比率（分子）の構造'!L$50</f>
        <v>14</v>
      </c>
      <c r="F44" s="182"/>
      <c r="G44" s="182"/>
      <c r="H44" s="182">
        <f>'実質公債費比率（分子）の構造'!M$50</f>
        <v>12</v>
      </c>
      <c r="I44" s="182"/>
      <c r="J44" s="182"/>
      <c r="K44" s="182">
        <f>'実質公債費比率（分子）の構造'!N$50</f>
        <v>10</v>
      </c>
      <c r="L44" s="182"/>
      <c r="M44" s="182"/>
      <c r="N44" s="182">
        <f>'実質公債費比率（分子）の構造'!O$50</f>
        <v>9</v>
      </c>
      <c r="O44" s="182"/>
      <c r="P44" s="182"/>
    </row>
    <row r="45" spans="1:16" x14ac:dyDescent="0.15">
      <c r="A45" s="182" t="s">
        <v>66</v>
      </c>
      <c r="B45" s="182">
        <f>'実質公債費比率（分子）の構造'!K$49</f>
        <v>20</v>
      </c>
      <c r="C45" s="182"/>
      <c r="D45" s="182"/>
      <c r="E45" s="182">
        <f>'実質公債費比率（分子）の構造'!L$49</f>
        <v>23</v>
      </c>
      <c r="F45" s="182"/>
      <c r="G45" s="182"/>
      <c r="H45" s="182">
        <f>'実質公債費比率（分子）の構造'!M$49</f>
        <v>23</v>
      </c>
      <c r="I45" s="182"/>
      <c r="J45" s="182"/>
      <c r="K45" s="182">
        <f>'実質公債費比率（分子）の構造'!N$49</f>
        <v>27</v>
      </c>
      <c r="L45" s="182"/>
      <c r="M45" s="182"/>
      <c r="N45" s="182">
        <f>'実質公債費比率（分子）の構造'!O$49</f>
        <v>47</v>
      </c>
      <c r="O45" s="182"/>
      <c r="P45" s="182"/>
    </row>
    <row r="46" spans="1:16" x14ac:dyDescent="0.15">
      <c r="A46" s="182" t="s">
        <v>67</v>
      </c>
      <c r="B46" s="182">
        <f>'実質公債費比率（分子）の構造'!K$48</f>
        <v>300</v>
      </c>
      <c r="C46" s="182"/>
      <c r="D46" s="182"/>
      <c r="E46" s="182">
        <f>'実質公債費比率（分子）の構造'!L$48</f>
        <v>300</v>
      </c>
      <c r="F46" s="182"/>
      <c r="G46" s="182"/>
      <c r="H46" s="182">
        <f>'実質公債費比率（分子）の構造'!M$48</f>
        <v>300</v>
      </c>
      <c r="I46" s="182"/>
      <c r="J46" s="182"/>
      <c r="K46" s="182">
        <f>'実質公債費比率（分子）の構造'!N$48</f>
        <v>300</v>
      </c>
      <c r="L46" s="182"/>
      <c r="M46" s="182"/>
      <c r="N46" s="182">
        <f>'実質公債費比率（分子）の構造'!O$48</f>
        <v>300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735</v>
      </c>
      <c r="C49" s="182"/>
      <c r="D49" s="182"/>
      <c r="E49" s="182">
        <f>'実質公債費比率（分子）の構造'!L$45</f>
        <v>695</v>
      </c>
      <c r="F49" s="182"/>
      <c r="G49" s="182"/>
      <c r="H49" s="182">
        <f>'実質公債費比率（分子）の構造'!M$45</f>
        <v>684</v>
      </c>
      <c r="I49" s="182"/>
      <c r="J49" s="182"/>
      <c r="K49" s="182">
        <f>'実質公債費比率（分子）の構造'!N$45</f>
        <v>665</v>
      </c>
      <c r="L49" s="182"/>
      <c r="M49" s="182"/>
      <c r="N49" s="182">
        <f>'実質公債費比率（分子）の構造'!O$45</f>
        <v>634</v>
      </c>
      <c r="O49" s="182"/>
      <c r="P49" s="182"/>
    </row>
    <row r="50" spans="1:16" x14ac:dyDescent="0.15">
      <c r="A50" s="182" t="s">
        <v>71</v>
      </c>
      <c r="B50" s="182" t="e">
        <f>NA()</f>
        <v>#N/A</v>
      </c>
      <c r="C50" s="182">
        <f>IF(ISNUMBER('実質公債費比率（分子）の構造'!K$53),'実質公債費比率（分子）の構造'!K$53,NA())</f>
        <v>332</v>
      </c>
      <c r="D50" s="182" t="e">
        <f>NA()</f>
        <v>#N/A</v>
      </c>
      <c r="E50" s="182" t="e">
        <f>NA()</f>
        <v>#N/A</v>
      </c>
      <c r="F50" s="182">
        <f>IF(ISNUMBER('実質公債費比率（分子）の構造'!L$53),'実質公債費比率（分子）の構造'!L$53,NA())</f>
        <v>298</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335</v>
      </c>
      <c r="M50" s="182" t="e">
        <f>NA()</f>
        <v>#N/A</v>
      </c>
      <c r="N50" s="182" t="e">
        <f>NA()</f>
        <v>#N/A</v>
      </c>
      <c r="O50" s="182">
        <f>IF(ISNUMBER('実質公債費比率（分子）の構造'!O$53),'実質公債費比率（分子）の構造'!O$53,NA())</f>
        <v>334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7923</v>
      </c>
      <c r="E56" s="181"/>
      <c r="F56" s="181"/>
      <c r="G56" s="181">
        <f>'将来負担比率（分子）の構造'!J$52</f>
        <v>7729</v>
      </c>
      <c r="H56" s="181"/>
      <c r="I56" s="181"/>
      <c r="J56" s="181">
        <f>'将来負担比率（分子）の構造'!K$52</f>
        <v>7829</v>
      </c>
      <c r="K56" s="181"/>
      <c r="L56" s="181"/>
      <c r="M56" s="181">
        <f>'将来負担比率（分子）の構造'!L$52</f>
        <v>8012</v>
      </c>
      <c r="N56" s="181"/>
      <c r="O56" s="181"/>
      <c r="P56" s="181">
        <f>'将来負担比率（分子）の構造'!M$52</f>
        <v>7752</v>
      </c>
    </row>
    <row r="57" spans="1:16" x14ac:dyDescent="0.15">
      <c r="A57" s="181" t="s">
        <v>42</v>
      </c>
      <c r="B57" s="181"/>
      <c r="C57" s="181"/>
      <c r="D57" s="181">
        <f>'将来負担比率（分子）の構造'!I$51</f>
        <v>327</v>
      </c>
      <c r="E57" s="181"/>
      <c r="F57" s="181"/>
      <c r="G57" s="181">
        <f>'将来負担比率（分子）の構造'!J$51</f>
        <v>302</v>
      </c>
      <c r="H57" s="181"/>
      <c r="I57" s="181"/>
      <c r="J57" s="181">
        <f>'将来負担比率（分子）の構造'!K$51</f>
        <v>276</v>
      </c>
      <c r="K57" s="181"/>
      <c r="L57" s="181"/>
      <c r="M57" s="181">
        <f>'将来負担比率（分子）の構造'!L$51</f>
        <v>251</v>
      </c>
      <c r="N57" s="181"/>
      <c r="O57" s="181"/>
      <c r="P57" s="181">
        <f>'将来負担比率（分子）の構造'!M$51</f>
        <v>225</v>
      </c>
    </row>
    <row r="58" spans="1:16" x14ac:dyDescent="0.15">
      <c r="A58" s="181" t="s">
        <v>41</v>
      </c>
      <c r="B58" s="181"/>
      <c r="C58" s="181"/>
      <c r="D58" s="181">
        <f>'将来負担比率（分子）の構造'!I$50</f>
        <v>5177</v>
      </c>
      <c r="E58" s="181"/>
      <c r="F58" s="181"/>
      <c r="G58" s="181">
        <f>'将来負担比率（分子）の構造'!J$50</f>
        <v>5143</v>
      </c>
      <c r="H58" s="181"/>
      <c r="I58" s="181"/>
      <c r="J58" s="181">
        <f>'将来負担比率（分子）の構造'!K$50</f>
        <v>5109</v>
      </c>
      <c r="K58" s="181"/>
      <c r="L58" s="181"/>
      <c r="M58" s="181">
        <f>'将来負担比率（分子）の構造'!L$50</f>
        <v>5171</v>
      </c>
      <c r="N58" s="181"/>
      <c r="O58" s="181"/>
      <c r="P58" s="181">
        <f>'将来負担比率（分子）の構造'!M$50</f>
        <v>5570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907</v>
      </c>
      <c r="C61" s="181"/>
      <c r="D61" s="181"/>
      <c r="E61" s="181">
        <f>'将来負担比率（分子）の構造'!J$46</f>
        <v>583</v>
      </c>
      <c r="F61" s="181"/>
      <c r="G61" s="181"/>
      <c r="H61" s="181">
        <f>'将来負担比率（分子）の構造'!K$46</f>
        <v>410</v>
      </c>
      <c r="I61" s="181"/>
      <c r="J61" s="181"/>
      <c r="K61" s="181">
        <f>'将来負担比率（分子）の構造'!L$46</f>
        <v>415</v>
      </c>
      <c r="L61" s="181"/>
      <c r="M61" s="181"/>
      <c r="N61" s="181">
        <f>'将来負担比率（分子）の構造'!M$46</f>
        <v>359</v>
      </c>
      <c r="O61" s="181"/>
      <c r="P61" s="181"/>
    </row>
    <row r="62" spans="1:16" x14ac:dyDescent="0.15">
      <c r="A62" s="181" t="s">
        <v>35</v>
      </c>
      <c r="B62" s="181">
        <f>'将来負担比率（分子）の構造'!I$45</f>
        <v>1450</v>
      </c>
      <c r="C62" s="181"/>
      <c r="D62" s="181"/>
      <c r="E62" s="181">
        <f>'将来負担比率（分子）の構造'!J$45</f>
        <v>1448</v>
      </c>
      <c r="F62" s="181"/>
      <c r="G62" s="181"/>
      <c r="H62" s="181">
        <f>'将来負担比率（分子）の構造'!K$45</f>
        <v>1391</v>
      </c>
      <c r="I62" s="181"/>
      <c r="J62" s="181"/>
      <c r="K62" s="181">
        <f>'将来負担比率（分子）の構造'!L$45</f>
        <v>1380</v>
      </c>
      <c r="L62" s="181"/>
      <c r="M62" s="181"/>
      <c r="N62" s="181">
        <f>'将来負担比率（分子）の構造'!M$45</f>
        <v>1394</v>
      </c>
      <c r="O62" s="181"/>
      <c r="P62" s="181"/>
    </row>
    <row r="63" spans="1:16" x14ac:dyDescent="0.15">
      <c r="A63" s="181" t="s">
        <v>34</v>
      </c>
      <c r="B63" s="181">
        <f>'将来負担比率（分子）の構造'!I$44</f>
        <v>168</v>
      </c>
      <c r="C63" s="181"/>
      <c r="D63" s="181"/>
      <c r="E63" s="181">
        <f>'将来負担比率（分子）の構造'!J$44</f>
        <v>220</v>
      </c>
      <c r="F63" s="181"/>
      <c r="G63" s="181"/>
      <c r="H63" s="181">
        <f>'将来負担比率（分子）の構造'!K$44</f>
        <v>547</v>
      </c>
      <c r="I63" s="181"/>
      <c r="J63" s="181"/>
      <c r="K63" s="181">
        <f>'将来負担比率（分子）の構造'!L$44</f>
        <v>851</v>
      </c>
      <c r="L63" s="181"/>
      <c r="M63" s="181"/>
      <c r="N63" s="181">
        <f>'将来負担比率（分子）の構造'!M$44</f>
        <v>823</v>
      </c>
      <c r="O63" s="181"/>
      <c r="P63" s="181"/>
    </row>
    <row r="64" spans="1:16" x14ac:dyDescent="0.15">
      <c r="A64" s="181" t="s">
        <v>33</v>
      </c>
      <c r="B64" s="181">
        <f>'将来負担比率（分子）の構造'!I$43</f>
        <v>4405</v>
      </c>
      <c r="C64" s="181"/>
      <c r="D64" s="181"/>
      <c r="E64" s="181">
        <f>'将来負担比率（分子）の構造'!J$43</f>
        <v>4427</v>
      </c>
      <c r="F64" s="181"/>
      <c r="G64" s="181"/>
      <c r="H64" s="181">
        <f>'将来負担比率（分子）の構造'!K$43</f>
        <v>4463</v>
      </c>
      <c r="I64" s="181"/>
      <c r="J64" s="181"/>
      <c r="K64" s="181">
        <f>'将来負担比率（分子）の構造'!L$43</f>
        <v>4367</v>
      </c>
      <c r="L64" s="181"/>
      <c r="M64" s="181"/>
      <c r="N64" s="181">
        <f>'将来負担比率（分子）の構造'!M$43</f>
        <v>4521</v>
      </c>
      <c r="O64" s="181"/>
      <c r="P64" s="181"/>
    </row>
    <row r="65" spans="1:16" x14ac:dyDescent="0.15">
      <c r="A65" s="181" t="s">
        <v>32</v>
      </c>
      <c r="B65" s="181">
        <f>'将来負担比率（分子）の構造'!I$42</f>
        <v>82</v>
      </c>
      <c r="C65" s="181"/>
      <c r="D65" s="181"/>
      <c r="E65" s="181">
        <f>'将来負担比率（分子）の構造'!J$42</f>
        <v>73</v>
      </c>
      <c r="F65" s="181"/>
      <c r="G65" s="181"/>
      <c r="H65" s="181">
        <f>'将来負担比率（分子）の構造'!K$42</f>
        <v>64</v>
      </c>
      <c r="I65" s="181"/>
      <c r="J65" s="181"/>
      <c r="K65" s="181">
        <f>'将来負担比率（分子）の構造'!L$42</f>
        <v>58</v>
      </c>
      <c r="L65" s="181"/>
      <c r="M65" s="181"/>
      <c r="N65" s="181">
        <f>'将来負担比率（分子）の構造'!M$42</f>
        <v>49</v>
      </c>
      <c r="O65" s="181"/>
      <c r="P65" s="181"/>
    </row>
    <row r="66" spans="1:16" x14ac:dyDescent="0.15">
      <c r="A66" s="181" t="s">
        <v>31</v>
      </c>
      <c r="B66" s="181">
        <f>'将来負担比率（分子）の構造'!I$41</f>
        <v>6748</v>
      </c>
      <c r="C66" s="181"/>
      <c r="D66" s="181"/>
      <c r="E66" s="181">
        <f>'将来負担比率（分子）の構造'!J$41</f>
        <v>6409</v>
      </c>
      <c r="F66" s="181"/>
      <c r="G66" s="181"/>
      <c r="H66" s="181">
        <f>'将来負担比率（分子）の構造'!K$41</f>
        <v>6487</v>
      </c>
      <c r="I66" s="181"/>
      <c r="J66" s="181"/>
      <c r="K66" s="181">
        <f>'将来負担比率（分子）の構造'!L$41</f>
        <v>6353</v>
      </c>
      <c r="L66" s="181"/>
      <c r="M66" s="181"/>
      <c r="N66" s="181">
        <f>'将来負担比率（分子）の構造'!M$41</f>
        <v>6316</v>
      </c>
      <c r="O66" s="181"/>
      <c r="P66" s="181"/>
    </row>
    <row r="67" spans="1:16" x14ac:dyDescent="0.15">
      <c r="A67" s="181" t="s">
        <v>75</v>
      </c>
      <c r="B67" s="181" t="e">
        <f>NA()</f>
        <v>#N/A</v>
      </c>
      <c r="C67" s="181">
        <f>IF(ISNUMBER('将来負担比率（分子）の構造'!I$53), IF('将来負担比率（分子）の構造'!I$53 &lt; 0, 0, '将来負担比率（分子）の構造'!I$53), NA())</f>
        <v>334</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149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2326</v>
      </c>
      <c r="C72" s="185">
        <f>基金残高に係る経年分析!G55</f>
        <v>2361</v>
      </c>
      <c r="D72" s="185">
        <f>基金残高に係る経年分析!H55</f>
        <v>2409</v>
      </c>
    </row>
    <row r="73" spans="1:16" x14ac:dyDescent="0.15">
      <c r="A73" s="184" t="s">
        <v>78</v>
      </c>
      <c r="B73" s="185">
        <f>基金残高に係る経年分析!F56</f>
        <v>721</v>
      </c>
      <c r="C73" s="185">
        <f>基金残高に係る経年分析!G56</f>
        <v>723</v>
      </c>
      <c r="D73" s="185">
        <f>基金残高に係る経年分析!H56</f>
        <v>725</v>
      </c>
    </row>
    <row r="74" spans="1:16" x14ac:dyDescent="0.15">
      <c r="A74" s="184" t="s">
        <v>79</v>
      </c>
      <c r="B74" s="185">
        <f>基金残高に係る経年分析!F57</f>
        <v>1692</v>
      </c>
      <c r="C74" s="185">
        <f>基金残高に係る経年分析!G57</f>
        <v>1688</v>
      </c>
      <c r="D74" s="185">
        <f>基金残高に係る経年分析!H57</f>
        <v>2026</v>
      </c>
    </row>
  </sheetData>
  <sheetProtection algorithmName="SHA-512" hashValue="+zKmXhfZ+QwVxcSah1BkP/dw6EBIzmQe2vc/tNqAXIXKO9SxGcLKBfUc8Srcqiyt+087+3vvnclxGwStIH2Evw==" saltValue="3uV+MXD2quF8EhdLeWUD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2774359</v>
      </c>
      <c r="S5" s="673"/>
      <c r="T5" s="673"/>
      <c r="U5" s="673"/>
      <c r="V5" s="673"/>
      <c r="W5" s="673"/>
      <c r="X5" s="673"/>
      <c r="Y5" s="674"/>
      <c r="Z5" s="675">
        <v>39.9</v>
      </c>
      <c r="AA5" s="675"/>
      <c r="AB5" s="675"/>
      <c r="AC5" s="675"/>
      <c r="AD5" s="676">
        <v>2774359</v>
      </c>
      <c r="AE5" s="676"/>
      <c r="AF5" s="676"/>
      <c r="AG5" s="676"/>
      <c r="AH5" s="676"/>
      <c r="AI5" s="676"/>
      <c r="AJ5" s="676"/>
      <c r="AK5" s="676"/>
      <c r="AL5" s="677">
        <v>66.7</v>
      </c>
      <c r="AM5" s="678"/>
      <c r="AN5" s="678"/>
      <c r="AO5" s="679"/>
      <c r="AP5" s="669" t="s">
        <v>225</v>
      </c>
      <c r="AQ5" s="670"/>
      <c r="AR5" s="670"/>
      <c r="AS5" s="670"/>
      <c r="AT5" s="670"/>
      <c r="AU5" s="670"/>
      <c r="AV5" s="670"/>
      <c r="AW5" s="670"/>
      <c r="AX5" s="670"/>
      <c r="AY5" s="670"/>
      <c r="AZ5" s="670"/>
      <c r="BA5" s="670"/>
      <c r="BB5" s="670"/>
      <c r="BC5" s="670"/>
      <c r="BD5" s="670"/>
      <c r="BE5" s="670"/>
      <c r="BF5" s="671"/>
      <c r="BG5" s="683">
        <v>2768171</v>
      </c>
      <c r="BH5" s="684"/>
      <c r="BI5" s="684"/>
      <c r="BJ5" s="684"/>
      <c r="BK5" s="684"/>
      <c r="BL5" s="684"/>
      <c r="BM5" s="684"/>
      <c r="BN5" s="685"/>
      <c r="BO5" s="686">
        <v>99.8</v>
      </c>
      <c r="BP5" s="686"/>
      <c r="BQ5" s="686"/>
      <c r="BR5" s="686"/>
      <c r="BS5" s="687">
        <v>97396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64849</v>
      </c>
      <c r="S6" s="684"/>
      <c r="T6" s="684"/>
      <c r="U6" s="684"/>
      <c r="V6" s="684"/>
      <c r="W6" s="684"/>
      <c r="X6" s="684"/>
      <c r="Y6" s="685"/>
      <c r="Z6" s="686">
        <v>0.9</v>
      </c>
      <c r="AA6" s="686"/>
      <c r="AB6" s="686"/>
      <c r="AC6" s="686"/>
      <c r="AD6" s="687">
        <v>64849</v>
      </c>
      <c r="AE6" s="687"/>
      <c r="AF6" s="687"/>
      <c r="AG6" s="687"/>
      <c r="AH6" s="687"/>
      <c r="AI6" s="687"/>
      <c r="AJ6" s="687"/>
      <c r="AK6" s="687"/>
      <c r="AL6" s="688">
        <v>1.6</v>
      </c>
      <c r="AM6" s="689"/>
      <c r="AN6" s="689"/>
      <c r="AO6" s="690"/>
      <c r="AP6" s="680" t="s">
        <v>230</v>
      </c>
      <c r="AQ6" s="681"/>
      <c r="AR6" s="681"/>
      <c r="AS6" s="681"/>
      <c r="AT6" s="681"/>
      <c r="AU6" s="681"/>
      <c r="AV6" s="681"/>
      <c r="AW6" s="681"/>
      <c r="AX6" s="681"/>
      <c r="AY6" s="681"/>
      <c r="AZ6" s="681"/>
      <c r="BA6" s="681"/>
      <c r="BB6" s="681"/>
      <c r="BC6" s="681"/>
      <c r="BD6" s="681"/>
      <c r="BE6" s="681"/>
      <c r="BF6" s="682"/>
      <c r="BG6" s="683">
        <v>2768171</v>
      </c>
      <c r="BH6" s="684"/>
      <c r="BI6" s="684"/>
      <c r="BJ6" s="684"/>
      <c r="BK6" s="684"/>
      <c r="BL6" s="684"/>
      <c r="BM6" s="684"/>
      <c r="BN6" s="685"/>
      <c r="BO6" s="686">
        <v>99.8</v>
      </c>
      <c r="BP6" s="686"/>
      <c r="BQ6" s="686"/>
      <c r="BR6" s="686"/>
      <c r="BS6" s="687">
        <v>97396</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87391</v>
      </c>
      <c r="CS6" s="684"/>
      <c r="CT6" s="684"/>
      <c r="CU6" s="684"/>
      <c r="CV6" s="684"/>
      <c r="CW6" s="684"/>
      <c r="CX6" s="684"/>
      <c r="CY6" s="685"/>
      <c r="CZ6" s="677">
        <v>1.3</v>
      </c>
      <c r="DA6" s="678"/>
      <c r="DB6" s="678"/>
      <c r="DC6" s="697"/>
      <c r="DD6" s="692" t="s">
        <v>127</v>
      </c>
      <c r="DE6" s="684"/>
      <c r="DF6" s="684"/>
      <c r="DG6" s="684"/>
      <c r="DH6" s="684"/>
      <c r="DI6" s="684"/>
      <c r="DJ6" s="684"/>
      <c r="DK6" s="684"/>
      <c r="DL6" s="684"/>
      <c r="DM6" s="684"/>
      <c r="DN6" s="684"/>
      <c r="DO6" s="684"/>
      <c r="DP6" s="685"/>
      <c r="DQ6" s="692">
        <v>87391</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1738</v>
      </c>
      <c r="S7" s="684"/>
      <c r="T7" s="684"/>
      <c r="U7" s="684"/>
      <c r="V7" s="684"/>
      <c r="W7" s="684"/>
      <c r="X7" s="684"/>
      <c r="Y7" s="685"/>
      <c r="Z7" s="686">
        <v>0</v>
      </c>
      <c r="AA7" s="686"/>
      <c r="AB7" s="686"/>
      <c r="AC7" s="686"/>
      <c r="AD7" s="687">
        <v>1738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1318641</v>
      </c>
      <c r="BH7" s="684"/>
      <c r="BI7" s="684"/>
      <c r="BJ7" s="684"/>
      <c r="BK7" s="684"/>
      <c r="BL7" s="684"/>
      <c r="BM7" s="684"/>
      <c r="BN7" s="685"/>
      <c r="BO7" s="686">
        <v>47.5</v>
      </c>
      <c r="BP7" s="686"/>
      <c r="BQ7" s="686"/>
      <c r="BR7" s="686"/>
      <c r="BS7" s="687">
        <v>97396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1036843</v>
      </c>
      <c r="CS7" s="684"/>
      <c r="CT7" s="684"/>
      <c r="CU7" s="684"/>
      <c r="CV7" s="684"/>
      <c r="CW7" s="684"/>
      <c r="CX7" s="684"/>
      <c r="CY7" s="685"/>
      <c r="CZ7" s="686">
        <v>15.2</v>
      </c>
      <c r="DA7" s="686"/>
      <c r="DB7" s="686"/>
      <c r="DC7" s="686"/>
      <c r="DD7" s="692">
        <v>26899</v>
      </c>
      <c r="DE7" s="684"/>
      <c r="DF7" s="684"/>
      <c r="DG7" s="684"/>
      <c r="DH7" s="684"/>
      <c r="DI7" s="684"/>
      <c r="DJ7" s="684"/>
      <c r="DK7" s="684"/>
      <c r="DL7" s="684"/>
      <c r="DM7" s="684"/>
      <c r="DN7" s="684"/>
      <c r="DO7" s="684"/>
      <c r="DP7" s="685"/>
      <c r="DQ7" s="692">
        <v>783029</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7648</v>
      </c>
      <c r="S8" s="684"/>
      <c r="T8" s="684"/>
      <c r="U8" s="684"/>
      <c r="V8" s="684"/>
      <c r="W8" s="684"/>
      <c r="X8" s="684"/>
      <c r="Y8" s="685"/>
      <c r="Z8" s="686">
        <v>0.1</v>
      </c>
      <c r="AA8" s="686"/>
      <c r="AB8" s="686"/>
      <c r="AC8" s="686"/>
      <c r="AD8" s="687">
        <v>7648</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27506</v>
      </c>
      <c r="BH8" s="684"/>
      <c r="BI8" s="684"/>
      <c r="BJ8" s="684"/>
      <c r="BK8" s="684"/>
      <c r="BL8" s="684"/>
      <c r="BM8" s="684"/>
      <c r="BN8" s="685"/>
      <c r="BO8" s="686">
        <v>1</v>
      </c>
      <c r="BP8" s="686"/>
      <c r="BQ8" s="686"/>
      <c r="BR8" s="686"/>
      <c r="BS8" s="692" t="s">
        <v>127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1755188</v>
      </c>
      <c r="CS8" s="684"/>
      <c r="CT8" s="684"/>
      <c r="CU8" s="684"/>
      <c r="CV8" s="684"/>
      <c r="CW8" s="684"/>
      <c r="CX8" s="684"/>
      <c r="CY8" s="685"/>
      <c r="CZ8" s="686">
        <v>25.8</v>
      </c>
      <c r="DA8" s="686"/>
      <c r="DB8" s="686"/>
      <c r="DC8" s="686"/>
      <c r="DD8" s="692">
        <v>11368</v>
      </c>
      <c r="DE8" s="684"/>
      <c r="DF8" s="684"/>
      <c r="DG8" s="684"/>
      <c r="DH8" s="684"/>
      <c r="DI8" s="684"/>
      <c r="DJ8" s="684"/>
      <c r="DK8" s="684"/>
      <c r="DL8" s="684"/>
      <c r="DM8" s="684"/>
      <c r="DN8" s="684"/>
      <c r="DO8" s="684"/>
      <c r="DP8" s="685"/>
      <c r="DQ8" s="692">
        <v>1100524</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4392</v>
      </c>
      <c r="S9" s="684"/>
      <c r="T9" s="684"/>
      <c r="U9" s="684"/>
      <c r="V9" s="684"/>
      <c r="W9" s="684"/>
      <c r="X9" s="684"/>
      <c r="Y9" s="685"/>
      <c r="Z9" s="686">
        <v>0.1</v>
      </c>
      <c r="AA9" s="686"/>
      <c r="AB9" s="686"/>
      <c r="AC9" s="686"/>
      <c r="AD9" s="687">
        <v>4392</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721987</v>
      </c>
      <c r="BH9" s="684"/>
      <c r="BI9" s="684"/>
      <c r="BJ9" s="684"/>
      <c r="BK9" s="684"/>
      <c r="BL9" s="684"/>
      <c r="BM9" s="684"/>
      <c r="BN9" s="685"/>
      <c r="BO9" s="686">
        <v>26</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410394</v>
      </c>
      <c r="CS9" s="684"/>
      <c r="CT9" s="684"/>
      <c r="CU9" s="684"/>
      <c r="CV9" s="684"/>
      <c r="CW9" s="684"/>
      <c r="CX9" s="684"/>
      <c r="CY9" s="685"/>
      <c r="CZ9" s="686">
        <v>6</v>
      </c>
      <c r="DA9" s="686"/>
      <c r="DB9" s="686"/>
      <c r="DC9" s="686"/>
      <c r="DD9" s="692">
        <v>161</v>
      </c>
      <c r="DE9" s="684"/>
      <c r="DF9" s="684"/>
      <c r="DG9" s="684"/>
      <c r="DH9" s="684"/>
      <c r="DI9" s="684"/>
      <c r="DJ9" s="684"/>
      <c r="DK9" s="684"/>
      <c r="DL9" s="684"/>
      <c r="DM9" s="684"/>
      <c r="DN9" s="684"/>
      <c r="DO9" s="684"/>
      <c r="DP9" s="685"/>
      <c r="DQ9" s="692">
        <v>268884</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240</v>
      </c>
      <c r="AA10" s="686"/>
      <c r="AB10" s="686"/>
      <c r="AC10" s="686"/>
      <c r="AD10" s="687" t="s">
        <v>127</v>
      </c>
      <c r="AE10" s="687"/>
      <c r="AF10" s="687"/>
      <c r="AG10" s="687"/>
      <c r="AH10" s="687"/>
      <c r="AI10" s="687"/>
      <c r="AJ10" s="687"/>
      <c r="AK10" s="687"/>
      <c r="AL10" s="688" t="s">
        <v>127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41144</v>
      </c>
      <c r="BH10" s="684"/>
      <c r="BI10" s="684"/>
      <c r="BJ10" s="684"/>
      <c r="BK10" s="684"/>
      <c r="BL10" s="684"/>
      <c r="BM10" s="684"/>
      <c r="BN10" s="685"/>
      <c r="BO10" s="686">
        <v>1.5</v>
      </c>
      <c r="BP10" s="686"/>
      <c r="BQ10" s="686"/>
      <c r="BR10" s="686"/>
      <c r="BS10" s="692" t="s">
        <v>127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32718</v>
      </c>
      <c r="CS10" s="684"/>
      <c r="CT10" s="684"/>
      <c r="CU10" s="684"/>
      <c r="CV10" s="684"/>
      <c r="CW10" s="684"/>
      <c r="CX10" s="684"/>
      <c r="CY10" s="685"/>
      <c r="CZ10" s="686">
        <v>0.5</v>
      </c>
      <c r="DA10" s="686"/>
      <c r="DB10" s="686"/>
      <c r="DC10" s="686"/>
      <c r="DD10" s="692">
        <v>4800</v>
      </c>
      <c r="DE10" s="684"/>
      <c r="DF10" s="684"/>
      <c r="DG10" s="684"/>
      <c r="DH10" s="684"/>
      <c r="DI10" s="684"/>
      <c r="DJ10" s="684"/>
      <c r="DK10" s="684"/>
      <c r="DL10" s="684"/>
      <c r="DM10" s="684"/>
      <c r="DN10" s="684"/>
      <c r="DO10" s="684"/>
      <c r="DP10" s="685"/>
      <c r="DQ10" s="692">
        <v>23982</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289674</v>
      </c>
      <c r="S11" s="684"/>
      <c r="T11" s="684"/>
      <c r="U11" s="684"/>
      <c r="V11" s="684"/>
      <c r="W11" s="684"/>
      <c r="X11" s="684"/>
      <c r="Y11" s="685"/>
      <c r="Z11" s="688">
        <v>4.2</v>
      </c>
      <c r="AA11" s="689"/>
      <c r="AB11" s="689"/>
      <c r="AC11" s="701"/>
      <c r="AD11" s="692">
        <v>289674</v>
      </c>
      <c r="AE11" s="684"/>
      <c r="AF11" s="684"/>
      <c r="AG11" s="684"/>
      <c r="AH11" s="684"/>
      <c r="AI11" s="684"/>
      <c r="AJ11" s="684"/>
      <c r="AK11" s="685"/>
      <c r="AL11" s="688">
        <v>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528004</v>
      </c>
      <c r="BH11" s="684"/>
      <c r="BI11" s="684"/>
      <c r="BJ11" s="684"/>
      <c r="BK11" s="684"/>
      <c r="BL11" s="684"/>
      <c r="BM11" s="684"/>
      <c r="BN11" s="685"/>
      <c r="BO11" s="686">
        <v>19</v>
      </c>
      <c r="BP11" s="686"/>
      <c r="BQ11" s="686"/>
      <c r="BR11" s="686"/>
      <c r="BS11" s="692">
        <v>97396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183603</v>
      </c>
      <c r="CS11" s="684"/>
      <c r="CT11" s="684"/>
      <c r="CU11" s="684"/>
      <c r="CV11" s="684"/>
      <c r="CW11" s="684"/>
      <c r="CX11" s="684"/>
      <c r="CY11" s="685"/>
      <c r="CZ11" s="686">
        <v>2.7</v>
      </c>
      <c r="DA11" s="686"/>
      <c r="DB11" s="686"/>
      <c r="DC11" s="686"/>
      <c r="DD11" s="692">
        <v>12032</v>
      </c>
      <c r="DE11" s="684"/>
      <c r="DF11" s="684"/>
      <c r="DG11" s="684"/>
      <c r="DH11" s="684"/>
      <c r="DI11" s="684"/>
      <c r="DJ11" s="684"/>
      <c r="DK11" s="684"/>
      <c r="DL11" s="684"/>
      <c r="DM11" s="684"/>
      <c r="DN11" s="684"/>
      <c r="DO11" s="684"/>
      <c r="DP11" s="685"/>
      <c r="DQ11" s="692">
        <v>122098</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240</v>
      </c>
      <c r="AA12" s="686"/>
      <c r="AB12" s="686"/>
      <c r="AC12" s="686"/>
      <c r="AD12" s="687" t="s">
        <v>127</v>
      </c>
      <c r="AE12" s="687"/>
      <c r="AF12" s="687"/>
      <c r="AG12" s="687"/>
      <c r="AH12" s="687"/>
      <c r="AI12" s="687"/>
      <c r="AJ12" s="687"/>
      <c r="AK12" s="687"/>
      <c r="AL12" s="688" t="s">
        <v>127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1280561</v>
      </c>
      <c r="BH12" s="684"/>
      <c r="BI12" s="684"/>
      <c r="BJ12" s="684"/>
      <c r="BK12" s="684"/>
      <c r="BL12" s="684"/>
      <c r="BM12" s="684"/>
      <c r="BN12" s="685"/>
      <c r="BO12" s="686">
        <v>46.2</v>
      </c>
      <c r="BP12" s="686"/>
      <c r="BQ12" s="686"/>
      <c r="BR12" s="686"/>
      <c r="BS12" s="692" t="s">
        <v>127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555726</v>
      </c>
      <c r="CS12" s="684"/>
      <c r="CT12" s="684"/>
      <c r="CU12" s="684"/>
      <c r="CV12" s="684"/>
      <c r="CW12" s="684"/>
      <c r="CX12" s="684"/>
      <c r="CY12" s="685"/>
      <c r="CZ12" s="686">
        <v>8.1999999999999993</v>
      </c>
      <c r="DA12" s="686"/>
      <c r="DB12" s="686"/>
      <c r="DC12" s="686"/>
      <c r="DD12" s="692">
        <v>6459</v>
      </c>
      <c r="DE12" s="684"/>
      <c r="DF12" s="684"/>
      <c r="DG12" s="684"/>
      <c r="DH12" s="684"/>
      <c r="DI12" s="684"/>
      <c r="DJ12" s="684"/>
      <c r="DK12" s="684"/>
      <c r="DL12" s="684"/>
      <c r="DM12" s="684"/>
      <c r="DN12" s="684"/>
      <c r="DO12" s="684"/>
      <c r="DP12" s="685"/>
      <c r="DQ12" s="692">
        <v>176487</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240</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1275526</v>
      </c>
      <c r="BH13" s="684"/>
      <c r="BI13" s="684"/>
      <c r="BJ13" s="684"/>
      <c r="BK13" s="684"/>
      <c r="BL13" s="684"/>
      <c r="BM13" s="684"/>
      <c r="BN13" s="685"/>
      <c r="BO13" s="686">
        <v>46</v>
      </c>
      <c r="BP13" s="686"/>
      <c r="BQ13" s="686"/>
      <c r="BR13" s="686"/>
      <c r="BS13" s="692" t="s">
        <v>135</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880816</v>
      </c>
      <c r="CS13" s="684"/>
      <c r="CT13" s="684"/>
      <c r="CU13" s="684"/>
      <c r="CV13" s="684"/>
      <c r="CW13" s="684"/>
      <c r="CX13" s="684"/>
      <c r="CY13" s="685"/>
      <c r="CZ13" s="686">
        <v>12.9</v>
      </c>
      <c r="DA13" s="686"/>
      <c r="DB13" s="686"/>
      <c r="DC13" s="686"/>
      <c r="DD13" s="692">
        <v>373555</v>
      </c>
      <c r="DE13" s="684"/>
      <c r="DF13" s="684"/>
      <c r="DG13" s="684"/>
      <c r="DH13" s="684"/>
      <c r="DI13" s="684"/>
      <c r="DJ13" s="684"/>
      <c r="DK13" s="684"/>
      <c r="DL13" s="684"/>
      <c r="DM13" s="684"/>
      <c r="DN13" s="684"/>
      <c r="DO13" s="684"/>
      <c r="DP13" s="685"/>
      <c r="DQ13" s="692">
        <v>542833</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8872</v>
      </c>
      <c r="S14" s="684"/>
      <c r="T14" s="684"/>
      <c r="U14" s="684"/>
      <c r="V14" s="684"/>
      <c r="W14" s="684"/>
      <c r="X14" s="684"/>
      <c r="Y14" s="685"/>
      <c r="Z14" s="686">
        <v>0.1</v>
      </c>
      <c r="AA14" s="686"/>
      <c r="AB14" s="686"/>
      <c r="AC14" s="686"/>
      <c r="AD14" s="687">
        <v>8872</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53824</v>
      </c>
      <c r="BH14" s="684"/>
      <c r="BI14" s="684"/>
      <c r="BJ14" s="684"/>
      <c r="BK14" s="684"/>
      <c r="BL14" s="684"/>
      <c r="BM14" s="684"/>
      <c r="BN14" s="685"/>
      <c r="BO14" s="686">
        <v>1.9</v>
      </c>
      <c r="BP14" s="686"/>
      <c r="BQ14" s="686"/>
      <c r="BR14" s="686"/>
      <c r="BS14" s="692" t="s">
        <v>127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255768</v>
      </c>
      <c r="CS14" s="684"/>
      <c r="CT14" s="684"/>
      <c r="CU14" s="684"/>
      <c r="CV14" s="684"/>
      <c r="CW14" s="684"/>
      <c r="CX14" s="684"/>
      <c r="CY14" s="685"/>
      <c r="CZ14" s="686">
        <v>3.8</v>
      </c>
      <c r="DA14" s="686"/>
      <c r="DB14" s="686"/>
      <c r="DC14" s="686"/>
      <c r="DD14" s="692">
        <v>10337</v>
      </c>
      <c r="DE14" s="684"/>
      <c r="DF14" s="684"/>
      <c r="DG14" s="684"/>
      <c r="DH14" s="684"/>
      <c r="DI14" s="684"/>
      <c r="DJ14" s="684"/>
      <c r="DK14" s="684"/>
      <c r="DL14" s="684"/>
      <c r="DM14" s="684"/>
      <c r="DN14" s="684"/>
      <c r="DO14" s="684"/>
      <c r="DP14" s="685"/>
      <c r="DQ14" s="692">
        <v>244279</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240</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115145</v>
      </c>
      <c r="BH15" s="684"/>
      <c r="BI15" s="684"/>
      <c r="BJ15" s="684"/>
      <c r="BK15" s="684"/>
      <c r="BL15" s="684"/>
      <c r="BM15" s="684"/>
      <c r="BN15" s="685"/>
      <c r="BO15" s="686">
        <v>4.2</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859132</v>
      </c>
      <c r="CS15" s="684"/>
      <c r="CT15" s="684"/>
      <c r="CU15" s="684"/>
      <c r="CV15" s="684"/>
      <c r="CW15" s="684"/>
      <c r="CX15" s="684"/>
      <c r="CY15" s="685"/>
      <c r="CZ15" s="686">
        <v>12.6</v>
      </c>
      <c r="DA15" s="686"/>
      <c r="DB15" s="686"/>
      <c r="DC15" s="686"/>
      <c r="DD15" s="692">
        <v>253181</v>
      </c>
      <c r="DE15" s="684"/>
      <c r="DF15" s="684"/>
      <c r="DG15" s="684"/>
      <c r="DH15" s="684"/>
      <c r="DI15" s="684"/>
      <c r="DJ15" s="684"/>
      <c r="DK15" s="684"/>
      <c r="DL15" s="684"/>
      <c r="DM15" s="684"/>
      <c r="DN15" s="684"/>
      <c r="DO15" s="684"/>
      <c r="DP15" s="685"/>
      <c r="DQ15" s="692">
        <v>538994</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2153</v>
      </c>
      <c r="S16" s="684"/>
      <c r="T16" s="684"/>
      <c r="U16" s="684"/>
      <c r="V16" s="684"/>
      <c r="W16" s="684"/>
      <c r="X16" s="684"/>
      <c r="Y16" s="685"/>
      <c r="Z16" s="686">
        <v>0</v>
      </c>
      <c r="AA16" s="686"/>
      <c r="AB16" s="686"/>
      <c r="AC16" s="686"/>
      <c r="AD16" s="687">
        <v>2153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121973</v>
      </c>
      <c r="CS16" s="684"/>
      <c r="CT16" s="684"/>
      <c r="CU16" s="684"/>
      <c r="CV16" s="684"/>
      <c r="CW16" s="684"/>
      <c r="CX16" s="684"/>
      <c r="CY16" s="685"/>
      <c r="CZ16" s="686">
        <v>1.8</v>
      </c>
      <c r="DA16" s="686"/>
      <c r="DB16" s="686"/>
      <c r="DC16" s="686"/>
      <c r="DD16" s="692" t="s">
        <v>240</v>
      </c>
      <c r="DE16" s="684"/>
      <c r="DF16" s="684"/>
      <c r="DG16" s="684"/>
      <c r="DH16" s="684"/>
      <c r="DI16" s="684"/>
      <c r="DJ16" s="684"/>
      <c r="DK16" s="684"/>
      <c r="DL16" s="684"/>
      <c r="DM16" s="684"/>
      <c r="DN16" s="684"/>
      <c r="DO16" s="684"/>
      <c r="DP16" s="685"/>
      <c r="DQ16" s="692">
        <v>28037</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51668</v>
      </c>
      <c r="S17" s="684"/>
      <c r="T17" s="684"/>
      <c r="U17" s="684"/>
      <c r="V17" s="684"/>
      <c r="W17" s="684"/>
      <c r="X17" s="684"/>
      <c r="Y17" s="685"/>
      <c r="Z17" s="686">
        <v>0.7</v>
      </c>
      <c r="AA17" s="686"/>
      <c r="AB17" s="686"/>
      <c r="AC17" s="686"/>
      <c r="AD17" s="687">
        <v>51668</v>
      </c>
      <c r="AE17" s="687"/>
      <c r="AF17" s="687"/>
      <c r="AG17" s="687"/>
      <c r="AH17" s="687"/>
      <c r="AI17" s="687"/>
      <c r="AJ17" s="687"/>
      <c r="AK17" s="687"/>
      <c r="AL17" s="688">
        <v>1.2</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634439</v>
      </c>
      <c r="CS17" s="684"/>
      <c r="CT17" s="684"/>
      <c r="CU17" s="684"/>
      <c r="CV17" s="684"/>
      <c r="CW17" s="684"/>
      <c r="CX17" s="684"/>
      <c r="CY17" s="685"/>
      <c r="CZ17" s="686">
        <v>9.3000000000000007</v>
      </c>
      <c r="DA17" s="686"/>
      <c r="DB17" s="686"/>
      <c r="DC17" s="686"/>
      <c r="DD17" s="692" t="s">
        <v>127</v>
      </c>
      <c r="DE17" s="684"/>
      <c r="DF17" s="684"/>
      <c r="DG17" s="684"/>
      <c r="DH17" s="684"/>
      <c r="DI17" s="684"/>
      <c r="DJ17" s="684"/>
      <c r="DK17" s="684"/>
      <c r="DL17" s="684"/>
      <c r="DM17" s="684"/>
      <c r="DN17" s="684"/>
      <c r="DO17" s="684"/>
      <c r="DP17" s="685"/>
      <c r="DQ17" s="692">
        <v>611361</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8858</v>
      </c>
      <c r="S18" s="684"/>
      <c r="T18" s="684"/>
      <c r="U18" s="684"/>
      <c r="V18" s="684"/>
      <c r="W18" s="684"/>
      <c r="X18" s="684"/>
      <c r="Y18" s="685"/>
      <c r="Z18" s="686">
        <v>0.1</v>
      </c>
      <c r="AA18" s="686"/>
      <c r="AB18" s="686"/>
      <c r="AC18" s="686"/>
      <c r="AD18" s="687">
        <v>8858</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1142</v>
      </c>
      <c r="S19" s="684"/>
      <c r="T19" s="684"/>
      <c r="U19" s="684"/>
      <c r="V19" s="684"/>
      <c r="W19" s="684"/>
      <c r="X19" s="684"/>
      <c r="Y19" s="685"/>
      <c r="Z19" s="686">
        <v>0</v>
      </c>
      <c r="AA19" s="686"/>
      <c r="AB19" s="686"/>
      <c r="AC19" s="686"/>
      <c r="AD19" s="687">
        <v>1142</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6188</v>
      </c>
      <c r="BH19" s="684"/>
      <c r="BI19" s="684"/>
      <c r="BJ19" s="684"/>
      <c r="BK19" s="684"/>
      <c r="BL19" s="684"/>
      <c r="BM19" s="684"/>
      <c r="BN19" s="685"/>
      <c r="BO19" s="686">
        <v>0.2</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240</v>
      </c>
      <c r="DA19" s="686"/>
      <c r="DB19" s="686"/>
      <c r="DC19" s="686"/>
      <c r="DD19" s="692" t="s">
        <v>127</v>
      </c>
      <c r="DE19" s="684"/>
      <c r="DF19" s="684"/>
      <c r="DG19" s="684"/>
      <c r="DH19" s="684"/>
      <c r="DI19" s="684"/>
      <c r="DJ19" s="684"/>
      <c r="DK19" s="684"/>
      <c r="DL19" s="684"/>
      <c r="DM19" s="684"/>
      <c r="DN19" s="684"/>
      <c r="DO19" s="684"/>
      <c r="DP19" s="685"/>
      <c r="DQ19" s="692" t="s">
        <v>135</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511</v>
      </c>
      <c r="S20" s="684"/>
      <c r="T20" s="684"/>
      <c r="U20" s="684"/>
      <c r="V20" s="684"/>
      <c r="W20" s="684"/>
      <c r="X20" s="684"/>
      <c r="Y20" s="685"/>
      <c r="Z20" s="686">
        <v>0</v>
      </c>
      <c r="AA20" s="686"/>
      <c r="AB20" s="686"/>
      <c r="AC20" s="686"/>
      <c r="AD20" s="687">
        <v>511</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6188</v>
      </c>
      <c r="BH20" s="684"/>
      <c r="BI20" s="684"/>
      <c r="BJ20" s="684"/>
      <c r="BK20" s="684"/>
      <c r="BL20" s="684"/>
      <c r="BM20" s="684"/>
      <c r="BN20" s="685"/>
      <c r="BO20" s="686">
        <v>0.2</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6813991</v>
      </c>
      <c r="CS20" s="684"/>
      <c r="CT20" s="684"/>
      <c r="CU20" s="684"/>
      <c r="CV20" s="684"/>
      <c r="CW20" s="684"/>
      <c r="CX20" s="684"/>
      <c r="CY20" s="685"/>
      <c r="CZ20" s="686">
        <v>100</v>
      </c>
      <c r="DA20" s="686"/>
      <c r="DB20" s="686"/>
      <c r="DC20" s="686"/>
      <c r="DD20" s="692">
        <v>698792</v>
      </c>
      <c r="DE20" s="684"/>
      <c r="DF20" s="684"/>
      <c r="DG20" s="684"/>
      <c r="DH20" s="684"/>
      <c r="DI20" s="684"/>
      <c r="DJ20" s="684"/>
      <c r="DK20" s="684"/>
      <c r="DL20" s="684"/>
      <c r="DM20" s="684"/>
      <c r="DN20" s="684"/>
      <c r="DO20" s="684"/>
      <c r="DP20" s="685"/>
      <c r="DQ20" s="692">
        <v>4527899</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41157</v>
      </c>
      <c r="S21" s="684"/>
      <c r="T21" s="684"/>
      <c r="U21" s="684"/>
      <c r="V21" s="684"/>
      <c r="W21" s="684"/>
      <c r="X21" s="684"/>
      <c r="Y21" s="685"/>
      <c r="Z21" s="686">
        <v>0.6</v>
      </c>
      <c r="AA21" s="686"/>
      <c r="AB21" s="686"/>
      <c r="AC21" s="686"/>
      <c r="AD21" s="687">
        <v>41157</v>
      </c>
      <c r="AE21" s="687"/>
      <c r="AF21" s="687"/>
      <c r="AG21" s="687"/>
      <c r="AH21" s="687"/>
      <c r="AI21" s="687"/>
      <c r="AJ21" s="687"/>
      <c r="AK21" s="687"/>
      <c r="AL21" s="688">
        <v>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6188</v>
      </c>
      <c r="BH21" s="684"/>
      <c r="BI21" s="684"/>
      <c r="BJ21" s="684"/>
      <c r="BK21" s="684"/>
      <c r="BL21" s="684"/>
      <c r="BM21" s="684"/>
      <c r="BN21" s="685"/>
      <c r="BO21" s="686">
        <v>0.2</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1113113</v>
      </c>
      <c r="S22" s="684"/>
      <c r="T22" s="684"/>
      <c r="U22" s="684"/>
      <c r="V22" s="684"/>
      <c r="W22" s="684"/>
      <c r="X22" s="684"/>
      <c r="Y22" s="685"/>
      <c r="Z22" s="686">
        <v>16</v>
      </c>
      <c r="AA22" s="686"/>
      <c r="AB22" s="686"/>
      <c r="AC22" s="686"/>
      <c r="AD22" s="687">
        <v>946453</v>
      </c>
      <c r="AE22" s="687"/>
      <c r="AF22" s="687"/>
      <c r="AG22" s="687"/>
      <c r="AH22" s="687"/>
      <c r="AI22" s="687"/>
      <c r="AJ22" s="687"/>
      <c r="AK22" s="687"/>
      <c r="AL22" s="688">
        <v>22.8</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946453</v>
      </c>
      <c r="S23" s="684"/>
      <c r="T23" s="684"/>
      <c r="U23" s="684"/>
      <c r="V23" s="684"/>
      <c r="W23" s="684"/>
      <c r="X23" s="684"/>
      <c r="Y23" s="685"/>
      <c r="Z23" s="686">
        <v>13.6</v>
      </c>
      <c r="AA23" s="686"/>
      <c r="AB23" s="686"/>
      <c r="AC23" s="686"/>
      <c r="AD23" s="687">
        <v>946453</v>
      </c>
      <c r="AE23" s="687"/>
      <c r="AF23" s="687"/>
      <c r="AG23" s="687"/>
      <c r="AH23" s="687"/>
      <c r="AI23" s="687"/>
      <c r="AJ23" s="687"/>
      <c r="AK23" s="687"/>
      <c r="AL23" s="688">
        <v>22.8</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166660</v>
      </c>
      <c r="S24" s="684"/>
      <c r="T24" s="684"/>
      <c r="U24" s="684"/>
      <c r="V24" s="684"/>
      <c r="W24" s="684"/>
      <c r="X24" s="684"/>
      <c r="Y24" s="685"/>
      <c r="Z24" s="686">
        <v>2.4</v>
      </c>
      <c r="AA24" s="686"/>
      <c r="AB24" s="686"/>
      <c r="AC24" s="686"/>
      <c r="AD24" s="687" t="s">
        <v>240</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2428489</v>
      </c>
      <c r="CS24" s="673"/>
      <c r="CT24" s="673"/>
      <c r="CU24" s="673"/>
      <c r="CV24" s="673"/>
      <c r="CW24" s="673"/>
      <c r="CX24" s="673"/>
      <c r="CY24" s="674"/>
      <c r="CZ24" s="677">
        <v>35.6</v>
      </c>
      <c r="DA24" s="678"/>
      <c r="DB24" s="678"/>
      <c r="DC24" s="697"/>
      <c r="DD24" s="722">
        <v>1841771</v>
      </c>
      <c r="DE24" s="673"/>
      <c r="DF24" s="673"/>
      <c r="DG24" s="673"/>
      <c r="DH24" s="673"/>
      <c r="DI24" s="673"/>
      <c r="DJ24" s="673"/>
      <c r="DK24" s="674"/>
      <c r="DL24" s="722">
        <v>1830778</v>
      </c>
      <c r="DM24" s="673"/>
      <c r="DN24" s="673"/>
      <c r="DO24" s="673"/>
      <c r="DP24" s="673"/>
      <c r="DQ24" s="673"/>
      <c r="DR24" s="673"/>
      <c r="DS24" s="673"/>
      <c r="DT24" s="673"/>
      <c r="DU24" s="673"/>
      <c r="DV24" s="674"/>
      <c r="DW24" s="677">
        <v>41.6</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240</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1122740</v>
      </c>
      <c r="CS25" s="719"/>
      <c r="CT25" s="719"/>
      <c r="CU25" s="719"/>
      <c r="CV25" s="719"/>
      <c r="CW25" s="719"/>
      <c r="CX25" s="719"/>
      <c r="CY25" s="720"/>
      <c r="CZ25" s="688">
        <v>16.5</v>
      </c>
      <c r="DA25" s="717"/>
      <c r="DB25" s="717"/>
      <c r="DC25" s="721"/>
      <c r="DD25" s="692">
        <v>1023154</v>
      </c>
      <c r="DE25" s="719"/>
      <c r="DF25" s="719"/>
      <c r="DG25" s="719"/>
      <c r="DH25" s="719"/>
      <c r="DI25" s="719"/>
      <c r="DJ25" s="719"/>
      <c r="DK25" s="720"/>
      <c r="DL25" s="692">
        <v>1012161</v>
      </c>
      <c r="DM25" s="719"/>
      <c r="DN25" s="719"/>
      <c r="DO25" s="719"/>
      <c r="DP25" s="719"/>
      <c r="DQ25" s="719"/>
      <c r="DR25" s="719"/>
      <c r="DS25" s="719"/>
      <c r="DT25" s="719"/>
      <c r="DU25" s="719"/>
      <c r="DV25" s="720"/>
      <c r="DW25" s="688">
        <v>23</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4318466</v>
      </c>
      <c r="S26" s="684"/>
      <c r="T26" s="684"/>
      <c r="U26" s="684"/>
      <c r="V26" s="684"/>
      <c r="W26" s="684"/>
      <c r="X26" s="684"/>
      <c r="Y26" s="685"/>
      <c r="Z26" s="686">
        <v>62</v>
      </c>
      <c r="AA26" s="686"/>
      <c r="AB26" s="686"/>
      <c r="AC26" s="686"/>
      <c r="AD26" s="687">
        <v>4151806</v>
      </c>
      <c r="AE26" s="687"/>
      <c r="AF26" s="687"/>
      <c r="AG26" s="687"/>
      <c r="AH26" s="687"/>
      <c r="AI26" s="687"/>
      <c r="AJ26" s="687"/>
      <c r="AK26" s="687"/>
      <c r="AL26" s="688">
        <v>99.8</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725109</v>
      </c>
      <c r="CS26" s="684"/>
      <c r="CT26" s="684"/>
      <c r="CU26" s="684"/>
      <c r="CV26" s="684"/>
      <c r="CW26" s="684"/>
      <c r="CX26" s="684"/>
      <c r="CY26" s="685"/>
      <c r="CZ26" s="688">
        <v>10.6</v>
      </c>
      <c r="DA26" s="717"/>
      <c r="DB26" s="717"/>
      <c r="DC26" s="721"/>
      <c r="DD26" s="692">
        <v>639228</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1592</v>
      </c>
      <c r="S27" s="684"/>
      <c r="T27" s="684"/>
      <c r="U27" s="684"/>
      <c r="V27" s="684"/>
      <c r="W27" s="684"/>
      <c r="X27" s="684"/>
      <c r="Y27" s="685"/>
      <c r="Z27" s="686">
        <v>0</v>
      </c>
      <c r="AA27" s="686"/>
      <c r="AB27" s="686"/>
      <c r="AC27" s="686"/>
      <c r="AD27" s="687">
        <v>1592</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2774359</v>
      </c>
      <c r="BH27" s="684"/>
      <c r="BI27" s="684"/>
      <c r="BJ27" s="684"/>
      <c r="BK27" s="684"/>
      <c r="BL27" s="684"/>
      <c r="BM27" s="684"/>
      <c r="BN27" s="685"/>
      <c r="BO27" s="686">
        <v>100</v>
      </c>
      <c r="BP27" s="686"/>
      <c r="BQ27" s="686"/>
      <c r="BR27" s="686"/>
      <c r="BS27" s="692">
        <v>97396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671310</v>
      </c>
      <c r="CS27" s="719"/>
      <c r="CT27" s="719"/>
      <c r="CU27" s="719"/>
      <c r="CV27" s="719"/>
      <c r="CW27" s="719"/>
      <c r="CX27" s="719"/>
      <c r="CY27" s="720"/>
      <c r="CZ27" s="688">
        <v>9.9</v>
      </c>
      <c r="DA27" s="717"/>
      <c r="DB27" s="717"/>
      <c r="DC27" s="721"/>
      <c r="DD27" s="692">
        <v>207256</v>
      </c>
      <c r="DE27" s="719"/>
      <c r="DF27" s="719"/>
      <c r="DG27" s="719"/>
      <c r="DH27" s="719"/>
      <c r="DI27" s="719"/>
      <c r="DJ27" s="719"/>
      <c r="DK27" s="720"/>
      <c r="DL27" s="692">
        <v>207256</v>
      </c>
      <c r="DM27" s="719"/>
      <c r="DN27" s="719"/>
      <c r="DO27" s="719"/>
      <c r="DP27" s="719"/>
      <c r="DQ27" s="719"/>
      <c r="DR27" s="719"/>
      <c r="DS27" s="719"/>
      <c r="DT27" s="719"/>
      <c r="DU27" s="719"/>
      <c r="DV27" s="720"/>
      <c r="DW27" s="688">
        <v>4.7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84966</v>
      </c>
      <c r="S28" s="684"/>
      <c r="T28" s="684"/>
      <c r="U28" s="684"/>
      <c r="V28" s="684"/>
      <c r="W28" s="684"/>
      <c r="X28" s="684"/>
      <c r="Y28" s="685"/>
      <c r="Z28" s="686">
        <v>1.2</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634439</v>
      </c>
      <c r="CS28" s="684"/>
      <c r="CT28" s="684"/>
      <c r="CU28" s="684"/>
      <c r="CV28" s="684"/>
      <c r="CW28" s="684"/>
      <c r="CX28" s="684"/>
      <c r="CY28" s="685"/>
      <c r="CZ28" s="688">
        <v>9.3000000000000007</v>
      </c>
      <c r="DA28" s="717"/>
      <c r="DB28" s="717"/>
      <c r="DC28" s="721"/>
      <c r="DD28" s="692">
        <v>611361</v>
      </c>
      <c r="DE28" s="684"/>
      <c r="DF28" s="684"/>
      <c r="DG28" s="684"/>
      <c r="DH28" s="684"/>
      <c r="DI28" s="684"/>
      <c r="DJ28" s="684"/>
      <c r="DK28" s="685"/>
      <c r="DL28" s="692">
        <v>611361</v>
      </c>
      <c r="DM28" s="684"/>
      <c r="DN28" s="684"/>
      <c r="DO28" s="684"/>
      <c r="DP28" s="684"/>
      <c r="DQ28" s="684"/>
      <c r="DR28" s="684"/>
      <c r="DS28" s="684"/>
      <c r="DT28" s="684"/>
      <c r="DU28" s="684"/>
      <c r="DV28" s="685"/>
      <c r="DW28" s="688">
        <v>13.9</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91975</v>
      </c>
      <c r="S29" s="684"/>
      <c r="T29" s="684"/>
      <c r="U29" s="684"/>
      <c r="V29" s="684"/>
      <c r="W29" s="684"/>
      <c r="X29" s="684"/>
      <c r="Y29" s="685"/>
      <c r="Z29" s="686">
        <v>1.3</v>
      </c>
      <c r="AA29" s="686"/>
      <c r="AB29" s="686"/>
      <c r="AC29" s="686"/>
      <c r="AD29" s="687">
        <v>5061</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634439</v>
      </c>
      <c r="CS29" s="719"/>
      <c r="CT29" s="719"/>
      <c r="CU29" s="719"/>
      <c r="CV29" s="719"/>
      <c r="CW29" s="719"/>
      <c r="CX29" s="719"/>
      <c r="CY29" s="720"/>
      <c r="CZ29" s="688">
        <v>9.3000000000000007</v>
      </c>
      <c r="DA29" s="717"/>
      <c r="DB29" s="717"/>
      <c r="DC29" s="721"/>
      <c r="DD29" s="692">
        <v>611361</v>
      </c>
      <c r="DE29" s="719"/>
      <c r="DF29" s="719"/>
      <c r="DG29" s="719"/>
      <c r="DH29" s="719"/>
      <c r="DI29" s="719"/>
      <c r="DJ29" s="719"/>
      <c r="DK29" s="720"/>
      <c r="DL29" s="692">
        <v>611361</v>
      </c>
      <c r="DM29" s="719"/>
      <c r="DN29" s="719"/>
      <c r="DO29" s="719"/>
      <c r="DP29" s="719"/>
      <c r="DQ29" s="719"/>
      <c r="DR29" s="719"/>
      <c r="DS29" s="719"/>
      <c r="DT29" s="719"/>
      <c r="DU29" s="719"/>
      <c r="DV29" s="720"/>
      <c r="DW29" s="688">
        <v>13.9</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20256</v>
      </c>
      <c r="S30" s="684"/>
      <c r="T30" s="684"/>
      <c r="U30" s="684"/>
      <c r="V30" s="684"/>
      <c r="W30" s="684"/>
      <c r="X30" s="684"/>
      <c r="Y30" s="685"/>
      <c r="Z30" s="686">
        <v>0.3</v>
      </c>
      <c r="AA30" s="686"/>
      <c r="AB30" s="686"/>
      <c r="AC30" s="686"/>
      <c r="AD30" s="687" t="s">
        <v>127</v>
      </c>
      <c r="AE30" s="687"/>
      <c r="AF30" s="687"/>
      <c r="AG30" s="687"/>
      <c r="AH30" s="687"/>
      <c r="AI30" s="687"/>
      <c r="AJ30" s="687"/>
      <c r="AK30" s="687"/>
      <c r="AL30" s="688" t="s">
        <v>127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604773</v>
      </c>
      <c r="CS30" s="684"/>
      <c r="CT30" s="684"/>
      <c r="CU30" s="684"/>
      <c r="CV30" s="684"/>
      <c r="CW30" s="684"/>
      <c r="CX30" s="684"/>
      <c r="CY30" s="685"/>
      <c r="CZ30" s="688">
        <v>8.9</v>
      </c>
      <c r="DA30" s="717"/>
      <c r="DB30" s="717"/>
      <c r="DC30" s="721"/>
      <c r="DD30" s="692">
        <v>581695</v>
      </c>
      <c r="DE30" s="684"/>
      <c r="DF30" s="684"/>
      <c r="DG30" s="684"/>
      <c r="DH30" s="684"/>
      <c r="DI30" s="684"/>
      <c r="DJ30" s="684"/>
      <c r="DK30" s="685"/>
      <c r="DL30" s="692">
        <v>581695</v>
      </c>
      <c r="DM30" s="684"/>
      <c r="DN30" s="684"/>
      <c r="DO30" s="684"/>
      <c r="DP30" s="684"/>
      <c r="DQ30" s="684"/>
      <c r="DR30" s="684"/>
      <c r="DS30" s="684"/>
      <c r="DT30" s="684"/>
      <c r="DU30" s="684"/>
      <c r="DV30" s="685"/>
      <c r="DW30" s="688">
        <v>13.2</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597159</v>
      </c>
      <c r="S31" s="684"/>
      <c r="T31" s="684"/>
      <c r="U31" s="684"/>
      <c r="V31" s="684"/>
      <c r="W31" s="684"/>
      <c r="X31" s="684"/>
      <c r="Y31" s="685"/>
      <c r="Z31" s="686">
        <v>8.6</v>
      </c>
      <c r="AA31" s="686"/>
      <c r="AB31" s="686"/>
      <c r="AC31" s="686"/>
      <c r="AD31" s="687" t="s">
        <v>127</v>
      </c>
      <c r="AE31" s="687"/>
      <c r="AF31" s="687"/>
      <c r="AG31" s="687"/>
      <c r="AH31" s="687"/>
      <c r="AI31" s="687"/>
      <c r="AJ31" s="687"/>
      <c r="AK31" s="687"/>
      <c r="AL31" s="688" t="s">
        <v>127</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99.4</v>
      </c>
      <c r="BH31" s="738"/>
      <c r="BI31" s="738"/>
      <c r="BJ31" s="738"/>
      <c r="BK31" s="738"/>
      <c r="BL31" s="738"/>
      <c r="BM31" s="678">
        <v>93.7</v>
      </c>
      <c r="BN31" s="738"/>
      <c r="BO31" s="738"/>
      <c r="BP31" s="738"/>
      <c r="BQ31" s="739"/>
      <c r="BR31" s="751">
        <v>99.5</v>
      </c>
      <c r="BS31" s="738"/>
      <c r="BT31" s="738"/>
      <c r="BU31" s="738"/>
      <c r="BV31" s="738"/>
      <c r="BW31" s="738"/>
      <c r="BX31" s="678">
        <v>93.7</v>
      </c>
      <c r="BY31" s="738"/>
      <c r="BZ31" s="738"/>
      <c r="CA31" s="738"/>
      <c r="CB31" s="739"/>
      <c r="CD31" s="725"/>
      <c r="CE31" s="726"/>
      <c r="CF31" s="698" t="s">
        <v>310</v>
      </c>
      <c r="CG31" s="699"/>
      <c r="CH31" s="699"/>
      <c r="CI31" s="699"/>
      <c r="CJ31" s="699"/>
      <c r="CK31" s="699"/>
      <c r="CL31" s="699"/>
      <c r="CM31" s="699"/>
      <c r="CN31" s="699"/>
      <c r="CO31" s="699"/>
      <c r="CP31" s="699"/>
      <c r="CQ31" s="700"/>
      <c r="CR31" s="683">
        <v>29666</v>
      </c>
      <c r="CS31" s="719"/>
      <c r="CT31" s="719"/>
      <c r="CU31" s="719"/>
      <c r="CV31" s="719"/>
      <c r="CW31" s="719"/>
      <c r="CX31" s="719"/>
      <c r="CY31" s="720"/>
      <c r="CZ31" s="688">
        <v>0.4</v>
      </c>
      <c r="DA31" s="717"/>
      <c r="DB31" s="717"/>
      <c r="DC31" s="721"/>
      <c r="DD31" s="692">
        <v>29666</v>
      </c>
      <c r="DE31" s="719"/>
      <c r="DF31" s="719"/>
      <c r="DG31" s="719"/>
      <c r="DH31" s="719"/>
      <c r="DI31" s="719"/>
      <c r="DJ31" s="719"/>
      <c r="DK31" s="720"/>
      <c r="DL31" s="692">
        <v>29666</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135</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99.6</v>
      </c>
      <c r="BH32" s="719"/>
      <c r="BI32" s="719"/>
      <c r="BJ32" s="719"/>
      <c r="BK32" s="719"/>
      <c r="BL32" s="719"/>
      <c r="BM32" s="689">
        <v>97.6</v>
      </c>
      <c r="BN32" s="749"/>
      <c r="BO32" s="749"/>
      <c r="BP32" s="749"/>
      <c r="BQ32" s="750"/>
      <c r="BR32" s="752">
        <v>99.7</v>
      </c>
      <c r="BS32" s="719"/>
      <c r="BT32" s="719"/>
      <c r="BU32" s="719"/>
      <c r="BV32" s="719"/>
      <c r="BW32" s="719"/>
      <c r="BX32" s="689">
        <v>97.7</v>
      </c>
      <c r="BY32" s="749"/>
      <c r="BZ32" s="749"/>
      <c r="CA32" s="749"/>
      <c r="CB32" s="750"/>
      <c r="CD32" s="727"/>
      <c r="CE32" s="728"/>
      <c r="CF32" s="698" t="s">
        <v>314</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135</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351445</v>
      </c>
      <c r="S33" s="684"/>
      <c r="T33" s="684"/>
      <c r="U33" s="684"/>
      <c r="V33" s="684"/>
      <c r="W33" s="684"/>
      <c r="X33" s="684"/>
      <c r="Y33" s="685"/>
      <c r="Z33" s="686">
        <v>5</v>
      </c>
      <c r="AA33" s="686"/>
      <c r="AB33" s="686"/>
      <c r="AC33" s="686"/>
      <c r="AD33" s="687" t="s">
        <v>135</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99.2</v>
      </c>
      <c r="BH33" s="754"/>
      <c r="BI33" s="754"/>
      <c r="BJ33" s="754"/>
      <c r="BK33" s="754"/>
      <c r="BL33" s="754"/>
      <c r="BM33" s="755">
        <v>89.5</v>
      </c>
      <c r="BN33" s="754"/>
      <c r="BO33" s="754"/>
      <c r="BP33" s="754"/>
      <c r="BQ33" s="756"/>
      <c r="BR33" s="753">
        <v>99.2</v>
      </c>
      <c r="BS33" s="754"/>
      <c r="BT33" s="754"/>
      <c r="BU33" s="754"/>
      <c r="BV33" s="754"/>
      <c r="BW33" s="754"/>
      <c r="BX33" s="755">
        <v>89.3</v>
      </c>
      <c r="BY33" s="754"/>
      <c r="BZ33" s="754"/>
      <c r="CA33" s="754"/>
      <c r="CB33" s="756"/>
      <c r="CD33" s="698" t="s">
        <v>317</v>
      </c>
      <c r="CE33" s="699"/>
      <c r="CF33" s="699"/>
      <c r="CG33" s="699"/>
      <c r="CH33" s="699"/>
      <c r="CI33" s="699"/>
      <c r="CJ33" s="699"/>
      <c r="CK33" s="699"/>
      <c r="CL33" s="699"/>
      <c r="CM33" s="699"/>
      <c r="CN33" s="699"/>
      <c r="CO33" s="699"/>
      <c r="CP33" s="699"/>
      <c r="CQ33" s="700"/>
      <c r="CR33" s="683">
        <v>3564737</v>
      </c>
      <c r="CS33" s="719"/>
      <c r="CT33" s="719"/>
      <c r="CU33" s="719"/>
      <c r="CV33" s="719"/>
      <c r="CW33" s="719"/>
      <c r="CX33" s="719"/>
      <c r="CY33" s="720"/>
      <c r="CZ33" s="688">
        <v>52.3</v>
      </c>
      <c r="DA33" s="717"/>
      <c r="DB33" s="717"/>
      <c r="DC33" s="721"/>
      <c r="DD33" s="692">
        <v>2493266</v>
      </c>
      <c r="DE33" s="719"/>
      <c r="DF33" s="719"/>
      <c r="DG33" s="719"/>
      <c r="DH33" s="719"/>
      <c r="DI33" s="719"/>
      <c r="DJ33" s="719"/>
      <c r="DK33" s="720"/>
      <c r="DL33" s="692">
        <v>1992028</v>
      </c>
      <c r="DM33" s="719"/>
      <c r="DN33" s="719"/>
      <c r="DO33" s="719"/>
      <c r="DP33" s="719"/>
      <c r="DQ33" s="719"/>
      <c r="DR33" s="719"/>
      <c r="DS33" s="719"/>
      <c r="DT33" s="719"/>
      <c r="DU33" s="719"/>
      <c r="DV33" s="720"/>
      <c r="DW33" s="688">
        <v>45.2</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19955</v>
      </c>
      <c r="S34" s="684"/>
      <c r="T34" s="684"/>
      <c r="U34" s="684"/>
      <c r="V34" s="684"/>
      <c r="W34" s="684"/>
      <c r="X34" s="684"/>
      <c r="Y34" s="685"/>
      <c r="Z34" s="686">
        <v>0.3</v>
      </c>
      <c r="AA34" s="686"/>
      <c r="AB34" s="686"/>
      <c r="AC34" s="686"/>
      <c r="AD34" s="687" t="s">
        <v>127</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1071405</v>
      </c>
      <c r="CS34" s="684"/>
      <c r="CT34" s="684"/>
      <c r="CU34" s="684"/>
      <c r="CV34" s="684"/>
      <c r="CW34" s="684"/>
      <c r="CX34" s="684"/>
      <c r="CY34" s="685"/>
      <c r="CZ34" s="688">
        <v>15.7</v>
      </c>
      <c r="DA34" s="717"/>
      <c r="DB34" s="717"/>
      <c r="DC34" s="721"/>
      <c r="DD34" s="692">
        <v>803689</v>
      </c>
      <c r="DE34" s="684"/>
      <c r="DF34" s="684"/>
      <c r="DG34" s="684"/>
      <c r="DH34" s="684"/>
      <c r="DI34" s="684"/>
      <c r="DJ34" s="684"/>
      <c r="DK34" s="685"/>
      <c r="DL34" s="692">
        <v>670811</v>
      </c>
      <c r="DM34" s="684"/>
      <c r="DN34" s="684"/>
      <c r="DO34" s="684"/>
      <c r="DP34" s="684"/>
      <c r="DQ34" s="684"/>
      <c r="DR34" s="684"/>
      <c r="DS34" s="684"/>
      <c r="DT34" s="684"/>
      <c r="DU34" s="684"/>
      <c r="DV34" s="685"/>
      <c r="DW34" s="688">
        <v>15.2</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150722</v>
      </c>
      <c r="S35" s="684"/>
      <c r="T35" s="684"/>
      <c r="U35" s="684"/>
      <c r="V35" s="684"/>
      <c r="W35" s="684"/>
      <c r="X35" s="684"/>
      <c r="Y35" s="685"/>
      <c r="Z35" s="686">
        <v>2.2000000000000002</v>
      </c>
      <c r="AA35" s="686"/>
      <c r="AB35" s="686"/>
      <c r="AC35" s="686"/>
      <c r="AD35" s="687" t="s">
        <v>127</v>
      </c>
      <c r="AE35" s="687"/>
      <c r="AF35" s="687"/>
      <c r="AG35" s="687"/>
      <c r="AH35" s="687"/>
      <c r="AI35" s="687"/>
      <c r="AJ35" s="687"/>
      <c r="AK35" s="687"/>
      <c r="AL35" s="688" t="s">
        <v>127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19747</v>
      </c>
      <c r="CS35" s="719"/>
      <c r="CT35" s="719"/>
      <c r="CU35" s="719"/>
      <c r="CV35" s="719"/>
      <c r="CW35" s="719"/>
      <c r="CX35" s="719"/>
      <c r="CY35" s="720"/>
      <c r="CZ35" s="688">
        <v>0.3</v>
      </c>
      <c r="DA35" s="717"/>
      <c r="DB35" s="717"/>
      <c r="DC35" s="721"/>
      <c r="DD35" s="692">
        <v>17097</v>
      </c>
      <c r="DE35" s="719"/>
      <c r="DF35" s="719"/>
      <c r="DG35" s="719"/>
      <c r="DH35" s="719"/>
      <c r="DI35" s="719"/>
      <c r="DJ35" s="719"/>
      <c r="DK35" s="720"/>
      <c r="DL35" s="692">
        <v>4390</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133321</v>
      </c>
      <c r="S36" s="684"/>
      <c r="T36" s="684"/>
      <c r="U36" s="684"/>
      <c r="V36" s="684"/>
      <c r="W36" s="684"/>
      <c r="X36" s="684"/>
      <c r="Y36" s="685"/>
      <c r="Z36" s="686">
        <v>1.9</v>
      </c>
      <c r="AA36" s="686"/>
      <c r="AB36" s="686"/>
      <c r="AC36" s="686"/>
      <c r="AD36" s="687" t="s">
        <v>127</v>
      </c>
      <c r="AE36" s="687"/>
      <c r="AF36" s="687"/>
      <c r="AG36" s="687"/>
      <c r="AH36" s="687"/>
      <c r="AI36" s="687"/>
      <c r="AJ36" s="687"/>
      <c r="AK36" s="687"/>
      <c r="AL36" s="688" t="s">
        <v>240</v>
      </c>
      <c r="AM36" s="689"/>
      <c r="AN36" s="689"/>
      <c r="AO36" s="690"/>
      <c r="AP36" s="235"/>
      <c r="AQ36" s="757" t="s">
        <v>325</v>
      </c>
      <c r="AR36" s="758"/>
      <c r="AS36" s="758"/>
      <c r="AT36" s="758"/>
      <c r="AU36" s="758"/>
      <c r="AV36" s="758"/>
      <c r="AW36" s="758"/>
      <c r="AX36" s="758"/>
      <c r="AY36" s="759"/>
      <c r="AZ36" s="672">
        <v>657816</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1637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982893</v>
      </c>
      <c r="CS36" s="684"/>
      <c r="CT36" s="684"/>
      <c r="CU36" s="684"/>
      <c r="CV36" s="684"/>
      <c r="CW36" s="684"/>
      <c r="CX36" s="684"/>
      <c r="CY36" s="685"/>
      <c r="CZ36" s="688">
        <v>14.4</v>
      </c>
      <c r="DA36" s="717"/>
      <c r="DB36" s="717"/>
      <c r="DC36" s="721"/>
      <c r="DD36" s="692">
        <v>788405</v>
      </c>
      <c r="DE36" s="684"/>
      <c r="DF36" s="684"/>
      <c r="DG36" s="684"/>
      <c r="DH36" s="684"/>
      <c r="DI36" s="684"/>
      <c r="DJ36" s="684"/>
      <c r="DK36" s="685"/>
      <c r="DL36" s="692">
        <v>747088</v>
      </c>
      <c r="DM36" s="684"/>
      <c r="DN36" s="684"/>
      <c r="DO36" s="684"/>
      <c r="DP36" s="684"/>
      <c r="DQ36" s="684"/>
      <c r="DR36" s="684"/>
      <c r="DS36" s="684"/>
      <c r="DT36" s="684"/>
      <c r="DU36" s="684"/>
      <c r="DV36" s="685"/>
      <c r="DW36" s="688">
        <v>17</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142445</v>
      </c>
      <c r="S37" s="684"/>
      <c r="T37" s="684"/>
      <c r="U37" s="684"/>
      <c r="V37" s="684"/>
      <c r="W37" s="684"/>
      <c r="X37" s="684"/>
      <c r="Y37" s="685"/>
      <c r="Z37" s="686">
        <v>2</v>
      </c>
      <c r="AA37" s="686"/>
      <c r="AB37" s="686"/>
      <c r="AC37" s="686"/>
      <c r="AD37" s="687" t="s">
        <v>127</v>
      </c>
      <c r="AE37" s="687"/>
      <c r="AF37" s="687"/>
      <c r="AG37" s="687"/>
      <c r="AH37" s="687"/>
      <c r="AI37" s="687"/>
      <c r="AJ37" s="687"/>
      <c r="AK37" s="687"/>
      <c r="AL37" s="688" t="s">
        <v>240</v>
      </c>
      <c r="AM37" s="689"/>
      <c r="AN37" s="689"/>
      <c r="AO37" s="690"/>
      <c r="AQ37" s="761" t="s">
        <v>329</v>
      </c>
      <c r="AR37" s="762"/>
      <c r="AS37" s="762"/>
      <c r="AT37" s="762"/>
      <c r="AU37" s="762"/>
      <c r="AV37" s="762"/>
      <c r="AW37" s="762"/>
      <c r="AX37" s="762"/>
      <c r="AY37" s="763"/>
      <c r="AZ37" s="683">
        <v>300000</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-6863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466579</v>
      </c>
      <c r="CS37" s="719"/>
      <c r="CT37" s="719"/>
      <c r="CU37" s="719"/>
      <c r="CV37" s="719"/>
      <c r="CW37" s="719"/>
      <c r="CX37" s="719"/>
      <c r="CY37" s="720"/>
      <c r="CZ37" s="688">
        <v>6.8</v>
      </c>
      <c r="DA37" s="717"/>
      <c r="DB37" s="717"/>
      <c r="DC37" s="721"/>
      <c r="DD37" s="692">
        <v>343949</v>
      </c>
      <c r="DE37" s="719"/>
      <c r="DF37" s="719"/>
      <c r="DG37" s="719"/>
      <c r="DH37" s="719"/>
      <c r="DI37" s="719"/>
      <c r="DJ37" s="719"/>
      <c r="DK37" s="720"/>
      <c r="DL37" s="692">
        <v>343949</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481525</v>
      </c>
      <c r="S38" s="684"/>
      <c r="T38" s="684"/>
      <c r="U38" s="684"/>
      <c r="V38" s="684"/>
      <c r="W38" s="684"/>
      <c r="X38" s="684"/>
      <c r="Y38" s="685"/>
      <c r="Z38" s="686">
        <v>6.9</v>
      </c>
      <c r="AA38" s="686"/>
      <c r="AB38" s="686"/>
      <c r="AC38" s="686"/>
      <c r="AD38" s="687">
        <v>1614</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t="s">
        <v>240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1934</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657816</v>
      </c>
      <c r="CS38" s="684"/>
      <c r="CT38" s="684"/>
      <c r="CU38" s="684"/>
      <c r="CV38" s="684"/>
      <c r="CW38" s="684"/>
      <c r="CX38" s="684"/>
      <c r="CY38" s="685"/>
      <c r="CZ38" s="688">
        <v>9.6999999999999993</v>
      </c>
      <c r="DA38" s="717"/>
      <c r="DB38" s="717"/>
      <c r="DC38" s="721"/>
      <c r="DD38" s="692">
        <v>569739</v>
      </c>
      <c r="DE38" s="684"/>
      <c r="DF38" s="684"/>
      <c r="DG38" s="684"/>
      <c r="DH38" s="684"/>
      <c r="DI38" s="684"/>
      <c r="DJ38" s="684"/>
      <c r="DK38" s="685"/>
      <c r="DL38" s="692">
        <v>569739</v>
      </c>
      <c r="DM38" s="684"/>
      <c r="DN38" s="684"/>
      <c r="DO38" s="684"/>
      <c r="DP38" s="684"/>
      <c r="DQ38" s="684"/>
      <c r="DR38" s="684"/>
      <c r="DS38" s="684"/>
      <c r="DT38" s="684"/>
      <c r="DU38" s="684"/>
      <c r="DV38" s="685"/>
      <c r="DW38" s="688">
        <v>12.9</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567713</v>
      </c>
      <c r="S39" s="684"/>
      <c r="T39" s="684"/>
      <c r="U39" s="684"/>
      <c r="V39" s="684"/>
      <c r="W39" s="684"/>
      <c r="X39" s="684"/>
      <c r="Y39" s="685"/>
      <c r="Z39" s="686">
        <v>8.1999999999999993</v>
      </c>
      <c r="AA39" s="686"/>
      <c r="AB39" s="686"/>
      <c r="AC39" s="686"/>
      <c r="AD39" s="687" t="s">
        <v>127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t="s">
        <v>240</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3030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477795</v>
      </c>
      <c r="CS39" s="719"/>
      <c r="CT39" s="719"/>
      <c r="CU39" s="719"/>
      <c r="CV39" s="719"/>
      <c r="CW39" s="719"/>
      <c r="CX39" s="719"/>
      <c r="CY39" s="720"/>
      <c r="CZ39" s="688">
        <v>7</v>
      </c>
      <c r="DA39" s="717"/>
      <c r="DB39" s="717"/>
      <c r="DC39" s="721"/>
      <c r="DD39" s="692">
        <v>314327</v>
      </c>
      <c r="DE39" s="719"/>
      <c r="DF39" s="719"/>
      <c r="DG39" s="719"/>
      <c r="DH39" s="719"/>
      <c r="DI39" s="719"/>
      <c r="DJ39" s="719"/>
      <c r="DK39" s="720"/>
      <c r="DL39" s="692" t="s">
        <v>240</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t="s">
        <v>127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96</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355081</v>
      </c>
      <c r="CS40" s="684"/>
      <c r="CT40" s="684"/>
      <c r="CU40" s="684"/>
      <c r="CV40" s="684"/>
      <c r="CW40" s="684"/>
      <c r="CX40" s="684"/>
      <c r="CY40" s="685"/>
      <c r="CZ40" s="688">
        <v>5.2</v>
      </c>
      <c r="DA40" s="717"/>
      <c r="DB40" s="717"/>
      <c r="DC40" s="721"/>
      <c r="DD40" s="692">
        <v>9</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246013</v>
      </c>
      <c r="S41" s="684"/>
      <c r="T41" s="684"/>
      <c r="U41" s="684"/>
      <c r="V41" s="684"/>
      <c r="W41" s="684"/>
      <c r="X41" s="684"/>
      <c r="Y41" s="685"/>
      <c r="Z41" s="686">
        <v>3.5</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104506</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6961540</v>
      </c>
      <c r="S42" s="769"/>
      <c r="T42" s="769"/>
      <c r="U42" s="769"/>
      <c r="V42" s="769"/>
      <c r="W42" s="769"/>
      <c r="X42" s="769"/>
      <c r="Y42" s="777"/>
      <c r="Z42" s="778">
        <v>100</v>
      </c>
      <c r="AA42" s="778"/>
      <c r="AB42" s="778"/>
      <c r="AC42" s="778"/>
      <c r="AD42" s="779">
        <v>4160073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253310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348</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820765</v>
      </c>
      <c r="CS42" s="684"/>
      <c r="CT42" s="684"/>
      <c r="CU42" s="684"/>
      <c r="CV42" s="684"/>
      <c r="CW42" s="684"/>
      <c r="CX42" s="684"/>
      <c r="CY42" s="685"/>
      <c r="CZ42" s="688">
        <v>12</v>
      </c>
      <c r="DA42" s="689"/>
      <c r="DB42" s="689"/>
      <c r="DC42" s="701"/>
      <c r="DD42" s="692">
        <v>192862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15320</v>
      </c>
      <c r="CS43" s="719"/>
      <c r="CT43" s="719"/>
      <c r="CU43" s="719"/>
      <c r="CV43" s="719"/>
      <c r="CW43" s="719"/>
      <c r="CX43" s="719"/>
      <c r="CY43" s="720"/>
      <c r="CZ43" s="688">
        <v>0.2</v>
      </c>
      <c r="DA43" s="717"/>
      <c r="DB43" s="717"/>
      <c r="DC43" s="721"/>
      <c r="DD43" s="692">
        <v>15320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698792</v>
      </c>
      <c r="CS44" s="684"/>
      <c r="CT44" s="684"/>
      <c r="CU44" s="684"/>
      <c r="CV44" s="684"/>
      <c r="CW44" s="684"/>
      <c r="CX44" s="684"/>
      <c r="CY44" s="685"/>
      <c r="CZ44" s="688">
        <v>10.3</v>
      </c>
      <c r="DA44" s="689"/>
      <c r="DB44" s="689"/>
      <c r="DC44" s="701"/>
      <c r="DD44" s="692">
        <v>164825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454936</v>
      </c>
      <c r="CS45" s="719"/>
      <c r="CT45" s="719"/>
      <c r="CU45" s="719"/>
      <c r="CV45" s="719"/>
      <c r="CW45" s="719"/>
      <c r="CX45" s="719"/>
      <c r="CY45" s="720"/>
      <c r="CZ45" s="688">
        <v>6.7</v>
      </c>
      <c r="DA45" s="717"/>
      <c r="DB45" s="717"/>
      <c r="DC45" s="721"/>
      <c r="DD45" s="692">
        <v>12277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240622</v>
      </c>
      <c r="CS46" s="684"/>
      <c r="CT46" s="684"/>
      <c r="CU46" s="684"/>
      <c r="CV46" s="684"/>
      <c r="CW46" s="684"/>
      <c r="CX46" s="684"/>
      <c r="CY46" s="685"/>
      <c r="CZ46" s="688">
        <v>3.5</v>
      </c>
      <c r="DA46" s="689"/>
      <c r="DB46" s="689"/>
      <c r="DC46" s="701"/>
      <c r="DD46" s="692">
        <v>149314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121973</v>
      </c>
      <c r="CS47" s="719"/>
      <c r="CT47" s="719"/>
      <c r="CU47" s="719"/>
      <c r="CV47" s="719"/>
      <c r="CW47" s="719"/>
      <c r="CX47" s="719"/>
      <c r="CY47" s="720"/>
      <c r="CZ47" s="688">
        <v>1.8</v>
      </c>
      <c r="DA47" s="717"/>
      <c r="DB47" s="717"/>
      <c r="DC47" s="721"/>
      <c r="DD47" s="692">
        <v>28037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135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6813991</v>
      </c>
      <c r="CS49" s="754"/>
      <c r="CT49" s="754"/>
      <c r="CU49" s="754"/>
      <c r="CV49" s="754"/>
      <c r="CW49" s="754"/>
      <c r="CX49" s="754"/>
      <c r="CY49" s="785"/>
      <c r="CZ49" s="780">
        <v>100</v>
      </c>
      <c r="DA49" s="786"/>
      <c r="DB49" s="786"/>
      <c r="DC49" s="787"/>
      <c r="DD49" s="788">
        <v>4527899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9H1HeXR1wEKvFhVkrhEEnv22e8SBbxyYM2I/UQW8HAEvBiz+fmD1pkwfjyElSeM/VSQRonO1OMv4Elv4fPDNw==" saltValue="Yk8N6iOgoOpsOvHgzk6iu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6962</v>
      </c>
      <c r="R7" s="819"/>
      <c r="S7" s="819"/>
      <c r="T7" s="819"/>
      <c r="U7" s="819"/>
      <c r="V7" s="819">
        <v>6814</v>
      </c>
      <c r="W7" s="819"/>
      <c r="X7" s="819"/>
      <c r="Y7" s="819"/>
      <c r="Z7" s="819"/>
      <c r="AA7" s="819">
        <v>148</v>
      </c>
      <c r="AB7" s="819"/>
      <c r="AC7" s="819"/>
      <c r="AD7" s="819"/>
      <c r="AE7" s="820"/>
      <c r="AF7" s="821">
        <v>91</v>
      </c>
      <c r="AG7" s="822"/>
      <c r="AH7" s="822"/>
      <c r="AI7" s="822"/>
      <c r="AJ7" s="823"/>
      <c r="AK7" s="858">
        <v>133</v>
      </c>
      <c r="AL7" s="859"/>
      <c r="AM7" s="859"/>
      <c r="AN7" s="859"/>
      <c r="AO7" s="859"/>
      <c r="AP7" s="859">
        <v>6316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-13</v>
      </c>
      <c r="CI7" s="856"/>
      <c r="CJ7" s="856"/>
      <c r="CK7" s="856"/>
      <c r="CL7" s="857"/>
      <c r="CM7" s="855">
        <v>680</v>
      </c>
      <c r="CN7" s="856"/>
      <c r="CO7" s="856"/>
      <c r="CP7" s="856"/>
      <c r="CQ7" s="857"/>
      <c r="CR7" s="855">
        <v>40</v>
      </c>
      <c r="CS7" s="856"/>
      <c r="CT7" s="856"/>
      <c r="CU7" s="856"/>
      <c r="CV7" s="857"/>
      <c r="CW7" s="855">
        <v>43</v>
      </c>
      <c r="CX7" s="856"/>
      <c r="CY7" s="856"/>
      <c r="CZ7" s="856"/>
      <c r="DA7" s="857"/>
      <c r="DB7" s="855" t="s">
        <v>509</v>
      </c>
      <c r="DC7" s="856"/>
      <c r="DD7" s="856"/>
      <c r="DE7" s="856"/>
      <c r="DF7" s="857"/>
      <c r="DG7" s="855" t="s">
        <v>509</v>
      </c>
      <c r="DH7" s="856"/>
      <c r="DI7" s="856"/>
      <c r="DJ7" s="856"/>
      <c r="DK7" s="857"/>
      <c r="DL7" s="855" t="s">
        <v>509</v>
      </c>
      <c r="DM7" s="856"/>
      <c r="DN7" s="856"/>
      <c r="DO7" s="856"/>
      <c r="DP7" s="857"/>
      <c r="DQ7" s="855" t="s">
        <v>509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-2</v>
      </c>
      <c r="CI8" s="866"/>
      <c r="CJ8" s="866"/>
      <c r="CK8" s="866"/>
      <c r="CL8" s="867"/>
      <c r="CM8" s="865">
        <v>56</v>
      </c>
      <c r="CN8" s="866"/>
      <c r="CO8" s="866"/>
      <c r="CP8" s="866"/>
      <c r="CQ8" s="867"/>
      <c r="CR8" s="865">
        <v>15</v>
      </c>
      <c r="CS8" s="866"/>
      <c r="CT8" s="866"/>
      <c r="CU8" s="866"/>
      <c r="CV8" s="867"/>
      <c r="CW8" s="865">
        <v>5</v>
      </c>
      <c r="CX8" s="866"/>
      <c r="CY8" s="866"/>
      <c r="CZ8" s="866"/>
      <c r="DA8" s="867"/>
      <c r="DB8" s="865" t="s">
        <v>509</v>
      </c>
      <c r="DC8" s="866"/>
      <c r="DD8" s="866"/>
      <c r="DE8" s="866"/>
      <c r="DF8" s="867"/>
      <c r="DG8" s="865" t="s">
        <v>509</v>
      </c>
      <c r="DH8" s="866"/>
      <c r="DI8" s="866"/>
      <c r="DJ8" s="866"/>
      <c r="DK8" s="867"/>
      <c r="DL8" s="865" t="s">
        <v>509</v>
      </c>
      <c r="DM8" s="866"/>
      <c r="DN8" s="866"/>
      <c r="DO8" s="866"/>
      <c r="DP8" s="867"/>
      <c r="DQ8" s="865" t="s">
        <v>509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596</v>
      </c>
      <c r="BS9" s="852" t="s">
        <v>591</v>
      </c>
      <c r="BT9" s="853"/>
      <c r="BU9" s="853"/>
      <c r="BV9" s="853"/>
      <c r="BW9" s="853"/>
      <c r="BX9" s="853"/>
      <c r="BY9" s="853"/>
      <c r="BZ9" s="853"/>
      <c r="CA9" s="853"/>
      <c r="CB9" s="853"/>
      <c r="CC9" s="853"/>
      <c r="CD9" s="853"/>
      <c r="CE9" s="853"/>
      <c r="CF9" s="853"/>
      <c r="CG9" s="854"/>
      <c r="CH9" s="865">
        <v>1</v>
      </c>
      <c r="CI9" s="866"/>
      <c r="CJ9" s="866"/>
      <c r="CK9" s="866"/>
      <c r="CL9" s="867"/>
      <c r="CM9" s="865">
        <v>228</v>
      </c>
      <c r="CN9" s="866"/>
      <c r="CO9" s="866"/>
      <c r="CP9" s="866"/>
      <c r="CQ9" s="867"/>
      <c r="CR9" s="865">
        <v>3</v>
      </c>
      <c r="CS9" s="866"/>
      <c r="CT9" s="866"/>
      <c r="CU9" s="866"/>
      <c r="CV9" s="867"/>
      <c r="CW9" s="865" t="s">
        <v>509</v>
      </c>
      <c r="CX9" s="866"/>
      <c r="CY9" s="866"/>
      <c r="CZ9" s="866"/>
      <c r="DA9" s="867"/>
      <c r="DB9" s="865" t="s">
        <v>509</v>
      </c>
      <c r="DC9" s="866"/>
      <c r="DD9" s="866"/>
      <c r="DE9" s="866"/>
      <c r="DF9" s="867"/>
      <c r="DG9" s="865">
        <v>770</v>
      </c>
      <c r="DH9" s="866"/>
      <c r="DI9" s="866"/>
      <c r="DJ9" s="866"/>
      <c r="DK9" s="867"/>
      <c r="DL9" s="865" t="s">
        <v>509</v>
      </c>
      <c r="DM9" s="866"/>
      <c r="DN9" s="866"/>
      <c r="DO9" s="866"/>
      <c r="DP9" s="867"/>
      <c r="DQ9" s="865">
        <v>359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0</v>
      </c>
      <c r="CI10" s="866"/>
      <c r="CJ10" s="866"/>
      <c r="CK10" s="866"/>
      <c r="CL10" s="867"/>
      <c r="CM10" s="865">
        <v>32</v>
      </c>
      <c r="CN10" s="866"/>
      <c r="CO10" s="866"/>
      <c r="CP10" s="866"/>
      <c r="CQ10" s="867"/>
      <c r="CR10" s="865">
        <v>22</v>
      </c>
      <c r="CS10" s="866"/>
      <c r="CT10" s="866"/>
      <c r="CU10" s="866"/>
      <c r="CV10" s="867"/>
      <c r="CW10" s="865">
        <v>5</v>
      </c>
      <c r="CX10" s="866"/>
      <c r="CY10" s="866"/>
      <c r="CZ10" s="866"/>
      <c r="DA10" s="867"/>
      <c r="DB10" s="865" t="s">
        <v>509</v>
      </c>
      <c r="DC10" s="866"/>
      <c r="DD10" s="866"/>
      <c r="DE10" s="866"/>
      <c r="DF10" s="867"/>
      <c r="DG10" s="865" t="s">
        <v>509</v>
      </c>
      <c r="DH10" s="866"/>
      <c r="DI10" s="866"/>
      <c r="DJ10" s="866"/>
      <c r="DK10" s="867"/>
      <c r="DL10" s="865" t="s">
        <v>509</v>
      </c>
      <c r="DM10" s="866"/>
      <c r="DN10" s="866"/>
      <c r="DO10" s="866"/>
      <c r="DP10" s="867"/>
      <c r="DQ10" s="865" t="s">
        <v>509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593</v>
      </c>
      <c r="BT11" s="853"/>
      <c r="BU11" s="853"/>
      <c r="BV11" s="853"/>
      <c r="BW11" s="853"/>
      <c r="BX11" s="853"/>
      <c r="BY11" s="853"/>
      <c r="BZ11" s="853"/>
      <c r="CA11" s="853"/>
      <c r="CB11" s="853"/>
      <c r="CC11" s="853"/>
      <c r="CD11" s="853"/>
      <c r="CE11" s="853"/>
      <c r="CF11" s="853"/>
      <c r="CG11" s="854"/>
      <c r="CH11" s="865">
        <v>0</v>
      </c>
      <c r="CI11" s="866"/>
      <c r="CJ11" s="866"/>
      <c r="CK11" s="866"/>
      <c r="CL11" s="867"/>
      <c r="CM11" s="865">
        <v>10</v>
      </c>
      <c r="CN11" s="866"/>
      <c r="CO11" s="866"/>
      <c r="CP11" s="866"/>
      <c r="CQ11" s="867"/>
      <c r="CR11" s="865">
        <v>5</v>
      </c>
      <c r="CS11" s="866"/>
      <c r="CT11" s="866"/>
      <c r="CU11" s="866"/>
      <c r="CV11" s="867"/>
      <c r="CW11" s="865" t="s">
        <v>509</v>
      </c>
      <c r="CX11" s="866"/>
      <c r="CY11" s="866"/>
      <c r="CZ11" s="866"/>
      <c r="DA11" s="867"/>
      <c r="DB11" s="865" t="s">
        <v>509</v>
      </c>
      <c r="DC11" s="866"/>
      <c r="DD11" s="866"/>
      <c r="DE11" s="866"/>
      <c r="DF11" s="867"/>
      <c r="DG11" s="865" t="s">
        <v>509</v>
      </c>
      <c r="DH11" s="866"/>
      <c r="DI11" s="866"/>
      <c r="DJ11" s="866"/>
      <c r="DK11" s="867"/>
      <c r="DL11" s="865" t="s">
        <v>509</v>
      </c>
      <c r="DM11" s="866"/>
      <c r="DN11" s="866"/>
      <c r="DO11" s="866"/>
      <c r="DP11" s="867"/>
      <c r="DQ11" s="865" t="s">
        <v>509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594</v>
      </c>
      <c r="BT12" s="853"/>
      <c r="BU12" s="853"/>
      <c r="BV12" s="853"/>
      <c r="BW12" s="853"/>
      <c r="BX12" s="853"/>
      <c r="BY12" s="853"/>
      <c r="BZ12" s="853"/>
      <c r="CA12" s="853"/>
      <c r="CB12" s="853"/>
      <c r="CC12" s="853"/>
      <c r="CD12" s="853"/>
      <c r="CE12" s="853"/>
      <c r="CF12" s="853"/>
      <c r="CG12" s="854"/>
      <c r="CH12" s="865">
        <v>0</v>
      </c>
      <c r="CI12" s="866"/>
      <c r="CJ12" s="866"/>
      <c r="CK12" s="866"/>
      <c r="CL12" s="867"/>
      <c r="CM12" s="865">
        <v>3</v>
      </c>
      <c r="CN12" s="866"/>
      <c r="CO12" s="866"/>
      <c r="CP12" s="866"/>
      <c r="CQ12" s="867"/>
      <c r="CR12" s="865" t="s">
        <v>595</v>
      </c>
      <c r="CS12" s="866"/>
      <c r="CT12" s="866"/>
      <c r="CU12" s="866"/>
      <c r="CV12" s="867"/>
      <c r="CW12" s="865" t="s">
        <v>595</v>
      </c>
      <c r="CX12" s="866"/>
      <c r="CY12" s="866"/>
      <c r="CZ12" s="866"/>
      <c r="DA12" s="867"/>
      <c r="DB12" s="865" t="s">
        <v>509</v>
      </c>
      <c r="DC12" s="866"/>
      <c r="DD12" s="866"/>
      <c r="DE12" s="866"/>
      <c r="DF12" s="867"/>
      <c r="DG12" s="865" t="s">
        <v>509</v>
      </c>
      <c r="DH12" s="866"/>
      <c r="DI12" s="866"/>
      <c r="DJ12" s="866"/>
      <c r="DK12" s="867"/>
      <c r="DL12" s="865" t="s">
        <v>509</v>
      </c>
      <c r="DM12" s="866"/>
      <c r="DN12" s="866"/>
      <c r="DO12" s="866"/>
      <c r="DP12" s="867"/>
      <c r="DQ12" s="865" t="s">
        <v>509</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f>Q7+Q8</f>
        <v>6962</v>
      </c>
      <c r="R23" s="878"/>
      <c r="S23" s="878"/>
      <c r="T23" s="878"/>
      <c r="U23" s="878"/>
      <c r="V23" s="878">
        <f t="shared" ref="V23" si="0">V7+V8</f>
        <v>6814</v>
      </c>
      <c r="W23" s="878"/>
      <c r="X23" s="878"/>
      <c r="Y23" s="878"/>
      <c r="Z23" s="878"/>
      <c r="AA23" s="878">
        <f t="shared" ref="AA23" si="1">AA7+AA8</f>
        <v>148</v>
      </c>
      <c r="AB23" s="878"/>
      <c r="AC23" s="878"/>
      <c r="AD23" s="878"/>
      <c r="AE23" s="879"/>
      <c r="AF23" s="880">
        <v>91</v>
      </c>
      <c r="AG23" s="878"/>
      <c r="AH23" s="878"/>
      <c r="AI23" s="878"/>
      <c r="AJ23" s="881"/>
      <c r="AK23" s="882"/>
      <c r="AL23" s="883"/>
      <c r="AM23" s="883"/>
      <c r="AN23" s="883"/>
      <c r="AO23" s="883"/>
      <c r="AP23" s="878">
        <f>AP7</f>
        <v>6316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1495</v>
      </c>
      <c r="R28" s="907"/>
      <c r="S28" s="907"/>
      <c r="T28" s="907"/>
      <c r="U28" s="907"/>
      <c r="V28" s="907">
        <v>1494</v>
      </c>
      <c r="W28" s="907"/>
      <c r="X28" s="907"/>
      <c r="Y28" s="907"/>
      <c r="Z28" s="907"/>
      <c r="AA28" s="907">
        <v>2</v>
      </c>
      <c r="AB28" s="907"/>
      <c r="AC28" s="907"/>
      <c r="AD28" s="907"/>
      <c r="AE28" s="908"/>
      <c r="AF28" s="909">
        <v>2</v>
      </c>
      <c r="AG28" s="907"/>
      <c r="AH28" s="907"/>
      <c r="AI28" s="907"/>
      <c r="AJ28" s="910"/>
      <c r="AK28" s="911">
        <v>108</v>
      </c>
      <c r="AL28" s="902"/>
      <c r="AM28" s="902"/>
      <c r="AN28" s="902"/>
      <c r="AO28" s="902"/>
      <c r="AP28" s="902" t="s">
        <v>509</v>
      </c>
      <c r="AQ28" s="902"/>
      <c r="AR28" s="902"/>
      <c r="AS28" s="902"/>
      <c r="AT28" s="902"/>
      <c r="AU28" s="902" t="s">
        <v>509</v>
      </c>
      <c r="AV28" s="902"/>
      <c r="AW28" s="902"/>
      <c r="AX28" s="902"/>
      <c r="AY28" s="902"/>
      <c r="AZ28" s="903" t="s">
        <v>509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1401</v>
      </c>
      <c r="R29" s="843"/>
      <c r="S29" s="843"/>
      <c r="T29" s="843"/>
      <c r="U29" s="843"/>
      <c r="V29" s="843">
        <v>1372</v>
      </c>
      <c r="W29" s="843"/>
      <c r="X29" s="843"/>
      <c r="Y29" s="843"/>
      <c r="Z29" s="843"/>
      <c r="AA29" s="843">
        <v>28</v>
      </c>
      <c r="AB29" s="843"/>
      <c r="AC29" s="843"/>
      <c r="AD29" s="843"/>
      <c r="AE29" s="844"/>
      <c r="AF29" s="845">
        <v>28</v>
      </c>
      <c r="AG29" s="846"/>
      <c r="AH29" s="846"/>
      <c r="AI29" s="846"/>
      <c r="AJ29" s="847"/>
      <c r="AK29" s="914">
        <v>188</v>
      </c>
      <c r="AL29" s="915"/>
      <c r="AM29" s="915"/>
      <c r="AN29" s="915"/>
      <c r="AO29" s="915"/>
      <c r="AP29" s="915" t="s">
        <v>509</v>
      </c>
      <c r="AQ29" s="915"/>
      <c r="AR29" s="915"/>
      <c r="AS29" s="915"/>
      <c r="AT29" s="915"/>
      <c r="AU29" s="915" t="s">
        <v>509</v>
      </c>
      <c r="AV29" s="915"/>
      <c r="AW29" s="915"/>
      <c r="AX29" s="915"/>
      <c r="AY29" s="915"/>
      <c r="AZ29" s="916" t="s">
        <v>509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221</v>
      </c>
      <c r="R30" s="843"/>
      <c r="S30" s="843"/>
      <c r="T30" s="843"/>
      <c r="U30" s="843"/>
      <c r="V30" s="843">
        <v>221</v>
      </c>
      <c r="W30" s="843"/>
      <c r="X30" s="843"/>
      <c r="Y30" s="843"/>
      <c r="Z30" s="843"/>
      <c r="AA30" s="843">
        <v>0</v>
      </c>
      <c r="AB30" s="843"/>
      <c r="AC30" s="843"/>
      <c r="AD30" s="843"/>
      <c r="AE30" s="844"/>
      <c r="AF30" s="845">
        <v>0</v>
      </c>
      <c r="AG30" s="846"/>
      <c r="AH30" s="846"/>
      <c r="AI30" s="846"/>
      <c r="AJ30" s="847"/>
      <c r="AK30" s="914">
        <v>43</v>
      </c>
      <c r="AL30" s="915"/>
      <c r="AM30" s="915"/>
      <c r="AN30" s="915"/>
      <c r="AO30" s="915"/>
      <c r="AP30" s="915" t="s">
        <v>509</v>
      </c>
      <c r="AQ30" s="915"/>
      <c r="AR30" s="915"/>
      <c r="AS30" s="915"/>
      <c r="AT30" s="915"/>
      <c r="AU30" s="915" t="s">
        <v>509</v>
      </c>
      <c r="AV30" s="915"/>
      <c r="AW30" s="915"/>
      <c r="AX30" s="915"/>
      <c r="AY30" s="915"/>
      <c r="AZ30" s="916" t="s">
        <v>509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1411</v>
      </c>
      <c r="R31" s="843"/>
      <c r="S31" s="843"/>
      <c r="T31" s="843"/>
      <c r="U31" s="843"/>
      <c r="V31" s="843">
        <v>1361</v>
      </c>
      <c r="W31" s="843"/>
      <c r="X31" s="843"/>
      <c r="Y31" s="843"/>
      <c r="Z31" s="843"/>
      <c r="AA31" s="843">
        <v>50</v>
      </c>
      <c r="AB31" s="843"/>
      <c r="AC31" s="843"/>
      <c r="AD31" s="843"/>
      <c r="AE31" s="844"/>
      <c r="AF31" s="845">
        <v>1</v>
      </c>
      <c r="AG31" s="846"/>
      <c r="AH31" s="846"/>
      <c r="AI31" s="846"/>
      <c r="AJ31" s="847"/>
      <c r="AK31" s="914">
        <v>300</v>
      </c>
      <c r="AL31" s="915"/>
      <c r="AM31" s="915"/>
      <c r="AN31" s="915"/>
      <c r="AO31" s="915"/>
      <c r="AP31" s="915">
        <v>5440</v>
      </c>
      <c r="AQ31" s="915"/>
      <c r="AR31" s="915"/>
      <c r="AS31" s="915"/>
      <c r="AT31" s="915"/>
      <c r="AU31" s="915">
        <v>4521</v>
      </c>
      <c r="AV31" s="915"/>
      <c r="AW31" s="915"/>
      <c r="AX31" s="915"/>
      <c r="AY31" s="915"/>
      <c r="AZ31" s="916" t="s">
        <v>509</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v>
      </c>
      <c r="AG63" s="926"/>
      <c r="AH63" s="926"/>
      <c r="AI63" s="926"/>
      <c r="AJ63" s="927"/>
      <c r="AK63" s="928"/>
      <c r="AL63" s="923"/>
      <c r="AM63" s="923"/>
      <c r="AN63" s="923"/>
      <c r="AO63" s="923"/>
      <c r="AP63" s="926">
        <f>AP31</f>
        <v>5440</v>
      </c>
      <c r="AQ63" s="926"/>
      <c r="AR63" s="926"/>
      <c r="AS63" s="926"/>
      <c r="AT63" s="926"/>
      <c r="AU63" s="926">
        <f>AU31</f>
        <v>4521</v>
      </c>
      <c r="AV63" s="926"/>
      <c r="AW63" s="926"/>
      <c r="AX63" s="926"/>
      <c r="AY63" s="926"/>
      <c r="AZ63" s="930"/>
      <c r="BA63" s="930"/>
      <c r="BB63" s="930"/>
      <c r="BC63" s="930"/>
      <c r="BD63" s="930"/>
      <c r="BE63" s="931"/>
      <c r="BF63" s="931"/>
      <c r="BG63" s="931"/>
      <c r="BH63" s="931"/>
      <c r="BI63" s="932"/>
      <c r="BJ63" s="933" t="s">
        <v>407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412</v>
      </c>
      <c r="AB66" s="802"/>
      <c r="AC66" s="802"/>
      <c r="AD66" s="802"/>
      <c r="AE66" s="803"/>
      <c r="AF66" s="936" t="s">
        <v>413</v>
      </c>
      <c r="AG66" s="897"/>
      <c r="AH66" s="897"/>
      <c r="AI66" s="897"/>
      <c r="AJ66" s="937"/>
      <c r="AK66" s="801" t="s">
        <v>414</v>
      </c>
      <c r="AL66" s="825"/>
      <c r="AM66" s="825"/>
      <c r="AN66" s="825"/>
      <c r="AO66" s="826"/>
      <c r="AP66" s="801" t="s">
        <v>415</v>
      </c>
      <c r="AQ66" s="802"/>
      <c r="AR66" s="802"/>
      <c r="AS66" s="802"/>
      <c r="AT66" s="803"/>
      <c r="AU66" s="801" t="s">
        <v>416</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571</v>
      </c>
      <c r="C68" s="954"/>
      <c r="D68" s="954"/>
      <c r="E68" s="954"/>
      <c r="F68" s="954"/>
      <c r="G68" s="954"/>
      <c r="H68" s="954"/>
      <c r="I68" s="954"/>
      <c r="J68" s="954"/>
      <c r="K68" s="954"/>
      <c r="L68" s="954"/>
      <c r="M68" s="954"/>
      <c r="N68" s="954"/>
      <c r="O68" s="954"/>
      <c r="P68" s="955"/>
      <c r="Q68" s="956">
        <v>562</v>
      </c>
      <c r="R68" s="950"/>
      <c r="S68" s="950"/>
      <c r="T68" s="950"/>
      <c r="U68" s="950"/>
      <c r="V68" s="950">
        <v>474</v>
      </c>
      <c r="W68" s="950"/>
      <c r="X68" s="950"/>
      <c r="Y68" s="950"/>
      <c r="Z68" s="950"/>
      <c r="AA68" s="950">
        <v>88</v>
      </c>
      <c r="AB68" s="950"/>
      <c r="AC68" s="950"/>
      <c r="AD68" s="950"/>
      <c r="AE68" s="950"/>
      <c r="AF68" s="950">
        <v>88</v>
      </c>
      <c r="AG68" s="950"/>
      <c r="AH68" s="950"/>
      <c r="AI68" s="950"/>
      <c r="AJ68" s="950"/>
      <c r="AK68" s="950" t="s">
        <v>608</v>
      </c>
      <c r="AL68" s="950"/>
      <c r="AM68" s="950"/>
      <c r="AN68" s="950"/>
      <c r="AO68" s="950"/>
      <c r="AP68" s="950" t="s">
        <v>509</v>
      </c>
      <c r="AQ68" s="950"/>
      <c r="AR68" s="950"/>
      <c r="AS68" s="950"/>
      <c r="AT68" s="950"/>
      <c r="AU68" s="950" t="s">
        <v>509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572</v>
      </c>
      <c r="C69" s="958"/>
      <c r="D69" s="958"/>
      <c r="E69" s="958"/>
      <c r="F69" s="958"/>
      <c r="G69" s="958"/>
      <c r="H69" s="958"/>
      <c r="I69" s="958"/>
      <c r="J69" s="958"/>
      <c r="K69" s="958"/>
      <c r="L69" s="958"/>
      <c r="M69" s="958"/>
      <c r="N69" s="958"/>
      <c r="O69" s="958"/>
      <c r="P69" s="959"/>
      <c r="Q69" s="960">
        <v>523</v>
      </c>
      <c r="R69" s="915"/>
      <c r="S69" s="915"/>
      <c r="T69" s="915"/>
      <c r="U69" s="915"/>
      <c r="V69" s="915">
        <v>518</v>
      </c>
      <c r="W69" s="915"/>
      <c r="X69" s="915"/>
      <c r="Y69" s="915"/>
      <c r="Z69" s="915"/>
      <c r="AA69" s="915">
        <v>5</v>
      </c>
      <c r="AB69" s="915"/>
      <c r="AC69" s="915"/>
      <c r="AD69" s="915"/>
      <c r="AE69" s="915"/>
      <c r="AF69" s="915">
        <v>50</v>
      </c>
      <c r="AG69" s="915"/>
      <c r="AH69" s="915"/>
      <c r="AI69" s="915"/>
      <c r="AJ69" s="915"/>
      <c r="AK69" s="915" t="s">
        <v>595</v>
      </c>
      <c r="AL69" s="915"/>
      <c r="AM69" s="915"/>
      <c r="AN69" s="915"/>
      <c r="AO69" s="915"/>
      <c r="AP69" s="915">
        <v>238</v>
      </c>
      <c r="AQ69" s="915"/>
      <c r="AR69" s="915"/>
      <c r="AS69" s="915"/>
      <c r="AT69" s="915"/>
      <c r="AU69" s="915">
        <v>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573</v>
      </c>
      <c r="C70" s="958"/>
      <c r="D70" s="958"/>
      <c r="E70" s="958"/>
      <c r="F70" s="958"/>
      <c r="G70" s="958"/>
      <c r="H70" s="958"/>
      <c r="I70" s="958"/>
      <c r="J70" s="958"/>
      <c r="K70" s="958"/>
      <c r="L70" s="958"/>
      <c r="M70" s="958"/>
      <c r="N70" s="958"/>
      <c r="O70" s="958"/>
      <c r="P70" s="959"/>
      <c r="Q70" s="960">
        <v>10</v>
      </c>
      <c r="R70" s="915"/>
      <c r="S70" s="915"/>
      <c r="T70" s="915"/>
      <c r="U70" s="915"/>
      <c r="V70" s="915">
        <v>4</v>
      </c>
      <c r="W70" s="915"/>
      <c r="X70" s="915"/>
      <c r="Y70" s="915"/>
      <c r="Z70" s="915"/>
      <c r="AA70" s="915">
        <v>6</v>
      </c>
      <c r="AB70" s="915"/>
      <c r="AC70" s="915"/>
      <c r="AD70" s="915"/>
      <c r="AE70" s="915"/>
      <c r="AF70" s="915">
        <v>7</v>
      </c>
      <c r="AG70" s="915"/>
      <c r="AH70" s="915"/>
      <c r="AI70" s="915"/>
      <c r="AJ70" s="915"/>
      <c r="AK70" s="915" t="s">
        <v>609</v>
      </c>
      <c r="AL70" s="915"/>
      <c r="AM70" s="915"/>
      <c r="AN70" s="915"/>
      <c r="AO70" s="915"/>
      <c r="AP70" s="915" t="s">
        <v>509</v>
      </c>
      <c r="AQ70" s="915"/>
      <c r="AR70" s="915"/>
      <c r="AS70" s="915"/>
      <c r="AT70" s="915"/>
      <c r="AU70" s="915" t="s">
        <v>509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574</v>
      </c>
      <c r="C71" s="958"/>
      <c r="D71" s="958"/>
      <c r="E71" s="958"/>
      <c r="F71" s="958"/>
      <c r="G71" s="958"/>
      <c r="H71" s="958"/>
      <c r="I71" s="958"/>
      <c r="J71" s="958"/>
      <c r="K71" s="958"/>
      <c r="L71" s="958"/>
      <c r="M71" s="958"/>
      <c r="N71" s="958"/>
      <c r="O71" s="958"/>
      <c r="P71" s="959"/>
      <c r="Q71" s="960">
        <v>5543</v>
      </c>
      <c r="R71" s="915"/>
      <c r="S71" s="915"/>
      <c r="T71" s="915"/>
      <c r="U71" s="915"/>
      <c r="V71" s="915">
        <v>4655</v>
      </c>
      <c r="W71" s="915"/>
      <c r="X71" s="915"/>
      <c r="Y71" s="915"/>
      <c r="Z71" s="915"/>
      <c r="AA71" s="915">
        <v>888</v>
      </c>
      <c r="AB71" s="915"/>
      <c r="AC71" s="915"/>
      <c r="AD71" s="915"/>
      <c r="AE71" s="915"/>
      <c r="AF71" s="915">
        <v>888</v>
      </c>
      <c r="AG71" s="915"/>
      <c r="AH71" s="915"/>
      <c r="AI71" s="915"/>
      <c r="AJ71" s="915"/>
      <c r="AK71" s="915" t="s">
        <v>595</v>
      </c>
      <c r="AL71" s="915"/>
      <c r="AM71" s="915"/>
      <c r="AN71" s="915"/>
      <c r="AO71" s="915"/>
      <c r="AP71" s="915">
        <v>15792</v>
      </c>
      <c r="AQ71" s="915"/>
      <c r="AR71" s="915"/>
      <c r="AS71" s="915"/>
      <c r="AT71" s="915"/>
      <c r="AU71" s="915">
        <v>632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675</v>
      </c>
      <c r="R72" s="915"/>
      <c r="S72" s="915"/>
      <c r="T72" s="915"/>
      <c r="U72" s="915"/>
      <c r="V72" s="915">
        <v>617</v>
      </c>
      <c r="W72" s="915"/>
      <c r="X72" s="915"/>
      <c r="Y72" s="915"/>
      <c r="Z72" s="915"/>
      <c r="AA72" s="915">
        <v>58</v>
      </c>
      <c r="AB72" s="915"/>
      <c r="AC72" s="915"/>
      <c r="AD72" s="915"/>
      <c r="AE72" s="915"/>
      <c r="AF72" s="915">
        <v>58</v>
      </c>
      <c r="AG72" s="915"/>
      <c r="AH72" s="915"/>
      <c r="AI72" s="915"/>
      <c r="AJ72" s="915"/>
      <c r="AK72" s="915" t="s">
        <v>604</v>
      </c>
      <c r="AL72" s="915"/>
      <c r="AM72" s="915"/>
      <c r="AN72" s="915"/>
      <c r="AO72" s="915"/>
      <c r="AP72" s="915" t="s">
        <v>509</v>
      </c>
      <c r="AQ72" s="915"/>
      <c r="AR72" s="915"/>
      <c r="AS72" s="915"/>
      <c r="AT72" s="915"/>
      <c r="AU72" s="915" t="s">
        <v>509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10</v>
      </c>
      <c r="R73" s="915"/>
      <c r="S73" s="915"/>
      <c r="T73" s="915"/>
      <c r="U73" s="915"/>
      <c r="V73" s="915">
        <v>5</v>
      </c>
      <c r="W73" s="915"/>
      <c r="X73" s="915"/>
      <c r="Y73" s="915"/>
      <c r="Z73" s="915"/>
      <c r="AA73" s="915">
        <v>5</v>
      </c>
      <c r="AB73" s="915"/>
      <c r="AC73" s="915"/>
      <c r="AD73" s="915"/>
      <c r="AE73" s="915"/>
      <c r="AF73" s="915">
        <v>5</v>
      </c>
      <c r="AG73" s="915"/>
      <c r="AH73" s="915"/>
      <c r="AI73" s="915"/>
      <c r="AJ73" s="915"/>
      <c r="AK73" s="915" t="s">
        <v>603</v>
      </c>
      <c r="AL73" s="915"/>
      <c r="AM73" s="915"/>
      <c r="AN73" s="915"/>
      <c r="AO73" s="915"/>
      <c r="AP73" s="915" t="s">
        <v>509</v>
      </c>
      <c r="AQ73" s="915"/>
      <c r="AR73" s="915"/>
      <c r="AS73" s="915"/>
      <c r="AT73" s="915"/>
      <c r="AU73" s="915" t="s">
        <v>509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1034</v>
      </c>
      <c r="R74" s="915"/>
      <c r="S74" s="915"/>
      <c r="T74" s="915"/>
      <c r="U74" s="915"/>
      <c r="V74" s="915">
        <v>996</v>
      </c>
      <c r="W74" s="915"/>
      <c r="X74" s="915"/>
      <c r="Y74" s="915"/>
      <c r="Z74" s="915"/>
      <c r="AA74" s="915">
        <v>37</v>
      </c>
      <c r="AB74" s="915"/>
      <c r="AC74" s="915"/>
      <c r="AD74" s="915"/>
      <c r="AE74" s="915"/>
      <c r="AF74" s="915">
        <v>37</v>
      </c>
      <c r="AG74" s="915"/>
      <c r="AH74" s="915"/>
      <c r="AI74" s="915"/>
      <c r="AJ74" s="915"/>
      <c r="AK74" s="915">
        <v>8</v>
      </c>
      <c r="AL74" s="915"/>
      <c r="AM74" s="915"/>
      <c r="AN74" s="915"/>
      <c r="AO74" s="915"/>
      <c r="AP74" s="915">
        <v>853</v>
      </c>
      <c r="AQ74" s="915"/>
      <c r="AR74" s="915"/>
      <c r="AS74" s="915"/>
      <c r="AT74" s="915"/>
      <c r="AU74" s="915">
        <v>183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584</v>
      </c>
      <c r="C75" s="958"/>
      <c r="D75" s="958"/>
      <c r="E75" s="958"/>
      <c r="F75" s="958"/>
      <c r="G75" s="958"/>
      <c r="H75" s="958"/>
      <c r="I75" s="958"/>
      <c r="J75" s="958"/>
      <c r="K75" s="958"/>
      <c r="L75" s="958"/>
      <c r="M75" s="958"/>
      <c r="N75" s="958"/>
      <c r="O75" s="958"/>
      <c r="P75" s="959"/>
      <c r="Q75" s="960">
        <v>295</v>
      </c>
      <c r="R75" s="915"/>
      <c r="S75" s="915"/>
      <c r="T75" s="915"/>
      <c r="U75" s="915"/>
      <c r="V75" s="915">
        <v>289</v>
      </c>
      <c r="W75" s="915"/>
      <c r="X75" s="915"/>
      <c r="Y75" s="915"/>
      <c r="Z75" s="915"/>
      <c r="AA75" s="915">
        <v>6</v>
      </c>
      <c r="AB75" s="915"/>
      <c r="AC75" s="915"/>
      <c r="AD75" s="915"/>
      <c r="AE75" s="915"/>
      <c r="AF75" s="915">
        <v>6</v>
      </c>
      <c r="AG75" s="915"/>
      <c r="AH75" s="915"/>
      <c r="AI75" s="915"/>
      <c r="AJ75" s="915"/>
      <c r="AK75" s="915">
        <v>20</v>
      </c>
      <c r="AL75" s="915"/>
      <c r="AM75" s="915"/>
      <c r="AN75" s="915"/>
      <c r="AO75" s="915"/>
      <c r="AP75" s="915" t="s">
        <v>509</v>
      </c>
      <c r="AQ75" s="915"/>
      <c r="AR75" s="915"/>
      <c r="AS75" s="915"/>
      <c r="AT75" s="915"/>
      <c r="AU75" s="915" t="s">
        <v>509</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575</v>
      </c>
      <c r="C76" s="958"/>
      <c r="D76" s="958"/>
      <c r="E76" s="958"/>
      <c r="F76" s="958"/>
      <c r="G76" s="958"/>
      <c r="H76" s="958"/>
      <c r="I76" s="958"/>
      <c r="J76" s="958"/>
      <c r="K76" s="958"/>
      <c r="L76" s="958"/>
      <c r="M76" s="958"/>
      <c r="N76" s="958"/>
      <c r="O76" s="958"/>
      <c r="P76" s="959"/>
      <c r="Q76" s="960">
        <v>2052</v>
      </c>
      <c r="R76" s="915"/>
      <c r="S76" s="915"/>
      <c r="T76" s="915"/>
      <c r="U76" s="915"/>
      <c r="V76" s="915">
        <v>1951</v>
      </c>
      <c r="W76" s="915"/>
      <c r="X76" s="915"/>
      <c r="Y76" s="915"/>
      <c r="Z76" s="915"/>
      <c r="AA76" s="915">
        <v>101</v>
      </c>
      <c r="AB76" s="915"/>
      <c r="AC76" s="915"/>
      <c r="AD76" s="915"/>
      <c r="AE76" s="915"/>
      <c r="AF76" s="915">
        <v>100</v>
      </c>
      <c r="AG76" s="915"/>
      <c r="AH76" s="915"/>
      <c r="AI76" s="915"/>
      <c r="AJ76" s="915"/>
      <c r="AK76" s="915">
        <v>59</v>
      </c>
      <c r="AL76" s="915"/>
      <c r="AM76" s="915"/>
      <c r="AN76" s="915"/>
      <c r="AO76" s="915"/>
      <c r="AP76" s="915" t="s">
        <v>509</v>
      </c>
      <c r="AQ76" s="915"/>
      <c r="AR76" s="915"/>
      <c r="AS76" s="915"/>
      <c r="AT76" s="915"/>
      <c r="AU76" s="915" t="s">
        <v>509</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576</v>
      </c>
      <c r="C77" s="958"/>
      <c r="D77" s="958"/>
      <c r="E77" s="958"/>
      <c r="F77" s="958"/>
      <c r="G77" s="958"/>
      <c r="H77" s="958"/>
      <c r="I77" s="958"/>
      <c r="J77" s="958"/>
      <c r="K77" s="958"/>
      <c r="L77" s="958"/>
      <c r="M77" s="958"/>
      <c r="N77" s="958"/>
      <c r="O77" s="958"/>
      <c r="P77" s="959"/>
      <c r="Q77" s="960">
        <v>111</v>
      </c>
      <c r="R77" s="915"/>
      <c r="S77" s="915"/>
      <c r="T77" s="915"/>
      <c r="U77" s="915"/>
      <c r="V77" s="915">
        <v>33</v>
      </c>
      <c r="W77" s="915"/>
      <c r="X77" s="915"/>
      <c r="Y77" s="915"/>
      <c r="Z77" s="915"/>
      <c r="AA77" s="915">
        <v>78</v>
      </c>
      <c r="AB77" s="915"/>
      <c r="AC77" s="915"/>
      <c r="AD77" s="915"/>
      <c r="AE77" s="915"/>
      <c r="AF77" s="915">
        <v>78</v>
      </c>
      <c r="AG77" s="915"/>
      <c r="AH77" s="915"/>
      <c r="AI77" s="915"/>
      <c r="AJ77" s="915"/>
      <c r="AK77" s="915">
        <v>94</v>
      </c>
      <c r="AL77" s="915"/>
      <c r="AM77" s="915"/>
      <c r="AN77" s="915"/>
      <c r="AO77" s="915"/>
      <c r="AP77" s="915" t="s">
        <v>509</v>
      </c>
      <c r="AQ77" s="915"/>
      <c r="AR77" s="915"/>
      <c r="AS77" s="915"/>
      <c r="AT77" s="915"/>
      <c r="AU77" s="915" t="s">
        <v>509</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577</v>
      </c>
      <c r="C78" s="958"/>
      <c r="D78" s="958"/>
      <c r="E78" s="958"/>
      <c r="F78" s="958"/>
      <c r="G78" s="958"/>
      <c r="H78" s="958"/>
      <c r="I78" s="958"/>
      <c r="J78" s="958"/>
      <c r="K78" s="958"/>
      <c r="L78" s="958"/>
      <c r="M78" s="958"/>
      <c r="N78" s="958"/>
      <c r="O78" s="958"/>
      <c r="P78" s="959"/>
      <c r="Q78" s="960">
        <v>1097</v>
      </c>
      <c r="R78" s="915"/>
      <c r="S78" s="915"/>
      <c r="T78" s="915"/>
      <c r="U78" s="915"/>
      <c r="V78" s="915">
        <v>1024</v>
      </c>
      <c r="W78" s="915"/>
      <c r="X78" s="915"/>
      <c r="Y78" s="915"/>
      <c r="Z78" s="915"/>
      <c r="AA78" s="915">
        <v>73</v>
      </c>
      <c r="AB78" s="915"/>
      <c r="AC78" s="915"/>
      <c r="AD78" s="915"/>
      <c r="AE78" s="915"/>
      <c r="AF78" s="915">
        <v>73</v>
      </c>
      <c r="AG78" s="915"/>
      <c r="AH78" s="915"/>
      <c r="AI78" s="915"/>
      <c r="AJ78" s="915"/>
      <c r="AK78" s="915">
        <v>141</v>
      </c>
      <c r="AL78" s="915"/>
      <c r="AM78" s="915"/>
      <c r="AN78" s="915"/>
      <c r="AO78" s="915"/>
      <c r="AP78" s="915" t="s">
        <v>509</v>
      </c>
      <c r="AQ78" s="915"/>
      <c r="AR78" s="915"/>
      <c r="AS78" s="915"/>
      <c r="AT78" s="915"/>
      <c r="AU78" s="915" t="s">
        <v>509</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578</v>
      </c>
      <c r="C79" s="958"/>
      <c r="D79" s="958"/>
      <c r="E79" s="958"/>
      <c r="F79" s="958"/>
      <c r="G79" s="958"/>
      <c r="H79" s="958"/>
      <c r="I79" s="958"/>
      <c r="J79" s="958"/>
      <c r="K79" s="958"/>
      <c r="L79" s="958"/>
      <c r="M79" s="958"/>
      <c r="N79" s="958"/>
      <c r="O79" s="958"/>
      <c r="P79" s="959"/>
      <c r="Q79" s="963">
        <v>293449</v>
      </c>
      <c r="R79" s="964"/>
      <c r="S79" s="964"/>
      <c r="T79" s="964"/>
      <c r="U79" s="914"/>
      <c r="V79" s="965">
        <v>280469</v>
      </c>
      <c r="W79" s="964"/>
      <c r="X79" s="964"/>
      <c r="Y79" s="964"/>
      <c r="Z79" s="914"/>
      <c r="AA79" s="965">
        <v>12980</v>
      </c>
      <c r="AB79" s="964"/>
      <c r="AC79" s="964"/>
      <c r="AD79" s="964"/>
      <c r="AE79" s="914"/>
      <c r="AF79" s="965">
        <v>12980</v>
      </c>
      <c r="AG79" s="964"/>
      <c r="AH79" s="964"/>
      <c r="AI79" s="964"/>
      <c r="AJ79" s="914"/>
      <c r="AK79" s="965">
        <v>723</v>
      </c>
      <c r="AL79" s="964"/>
      <c r="AM79" s="964"/>
      <c r="AN79" s="964"/>
      <c r="AO79" s="914"/>
      <c r="AP79" s="965" t="s">
        <v>509</v>
      </c>
      <c r="AQ79" s="964"/>
      <c r="AR79" s="964"/>
      <c r="AS79" s="964"/>
      <c r="AT79" s="914"/>
      <c r="AU79" s="965" t="s">
        <v>509</v>
      </c>
      <c r="AV79" s="964"/>
      <c r="AW79" s="964"/>
      <c r="AX79" s="964"/>
      <c r="AY79" s="914"/>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579</v>
      </c>
      <c r="C80" s="958"/>
      <c r="D80" s="958"/>
      <c r="E80" s="958"/>
      <c r="F80" s="958"/>
      <c r="G80" s="958"/>
      <c r="H80" s="958"/>
      <c r="I80" s="958"/>
      <c r="J80" s="958"/>
      <c r="K80" s="958"/>
      <c r="L80" s="958"/>
      <c r="M80" s="958"/>
      <c r="N80" s="958"/>
      <c r="O80" s="958"/>
      <c r="P80" s="959"/>
      <c r="Q80" s="963">
        <v>1069</v>
      </c>
      <c r="R80" s="964"/>
      <c r="S80" s="964"/>
      <c r="T80" s="964"/>
      <c r="U80" s="914"/>
      <c r="V80" s="965">
        <v>1042</v>
      </c>
      <c r="W80" s="964"/>
      <c r="X80" s="964"/>
      <c r="Y80" s="964"/>
      <c r="Z80" s="914"/>
      <c r="AA80" s="965">
        <v>28</v>
      </c>
      <c r="AB80" s="964"/>
      <c r="AC80" s="964"/>
      <c r="AD80" s="964"/>
      <c r="AE80" s="914"/>
      <c r="AF80" s="965">
        <v>28</v>
      </c>
      <c r="AG80" s="964"/>
      <c r="AH80" s="964"/>
      <c r="AI80" s="964"/>
      <c r="AJ80" s="914"/>
      <c r="AK80" s="965">
        <v>11</v>
      </c>
      <c r="AL80" s="964"/>
      <c r="AM80" s="964"/>
      <c r="AN80" s="964"/>
      <c r="AO80" s="914"/>
      <c r="AP80" s="965" t="s">
        <v>509</v>
      </c>
      <c r="AQ80" s="964"/>
      <c r="AR80" s="964"/>
      <c r="AS80" s="964"/>
      <c r="AT80" s="914"/>
      <c r="AU80" s="965" t="s">
        <v>509</v>
      </c>
      <c r="AV80" s="964"/>
      <c r="AW80" s="964"/>
      <c r="AX80" s="964"/>
      <c r="AY80" s="914"/>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580</v>
      </c>
      <c r="C81" s="958"/>
      <c r="D81" s="958"/>
      <c r="E81" s="958"/>
      <c r="F81" s="958"/>
      <c r="G81" s="958"/>
      <c r="H81" s="958"/>
      <c r="I81" s="958"/>
      <c r="J81" s="958"/>
      <c r="K81" s="958"/>
      <c r="L81" s="958"/>
      <c r="M81" s="958"/>
      <c r="N81" s="958"/>
      <c r="O81" s="958"/>
      <c r="P81" s="959"/>
      <c r="Q81" s="963">
        <v>6683</v>
      </c>
      <c r="R81" s="964"/>
      <c r="S81" s="964"/>
      <c r="T81" s="964"/>
      <c r="U81" s="914"/>
      <c r="V81" s="965">
        <v>6314</v>
      </c>
      <c r="W81" s="964"/>
      <c r="X81" s="964"/>
      <c r="Y81" s="964"/>
      <c r="Z81" s="914"/>
      <c r="AA81" s="965">
        <v>369</v>
      </c>
      <c r="AB81" s="964"/>
      <c r="AC81" s="964"/>
      <c r="AD81" s="964"/>
      <c r="AE81" s="914"/>
      <c r="AF81" s="965">
        <v>378</v>
      </c>
      <c r="AG81" s="964"/>
      <c r="AH81" s="964"/>
      <c r="AI81" s="964"/>
      <c r="AJ81" s="914"/>
      <c r="AK81" s="965">
        <v>350</v>
      </c>
      <c r="AL81" s="964"/>
      <c r="AM81" s="964"/>
      <c r="AN81" s="964"/>
      <c r="AO81" s="914"/>
      <c r="AP81" s="965" t="s">
        <v>509</v>
      </c>
      <c r="AQ81" s="964"/>
      <c r="AR81" s="964"/>
      <c r="AS81" s="964"/>
      <c r="AT81" s="914"/>
      <c r="AU81" s="965" t="s">
        <v>509</v>
      </c>
      <c r="AV81" s="964"/>
      <c r="AW81" s="964"/>
      <c r="AX81" s="964"/>
      <c r="AY81" s="914"/>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581</v>
      </c>
      <c r="C82" s="958"/>
      <c r="D82" s="958"/>
      <c r="E82" s="958"/>
      <c r="F82" s="958"/>
      <c r="G82" s="958"/>
      <c r="H82" s="958"/>
      <c r="I82" s="958"/>
      <c r="J82" s="958"/>
      <c r="K82" s="958"/>
      <c r="L82" s="958"/>
      <c r="M82" s="958"/>
      <c r="N82" s="958"/>
      <c r="O82" s="958"/>
      <c r="P82" s="959"/>
      <c r="Q82" s="960">
        <v>14</v>
      </c>
      <c r="R82" s="915"/>
      <c r="S82" s="915"/>
      <c r="T82" s="915"/>
      <c r="U82" s="915"/>
      <c r="V82" s="915">
        <v>5</v>
      </c>
      <c r="W82" s="915"/>
      <c r="X82" s="915"/>
      <c r="Y82" s="915"/>
      <c r="Z82" s="915"/>
      <c r="AA82" s="915">
        <v>9</v>
      </c>
      <c r="AB82" s="915"/>
      <c r="AC82" s="915"/>
      <c r="AD82" s="915"/>
      <c r="AE82" s="915"/>
      <c r="AF82" s="915">
        <v>1</v>
      </c>
      <c r="AG82" s="915"/>
      <c r="AH82" s="915"/>
      <c r="AI82" s="915"/>
      <c r="AJ82" s="915"/>
      <c r="AK82" s="915">
        <v>9</v>
      </c>
      <c r="AL82" s="915"/>
      <c r="AM82" s="915"/>
      <c r="AN82" s="915"/>
      <c r="AO82" s="915"/>
      <c r="AP82" s="915" t="s">
        <v>509</v>
      </c>
      <c r="AQ82" s="915"/>
      <c r="AR82" s="915"/>
      <c r="AS82" s="915"/>
      <c r="AT82" s="915"/>
      <c r="AU82" s="915" t="s">
        <v>509</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582</v>
      </c>
      <c r="C83" s="958"/>
      <c r="D83" s="958"/>
      <c r="E83" s="958"/>
      <c r="F83" s="958"/>
      <c r="G83" s="958"/>
      <c r="H83" s="958"/>
      <c r="I83" s="958"/>
      <c r="J83" s="958"/>
      <c r="K83" s="958"/>
      <c r="L83" s="958"/>
      <c r="M83" s="958"/>
      <c r="N83" s="958"/>
      <c r="O83" s="958"/>
      <c r="P83" s="959"/>
      <c r="Q83" s="960">
        <v>194</v>
      </c>
      <c r="R83" s="915"/>
      <c r="S83" s="915"/>
      <c r="T83" s="915"/>
      <c r="U83" s="915"/>
      <c r="V83" s="915">
        <v>191</v>
      </c>
      <c r="W83" s="915"/>
      <c r="X83" s="915"/>
      <c r="Y83" s="915"/>
      <c r="Z83" s="915"/>
      <c r="AA83" s="915">
        <v>3</v>
      </c>
      <c r="AB83" s="915"/>
      <c r="AC83" s="915"/>
      <c r="AD83" s="915"/>
      <c r="AE83" s="915"/>
      <c r="AF83" s="915">
        <v>3</v>
      </c>
      <c r="AG83" s="915"/>
      <c r="AH83" s="915"/>
      <c r="AI83" s="915"/>
      <c r="AJ83" s="915"/>
      <c r="AK83" s="915" t="s">
        <v>605</v>
      </c>
      <c r="AL83" s="915"/>
      <c r="AM83" s="915"/>
      <c r="AN83" s="915"/>
      <c r="AO83" s="915"/>
      <c r="AP83" s="915" t="s">
        <v>509</v>
      </c>
      <c r="AQ83" s="915"/>
      <c r="AR83" s="915"/>
      <c r="AS83" s="915"/>
      <c r="AT83" s="915"/>
      <c r="AU83" s="915" t="s">
        <v>509</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588</v>
      </c>
      <c r="C84" s="958"/>
      <c r="D84" s="958"/>
      <c r="E84" s="958"/>
      <c r="F84" s="958"/>
      <c r="G84" s="958"/>
      <c r="H84" s="958"/>
      <c r="I84" s="958"/>
      <c r="J84" s="958"/>
      <c r="K84" s="958"/>
      <c r="L84" s="958"/>
      <c r="M84" s="958"/>
      <c r="N84" s="958"/>
      <c r="O84" s="958"/>
      <c r="P84" s="959"/>
      <c r="Q84" s="960">
        <v>80</v>
      </c>
      <c r="R84" s="915"/>
      <c r="S84" s="915"/>
      <c r="T84" s="915"/>
      <c r="U84" s="915"/>
      <c r="V84" s="915">
        <v>61</v>
      </c>
      <c r="W84" s="915"/>
      <c r="X84" s="915"/>
      <c r="Y84" s="915"/>
      <c r="Z84" s="915"/>
      <c r="AA84" s="915">
        <v>19</v>
      </c>
      <c r="AB84" s="915"/>
      <c r="AC84" s="915"/>
      <c r="AD84" s="915"/>
      <c r="AE84" s="915"/>
      <c r="AF84" s="915">
        <v>16</v>
      </c>
      <c r="AG84" s="915"/>
      <c r="AH84" s="915"/>
      <c r="AI84" s="915"/>
      <c r="AJ84" s="915"/>
      <c r="AK84" s="915" t="s">
        <v>606</v>
      </c>
      <c r="AL84" s="915"/>
      <c r="AM84" s="915"/>
      <c r="AN84" s="915"/>
      <c r="AO84" s="915"/>
      <c r="AP84" s="915" t="s">
        <v>509</v>
      </c>
      <c r="AQ84" s="915"/>
      <c r="AR84" s="915"/>
      <c r="AS84" s="915"/>
      <c r="AT84" s="915"/>
      <c r="AU84" s="915" t="s">
        <v>509</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585</v>
      </c>
      <c r="C85" s="958"/>
      <c r="D85" s="958"/>
      <c r="E85" s="958"/>
      <c r="F85" s="958"/>
      <c r="G85" s="958"/>
      <c r="H85" s="958"/>
      <c r="I85" s="958"/>
      <c r="J85" s="958"/>
      <c r="K85" s="958"/>
      <c r="L85" s="958"/>
      <c r="M85" s="958"/>
      <c r="N85" s="958"/>
      <c r="O85" s="958"/>
      <c r="P85" s="959"/>
      <c r="Q85" s="960">
        <v>20</v>
      </c>
      <c r="R85" s="915"/>
      <c r="S85" s="915"/>
      <c r="T85" s="915"/>
      <c r="U85" s="915"/>
      <c r="V85" s="915">
        <v>17</v>
      </c>
      <c r="W85" s="915"/>
      <c r="X85" s="915"/>
      <c r="Y85" s="915"/>
      <c r="Z85" s="915"/>
      <c r="AA85" s="915">
        <v>3</v>
      </c>
      <c r="AB85" s="915"/>
      <c r="AC85" s="915"/>
      <c r="AD85" s="915"/>
      <c r="AE85" s="915"/>
      <c r="AF85" s="915">
        <v>3</v>
      </c>
      <c r="AG85" s="915"/>
      <c r="AH85" s="915"/>
      <c r="AI85" s="915"/>
      <c r="AJ85" s="915"/>
      <c r="AK85" s="915" t="s">
        <v>607</v>
      </c>
      <c r="AL85" s="915"/>
      <c r="AM85" s="915"/>
      <c r="AN85" s="915"/>
      <c r="AO85" s="915"/>
      <c r="AP85" s="915" t="s">
        <v>509</v>
      </c>
      <c r="AQ85" s="915"/>
      <c r="AR85" s="915"/>
      <c r="AS85" s="915"/>
      <c r="AT85" s="915"/>
      <c r="AU85" s="915" t="s">
        <v>509</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57"/>
      <c r="C87" s="958"/>
      <c r="D87" s="958"/>
      <c r="E87" s="958"/>
      <c r="F87" s="958"/>
      <c r="G87" s="958"/>
      <c r="H87" s="958"/>
      <c r="I87" s="958"/>
      <c r="J87" s="958"/>
      <c r="K87" s="958"/>
      <c r="L87" s="958"/>
      <c r="M87" s="958"/>
      <c r="N87" s="958"/>
      <c r="O87" s="958"/>
      <c r="P87" s="959"/>
      <c r="Q87" s="960"/>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66"/>
      <c r="BA87" s="966"/>
      <c r="BB87" s="966"/>
      <c r="BC87" s="966"/>
      <c r="BD87" s="967"/>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AF68+AF69+AF70+AF71+AF72+AF73+AF74+AF75+AF76+AF77+AF78+AF79+AF80+AF81+AF82+AF83+AF84+AF85</f>
        <v>14799</v>
      </c>
      <c r="AG88" s="926"/>
      <c r="AH88" s="926"/>
      <c r="AI88" s="926"/>
      <c r="AJ88" s="926"/>
      <c r="AK88" s="923"/>
      <c r="AL88" s="923"/>
      <c r="AM88" s="923"/>
      <c r="AN88" s="923"/>
      <c r="AO88" s="923"/>
      <c r="AP88" s="926">
        <f>AP69+AP71+AP74</f>
        <v>16883</v>
      </c>
      <c r="AQ88" s="926"/>
      <c r="AR88" s="926"/>
      <c r="AS88" s="926"/>
      <c r="AT88" s="926"/>
      <c r="AU88" s="926">
        <f>AU69+AU71+AU74</f>
        <v>823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418</v>
      </c>
      <c r="BS102" s="875"/>
      <c r="BT102" s="875"/>
      <c r="BU102" s="875"/>
      <c r="BV102" s="875"/>
      <c r="BW102" s="875"/>
      <c r="BX102" s="875"/>
      <c r="BY102" s="875"/>
      <c r="BZ102" s="875"/>
      <c r="CA102" s="875"/>
      <c r="CB102" s="875"/>
      <c r="CC102" s="875"/>
      <c r="CD102" s="875"/>
      <c r="CE102" s="875"/>
      <c r="CF102" s="875"/>
      <c r="CG102" s="876"/>
      <c r="CH102" s="968"/>
      <c r="CI102" s="969"/>
      <c r="CJ102" s="969"/>
      <c r="CK102" s="969"/>
      <c r="CL102" s="970"/>
      <c r="CM102" s="968"/>
      <c r="CN102" s="969"/>
      <c r="CO102" s="969"/>
      <c r="CP102" s="969"/>
      <c r="CQ102" s="970"/>
      <c r="CR102" s="971">
        <f>CR7+CR8+CR9+CR10+CR11</f>
        <v>85</v>
      </c>
      <c r="CS102" s="934"/>
      <c r="CT102" s="934"/>
      <c r="CU102" s="934"/>
      <c r="CV102" s="972"/>
      <c r="CW102" s="971">
        <f>CW7+CW8+CW10</f>
        <v>53</v>
      </c>
      <c r="CX102" s="934"/>
      <c r="CY102" s="934"/>
      <c r="CZ102" s="934"/>
      <c r="DA102" s="972"/>
      <c r="DB102" s="971" t="s">
        <v>595</v>
      </c>
      <c r="DC102" s="934"/>
      <c r="DD102" s="934"/>
      <c r="DE102" s="934"/>
      <c r="DF102" s="972"/>
      <c r="DG102" s="971">
        <f>DG9</f>
        <v>770</v>
      </c>
      <c r="DH102" s="934"/>
      <c r="DI102" s="934"/>
      <c r="DJ102" s="934"/>
      <c r="DK102" s="972"/>
      <c r="DL102" s="971" t="s">
        <v>595</v>
      </c>
      <c r="DM102" s="934"/>
      <c r="DN102" s="934"/>
      <c r="DO102" s="934"/>
      <c r="DP102" s="972"/>
      <c r="DQ102" s="971">
        <f>DQ9</f>
        <v>359</v>
      </c>
      <c r="DR102" s="934"/>
      <c r="DS102" s="934"/>
      <c r="DT102" s="934"/>
      <c r="DU102" s="972"/>
      <c r="DV102" s="995"/>
      <c r="DW102" s="996"/>
      <c r="DX102" s="996"/>
      <c r="DY102" s="996"/>
      <c r="DZ102" s="99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8" t="s">
        <v>419</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9" t="s">
        <v>420</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0" t="s">
        <v>423</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424</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7" customFormat="1" ht="26.25" customHeight="1" x14ac:dyDescent="0.15">
      <c r="A109" s="993" t="s">
        <v>425</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426</v>
      </c>
      <c r="AB109" s="974"/>
      <c r="AC109" s="974"/>
      <c r="AD109" s="974"/>
      <c r="AE109" s="975"/>
      <c r="AF109" s="973" t="s">
        <v>305</v>
      </c>
      <c r="AG109" s="974"/>
      <c r="AH109" s="974"/>
      <c r="AI109" s="974"/>
      <c r="AJ109" s="975"/>
      <c r="AK109" s="973" t="s">
        <v>304</v>
      </c>
      <c r="AL109" s="974"/>
      <c r="AM109" s="974"/>
      <c r="AN109" s="974"/>
      <c r="AO109" s="975"/>
      <c r="AP109" s="973" t="s">
        <v>427</v>
      </c>
      <c r="AQ109" s="974"/>
      <c r="AR109" s="974"/>
      <c r="AS109" s="974"/>
      <c r="AT109" s="976"/>
      <c r="AU109" s="993" t="s">
        <v>425</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426</v>
      </c>
      <c r="BR109" s="974"/>
      <c r="BS109" s="974"/>
      <c r="BT109" s="974"/>
      <c r="BU109" s="975"/>
      <c r="BV109" s="973" t="s">
        <v>305</v>
      </c>
      <c r="BW109" s="974"/>
      <c r="BX109" s="974"/>
      <c r="BY109" s="974"/>
      <c r="BZ109" s="975"/>
      <c r="CA109" s="973" t="s">
        <v>304</v>
      </c>
      <c r="CB109" s="974"/>
      <c r="CC109" s="974"/>
      <c r="CD109" s="974"/>
      <c r="CE109" s="975"/>
      <c r="CF109" s="994" t="s">
        <v>427</v>
      </c>
      <c r="CG109" s="994"/>
      <c r="CH109" s="994"/>
      <c r="CI109" s="994"/>
      <c r="CJ109" s="994"/>
      <c r="CK109" s="973" t="s">
        <v>428</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426</v>
      </c>
      <c r="DH109" s="974"/>
      <c r="DI109" s="974"/>
      <c r="DJ109" s="974"/>
      <c r="DK109" s="975"/>
      <c r="DL109" s="973" t="s">
        <v>305</v>
      </c>
      <c r="DM109" s="974"/>
      <c r="DN109" s="974"/>
      <c r="DO109" s="974"/>
      <c r="DP109" s="975"/>
      <c r="DQ109" s="973" t="s">
        <v>304</v>
      </c>
      <c r="DR109" s="974"/>
      <c r="DS109" s="974"/>
      <c r="DT109" s="974"/>
      <c r="DU109" s="975"/>
      <c r="DV109" s="973" t="s">
        <v>427</v>
      </c>
      <c r="DW109" s="974"/>
      <c r="DX109" s="974"/>
      <c r="DY109" s="974"/>
      <c r="DZ109" s="976"/>
    </row>
    <row r="110" spans="1:131" s="247" customFormat="1" ht="26.25" customHeight="1" x14ac:dyDescent="0.15">
      <c r="A110" s="977" t="s">
        <v>429</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683841</v>
      </c>
      <c r="AB110" s="981"/>
      <c r="AC110" s="981"/>
      <c r="AD110" s="981"/>
      <c r="AE110" s="982"/>
      <c r="AF110" s="983">
        <v>664783</v>
      </c>
      <c r="AG110" s="981"/>
      <c r="AH110" s="981"/>
      <c r="AI110" s="981"/>
      <c r="AJ110" s="982"/>
      <c r="AK110" s="983">
        <v>634439</v>
      </c>
      <c r="AL110" s="981"/>
      <c r="AM110" s="981"/>
      <c r="AN110" s="981"/>
      <c r="AO110" s="982"/>
      <c r="AP110" s="984">
        <v>17.3</v>
      </c>
      <c r="AQ110" s="985"/>
      <c r="AR110" s="985"/>
      <c r="AS110" s="985"/>
      <c r="AT110" s="986"/>
      <c r="AU110" s="987" t="s">
        <v>73</v>
      </c>
      <c r="AV110" s="988"/>
      <c r="AW110" s="988"/>
      <c r="AX110" s="988"/>
      <c r="AY110" s="988"/>
      <c r="AZ110" s="1029" t="s">
        <v>430</v>
      </c>
      <c r="BA110" s="978"/>
      <c r="BB110" s="978"/>
      <c r="BC110" s="978"/>
      <c r="BD110" s="978"/>
      <c r="BE110" s="978"/>
      <c r="BF110" s="978"/>
      <c r="BG110" s="978"/>
      <c r="BH110" s="978"/>
      <c r="BI110" s="978"/>
      <c r="BJ110" s="978"/>
      <c r="BK110" s="978"/>
      <c r="BL110" s="978"/>
      <c r="BM110" s="978"/>
      <c r="BN110" s="978"/>
      <c r="BO110" s="978"/>
      <c r="BP110" s="979"/>
      <c r="BQ110" s="1015">
        <v>6487282</v>
      </c>
      <c r="BR110" s="1016"/>
      <c r="BS110" s="1016"/>
      <c r="BT110" s="1016"/>
      <c r="BU110" s="1016"/>
      <c r="BV110" s="1016">
        <v>6353057</v>
      </c>
      <c r="BW110" s="1016"/>
      <c r="BX110" s="1016"/>
      <c r="BY110" s="1016"/>
      <c r="BZ110" s="1016"/>
      <c r="CA110" s="1016">
        <v>6315997</v>
      </c>
      <c r="CB110" s="1016"/>
      <c r="CC110" s="1016"/>
      <c r="CD110" s="1016"/>
      <c r="CE110" s="1016"/>
      <c r="CF110" s="1030">
        <v>172.4</v>
      </c>
      <c r="CG110" s="1031"/>
      <c r="CH110" s="1031"/>
      <c r="CI110" s="1031"/>
      <c r="CJ110" s="1031"/>
      <c r="CK110" s="1032" t="s">
        <v>431</v>
      </c>
      <c r="CL110" s="1033"/>
      <c r="CM110" s="1012" t="s">
        <v>432</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127</v>
      </c>
      <c r="DH110" s="1016"/>
      <c r="DI110" s="1016"/>
      <c r="DJ110" s="1016"/>
      <c r="DK110" s="1016"/>
      <c r="DL110" s="1016" t="s">
        <v>433</v>
      </c>
      <c r="DM110" s="1016"/>
      <c r="DN110" s="1016"/>
      <c r="DO110" s="1016"/>
      <c r="DP110" s="1016"/>
      <c r="DQ110" s="1016" t="s">
        <v>389</v>
      </c>
      <c r="DR110" s="1016"/>
      <c r="DS110" s="1016"/>
      <c r="DT110" s="1016"/>
      <c r="DU110" s="1016"/>
      <c r="DV110" s="1017" t="s">
        <v>127</v>
      </c>
      <c r="DW110" s="1017"/>
      <c r="DX110" s="1017"/>
      <c r="DY110" s="1017"/>
      <c r="DZ110" s="1018"/>
    </row>
    <row r="111" spans="1:131" s="247" customFormat="1" ht="26.25" customHeight="1" x14ac:dyDescent="0.15">
      <c r="A111" s="1019" t="s">
        <v>434</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389</v>
      </c>
      <c r="AB111" s="1023"/>
      <c r="AC111" s="1023"/>
      <c r="AD111" s="1023"/>
      <c r="AE111" s="1024"/>
      <c r="AF111" s="1025" t="s">
        <v>433</v>
      </c>
      <c r="AG111" s="1023"/>
      <c r="AH111" s="1023"/>
      <c r="AI111" s="1023"/>
      <c r="AJ111" s="1024"/>
      <c r="AK111" s="1025" t="s">
        <v>127</v>
      </c>
      <c r="AL111" s="1023"/>
      <c r="AM111" s="1023"/>
      <c r="AN111" s="1023"/>
      <c r="AO111" s="1024"/>
      <c r="AP111" s="1026" t="s">
        <v>389</v>
      </c>
      <c r="AQ111" s="1027"/>
      <c r="AR111" s="1027"/>
      <c r="AS111" s="1027"/>
      <c r="AT111" s="1028"/>
      <c r="AU111" s="989"/>
      <c r="AV111" s="990"/>
      <c r="AW111" s="990"/>
      <c r="AX111" s="990"/>
      <c r="AY111" s="990"/>
      <c r="AZ111" s="1038" t="s">
        <v>435</v>
      </c>
      <c r="BA111" s="1039"/>
      <c r="BB111" s="1039"/>
      <c r="BC111" s="1039"/>
      <c r="BD111" s="1039"/>
      <c r="BE111" s="1039"/>
      <c r="BF111" s="1039"/>
      <c r="BG111" s="1039"/>
      <c r="BH111" s="1039"/>
      <c r="BI111" s="1039"/>
      <c r="BJ111" s="1039"/>
      <c r="BK111" s="1039"/>
      <c r="BL111" s="1039"/>
      <c r="BM111" s="1039"/>
      <c r="BN111" s="1039"/>
      <c r="BO111" s="1039"/>
      <c r="BP111" s="1040"/>
      <c r="BQ111" s="1008">
        <v>64403</v>
      </c>
      <c r="BR111" s="1009"/>
      <c r="BS111" s="1009"/>
      <c r="BT111" s="1009"/>
      <c r="BU111" s="1009"/>
      <c r="BV111" s="1009">
        <v>58096</v>
      </c>
      <c r="BW111" s="1009"/>
      <c r="BX111" s="1009"/>
      <c r="BY111" s="1009"/>
      <c r="BZ111" s="1009"/>
      <c r="CA111" s="1009">
        <v>49061</v>
      </c>
      <c r="CB111" s="1009"/>
      <c r="CC111" s="1009"/>
      <c r="CD111" s="1009"/>
      <c r="CE111" s="1009"/>
      <c r="CF111" s="1003">
        <v>1.3</v>
      </c>
      <c r="CG111" s="1004"/>
      <c r="CH111" s="1004"/>
      <c r="CI111" s="1004"/>
      <c r="CJ111" s="1004"/>
      <c r="CK111" s="1034"/>
      <c r="CL111" s="1035"/>
      <c r="CM111" s="1005" t="s">
        <v>436</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389</v>
      </c>
      <c r="DH111" s="1009"/>
      <c r="DI111" s="1009"/>
      <c r="DJ111" s="1009"/>
      <c r="DK111" s="1009"/>
      <c r="DL111" s="1009" t="s">
        <v>437</v>
      </c>
      <c r="DM111" s="1009"/>
      <c r="DN111" s="1009"/>
      <c r="DO111" s="1009"/>
      <c r="DP111" s="1009"/>
      <c r="DQ111" s="1009" t="s">
        <v>127</v>
      </c>
      <c r="DR111" s="1009"/>
      <c r="DS111" s="1009"/>
      <c r="DT111" s="1009"/>
      <c r="DU111" s="1009"/>
      <c r="DV111" s="1010" t="s">
        <v>437</v>
      </c>
      <c r="DW111" s="1010"/>
      <c r="DX111" s="1010"/>
      <c r="DY111" s="1010"/>
      <c r="DZ111" s="1011"/>
    </row>
    <row r="112" spans="1:131" s="247" customFormat="1" ht="26.25" customHeight="1" x14ac:dyDescent="0.15">
      <c r="A112" s="1041" t="s">
        <v>438</v>
      </c>
      <c r="B112" s="1042"/>
      <c r="C112" s="1039" t="s">
        <v>439</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389</v>
      </c>
      <c r="AB112" s="1048"/>
      <c r="AC112" s="1048"/>
      <c r="AD112" s="1048"/>
      <c r="AE112" s="1049"/>
      <c r="AF112" s="1050" t="s">
        <v>437</v>
      </c>
      <c r="AG112" s="1048"/>
      <c r="AH112" s="1048"/>
      <c r="AI112" s="1048"/>
      <c r="AJ112" s="1049"/>
      <c r="AK112" s="1050" t="s">
        <v>127</v>
      </c>
      <c r="AL112" s="1048"/>
      <c r="AM112" s="1048"/>
      <c r="AN112" s="1048"/>
      <c r="AO112" s="1049"/>
      <c r="AP112" s="1051" t="s">
        <v>389</v>
      </c>
      <c r="AQ112" s="1052"/>
      <c r="AR112" s="1052"/>
      <c r="AS112" s="1052"/>
      <c r="AT112" s="1053"/>
      <c r="AU112" s="989"/>
      <c r="AV112" s="990"/>
      <c r="AW112" s="990"/>
      <c r="AX112" s="990"/>
      <c r="AY112" s="990"/>
      <c r="AZ112" s="1038" t="s">
        <v>440</v>
      </c>
      <c r="BA112" s="1039"/>
      <c r="BB112" s="1039"/>
      <c r="BC112" s="1039"/>
      <c r="BD112" s="1039"/>
      <c r="BE112" s="1039"/>
      <c r="BF112" s="1039"/>
      <c r="BG112" s="1039"/>
      <c r="BH112" s="1039"/>
      <c r="BI112" s="1039"/>
      <c r="BJ112" s="1039"/>
      <c r="BK112" s="1039"/>
      <c r="BL112" s="1039"/>
      <c r="BM112" s="1039"/>
      <c r="BN112" s="1039"/>
      <c r="BO112" s="1039"/>
      <c r="BP112" s="1040"/>
      <c r="BQ112" s="1008">
        <v>4463404</v>
      </c>
      <c r="BR112" s="1009"/>
      <c r="BS112" s="1009"/>
      <c r="BT112" s="1009"/>
      <c r="BU112" s="1009"/>
      <c r="BV112" s="1009">
        <v>4366896</v>
      </c>
      <c r="BW112" s="1009"/>
      <c r="BX112" s="1009"/>
      <c r="BY112" s="1009"/>
      <c r="BZ112" s="1009"/>
      <c r="CA112" s="1009">
        <v>4520673</v>
      </c>
      <c r="CB112" s="1009"/>
      <c r="CC112" s="1009"/>
      <c r="CD112" s="1009"/>
      <c r="CE112" s="1009"/>
      <c r="CF112" s="1003">
        <v>123.4</v>
      </c>
      <c r="CG112" s="1004"/>
      <c r="CH112" s="1004"/>
      <c r="CI112" s="1004"/>
      <c r="CJ112" s="1004"/>
      <c r="CK112" s="1034"/>
      <c r="CL112" s="1035"/>
      <c r="CM112" s="1005" t="s">
        <v>441</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389</v>
      </c>
      <c r="DH112" s="1009"/>
      <c r="DI112" s="1009"/>
      <c r="DJ112" s="1009"/>
      <c r="DK112" s="1009"/>
      <c r="DL112" s="1009" t="s">
        <v>389</v>
      </c>
      <c r="DM112" s="1009"/>
      <c r="DN112" s="1009"/>
      <c r="DO112" s="1009"/>
      <c r="DP112" s="1009"/>
      <c r="DQ112" s="1009" t="s">
        <v>127</v>
      </c>
      <c r="DR112" s="1009"/>
      <c r="DS112" s="1009"/>
      <c r="DT112" s="1009"/>
      <c r="DU112" s="1009"/>
      <c r="DV112" s="1010" t="s">
        <v>437</v>
      </c>
      <c r="DW112" s="1010"/>
      <c r="DX112" s="1010"/>
      <c r="DY112" s="1010"/>
      <c r="DZ112" s="1011"/>
    </row>
    <row r="113" spans="1:130" s="247" customFormat="1" ht="26.25" customHeight="1" x14ac:dyDescent="0.15">
      <c r="A113" s="1043"/>
      <c r="B113" s="1044"/>
      <c r="C113" s="1039" t="s">
        <v>442</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300000</v>
      </c>
      <c r="AB113" s="1023"/>
      <c r="AC113" s="1023"/>
      <c r="AD113" s="1023"/>
      <c r="AE113" s="1024"/>
      <c r="AF113" s="1025">
        <v>300000</v>
      </c>
      <c r="AG113" s="1023"/>
      <c r="AH113" s="1023"/>
      <c r="AI113" s="1023"/>
      <c r="AJ113" s="1024"/>
      <c r="AK113" s="1025">
        <v>300000</v>
      </c>
      <c r="AL113" s="1023"/>
      <c r="AM113" s="1023"/>
      <c r="AN113" s="1023"/>
      <c r="AO113" s="1024"/>
      <c r="AP113" s="1026">
        <v>8.1999999999999993</v>
      </c>
      <c r="AQ113" s="1027"/>
      <c r="AR113" s="1027"/>
      <c r="AS113" s="1027"/>
      <c r="AT113" s="1028"/>
      <c r="AU113" s="989"/>
      <c r="AV113" s="990"/>
      <c r="AW113" s="990"/>
      <c r="AX113" s="990"/>
      <c r="AY113" s="990"/>
      <c r="AZ113" s="1038" t="s">
        <v>443</v>
      </c>
      <c r="BA113" s="1039"/>
      <c r="BB113" s="1039"/>
      <c r="BC113" s="1039"/>
      <c r="BD113" s="1039"/>
      <c r="BE113" s="1039"/>
      <c r="BF113" s="1039"/>
      <c r="BG113" s="1039"/>
      <c r="BH113" s="1039"/>
      <c r="BI113" s="1039"/>
      <c r="BJ113" s="1039"/>
      <c r="BK113" s="1039"/>
      <c r="BL113" s="1039"/>
      <c r="BM113" s="1039"/>
      <c r="BN113" s="1039"/>
      <c r="BO113" s="1039"/>
      <c r="BP113" s="1040"/>
      <c r="BQ113" s="1008">
        <v>546839</v>
      </c>
      <c r="BR113" s="1009"/>
      <c r="BS113" s="1009"/>
      <c r="BT113" s="1009"/>
      <c r="BU113" s="1009"/>
      <c r="BV113" s="1009">
        <v>850903</v>
      </c>
      <c r="BW113" s="1009"/>
      <c r="BX113" s="1009"/>
      <c r="BY113" s="1009"/>
      <c r="BZ113" s="1009"/>
      <c r="CA113" s="1009">
        <v>822672</v>
      </c>
      <c r="CB113" s="1009"/>
      <c r="CC113" s="1009"/>
      <c r="CD113" s="1009"/>
      <c r="CE113" s="1009"/>
      <c r="CF113" s="1003">
        <v>22.5</v>
      </c>
      <c r="CG113" s="1004"/>
      <c r="CH113" s="1004"/>
      <c r="CI113" s="1004"/>
      <c r="CJ113" s="1004"/>
      <c r="CK113" s="1034"/>
      <c r="CL113" s="1035"/>
      <c r="CM113" s="1005" t="s">
        <v>444</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389</v>
      </c>
      <c r="DH113" s="1048"/>
      <c r="DI113" s="1048"/>
      <c r="DJ113" s="1048"/>
      <c r="DK113" s="1049"/>
      <c r="DL113" s="1050" t="s">
        <v>437</v>
      </c>
      <c r="DM113" s="1048"/>
      <c r="DN113" s="1048"/>
      <c r="DO113" s="1048"/>
      <c r="DP113" s="1049"/>
      <c r="DQ113" s="1050" t="s">
        <v>389</v>
      </c>
      <c r="DR113" s="1048"/>
      <c r="DS113" s="1048"/>
      <c r="DT113" s="1048"/>
      <c r="DU113" s="1049"/>
      <c r="DV113" s="1051" t="s">
        <v>389</v>
      </c>
      <c r="DW113" s="1052"/>
      <c r="DX113" s="1052"/>
      <c r="DY113" s="1052"/>
      <c r="DZ113" s="1053"/>
    </row>
    <row r="114" spans="1:130" s="247" customFormat="1" ht="26.25" customHeight="1" x14ac:dyDescent="0.15">
      <c r="A114" s="1043"/>
      <c r="B114" s="1044"/>
      <c r="C114" s="1039" t="s">
        <v>445</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23288</v>
      </c>
      <c r="AB114" s="1048"/>
      <c r="AC114" s="1048"/>
      <c r="AD114" s="1048"/>
      <c r="AE114" s="1049"/>
      <c r="AF114" s="1050">
        <v>26733</v>
      </c>
      <c r="AG114" s="1048"/>
      <c r="AH114" s="1048"/>
      <c r="AI114" s="1048"/>
      <c r="AJ114" s="1049"/>
      <c r="AK114" s="1050">
        <v>47199</v>
      </c>
      <c r="AL114" s="1048"/>
      <c r="AM114" s="1048"/>
      <c r="AN114" s="1048"/>
      <c r="AO114" s="1049"/>
      <c r="AP114" s="1051">
        <v>1.3</v>
      </c>
      <c r="AQ114" s="1052"/>
      <c r="AR114" s="1052"/>
      <c r="AS114" s="1052"/>
      <c r="AT114" s="1053"/>
      <c r="AU114" s="989"/>
      <c r="AV114" s="990"/>
      <c r="AW114" s="990"/>
      <c r="AX114" s="990"/>
      <c r="AY114" s="990"/>
      <c r="AZ114" s="1038" t="s">
        <v>446</v>
      </c>
      <c r="BA114" s="1039"/>
      <c r="BB114" s="1039"/>
      <c r="BC114" s="1039"/>
      <c r="BD114" s="1039"/>
      <c r="BE114" s="1039"/>
      <c r="BF114" s="1039"/>
      <c r="BG114" s="1039"/>
      <c r="BH114" s="1039"/>
      <c r="BI114" s="1039"/>
      <c r="BJ114" s="1039"/>
      <c r="BK114" s="1039"/>
      <c r="BL114" s="1039"/>
      <c r="BM114" s="1039"/>
      <c r="BN114" s="1039"/>
      <c r="BO114" s="1039"/>
      <c r="BP114" s="1040"/>
      <c r="BQ114" s="1008">
        <v>1390690</v>
      </c>
      <c r="BR114" s="1009"/>
      <c r="BS114" s="1009"/>
      <c r="BT114" s="1009"/>
      <c r="BU114" s="1009"/>
      <c r="BV114" s="1009">
        <v>1379643</v>
      </c>
      <c r="BW114" s="1009"/>
      <c r="BX114" s="1009"/>
      <c r="BY114" s="1009"/>
      <c r="BZ114" s="1009"/>
      <c r="CA114" s="1009">
        <v>1393816</v>
      </c>
      <c r="CB114" s="1009"/>
      <c r="CC114" s="1009"/>
      <c r="CD114" s="1009"/>
      <c r="CE114" s="1009"/>
      <c r="CF114" s="1003">
        <v>38</v>
      </c>
      <c r="CG114" s="1004"/>
      <c r="CH114" s="1004"/>
      <c r="CI114" s="1004"/>
      <c r="CJ114" s="1004"/>
      <c r="CK114" s="1034"/>
      <c r="CL114" s="1035"/>
      <c r="CM114" s="1005" t="s">
        <v>447</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127</v>
      </c>
      <c r="DH114" s="1048"/>
      <c r="DI114" s="1048"/>
      <c r="DJ114" s="1048"/>
      <c r="DK114" s="1049"/>
      <c r="DL114" s="1050" t="s">
        <v>389</v>
      </c>
      <c r="DM114" s="1048"/>
      <c r="DN114" s="1048"/>
      <c r="DO114" s="1048"/>
      <c r="DP114" s="1049"/>
      <c r="DQ114" s="1050" t="s">
        <v>127</v>
      </c>
      <c r="DR114" s="1048"/>
      <c r="DS114" s="1048"/>
      <c r="DT114" s="1048"/>
      <c r="DU114" s="1049"/>
      <c r="DV114" s="1051" t="s">
        <v>127</v>
      </c>
      <c r="DW114" s="1052"/>
      <c r="DX114" s="1052"/>
      <c r="DY114" s="1052"/>
      <c r="DZ114" s="1053"/>
    </row>
    <row r="115" spans="1:130" s="247" customFormat="1" ht="26.25" customHeight="1" x14ac:dyDescent="0.15">
      <c r="A115" s="1043"/>
      <c r="B115" s="1044"/>
      <c r="C115" s="1039" t="s">
        <v>448</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11908</v>
      </c>
      <c r="AB115" s="1023"/>
      <c r="AC115" s="1023"/>
      <c r="AD115" s="1023"/>
      <c r="AE115" s="1024"/>
      <c r="AF115" s="1025">
        <v>10013</v>
      </c>
      <c r="AG115" s="1023"/>
      <c r="AH115" s="1023"/>
      <c r="AI115" s="1023"/>
      <c r="AJ115" s="1024"/>
      <c r="AK115" s="1025">
        <v>9035</v>
      </c>
      <c r="AL115" s="1023"/>
      <c r="AM115" s="1023"/>
      <c r="AN115" s="1023"/>
      <c r="AO115" s="1024"/>
      <c r="AP115" s="1026">
        <v>0.2</v>
      </c>
      <c r="AQ115" s="1027"/>
      <c r="AR115" s="1027"/>
      <c r="AS115" s="1027"/>
      <c r="AT115" s="1028"/>
      <c r="AU115" s="989"/>
      <c r="AV115" s="990"/>
      <c r="AW115" s="990"/>
      <c r="AX115" s="990"/>
      <c r="AY115" s="990"/>
      <c r="AZ115" s="1038" t="s">
        <v>449</v>
      </c>
      <c r="BA115" s="1039"/>
      <c r="BB115" s="1039"/>
      <c r="BC115" s="1039"/>
      <c r="BD115" s="1039"/>
      <c r="BE115" s="1039"/>
      <c r="BF115" s="1039"/>
      <c r="BG115" s="1039"/>
      <c r="BH115" s="1039"/>
      <c r="BI115" s="1039"/>
      <c r="BJ115" s="1039"/>
      <c r="BK115" s="1039"/>
      <c r="BL115" s="1039"/>
      <c r="BM115" s="1039"/>
      <c r="BN115" s="1039"/>
      <c r="BO115" s="1039"/>
      <c r="BP115" s="1040"/>
      <c r="BQ115" s="1008">
        <v>410438</v>
      </c>
      <c r="BR115" s="1009"/>
      <c r="BS115" s="1009"/>
      <c r="BT115" s="1009"/>
      <c r="BU115" s="1009"/>
      <c r="BV115" s="1009">
        <v>414907</v>
      </c>
      <c r="BW115" s="1009"/>
      <c r="BX115" s="1009"/>
      <c r="BY115" s="1009"/>
      <c r="BZ115" s="1009"/>
      <c r="CA115" s="1009">
        <v>359465</v>
      </c>
      <c r="CB115" s="1009"/>
      <c r="CC115" s="1009"/>
      <c r="CD115" s="1009"/>
      <c r="CE115" s="1009"/>
      <c r="CF115" s="1003">
        <v>9.8000000000000007</v>
      </c>
      <c r="CG115" s="1004"/>
      <c r="CH115" s="1004"/>
      <c r="CI115" s="1004"/>
      <c r="CJ115" s="1004"/>
      <c r="CK115" s="1034"/>
      <c r="CL115" s="1035"/>
      <c r="CM115" s="1038" t="s">
        <v>450</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127</v>
      </c>
      <c r="DH115" s="1048"/>
      <c r="DI115" s="1048"/>
      <c r="DJ115" s="1048"/>
      <c r="DK115" s="1049"/>
      <c r="DL115" s="1050" t="s">
        <v>437</v>
      </c>
      <c r="DM115" s="1048"/>
      <c r="DN115" s="1048"/>
      <c r="DO115" s="1048"/>
      <c r="DP115" s="1049"/>
      <c r="DQ115" s="1050" t="s">
        <v>433</v>
      </c>
      <c r="DR115" s="1048"/>
      <c r="DS115" s="1048"/>
      <c r="DT115" s="1048"/>
      <c r="DU115" s="1049"/>
      <c r="DV115" s="1051" t="s">
        <v>389</v>
      </c>
      <c r="DW115" s="1052"/>
      <c r="DX115" s="1052"/>
      <c r="DY115" s="1052"/>
      <c r="DZ115" s="1053"/>
    </row>
    <row r="116" spans="1:130" s="247" customFormat="1" ht="26.25" customHeight="1" x14ac:dyDescent="0.15">
      <c r="A116" s="1045"/>
      <c r="B116" s="1046"/>
      <c r="C116" s="1054" t="s">
        <v>451</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127</v>
      </c>
      <c r="AB116" s="1048"/>
      <c r="AC116" s="1048"/>
      <c r="AD116" s="1048"/>
      <c r="AE116" s="1049"/>
      <c r="AF116" s="1050" t="s">
        <v>389</v>
      </c>
      <c r="AG116" s="1048"/>
      <c r="AH116" s="1048"/>
      <c r="AI116" s="1048"/>
      <c r="AJ116" s="1049"/>
      <c r="AK116" s="1050" t="s">
        <v>127</v>
      </c>
      <c r="AL116" s="1048"/>
      <c r="AM116" s="1048"/>
      <c r="AN116" s="1048"/>
      <c r="AO116" s="1049"/>
      <c r="AP116" s="1051" t="s">
        <v>437</v>
      </c>
      <c r="AQ116" s="1052"/>
      <c r="AR116" s="1052"/>
      <c r="AS116" s="1052"/>
      <c r="AT116" s="1053"/>
      <c r="AU116" s="989"/>
      <c r="AV116" s="990"/>
      <c r="AW116" s="990"/>
      <c r="AX116" s="990"/>
      <c r="AY116" s="990"/>
      <c r="AZ116" s="1056" t="s">
        <v>452</v>
      </c>
      <c r="BA116" s="1057"/>
      <c r="BB116" s="1057"/>
      <c r="BC116" s="1057"/>
      <c r="BD116" s="1057"/>
      <c r="BE116" s="1057"/>
      <c r="BF116" s="1057"/>
      <c r="BG116" s="1057"/>
      <c r="BH116" s="1057"/>
      <c r="BI116" s="1057"/>
      <c r="BJ116" s="1057"/>
      <c r="BK116" s="1057"/>
      <c r="BL116" s="1057"/>
      <c r="BM116" s="1057"/>
      <c r="BN116" s="1057"/>
      <c r="BO116" s="1057"/>
      <c r="BP116" s="1058"/>
      <c r="BQ116" s="1008" t="s">
        <v>127</v>
      </c>
      <c r="BR116" s="1009"/>
      <c r="BS116" s="1009"/>
      <c r="BT116" s="1009"/>
      <c r="BU116" s="1009"/>
      <c r="BV116" s="1009" t="s">
        <v>127</v>
      </c>
      <c r="BW116" s="1009"/>
      <c r="BX116" s="1009"/>
      <c r="BY116" s="1009"/>
      <c r="BZ116" s="1009"/>
      <c r="CA116" s="1009" t="s">
        <v>437</v>
      </c>
      <c r="CB116" s="1009"/>
      <c r="CC116" s="1009"/>
      <c r="CD116" s="1009"/>
      <c r="CE116" s="1009"/>
      <c r="CF116" s="1003" t="s">
        <v>127</v>
      </c>
      <c r="CG116" s="1004"/>
      <c r="CH116" s="1004"/>
      <c r="CI116" s="1004"/>
      <c r="CJ116" s="1004"/>
      <c r="CK116" s="1034"/>
      <c r="CL116" s="1035"/>
      <c r="CM116" s="1005" t="s">
        <v>453</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389</v>
      </c>
      <c r="DH116" s="1048"/>
      <c r="DI116" s="1048"/>
      <c r="DJ116" s="1048"/>
      <c r="DK116" s="1049"/>
      <c r="DL116" s="1050" t="s">
        <v>433</v>
      </c>
      <c r="DM116" s="1048"/>
      <c r="DN116" s="1048"/>
      <c r="DO116" s="1048"/>
      <c r="DP116" s="1049"/>
      <c r="DQ116" s="1050" t="s">
        <v>437</v>
      </c>
      <c r="DR116" s="1048"/>
      <c r="DS116" s="1048"/>
      <c r="DT116" s="1048"/>
      <c r="DU116" s="1049"/>
      <c r="DV116" s="1051" t="s">
        <v>433</v>
      </c>
      <c r="DW116" s="1052"/>
      <c r="DX116" s="1052"/>
      <c r="DY116" s="1052"/>
      <c r="DZ116" s="1053"/>
    </row>
    <row r="117" spans="1:130" s="247" customFormat="1" ht="26.25" customHeight="1" x14ac:dyDescent="0.15">
      <c r="A117" s="993" t="s">
        <v>185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454</v>
      </c>
      <c r="Z117" s="975"/>
      <c r="AA117" s="1065">
        <v>1019037</v>
      </c>
      <c r="AB117" s="1066"/>
      <c r="AC117" s="1066"/>
      <c r="AD117" s="1066"/>
      <c r="AE117" s="1067"/>
      <c r="AF117" s="1068">
        <v>1001529</v>
      </c>
      <c r="AG117" s="1066"/>
      <c r="AH117" s="1066"/>
      <c r="AI117" s="1066"/>
      <c r="AJ117" s="1067"/>
      <c r="AK117" s="1068">
        <v>990673</v>
      </c>
      <c r="AL117" s="1066"/>
      <c r="AM117" s="1066"/>
      <c r="AN117" s="1066"/>
      <c r="AO117" s="1067"/>
      <c r="AP117" s="1069"/>
      <c r="AQ117" s="1070"/>
      <c r="AR117" s="1070"/>
      <c r="AS117" s="1070"/>
      <c r="AT117" s="1071"/>
      <c r="AU117" s="989"/>
      <c r="AV117" s="990"/>
      <c r="AW117" s="990"/>
      <c r="AX117" s="990"/>
      <c r="AY117" s="990"/>
      <c r="AZ117" s="1056" t="s">
        <v>455</v>
      </c>
      <c r="BA117" s="1057"/>
      <c r="BB117" s="1057"/>
      <c r="BC117" s="1057"/>
      <c r="BD117" s="1057"/>
      <c r="BE117" s="1057"/>
      <c r="BF117" s="1057"/>
      <c r="BG117" s="1057"/>
      <c r="BH117" s="1057"/>
      <c r="BI117" s="1057"/>
      <c r="BJ117" s="1057"/>
      <c r="BK117" s="1057"/>
      <c r="BL117" s="1057"/>
      <c r="BM117" s="1057"/>
      <c r="BN117" s="1057"/>
      <c r="BO117" s="1057"/>
      <c r="BP117" s="1058"/>
      <c r="BQ117" s="1008" t="s">
        <v>389</v>
      </c>
      <c r="BR117" s="1009"/>
      <c r="BS117" s="1009"/>
      <c r="BT117" s="1009"/>
      <c r="BU117" s="1009"/>
      <c r="BV117" s="1009" t="s">
        <v>437</v>
      </c>
      <c r="BW117" s="1009"/>
      <c r="BX117" s="1009"/>
      <c r="BY117" s="1009"/>
      <c r="BZ117" s="1009"/>
      <c r="CA117" s="1009" t="s">
        <v>127</v>
      </c>
      <c r="CB117" s="1009"/>
      <c r="CC117" s="1009"/>
      <c r="CD117" s="1009"/>
      <c r="CE117" s="1009"/>
      <c r="CF117" s="1003" t="s">
        <v>127</v>
      </c>
      <c r="CG117" s="1004"/>
      <c r="CH117" s="1004"/>
      <c r="CI117" s="1004"/>
      <c r="CJ117" s="1004"/>
      <c r="CK117" s="1034"/>
      <c r="CL117" s="1035"/>
      <c r="CM117" s="1005" t="s">
        <v>456</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437</v>
      </c>
      <c r="DH117" s="1048"/>
      <c r="DI117" s="1048"/>
      <c r="DJ117" s="1048"/>
      <c r="DK117" s="1049"/>
      <c r="DL117" s="1050" t="s">
        <v>127</v>
      </c>
      <c r="DM117" s="1048"/>
      <c r="DN117" s="1048"/>
      <c r="DO117" s="1048"/>
      <c r="DP117" s="1049"/>
      <c r="DQ117" s="1050" t="s">
        <v>433</v>
      </c>
      <c r="DR117" s="1048"/>
      <c r="DS117" s="1048"/>
      <c r="DT117" s="1048"/>
      <c r="DU117" s="1049"/>
      <c r="DV117" s="1051" t="s">
        <v>433</v>
      </c>
      <c r="DW117" s="1052"/>
      <c r="DX117" s="1052"/>
      <c r="DY117" s="1052"/>
      <c r="DZ117" s="1053"/>
    </row>
    <row r="118" spans="1:130" s="247" customFormat="1" ht="26.25" customHeight="1" x14ac:dyDescent="0.15">
      <c r="A118" s="993" t="s">
        <v>428</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426</v>
      </c>
      <c r="AB118" s="974"/>
      <c r="AC118" s="974"/>
      <c r="AD118" s="974"/>
      <c r="AE118" s="975"/>
      <c r="AF118" s="973" t="s">
        <v>305</v>
      </c>
      <c r="AG118" s="974"/>
      <c r="AH118" s="974"/>
      <c r="AI118" s="974"/>
      <c r="AJ118" s="975"/>
      <c r="AK118" s="973" t="s">
        <v>304</v>
      </c>
      <c r="AL118" s="974"/>
      <c r="AM118" s="974"/>
      <c r="AN118" s="974"/>
      <c r="AO118" s="975"/>
      <c r="AP118" s="1060" t="s">
        <v>427</v>
      </c>
      <c r="AQ118" s="1061"/>
      <c r="AR118" s="1061"/>
      <c r="AS118" s="1061"/>
      <c r="AT118" s="1062"/>
      <c r="AU118" s="989"/>
      <c r="AV118" s="990"/>
      <c r="AW118" s="990"/>
      <c r="AX118" s="990"/>
      <c r="AY118" s="990"/>
      <c r="AZ118" s="1063" t="s">
        <v>457</v>
      </c>
      <c r="BA118" s="1054"/>
      <c r="BB118" s="1054"/>
      <c r="BC118" s="1054"/>
      <c r="BD118" s="1054"/>
      <c r="BE118" s="1054"/>
      <c r="BF118" s="1054"/>
      <c r="BG118" s="1054"/>
      <c r="BH118" s="1054"/>
      <c r="BI118" s="1054"/>
      <c r="BJ118" s="1054"/>
      <c r="BK118" s="1054"/>
      <c r="BL118" s="1054"/>
      <c r="BM118" s="1054"/>
      <c r="BN118" s="1054"/>
      <c r="BO118" s="1054"/>
      <c r="BP118" s="1055"/>
      <c r="BQ118" s="1086" t="s">
        <v>437</v>
      </c>
      <c r="BR118" s="1087"/>
      <c r="BS118" s="1087"/>
      <c r="BT118" s="1087"/>
      <c r="BU118" s="1087"/>
      <c r="BV118" s="1087" t="s">
        <v>437</v>
      </c>
      <c r="BW118" s="1087"/>
      <c r="BX118" s="1087"/>
      <c r="BY118" s="1087"/>
      <c r="BZ118" s="1087"/>
      <c r="CA118" s="1087" t="s">
        <v>437</v>
      </c>
      <c r="CB118" s="1087"/>
      <c r="CC118" s="1087"/>
      <c r="CD118" s="1087"/>
      <c r="CE118" s="1087"/>
      <c r="CF118" s="1003" t="s">
        <v>437</v>
      </c>
      <c r="CG118" s="1004"/>
      <c r="CH118" s="1004"/>
      <c r="CI118" s="1004"/>
      <c r="CJ118" s="1004"/>
      <c r="CK118" s="1034"/>
      <c r="CL118" s="1035"/>
      <c r="CM118" s="1005" t="s">
        <v>458</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433</v>
      </c>
      <c r="DH118" s="1048"/>
      <c r="DI118" s="1048"/>
      <c r="DJ118" s="1048"/>
      <c r="DK118" s="1049"/>
      <c r="DL118" s="1050" t="s">
        <v>389</v>
      </c>
      <c r="DM118" s="1048"/>
      <c r="DN118" s="1048"/>
      <c r="DO118" s="1048"/>
      <c r="DP118" s="1049"/>
      <c r="DQ118" s="1050" t="s">
        <v>389</v>
      </c>
      <c r="DR118" s="1048"/>
      <c r="DS118" s="1048"/>
      <c r="DT118" s="1048"/>
      <c r="DU118" s="1049"/>
      <c r="DV118" s="1051" t="s">
        <v>127</v>
      </c>
      <c r="DW118" s="1052"/>
      <c r="DX118" s="1052"/>
      <c r="DY118" s="1052"/>
      <c r="DZ118" s="1053"/>
    </row>
    <row r="119" spans="1:130" s="247" customFormat="1" ht="26.25" customHeight="1" x14ac:dyDescent="0.15">
      <c r="A119" s="1147" t="s">
        <v>431</v>
      </c>
      <c r="B119" s="1033"/>
      <c r="C119" s="1012" t="s">
        <v>432</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433</v>
      </c>
      <c r="AB119" s="981"/>
      <c r="AC119" s="981"/>
      <c r="AD119" s="981"/>
      <c r="AE119" s="982"/>
      <c r="AF119" s="983" t="s">
        <v>433</v>
      </c>
      <c r="AG119" s="981"/>
      <c r="AH119" s="981"/>
      <c r="AI119" s="981"/>
      <c r="AJ119" s="982"/>
      <c r="AK119" s="983" t="s">
        <v>433</v>
      </c>
      <c r="AL119" s="981"/>
      <c r="AM119" s="981"/>
      <c r="AN119" s="981"/>
      <c r="AO119" s="982"/>
      <c r="AP119" s="984" t="s">
        <v>127</v>
      </c>
      <c r="AQ119" s="985"/>
      <c r="AR119" s="985"/>
      <c r="AS119" s="985"/>
      <c r="AT119" s="986"/>
      <c r="AU119" s="991"/>
      <c r="AV119" s="992"/>
      <c r="AW119" s="992"/>
      <c r="AX119" s="992"/>
      <c r="AY119" s="992"/>
      <c r="AZ119" s="278" t="s">
        <v>185</v>
      </c>
      <c r="BA119" s="278"/>
      <c r="BB119" s="278"/>
      <c r="BC119" s="278"/>
      <c r="BD119" s="278"/>
      <c r="BE119" s="278"/>
      <c r="BF119" s="278"/>
      <c r="BG119" s="278"/>
      <c r="BH119" s="278"/>
      <c r="BI119" s="278"/>
      <c r="BJ119" s="278"/>
      <c r="BK119" s="278"/>
      <c r="BL119" s="278"/>
      <c r="BM119" s="278"/>
      <c r="BN119" s="278"/>
      <c r="BO119" s="1064" t="s">
        <v>459</v>
      </c>
      <c r="BP119" s="1095"/>
      <c r="BQ119" s="1086">
        <v>13363056</v>
      </c>
      <c r="BR119" s="1087"/>
      <c r="BS119" s="1087"/>
      <c r="BT119" s="1087"/>
      <c r="BU119" s="1087"/>
      <c r="BV119" s="1087">
        <v>13423502</v>
      </c>
      <c r="BW119" s="1087"/>
      <c r="BX119" s="1087"/>
      <c r="BY119" s="1087"/>
      <c r="BZ119" s="1087"/>
      <c r="CA119" s="1087">
        <v>13461684</v>
      </c>
      <c r="CB119" s="1087"/>
      <c r="CC119" s="1087"/>
      <c r="CD119" s="1087"/>
      <c r="CE119" s="1087"/>
      <c r="CF119" s="1088"/>
      <c r="CG119" s="1089"/>
      <c r="CH119" s="1089"/>
      <c r="CI119" s="1089"/>
      <c r="CJ119" s="1090"/>
      <c r="CK119" s="1036"/>
      <c r="CL119" s="1037"/>
      <c r="CM119" s="1091" t="s">
        <v>460</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v>64403</v>
      </c>
      <c r="DH119" s="1073"/>
      <c r="DI119" s="1073"/>
      <c r="DJ119" s="1073"/>
      <c r="DK119" s="1074"/>
      <c r="DL119" s="1072">
        <v>58096</v>
      </c>
      <c r="DM119" s="1073"/>
      <c r="DN119" s="1073"/>
      <c r="DO119" s="1073"/>
      <c r="DP119" s="1074"/>
      <c r="DQ119" s="1072">
        <v>49061</v>
      </c>
      <c r="DR119" s="1073"/>
      <c r="DS119" s="1073"/>
      <c r="DT119" s="1073"/>
      <c r="DU119" s="1074"/>
      <c r="DV119" s="1075">
        <v>1.3</v>
      </c>
      <c r="DW119" s="1076"/>
      <c r="DX119" s="1076"/>
      <c r="DY119" s="1076"/>
      <c r="DZ119" s="1077"/>
    </row>
    <row r="120" spans="1:130" s="247" customFormat="1" ht="26.25" customHeight="1" x14ac:dyDescent="0.15">
      <c r="A120" s="1148"/>
      <c r="B120" s="1035"/>
      <c r="C120" s="1005" t="s">
        <v>436</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389</v>
      </c>
      <c r="AB120" s="1048"/>
      <c r="AC120" s="1048"/>
      <c r="AD120" s="1048"/>
      <c r="AE120" s="1049"/>
      <c r="AF120" s="1050" t="s">
        <v>437</v>
      </c>
      <c r="AG120" s="1048"/>
      <c r="AH120" s="1048"/>
      <c r="AI120" s="1048"/>
      <c r="AJ120" s="1049"/>
      <c r="AK120" s="1050" t="s">
        <v>389</v>
      </c>
      <c r="AL120" s="1048"/>
      <c r="AM120" s="1048"/>
      <c r="AN120" s="1048"/>
      <c r="AO120" s="1049"/>
      <c r="AP120" s="1051" t="s">
        <v>127</v>
      </c>
      <c r="AQ120" s="1052"/>
      <c r="AR120" s="1052"/>
      <c r="AS120" s="1052"/>
      <c r="AT120" s="1053"/>
      <c r="AU120" s="1078" t="s">
        <v>461</v>
      </c>
      <c r="AV120" s="1079"/>
      <c r="AW120" s="1079"/>
      <c r="AX120" s="1079"/>
      <c r="AY120" s="1080"/>
      <c r="AZ120" s="1029" t="s">
        <v>462</v>
      </c>
      <c r="BA120" s="978"/>
      <c r="BB120" s="978"/>
      <c r="BC120" s="978"/>
      <c r="BD120" s="978"/>
      <c r="BE120" s="978"/>
      <c r="BF120" s="978"/>
      <c r="BG120" s="978"/>
      <c r="BH120" s="978"/>
      <c r="BI120" s="978"/>
      <c r="BJ120" s="978"/>
      <c r="BK120" s="978"/>
      <c r="BL120" s="978"/>
      <c r="BM120" s="978"/>
      <c r="BN120" s="978"/>
      <c r="BO120" s="978"/>
      <c r="BP120" s="979"/>
      <c r="BQ120" s="1015">
        <v>5109325</v>
      </c>
      <c r="BR120" s="1016"/>
      <c r="BS120" s="1016"/>
      <c r="BT120" s="1016"/>
      <c r="BU120" s="1016"/>
      <c r="BV120" s="1016">
        <v>5170535</v>
      </c>
      <c r="BW120" s="1016"/>
      <c r="BX120" s="1016"/>
      <c r="BY120" s="1016"/>
      <c r="BZ120" s="1016"/>
      <c r="CA120" s="1016">
        <v>5569506</v>
      </c>
      <c r="CB120" s="1016"/>
      <c r="CC120" s="1016"/>
      <c r="CD120" s="1016"/>
      <c r="CE120" s="1016"/>
      <c r="CF120" s="1030">
        <v>152</v>
      </c>
      <c r="CG120" s="1031"/>
      <c r="CH120" s="1031"/>
      <c r="CI120" s="1031"/>
      <c r="CJ120" s="1031"/>
      <c r="CK120" s="1096" t="s">
        <v>463</v>
      </c>
      <c r="CL120" s="1097"/>
      <c r="CM120" s="1097"/>
      <c r="CN120" s="1097"/>
      <c r="CO120" s="1098"/>
      <c r="CP120" s="1104" t="s">
        <v>464</v>
      </c>
      <c r="CQ120" s="1105"/>
      <c r="CR120" s="1105"/>
      <c r="CS120" s="1105"/>
      <c r="CT120" s="1105"/>
      <c r="CU120" s="1105"/>
      <c r="CV120" s="1105"/>
      <c r="CW120" s="1105"/>
      <c r="CX120" s="1105"/>
      <c r="CY120" s="1105"/>
      <c r="CZ120" s="1105"/>
      <c r="DA120" s="1105"/>
      <c r="DB120" s="1105"/>
      <c r="DC120" s="1105"/>
      <c r="DD120" s="1105"/>
      <c r="DE120" s="1105"/>
      <c r="DF120" s="1106"/>
      <c r="DG120" s="1015">
        <v>4463404</v>
      </c>
      <c r="DH120" s="1016"/>
      <c r="DI120" s="1016"/>
      <c r="DJ120" s="1016"/>
      <c r="DK120" s="1016"/>
      <c r="DL120" s="1016">
        <v>4366896</v>
      </c>
      <c r="DM120" s="1016"/>
      <c r="DN120" s="1016"/>
      <c r="DO120" s="1016"/>
      <c r="DP120" s="1016"/>
      <c r="DQ120" s="1016">
        <v>4520673</v>
      </c>
      <c r="DR120" s="1016"/>
      <c r="DS120" s="1016"/>
      <c r="DT120" s="1016"/>
      <c r="DU120" s="1016"/>
      <c r="DV120" s="1017">
        <v>123.4</v>
      </c>
      <c r="DW120" s="1017"/>
      <c r="DX120" s="1017"/>
      <c r="DY120" s="1017"/>
      <c r="DZ120" s="1018"/>
    </row>
    <row r="121" spans="1:130" s="247" customFormat="1" ht="26.25" customHeight="1" x14ac:dyDescent="0.15">
      <c r="A121" s="1148"/>
      <c r="B121" s="1035"/>
      <c r="C121" s="1056" t="s">
        <v>465</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127</v>
      </c>
      <c r="AB121" s="1048"/>
      <c r="AC121" s="1048"/>
      <c r="AD121" s="1048"/>
      <c r="AE121" s="1049"/>
      <c r="AF121" s="1050" t="s">
        <v>437</v>
      </c>
      <c r="AG121" s="1048"/>
      <c r="AH121" s="1048"/>
      <c r="AI121" s="1048"/>
      <c r="AJ121" s="1049"/>
      <c r="AK121" s="1050" t="s">
        <v>127</v>
      </c>
      <c r="AL121" s="1048"/>
      <c r="AM121" s="1048"/>
      <c r="AN121" s="1048"/>
      <c r="AO121" s="1049"/>
      <c r="AP121" s="1051" t="s">
        <v>389</v>
      </c>
      <c r="AQ121" s="1052"/>
      <c r="AR121" s="1052"/>
      <c r="AS121" s="1052"/>
      <c r="AT121" s="1053"/>
      <c r="AU121" s="1081"/>
      <c r="AV121" s="1082"/>
      <c r="AW121" s="1082"/>
      <c r="AX121" s="1082"/>
      <c r="AY121" s="1083"/>
      <c r="AZ121" s="1038" t="s">
        <v>466</v>
      </c>
      <c r="BA121" s="1039"/>
      <c r="BB121" s="1039"/>
      <c r="BC121" s="1039"/>
      <c r="BD121" s="1039"/>
      <c r="BE121" s="1039"/>
      <c r="BF121" s="1039"/>
      <c r="BG121" s="1039"/>
      <c r="BH121" s="1039"/>
      <c r="BI121" s="1039"/>
      <c r="BJ121" s="1039"/>
      <c r="BK121" s="1039"/>
      <c r="BL121" s="1039"/>
      <c r="BM121" s="1039"/>
      <c r="BN121" s="1039"/>
      <c r="BO121" s="1039"/>
      <c r="BP121" s="1040"/>
      <c r="BQ121" s="1008">
        <v>275813</v>
      </c>
      <c r="BR121" s="1009"/>
      <c r="BS121" s="1009"/>
      <c r="BT121" s="1009"/>
      <c r="BU121" s="1009"/>
      <c r="BV121" s="1009">
        <v>250730</v>
      </c>
      <c r="BW121" s="1009"/>
      <c r="BX121" s="1009"/>
      <c r="BY121" s="1009"/>
      <c r="BZ121" s="1009"/>
      <c r="CA121" s="1009">
        <v>224614</v>
      </c>
      <c r="CB121" s="1009"/>
      <c r="CC121" s="1009"/>
      <c r="CD121" s="1009"/>
      <c r="CE121" s="1009"/>
      <c r="CF121" s="1003">
        <v>6.1</v>
      </c>
      <c r="CG121" s="1004"/>
      <c r="CH121" s="1004"/>
      <c r="CI121" s="1004"/>
      <c r="CJ121" s="1004"/>
      <c r="CK121" s="1099"/>
      <c r="CL121" s="1100"/>
      <c r="CM121" s="1100"/>
      <c r="CN121" s="1100"/>
      <c r="CO121" s="1101"/>
      <c r="CP121" s="1109" t="s">
        <v>467</v>
      </c>
      <c r="CQ121" s="1110"/>
      <c r="CR121" s="1110"/>
      <c r="CS121" s="1110"/>
      <c r="CT121" s="1110"/>
      <c r="CU121" s="1110"/>
      <c r="CV121" s="1110"/>
      <c r="CW121" s="1110"/>
      <c r="CX121" s="1110"/>
      <c r="CY121" s="1110"/>
      <c r="CZ121" s="1110"/>
      <c r="DA121" s="1110"/>
      <c r="DB121" s="1110"/>
      <c r="DC121" s="1110"/>
      <c r="DD121" s="1110"/>
      <c r="DE121" s="1110"/>
      <c r="DF121" s="1111"/>
      <c r="DG121" s="1008" t="s">
        <v>127</v>
      </c>
      <c r="DH121" s="1009"/>
      <c r="DI121" s="1009"/>
      <c r="DJ121" s="1009"/>
      <c r="DK121" s="1009"/>
      <c r="DL121" s="1009" t="s">
        <v>127</v>
      </c>
      <c r="DM121" s="1009"/>
      <c r="DN121" s="1009"/>
      <c r="DO121" s="1009"/>
      <c r="DP121" s="1009"/>
      <c r="DQ121" s="1009" t="s">
        <v>437</v>
      </c>
      <c r="DR121" s="1009"/>
      <c r="DS121" s="1009"/>
      <c r="DT121" s="1009"/>
      <c r="DU121" s="1009"/>
      <c r="DV121" s="1010" t="s">
        <v>127</v>
      </c>
      <c r="DW121" s="1010"/>
      <c r="DX121" s="1010"/>
      <c r="DY121" s="1010"/>
      <c r="DZ121" s="1011"/>
    </row>
    <row r="122" spans="1:130" s="247" customFormat="1" ht="26.25" customHeight="1" x14ac:dyDescent="0.15">
      <c r="A122" s="1148"/>
      <c r="B122" s="1035"/>
      <c r="C122" s="1005" t="s">
        <v>447</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127</v>
      </c>
      <c r="AB122" s="1048"/>
      <c r="AC122" s="1048"/>
      <c r="AD122" s="1048"/>
      <c r="AE122" s="1049"/>
      <c r="AF122" s="1050" t="s">
        <v>127</v>
      </c>
      <c r="AG122" s="1048"/>
      <c r="AH122" s="1048"/>
      <c r="AI122" s="1048"/>
      <c r="AJ122" s="1049"/>
      <c r="AK122" s="1050" t="s">
        <v>127</v>
      </c>
      <c r="AL122" s="1048"/>
      <c r="AM122" s="1048"/>
      <c r="AN122" s="1048"/>
      <c r="AO122" s="1049"/>
      <c r="AP122" s="1051" t="s">
        <v>437</v>
      </c>
      <c r="AQ122" s="1052"/>
      <c r="AR122" s="1052"/>
      <c r="AS122" s="1052"/>
      <c r="AT122" s="1053"/>
      <c r="AU122" s="1081"/>
      <c r="AV122" s="1082"/>
      <c r="AW122" s="1082"/>
      <c r="AX122" s="1082"/>
      <c r="AY122" s="1083"/>
      <c r="AZ122" s="1063" t="s">
        <v>468</v>
      </c>
      <c r="BA122" s="1054"/>
      <c r="BB122" s="1054"/>
      <c r="BC122" s="1054"/>
      <c r="BD122" s="1054"/>
      <c r="BE122" s="1054"/>
      <c r="BF122" s="1054"/>
      <c r="BG122" s="1054"/>
      <c r="BH122" s="1054"/>
      <c r="BI122" s="1054"/>
      <c r="BJ122" s="1054"/>
      <c r="BK122" s="1054"/>
      <c r="BL122" s="1054"/>
      <c r="BM122" s="1054"/>
      <c r="BN122" s="1054"/>
      <c r="BO122" s="1054"/>
      <c r="BP122" s="1055"/>
      <c r="BQ122" s="1086">
        <v>7828764</v>
      </c>
      <c r="BR122" s="1087"/>
      <c r="BS122" s="1087"/>
      <c r="BT122" s="1087"/>
      <c r="BU122" s="1087"/>
      <c r="BV122" s="1087">
        <v>8012027</v>
      </c>
      <c r="BW122" s="1087"/>
      <c r="BX122" s="1087"/>
      <c r="BY122" s="1087"/>
      <c r="BZ122" s="1087"/>
      <c r="CA122" s="1087">
        <v>7752194</v>
      </c>
      <c r="CB122" s="1087"/>
      <c r="CC122" s="1087"/>
      <c r="CD122" s="1087"/>
      <c r="CE122" s="1087"/>
      <c r="CF122" s="1107">
        <v>211.6</v>
      </c>
      <c r="CG122" s="1108"/>
      <c r="CH122" s="1108"/>
      <c r="CI122" s="1108"/>
      <c r="CJ122" s="1108"/>
      <c r="CK122" s="1099"/>
      <c r="CL122" s="1100"/>
      <c r="CM122" s="1100"/>
      <c r="CN122" s="1100"/>
      <c r="CO122" s="1101"/>
      <c r="CP122" s="1109" t="s">
        <v>469</v>
      </c>
      <c r="CQ122" s="1110"/>
      <c r="CR122" s="1110"/>
      <c r="CS122" s="1110"/>
      <c r="CT122" s="1110"/>
      <c r="CU122" s="1110"/>
      <c r="CV122" s="1110"/>
      <c r="CW122" s="1110"/>
      <c r="CX122" s="1110"/>
      <c r="CY122" s="1110"/>
      <c r="CZ122" s="1110"/>
      <c r="DA122" s="1110"/>
      <c r="DB122" s="1110"/>
      <c r="DC122" s="1110"/>
      <c r="DD122" s="1110"/>
      <c r="DE122" s="1110"/>
      <c r="DF122" s="1111"/>
      <c r="DG122" s="1008" t="s">
        <v>433</v>
      </c>
      <c r="DH122" s="1009"/>
      <c r="DI122" s="1009"/>
      <c r="DJ122" s="1009"/>
      <c r="DK122" s="1009"/>
      <c r="DL122" s="1009" t="s">
        <v>127</v>
      </c>
      <c r="DM122" s="1009"/>
      <c r="DN122" s="1009"/>
      <c r="DO122" s="1009"/>
      <c r="DP122" s="1009"/>
      <c r="DQ122" s="1009" t="s">
        <v>389</v>
      </c>
      <c r="DR122" s="1009"/>
      <c r="DS122" s="1009"/>
      <c r="DT122" s="1009"/>
      <c r="DU122" s="1009"/>
      <c r="DV122" s="1010" t="s">
        <v>433</v>
      </c>
      <c r="DW122" s="1010"/>
      <c r="DX122" s="1010"/>
      <c r="DY122" s="1010"/>
      <c r="DZ122" s="1011"/>
    </row>
    <row r="123" spans="1:130" s="247" customFormat="1" ht="26.25" customHeight="1" x14ac:dyDescent="0.15">
      <c r="A123" s="1148"/>
      <c r="B123" s="1035"/>
      <c r="C123" s="1005" t="s">
        <v>453</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127</v>
      </c>
      <c r="AB123" s="1048"/>
      <c r="AC123" s="1048"/>
      <c r="AD123" s="1048"/>
      <c r="AE123" s="1049"/>
      <c r="AF123" s="1050" t="s">
        <v>127</v>
      </c>
      <c r="AG123" s="1048"/>
      <c r="AH123" s="1048"/>
      <c r="AI123" s="1048"/>
      <c r="AJ123" s="1049"/>
      <c r="AK123" s="1050" t="s">
        <v>389</v>
      </c>
      <c r="AL123" s="1048"/>
      <c r="AM123" s="1048"/>
      <c r="AN123" s="1048"/>
      <c r="AO123" s="1049"/>
      <c r="AP123" s="1051" t="s">
        <v>433</v>
      </c>
      <c r="AQ123" s="1052"/>
      <c r="AR123" s="1052"/>
      <c r="AS123" s="1052"/>
      <c r="AT123" s="1053"/>
      <c r="AU123" s="1084"/>
      <c r="AV123" s="1085"/>
      <c r="AW123" s="1085"/>
      <c r="AX123" s="1085"/>
      <c r="AY123" s="1085"/>
      <c r="AZ123" s="278" t="s">
        <v>185</v>
      </c>
      <c r="BA123" s="278"/>
      <c r="BB123" s="278"/>
      <c r="BC123" s="278"/>
      <c r="BD123" s="278"/>
      <c r="BE123" s="278"/>
      <c r="BF123" s="278"/>
      <c r="BG123" s="278"/>
      <c r="BH123" s="278"/>
      <c r="BI123" s="278"/>
      <c r="BJ123" s="278"/>
      <c r="BK123" s="278"/>
      <c r="BL123" s="278"/>
      <c r="BM123" s="278"/>
      <c r="BN123" s="278"/>
      <c r="BO123" s="1064" t="s">
        <v>470</v>
      </c>
      <c r="BP123" s="1095"/>
      <c r="BQ123" s="1154">
        <v>13213902</v>
      </c>
      <c r="BR123" s="1155"/>
      <c r="BS123" s="1155"/>
      <c r="BT123" s="1155"/>
      <c r="BU123" s="1155"/>
      <c r="BV123" s="1155">
        <v>13433292</v>
      </c>
      <c r="BW123" s="1155"/>
      <c r="BX123" s="1155"/>
      <c r="BY123" s="1155"/>
      <c r="BZ123" s="1155"/>
      <c r="CA123" s="1155">
        <v>13546314</v>
      </c>
      <c r="CB123" s="1155"/>
      <c r="CC123" s="1155"/>
      <c r="CD123" s="1155"/>
      <c r="CE123" s="1155"/>
      <c r="CF123" s="1088"/>
      <c r="CG123" s="1089"/>
      <c r="CH123" s="1089"/>
      <c r="CI123" s="1089"/>
      <c r="CJ123" s="1090"/>
      <c r="CK123" s="1099"/>
      <c r="CL123" s="1100"/>
      <c r="CM123" s="1100"/>
      <c r="CN123" s="1100"/>
      <c r="CO123" s="1101"/>
      <c r="CP123" s="1109" t="s">
        <v>471</v>
      </c>
      <c r="CQ123" s="1110"/>
      <c r="CR123" s="1110"/>
      <c r="CS123" s="1110"/>
      <c r="CT123" s="1110"/>
      <c r="CU123" s="1110"/>
      <c r="CV123" s="1110"/>
      <c r="CW123" s="1110"/>
      <c r="CX123" s="1110"/>
      <c r="CY123" s="1110"/>
      <c r="CZ123" s="1110"/>
      <c r="DA123" s="1110"/>
      <c r="DB123" s="1110"/>
      <c r="DC123" s="1110"/>
      <c r="DD123" s="1110"/>
      <c r="DE123" s="1110"/>
      <c r="DF123" s="1111"/>
      <c r="DG123" s="1047" t="s">
        <v>389</v>
      </c>
      <c r="DH123" s="1048"/>
      <c r="DI123" s="1048"/>
      <c r="DJ123" s="1048"/>
      <c r="DK123" s="1049"/>
      <c r="DL123" s="1050" t="s">
        <v>437</v>
      </c>
      <c r="DM123" s="1048"/>
      <c r="DN123" s="1048"/>
      <c r="DO123" s="1048"/>
      <c r="DP123" s="1049"/>
      <c r="DQ123" s="1050" t="s">
        <v>389</v>
      </c>
      <c r="DR123" s="1048"/>
      <c r="DS123" s="1048"/>
      <c r="DT123" s="1048"/>
      <c r="DU123" s="1049"/>
      <c r="DV123" s="1051" t="s">
        <v>389</v>
      </c>
      <c r="DW123" s="1052"/>
      <c r="DX123" s="1052"/>
      <c r="DY123" s="1052"/>
      <c r="DZ123" s="1053"/>
    </row>
    <row r="124" spans="1:130" s="247" customFormat="1" ht="26.25" customHeight="1" thickBot="1" x14ac:dyDescent="0.2">
      <c r="A124" s="1148"/>
      <c r="B124" s="1035"/>
      <c r="C124" s="1005" t="s">
        <v>456</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127</v>
      </c>
      <c r="AB124" s="1048"/>
      <c r="AC124" s="1048"/>
      <c r="AD124" s="1048"/>
      <c r="AE124" s="1049"/>
      <c r="AF124" s="1050" t="s">
        <v>127</v>
      </c>
      <c r="AG124" s="1048"/>
      <c r="AH124" s="1048"/>
      <c r="AI124" s="1048"/>
      <c r="AJ124" s="1049"/>
      <c r="AK124" s="1050" t="s">
        <v>389</v>
      </c>
      <c r="AL124" s="1048"/>
      <c r="AM124" s="1048"/>
      <c r="AN124" s="1048"/>
      <c r="AO124" s="1049"/>
      <c r="AP124" s="1051" t="s">
        <v>127</v>
      </c>
      <c r="AQ124" s="1052"/>
      <c r="AR124" s="1052"/>
      <c r="AS124" s="1052"/>
      <c r="AT124" s="1053"/>
      <c r="AU124" s="1150" t="s">
        <v>472</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4.0999999999999996</v>
      </c>
      <c r="BR124" s="1117"/>
      <c r="BS124" s="1117"/>
      <c r="BT124" s="1117"/>
      <c r="BU124" s="1117"/>
      <c r="BV124" s="1117" t="s">
        <v>389</v>
      </c>
      <c r="BW124" s="1117"/>
      <c r="BX124" s="1117"/>
      <c r="BY124" s="1117"/>
      <c r="BZ124" s="1117"/>
      <c r="CA124" s="1117" t="s">
        <v>389</v>
      </c>
      <c r="CB124" s="1117"/>
      <c r="CC124" s="1117"/>
      <c r="CD124" s="1117"/>
      <c r="CE124" s="1117"/>
      <c r="CF124" s="1118"/>
      <c r="CG124" s="1119"/>
      <c r="CH124" s="1119"/>
      <c r="CI124" s="1119"/>
      <c r="CJ124" s="1120"/>
      <c r="CK124" s="1102"/>
      <c r="CL124" s="1102"/>
      <c r="CM124" s="1102"/>
      <c r="CN124" s="1102"/>
      <c r="CO124" s="1103"/>
      <c r="CP124" s="1109" t="s">
        <v>473</v>
      </c>
      <c r="CQ124" s="1110"/>
      <c r="CR124" s="1110"/>
      <c r="CS124" s="1110"/>
      <c r="CT124" s="1110"/>
      <c r="CU124" s="1110"/>
      <c r="CV124" s="1110"/>
      <c r="CW124" s="1110"/>
      <c r="CX124" s="1110"/>
      <c r="CY124" s="1110"/>
      <c r="CZ124" s="1110"/>
      <c r="DA124" s="1110"/>
      <c r="DB124" s="1110"/>
      <c r="DC124" s="1110"/>
      <c r="DD124" s="1110"/>
      <c r="DE124" s="1110"/>
      <c r="DF124" s="1111"/>
      <c r="DG124" s="1094" t="s">
        <v>437</v>
      </c>
      <c r="DH124" s="1073"/>
      <c r="DI124" s="1073"/>
      <c r="DJ124" s="1073"/>
      <c r="DK124" s="1074"/>
      <c r="DL124" s="1072" t="s">
        <v>389</v>
      </c>
      <c r="DM124" s="1073"/>
      <c r="DN124" s="1073"/>
      <c r="DO124" s="1073"/>
      <c r="DP124" s="1074"/>
      <c r="DQ124" s="1072" t="s">
        <v>389</v>
      </c>
      <c r="DR124" s="1073"/>
      <c r="DS124" s="1073"/>
      <c r="DT124" s="1073"/>
      <c r="DU124" s="1074"/>
      <c r="DV124" s="1075" t="s">
        <v>127</v>
      </c>
      <c r="DW124" s="1076"/>
      <c r="DX124" s="1076"/>
      <c r="DY124" s="1076"/>
      <c r="DZ124" s="1077"/>
    </row>
    <row r="125" spans="1:130" s="247" customFormat="1" ht="26.25" customHeight="1" x14ac:dyDescent="0.15">
      <c r="A125" s="1148"/>
      <c r="B125" s="1035"/>
      <c r="C125" s="1005" t="s">
        <v>458</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389</v>
      </c>
      <c r="AB125" s="1048"/>
      <c r="AC125" s="1048"/>
      <c r="AD125" s="1048"/>
      <c r="AE125" s="1049"/>
      <c r="AF125" s="1050" t="s">
        <v>127</v>
      </c>
      <c r="AG125" s="1048"/>
      <c r="AH125" s="1048"/>
      <c r="AI125" s="1048"/>
      <c r="AJ125" s="1049"/>
      <c r="AK125" s="1050" t="s">
        <v>389</v>
      </c>
      <c r="AL125" s="1048"/>
      <c r="AM125" s="1048"/>
      <c r="AN125" s="1048"/>
      <c r="AO125" s="1049"/>
      <c r="AP125" s="1051" t="s">
        <v>437</v>
      </c>
      <c r="AQ125" s="1052"/>
      <c r="AR125" s="1052"/>
      <c r="AS125" s="1052"/>
      <c r="AT125" s="105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2" t="s">
        <v>474</v>
      </c>
      <c r="CL125" s="1097"/>
      <c r="CM125" s="1097"/>
      <c r="CN125" s="1097"/>
      <c r="CO125" s="1098"/>
      <c r="CP125" s="1029" t="s">
        <v>475</v>
      </c>
      <c r="CQ125" s="978"/>
      <c r="CR125" s="978"/>
      <c r="CS125" s="978"/>
      <c r="CT125" s="978"/>
      <c r="CU125" s="978"/>
      <c r="CV125" s="978"/>
      <c r="CW125" s="978"/>
      <c r="CX125" s="978"/>
      <c r="CY125" s="978"/>
      <c r="CZ125" s="978"/>
      <c r="DA125" s="978"/>
      <c r="DB125" s="978"/>
      <c r="DC125" s="978"/>
      <c r="DD125" s="978"/>
      <c r="DE125" s="978"/>
      <c r="DF125" s="979"/>
      <c r="DG125" s="1015" t="s">
        <v>437</v>
      </c>
      <c r="DH125" s="1016"/>
      <c r="DI125" s="1016"/>
      <c r="DJ125" s="1016"/>
      <c r="DK125" s="1016"/>
      <c r="DL125" s="1016" t="s">
        <v>127</v>
      </c>
      <c r="DM125" s="1016"/>
      <c r="DN125" s="1016"/>
      <c r="DO125" s="1016"/>
      <c r="DP125" s="1016"/>
      <c r="DQ125" s="1016" t="s">
        <v>389</v>
      </c>
      <c r="DR125" s="1016"/>
      <c r="DS125" s="1016"/>
      <c r="DT125" s="1016"/>
      <c r="DU125" s="1016"/>
      <c r="DV125" s="1017" t="s">
        <v>437</v>
      </c>
      <c r="DW125" s="1017"/>
      <c r="DX125" s="1017"/>
      <c r="DY125" s="1017"/>
      <c r="DZ125" s="1018"/>
    </row>
    <row r="126" spans="1:130" s="247" customFormat="1" ht="26.25" customHeight="1" thickBot="1" x14ac:dyDescent="0.2">
      <c r="A126" s="1148"/>
      <c r="B126" s="1035"/>
      <c r="C126" s="1005" t="s">
        <v>460</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v>11908</v>
      </c>
      <c r="AB126" s="1048"/>
      <c r="AC126" s="1048"/>
      <c r="AD126" s="1048"/>
      <c r="AE126" s="1049"/>
      <c r="AF126" s="1050">
        <v>10013</v>
      </c>
      <c r="AG126" s="1048"/>
      <c r="AH126" s="1048"/>
      <c r="AI126" s="1048"/>
      <c r="AJ126" s="1049"/>
      <c r="AK126" s="1050">
        <v>9035</v>
      </c>
      <c r="AL126" s="1048"/>
      <c r="AM126" s="1048"/>
      <c r="AN126" s="1048"/>
      <c r="AO126" s="1049"/>
      <c r="AP126" s="1051">
        <v>0.2</v>
      </c>
      <c r="AQ126" s="1052"/>
      <c r="AR126" s="1052"/>
      <c r="AS126" s="1052"/>
      <c r="AT126" s="105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3"/>
      <c r="CL126" s="1100"/>
      <c r="CM126" s="1100"/>
      <c r="CN126" s="1100"/>
      <c r="CO126" s="1101"/>
      <c r="CP126" s="1038" t="s">
        <v>476</v>
      </c>
      <c r="CQ126" s="1039"/>
      <c r="CR126" s="1039"/>
      <c r="CS126" s="1039"/>
      <c r="CT126" s="1039"/>
      <c r="CU126" s="1039"/>
      <c r="CV126" s="1039"/>
      <c r="CW126" s="1039"/>
      <c r="CX126" s="1039"/>
      <c r="CY126" s="1039"/>
      <c r="CZ126" s="1039"/>
      <c r="DA126" s="1039"/>
      <c r="DB126" s="1039"/>
      <c r="DC126" s="1039"/>
      <c r="DD126" s="1039"/>
      <c r="DE126" s="1039"/>
      <c r="DF126" s="1040"/>
      <c r="DG126" s="1008">
        <v>410438</v>
      </c>
      <c r="DH126" s="1009"/>
      <c r="DI126" s="1009"/>
      <c r="DJ126" s="1009"/>
      <c r="DK126" s="1009"/>
      <c r="DL126" s="1009">
        <v>414907</v>
      </c>
      <c r="DM126" s="1009"/>
      <c r="DN126" s="1009"/>
      <c r="DO126" s="1009"/>
      <c r="DP126" s="1009"/>
      <c r="DQ126" s="1009">
        <v>359465</v>
      </c>
      <c r="DR126" s="1009"/>
      <c r="DS126" s="1009"/>
      <c r="DT126" s="1009"/>
      <c r="DU126" s="1009"/>
      <c r="DV126" s="1010">
        <v>9.8000000000000007</v>
      </c>
      <c r="DW126" s="1010"/>
      <c r="DX126" s="1010"/>
      <c r="DY126" s="1010"/>
      <c r="DZ126" s="1011"/>
    </row>
    <row r="127" spans="1:130" s="247" customFormat="1" ht="26.25" customHeight="1" x14ac:dyDescent="0.15">
      <c r="A127" s="1149"/>
      <c r="B127" s="1037"/>
      <c r="C127" s="1091" t="s">
        <v>477</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127</v>
      </c>
      <c r="AB127" s="1048"/>
      <c r="AC127" s="1048"/>
      <c r="AD127" s="1048"/>
      <c r="AE127" s="1049"/>
      <c r="AF127" s="1050" t="s">
        <v>389</v>
      </c>
      <c r="AG127" s="1048"/>
      <c r="AH127" s="1048"/>
      <c r="AI127" s="1048"/>
      <c r="AJ127" s="1049"/>
      <c r="AK127" s="1050" t="s">
        <v>127</v>
      </c>
      <c r="AL127" s="1048"/>
      <c r="AM127" s="1048"/>
      <c r="AN127" s="1048"/>
      <c r="AO127" s="1049"/>
      <c r="AP127" s="1051" t="s">
        <v>127</v>
      </c>
      <c r="AQ127" s="1052"/>
      <c r="AR127" s="1052"/>
      <c r="AS127" s="1052"/>
      <c r="AT127" s="1053"/>
      <c r="AU127" s="283"/>
      <c r="AV127" s="283"/>
      <c r="AW127" s="283"/>
      <c r="AX127" s="1121" t="s">
        <v>478</v>
      </c>
      <c r="AY127" s="1122"/>
      <c r="AZ127" s="1122"/>
      <c r="BA127" s="1122"/>
      <c r="BB127" s="1122"/>
      <c r="BC127" s="1122"/>
      <c r="BD127" s="1122"/>
      <c r="BE127" s="1123"/>
      <c r="BF127" s="1124" t="s">
        <v>479</v>
      </c>
      <c r="BG127" s="1122"/>
      <c r="BH127" s="1122"/>
      <c r="BI127" s="1122"/>
      <c r="BJ127" s="1122"/>
      <c r="BK127" s="1122"/>
      <c r="BL127" s="1123"/>
      <c r="BM127" s="1124" t="s">
        <v>480</v>
      </c>
      <c r="BN127" s="1122"/>
      <c r="BO127" s="1122"/>
      <c r="BP127" s="1122"/>
      <c r="BQ127" s="1122"/>
      <c r="BR127" s="1122"/>
      <c r="BS127" s="1123"/>
      <c r="BT127" s="1124" t="s">
        <v>481</v>
      </c>
      <c r="BU127" s="1122"/>
      <c r="BV127" s="1122"/>
      <c r="BW127" s="1122"/>
      <c r="BX127" s="1122"/>
      <c r="BY127" s="1122"/>
      <c r="BZ127" s="1146"/>
      <c r="CA127" s="283"/>
      <c r="CB127" s="283"/>
      <c r="CC127" s="283"/>
      <c r="CD127" s="284"/>
      <c r="CE127" s="284"/>
      <c r="CF127" s="284"/>
      <c r="CG127" s="281"/>
      <c r="CH127" s="281"/>
      <c r="CI127" s="281"/>
      <c r="CJ127" s="282"/>
      <c r="CK127" s="1113"/>
      <c r="CL127" s="1100"/>
      <c r="CM127" s="1100"/>
      <c r="CN127" s="1100"/>
      <c r="CO127" s="1101"/>
      <c r="CP127" s="1038" t="s">
        <v>482</v>
      </c>
      <c r="CQ127" s="1039"/>
      <c r="CR127" s="1039"/>
      <c r="CS127" s="1039"/>
      <c r="CT127" s="1039"/>
      <c r="CU127" s="1039"/>
      <c r="CV127" s="1039"/>
      <c r="CW127" s="1039"/>
      <c r="CX127" s="1039"/>
      <c r="CY127" s="1039"/>
      <c r="CZ127" s="1039"/>
      <c r="DA127" s="1039"/>
      <c r="DB127" s="1039"/>
      <c r="DC127" s="1039"/>
      <c r="DD127" s="1039"/>
      <c r="DE127" s="1039"/>
      <c r="DF127" s="1040"/>
      <c r="DG127" s="1008" t="s">
        <v>127</v>
      </c>
      <c r="DH127" s="1009"/>
      <c r="DI127" s="1009"/>
      <c r="DJ127" s="1009"/>
      <c r="DK127" s="1009"/>
      <c r="DL127" s="1009" t="s">
        <v>127</v>
      </c>
      <c r="DM127" s="1009"/>
      <c r="DN127" s="1009"/>
      <c r="DO127" s="1009"/>
      <c r="DP127" s="1009"/>
      <c r="DQ127" s="1009" t="s">
        <v>437</v>
      </c>
      <c r="DR127" s="1009"/>
      <c r="DS127" s="1009"/>
      <c r="DT127" s="1009"/>
      <c r="DU127" s="1009"/>
      <c r="DV127" s="1010" t="s">
        <v>127</v>
      </c>
      <c r="DW127" s="1010"/>
      <c r="DX127" s="1010"/>
      <c r="DY127" s="1010"/>
      <c r="DZ127" s="1011"/>
    </row>
    <row r="128" spans="1:130" s="247" customFormat="1" ht="26.25" customHeight="1" thickBot="1" x14ac:dyDescent="0.2">
      <c r="A128" s="1132" t="s">
        <v>483</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484</v>
      </c>
      <c r="X128" s="1134"/>
      <c r="Y128" s="1134"/>
      <c r="Z128" s="1135"/>
      <c r="AA128" s="1136">
        <v>23608</v>
      </c>
      <c r="AB128" s="1137"/>
      <c r="AC128" s="1137"/>
      <c r="AD128" s="1137"/>
      <c r="AE128" s="1138"/>
      <c r="AF128" s="1139">
        <v>23499</v>
      </c>
      <c r="AG128" s="1137"/>
      <c r="AH128" s="1137"/>
      <c r="AI128" s="1137"/>
      <c r="AJ128" s="1138"/>
      <c r="AK128" s="1139">
        <v>23078</v>
      </c>
      <c r="AL128" s="1137"/>
      <c r="AM128" s="1137"/>
      <c r="AN128" s="1137"/>
      <c r="AO128" s="1138"/>
      <c r="AP128" s="1140"/>
      <c r="AQ128" s="1141"/>
      <c r="AR128" s="1141"/>
      <c r="AS128" s="1141"/>
      <c r="AT128" s="1142"/>
      <c r="AU128" s="283"/>
      <c r="AV128" s="283"/>
      <c r="AW128" s="283"/>
      <c r="AX128" s="977" t="s">
        <v>485</v>
      </c>
      <c r="AY128" s="978"/>
      <c r="AZ128" s="978"/>
      <c r="BA128" s="978"/>
      <c r="BB128" s="978"/>
      <c r="BC128" s="978"/>
      <c r="BD128" s="978"/>
      <c r="BE128" s="979"/>
      <c r="BF128" s="1143" t="s">
        <v>389</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4"/>
      <c r="CB128" s="284"/>
      <c r="CC128" s="284"/>
      <c r="CD128" s="284"/>
      <c r="CE128" s="284"/>
      <c r="CF128" s="284"/>
      <c r="CG128" s="281"/>
      <c r="CH128" s="281"/>
      <c r="CI128" s="281"/>
      <c r="CJ128" s="282"/>
      <c r="CK128" s="1114"/>
      <c r="CL128" s="1115"/>
      <c r="CM128" s="1115"/>
      <c r="CN128" s="1115"/>
      <c r="CO128" s="1116"/>
      <c r="CP128" s="1125" t="s">
        <v>486</v>
      </c>
      <c r="CQ128" s="1126"/>
      <c r="CR128" s="1126"/>
      <c r="CS128" s="1126"/>
      <c r="CT128" s="1126"/>
      <c r="CU128" s="1126"/>
      <c r="CV128" s="1126"/>
      <c r="CW128" s="1126"/>
      <c r="CX128" s="1126"/>
      <c r="CY128" s="1126"/>
      <c r="CZ128" s="1126"/>
      <c r="DA128" s="1126"/>
      <c r="DB128" s="1126"/>
      <c r="DC128" s="1126"/>
      <c r="DD128" s="1126"/>
      <c r="DE128" s="1126"/>
      <c r="DF128" s="1127"/>
      <c r="DG128" s="1128" t="s">
        <v>127</v>
      </c>
      <c r="DH128" s="1129"/>
      <c r="DI128" s="1129"/>
      <c r="DJ128" s="1129"/>
      <c r="DK128" s="1129"/>
      <c r="DL128" s="1129" t="s">
        <v>127</v>
      </c>
      <c r="DM128" s="1129"/>
      <c r="DN128" s="1129"/>
      <c r="DO128" s="1129"/>
      <c r="DP128" s="1129"/>
      <c r="DQ128" s="1129" t="s">
        <v>389</v>
      </c>
      <c r="DR128" s="1129"/>
      <c r="DS128" s="1129"/>
      <c r="DT128" s="1129"/>
      <c r="DU128" s="1129"/>
      <c r="DV128" s="1130" t="s">
        <v>127</v>
      </c>
      <c r="DW128" s="1130"/>
      <c r="DX128" s="1130"/>
      <c r="DY128" s="1130"/>
      <c r="DZ128" s="1131"/>
    </row>
    <row r="129" spans="1:131" s="247" customFormat="1" ht="26.25" customHeight="1" x14ac:dyDescent="0.15">
      <c r="A129" s="1019" t="s">
        <v>107</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487</v>
      </c>
      <c r="X129" s="1163"/>
      <c r="Y129" s="1163"/>
      <c r="Z129" s="1164"/>
      <c r="AA129" s="1047">
        <v>4231339</v>
      </c>
      <c r="AB129" s="1048"/>
      <c r="AC129" s="1048"/>
      <c r="AD129" s="1048"/>
      <c r="AE129" s="1049"/>
      <c r="AF129" s="1050">
        <v>4275410</v>
      </c>
      <c r="AG129" s="1048"/>
      <c r="AH129" s="1048"/>
      <c r="AI129" s="1048"/>
      <c r="AJ129" s="1049"/>
      <c r="AK129" s="1050">
        <v>4296585</v>
      </c>
      <c r="AL129" s="1048"/>
      <c r="AM129" s="1048"/>
      <c r="AN129" s="1048"/>
      <c r="AO129" s="1049"/>
      <c r="AP129" s="1165"/>
      <c r="AQ129" s="1166"/>
      <c r="AR129" s="1166"/>
      <c r="AS129" s="1166"/>
      <c r="AT129" s="1167"/>
      <c r="AU129" s="285"/>
      <c r="AV129" s="285"/>
      <c r="AW129" s="285"/>
      <c r="AX129" s="1156" t="s">
        <v>488</v>
      </c>
      <c r="AY129" s="1039"/>
      <c r="AZ129" s="1039"/>
      <c r="BA129" s="1039"/>
      <c r="BB129" s="1039"/>
      <c r="BC129" s="1039"/>
      <c r="BD129" s="1039"/>
      <c r="BE129" s="1040"/>
      <c r="BF129" s="1157" t="s">
        <v>127</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19" t="s">
        <v>489</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490</v>
      </c>
      <c r="X130" s="1163"/>
      <c r="Y130" s="1163"/>
      <c r="Z130" s="1164"/>
      <c r="AA130" s="1047">
        <v>667558</v>
      </c>
      <c r="AB130" s="1048"/>
      <c r="AC130" s="1048"/>
      <c r="AD130" s="1048"/>
      <c r="AE130" s="1049"/>
      <c r="AF130" s="1050">
        <v>643343</v>
      </c>
      <c r="AG130" s="1048"/>
      <c r="AH130" s="1048"/>
      <c r="AI130" s="1048"/>
      <c r="AJ130" s="1049"/>
      <c r="AK130" s="1050">
        <v>632532</v>
      </c>
      <c r="AL130" s="1048"/>
      <c r="AM130" s="1048"/>
      <c r="AN130" s="1048"/>
      <c r="AO130" s="1049"/>
      <c r="AP130" s="1165"/>
      <c r="AQ130" s="1166"/>
      <c r="AR130" s="1166"/>
      <c r="AS130" s="1166"/>
      <c r="AT130" s="1167"/>
      <c r="AU130" s="285"/>
      <c r="AV130" s="285"/>
      <c r="AW130" s="285"/>
      <c r="AX130" s="1156" t="s">
        <v>491</v>
      </c>
      <c r="AY130" s="1039"/>
      <c r="AZ130" s="1039"/>
      <c r="BA130" s="1039"/>
      <c r="BB130" s="1039"/>
      <c r="BC130" s="1039"/>
      <c r="BD130" s="1039"/>
      <c r="BE130" s="1040"/>
      <c r="BF130" s="1193">
        <v>9.1</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492</v>
      </c>
      <c r="X131" s="1201"/>
      <c r="Y131" s="1201"/>
      <c r="Z131" s="1202"/>
      <c r="AA131" s="1094">
        <v>3563781</v>
      </c>
      <c r="AB131" s="1073"/>
      <c r="AC131" s="1073"/>
      <c r="AD131" s="1073"/>
      <c r="AE131" s="1074"/>
      <c r="AF131" s="1072">
        <v>3632067</v>
      </c>
      <c r="AG131" s="1073"/>
      <c r="AH131" s="1073"/>
      <c r="AI131" s="1073"/>
      <c r="AJ131" s="1074"/>
      <c r="AK131" s="1072">
        <v>3664053</v>
      </c>
      <c r="AL131" s="1073"/>
      <c r="AM131" s="1073"/>
      <c r="AN131" s="1073"/>
      <c r="AO131" s="1074"/>
      <c r="AP131" s="1203"/>
      <c r="AQ131" s="1204"/>
      <c r="AR131" s="1204"/>
      <c r="AS131" s="1204"/>
      <c r="AT131" s="1205"/>
      <c r="AU131" s="285"/>
      <c r="AV131" s="285"/>
      <c r="AW131" s="285"/>
      <c r="AX131" s="1175" t="s">
        <v>493</v>
      </c>
      <c r="AY131" s="1126"/>
      <c r="AZ131" s="1126"/>
      <c r="BA131" s="1126"/>
      <c r="BB131" s="1126"/>
      <c r="BC131" s="1126"/>
      <c r="BD131" s="1126"/>
      <c r="BE131" s="1127"/>
      <c r="BF131" s="1176" t="s">
        <v>127</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2" t="s">
        <v>494</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495</v>
      </c>
      <c r="W132" s="1186"/>
      <c r="X132" s="1186"/>
      <c r="Y132" s="1186"/>
      <c r="Z132" s="1187"/>
      <c r="AA132" s="1188">
        <v>9.2000883330000001</v>
      </c>
      <c r="AB132" s="1189"/>
      <c r="AC132" s="1189"/>
      <c r="AD132" s="1189"/>
      <c r="AE132" s="1190"/>
      <c r="AF132" s="1191">
        <v>9.2147804539999996</v>
      </c>
      <c r="AG132" s="1189"/>
      <c r="AH132" s="1189"/>
      <c r="AI132" s="1189"/>
      <c r="AJ132" s="1190"/>
      <c r="AK132" s="1191">
        <v>9.1446002560000004</v>
      </c>
      <c r="AL132" s="1189"/>
      <c r="AM132" s="1189"/>
      <c r="AN132" s="1189"/>
      <c r="AO132" s="1190"/>
      <c r="AP132" s="1088"/>
      <c r="AQ132" s="1089"/>
      <c r="AR132" s="1089"/>
      <c r="AS132" s="1089"/>
      <c r="AT132" s="11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496</v>
      </c>
      <c r="W133" s="1169"/>
      <c r="X133" s="1169"/>
      <c r="Y133" s="1169"/>
      <c r="Z133" s="1170"/>
      <c r="AA133" s="1171">
        <v>8.8000000000000007</v>
      </c>
      <c r="AB133" s="1172"/>
      <c r="AC133" s="1172"/>
      <c r="AD133" s="1172"/>
      <c r="AE133" s="1173"/>
      <c r="AF133" s="1171">
        <v>8.8000000000000007</v>
      </c>
      <c r="AG133" s="1172"/>
      <c r="AH133" s="1172"/>
      <c r="AI133" s="1172"/>
      <c r="AJ133" s="1173"/>
      <c r="AK133" s="1171">
        <v>9.1</v>
      </c>
      <c r="AL133" s="1172"/>
      <c r="AM133" s="1172"/>
      <c r="AN133" s="1172"/>
      <c r="AO133" s="1173"/>
      <c r="AP133" s="1118"/>
      <c r="AQ133" s="1119"/>
      <c r="AR133" s="1119"/>
      <c r="AS133" s="1119"/>
      <c r="AT133" s="117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oam2GHbrNWCsm3zvGIW8duPl+Ya1WTawUQlzk3A7wUA7ybRL8wZSRL5ya0uRHM7WeToCOlIP7Lb4liI0hoPKA==" saltValue="RcYRATyPXUrkBr8O4qFv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Le7c6vyF7oql+Tl7xtmbTXZfWlrFANXI6O4EBLdDJC042ZaVe1uUVRAZVXJxuHo/J6bILtIGg1Y4zGCEAQGg==" saltValue="fBk9p+k3OVBj4GxVoGYq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3zxynvtuvqCMv2Eo4yFfOakmoGGcrvu6r4rdXH3rRvElIgJyE2yUvdBvLMHilRONRPL1sSPWYvGpfREvS/Tow==" saltValue="JkA3C8tIuGrwmYuKMozd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9"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0"/>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1" t="s">
        <v>505</v>
      </c>
      <c r="AL9" s="1212"/>
      <c r="AM9" s="1212"/>
      <c r="AN9" s="1213"/>
      <c r="AO9" s="313">
        <v>1122740</v>
      </c>
      <c r="AP9" s="313">
        <v>75195</v>
      </c>
      <c r="AQ9" s="314">
        <v>89061</v>
      </c>
      <c r="AR9" s="315">
        <v>-15.6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1" t="s">
        <v>506</v>
      </c>
      <c r="AL10" s="1212"/>
      <c r="AM10" s="1212"/>
      <c r="AN10" s="1213"/>
      <c r="AO10" s="316">
        <v>158255</v>
      </c>
      <c r="AP10" s="316">
        <v>10599</v>
      </c>
      <c r="AQ10" s="317">
        <v>10104</v>
      </c>
      <c r="AR10" s="318">
        <v>4.9000000000000004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1" t="s">
        <v>507</v>
      </c>
      <c r="AL11" s="1212"/>
      <c r="AM11" s="1212"/>
      <c r="AN11" s="1213"/>
      <c r="AO11" s="316">
        <v>237749</v>
      </c>
      <c r="AP11" s="316">
        <v>15923</v>
      </c>
      <c r="AQ11" s="317">
        <v>14957</v>
      </c>
      <c r="AR11" s="318">
        <v>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1" t="s">
        <v>508</v>
      </c>
      <c r="AL12" s="1212"/>
      <c r="AM12" s="1212"/>
      <c r="AN12" s="1213"/>
      <c r="AO12" s="316" t="s">
        <v>509</v>
      </c>
      <c r="AP12" s="316" t="s">
        <v>509</v>
      </c>
      <c r="AQ12" s="317">
        <v>435</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1" t="s">
        <v>510</v>
      </c>
      <c r="AL13" s="1212"/>
      <c r="AM13" s="1212"/>
      <c r="AN13" s="1213"/>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1" t="s">
        <v>511</v>
      </c>
      <c r="AL14" s="1212"/>
      <c r="AM14" s="1212"/>
      <c r="AN14" s="1213"/>
      <c r="AO14" s="316">
        <v>38778</v>
      </c>
      <c r="AP14" s="316">
        <v>2597</v>
      </c>
      <c r="AQ14" s="317">
        <v>4008</v>
      </c>
      <c r="AR14" s="318">
        <v>-35.200000000000003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1" t="s">
        <v>512</v>
      </c>
      <c r="AL15" s="1212"/>
      <c r="AM15" s="1212"/>
      <c r="AN15" s="1213"/>
      <c r="AO15" s="316">
        <v>15320</v>
      </c>
      <c r="AP15" s="316">
        <v>1026</v>
      </c>
      <c r="AQ15" s="317">
        <v>2366</v>
      </c>
      <c r="AR15" s="318">
        <v>-56.6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4" t="s">
        <v>513</v>
      </c>
      <c r="AL16" s="1215"/>
      <c r="AM16" s="1215"/>
      <c r="AN16" s="1216"/>
      <c r="AO16" s="316">
        <v>-87492</v>
      </c>
      <c r="AP16" s="316">
        <v>-5860</v>
      </c>
      <c r="AQ16" s="317">
        <v>-7825</v>
      </c>
      <c r="AR16" s="318">
        <v>-25.1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4" t="s">
        <v>185</v>
      </c>
      <c r="AL17" s="1215"/>
      <c r="AM17" s="1215"/>
      <c r="AN17" s="1216"/>
      <c r="AO17" s="316">
        <v>1485350</v>
      </c>
      <c r="AP17" s="316">
        <v>99481</v>
      </c>
      <c r="AQ17" s="317">
        <v>113106</v>
      </c>
      <c r="AR17" s="318">
        <v>-12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6" t="s">
        <v>518</v>
      </c>
      <c r="AL21" s="1207"/>
      <c r="AM21" s="1207"/>
      <c r="AN21" s="1208"/>
      <c r="AO21" s="328">
        <v>8.64</v>
      </c>
      <c r="AP21" s="329">
        <v>10.59</v>
      </c>
      <c r="AQ21" s="330">
        <v>-1.95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6" t="s">
        <v>519</v>
      </c>
      <c r="AL22" s="1207"/>
      <c r="AM22" s="1207"/>
      <c r="AN22" s="1208"/>
      <c r="AO22" s="333">
        <v>96.1</v>
      </c>
      <c r="AP22" s="334">
        <v>96.5</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9"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0"/>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523</v>
      </c>
      <c r="AL32" s="1223"/>
      <c r="AM32" s="1223"/>
      <c r="AN32" s="1224"/>
      <c r="AO32" s="343">
        <v>634439</v>
      </c>
      <c r="AP32" s="343">
        <v>42491</v>
      </c>
      <c r="AQ32" s="344">
        <v>58419</v>
      </c>
      <c r="AR32" s="345">
        <v>-27.3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524</v>
      </c>
      <c r="AL33" s="1223"/>
      <c r="AM33" s="1223"/>
      <c r="AN33" s="1224"/>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525</v>
      </c>
      <c r="AL34" s="1223"/>
      <c r="AM34" s="1223"/>
      <c r="AN34" s="1224"/>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526</v>
      </c>
      <c r="AL35" s="1223"/>
      <c r="AM35" s="1223"/>
      <c r="AN35" s="1224"/>
      <c r="AO35" s="343">
        <v>300000</v>
      </c>
      <c r="AP35" s="343">
        <v>20092</v>
      </c>
      <c r="AQ35" s="344">
        <v>22315</v>
      </c>
      <c r="AR35" s="345">
        <v>-10</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527</v>
      </c>
      <c r="AL36" s="1223"/>
      <c r="AM36" s="1223"/>
      <c r="AN36" s="1224"/>
      <c r="AO36" s="343">
        <v>47199</v>
      </c>
      <c r="AP36" s="343">
        <v>3161</v>
      </c>
      <c r="AQ36" s="344">
        <v>3809</v>
      </c>
      <c r="AR36" s="345">
        <v>-17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528</v>
      </c>
      <c r="AL37" s="1223"/>
      <c r="AM37" s="1223"/>
      <c r="AN37" s="1224"/>
      <c r="AO37" s="343">
        <v>9035</v>
      </c>
      <c r="AP37" s="343">
        <v>605</v>
      </c>
      <c r="AQ37" s="344">
        <v>857</v>
      </c>
      <c r="AR37" s="345">
        <v>-29.4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5" t="s">
        <v>529</v>
      </c>
      <c r="AL38" s="1226"/>
      <c r="AM38" s="1226"/>
      <c r="AN38" s="1227"/>
      <c r="AO38" s="346" t="s">
        <v>509</v>
      </c>
      <c r="AP38" s="346" t="s">
        <v>509</v>
      </c>
      <c r="AQ38" s="347">
        <v>5</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5" t="s">
        <v>530</v>
      </c>
      <c r="AL39" s="1226"/>
      <c r="AM39" s="1226"/>
      <c r="AN39" s="1227"/>
      <c r="AO39" s="343">
        <v>-23078</v>
      </c>
      <c r="AP39" s="343">
        <v>-1546</v>
      </c>
      <c r="AQ39" s="344">
        <v>-1465</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531</v>
      </c>
      <c r="AL40" s="1223"/>
      <c r="AM40" s="1223"/>
      <c r="AN40" s="1224"/>
      <c r="AO40" s="343">
        <v>-632532</v>
      </c>
      <c r="AP40" s="343">
        <v>-42364</v>
      </c>
      <c r="AQ40" s="344">
        <v>-56668</v>
      </c>
      <c r="AR40" s="345">
        <v>-25.2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8" t="s">
        <v>297</v>
      </c>
      <c r="AL41" s="1229"/>
      <c r="AM41" s="1229"/>
      <c r="AN41" s="1230"/>
      <c r="AO41" s="343">
        <v>335063</v>
      </c>
      <c r="AP41" s="343">
        <v>22441</v>
      </c>
      <c r="AQ41" s="344">
        <v>27273</v>
      </c>
      <c r="AR41" s="345">
        <v>-17.7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7" t="s">
        <v>500</v>
      </c>
      <c r="AN49" s="1219" t="s">
        <v>535</v>
      </c>
      <c r="AO49" s="1220"/>
      <c r="AP49" s="1220"/>
      <c r="AQ49" s="1220"/>
      <c r="AR49" s="122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8"/>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1741018</v>
      </c>
      <c r="AN51" s="365">
        <v>112288</v>
      </c>
      <c r="AO51" s="366">
        <v>132.4</v>
      </c>
      <c r="AP51" s="367">
        <v>106092</v>
      </c>
      <c r="AQ51" s="368">
        <v>21.2</v>
      </c>
      <c r="AR51" s="369">
        <v>111.2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178183</v>
      </c>
      <c r="AN52" s="373">
        <v>11492</v>
      </c>
      <c r="AO52" s="374">
        <v>-52</v>
      </c>
      <c r="AP52" s="375">
        <v>44299</v>
      </c>
      <c r="AQ52" s="376">
        <v>0.7</v>
      </c>
      <c r="AR52" s="377">
        <v>-52.7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628657</v>
      </c>
      <c r="AN53" s="365">
        <v>41248</v>
      </c>
      <c r="AO53" s="366">
        <v>-63.3</v>
      </c>
      <c r="AP53" s="367">
        <v>78903</v>
      </c>
      <c r="AQ53" s="368">
        <v>-25.6</v>
      </c>
      <c r="AR53" s="369">
        <v>-37.700000000000003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440910</v>
      </c>
      <c r="AN54" s="373">
        <v>28929</v>
      </c>
      <c r="AO54" s="374">
        <v>151.69999999999999</v>
      </c>
      <c r="AP54" s="375">
        <v>49201</v>
      </c>
      <c r="AQ54" s="376">
        <v>11.1</v>
      </c>
      <c r="AR54" s="377">
        <v>140.6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1215219</v>
      </c>
      <c r="AN55" s="365">
        <v>80012</v>
      </c>
      <c r="AO55" s="366">
        <v>94</v>
      </c>
      <c r="AP55" s="367">
        <v>82993</v>
      </c>
      <c r="AQ55" s="368">
        <v>5.2</v>
      </c>
      <c r="AR55" s="369">
        <v>88.8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844938</v>
      </c>
      <c r="AN56" s="373">
        <v>55632</v>
      </c>
      <c r="AO56" s="374">
        <v>92.3</v>
      </c>
      <c r="AP56" s="375">
        <v>46787</v>
      </c>
      <c r="AQ56" s="376">
        <v>-4.9000000000000004</v>
      </c>
      <c r="AR56" s="377">
        <v>97.2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719969</v>
      </c>
      <c r="AN57" s="365">
        <v>47762</v>
      </c>
      <c r="AO57" s="366">
        <v>-40.299999999999997</v>
      </c>
      <c r="AP57" s="367">
        <v>108252</v>
      </c>
      <c r="AQ57" s="368">
        <v>30.4</v>
      </c>
      <c r="AR57" s="369">
        <v>-70.7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353699</v>
      </c>
      <c r="AN58" s="373">
        <v>23464</v>
      </c>
      <c r="AO58" s="374">
        <v>-57.8</v>
      </c>
      <c r="AP58" s="375">
        <v>50321</v>
      </c>
      <c r="AQ58" s="376">
        <v>7.6</v>
      </c>
      <c r="AR58" s="377">
        <v>-65.400000000000006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698792</v>
      </c>
      <c r="AN59" s="365">
        <v>46801</v>
      </c>
      <c r="AO59" s="366">
        <v>-2</v>
      </c>
      <c r="AP59" s="367">
        <v>93492</v>
      </c>
      <c r="AQ59" s="368">
        <v>-13.6</v>
      </c>
      <c r="AR59" s="369">
        <v>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240622</v>
      </c>
      <c r="AN60" s="373">
        <v>16116</v>
      </c>
      <c r="AO60" s="374">
        <v>-31.3</v>
      </c>
      <c r="AP60" s="375">
        <v>53316</v>
      </c>
      <c r="AQ60" s="376">
        <v>6</v>
      </c>
      <c r="AR60" s="377">
        <v>-37.299999999999997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1000731</v>
      </c>
      <c r="AN61" s="380">
        <v>65622</v>
      </c>
      <c r="AO61" s="381">
        <v>24.2</v>
      </c>
      <c r="AP61" s="382">
        <v>93946</v>
      </c>
      <c r="AQ61" s="383">
        <v>3.5</v>
      </c>
      <c r="AR61" s="369">
        <v>20.7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411670</v>
      </c>
      <c r="AN62" s="373">
        <v>27127</v>
      </c>
      <c r="AO62" s="374">
        <v>20.6</v>
      </c>
      <c r="AP62" s="375">
        <v>48785</v>
      </c>
      <c r="AQ62" s="376">
        <v>4.0999999999999996</v>
      </c>
      <c r="AR62" s="377">
        <v>16.5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RpgkumYUuABu3QHzHbBQpKnMHPrHKhV6+m6qVdsK3XmK1KMjwC2ZykA4FqzO0BRqhsmeSIEt+IxymI81WBXtg==" saltValue="eBNpsX9BhbO+CwRijJEZ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dIQLLGLtI6FxdDcyyx9V3FsRHRiHr4FBvJ2wxgPzAPr5/jeuAJO4HOlhBupsGvYcQVV2NikrScMjkJliuUvcdA==" saltValue="TFh0GStV/y4jXCS03Irc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yDZGO/GGIY60ZvKl174xecMlHY/+BB2b+cfkujEXcIm8a6KAsfboLTb+jiCsVYUOlYeNNRU2B3znTAbwraS66w==" saltValue="rD6lCyBq6vzLL05FaXv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1" t="s">
        <v>3</v>
      </c>
      <c r="D47" s="1231"/>
      <c r="E47" s="1232"/>
      <c r="F47" s="11">
        <v>57.64</v>
      </c>
      <c r="G47" s="12">
        <v>55</v>
      </c>
      <c r="H47" s="12">
        <v>54.96</v>
      </c>
      <c r="I47" s="12">
        <v>55.22</v>
      </c>
      <c r="J47" s="13">
        <v>56.06</v>
      </c>
    </row>
    <row r="48" spans="2:10" ht="57.75" customHeight="1" x14ac:dyDescent="0.15">
      <c r="B48" s="14"/>
      <c r="C48" s="1233" t="s">
        <v>4</v>
      </c>
      <c r="D48" s="1233"/>
      <c r="E48" s="1234"/>
      <c r="F48" s="15">
        <v>1.67</v>
      </c>
      <c r="G48" s="16">
        <v>1.68</v>
      </c>
      <c r="H48" s="16">
        <v>1.31</v>
      </c>
      <c r="I48" s="16">
        <v>1.88</v>
      </c>
      <c r="J48" s="17">
        <v>2.11</v>
      </c>
    </row>
    <row r="49" spans="2:10" ht="57.75" customHeight="1" thickBot="1" x14ac:dyDescent="0.2">
      <c r="B49" s="18"/>
      <c r="C49" s="1235" t="s">
        <v>5</v>
      </c>
      <c r="D49" s="1235"/>
      <c r="E49" s="1236"/>
      <c r="F49" s="19">
        <v>4.93</v>
      </c>
      <c r="G49" s="20" t="s">
        <v>556</v>
      </c>
      <c r="H49" s="20" t="s">
        <v>557</v>
      </c>
      <c r="I49" s="20">
        <v>0.75</v>
      </c>
      <c r="J49" s="21">
        <v>0.41</v>
      </c>
    </row>
    <row r="50" spans="2:10" ht="13.5" customHeight="1" x14ac:dyDescent="0.15"/>
  </sheetData>
  <sheetProtection algorithmName="SHA-512" hashValue="QK1d45OE5xPdhOMglxg/d0RLXeARcLcMcQsXyh1mD4X/ilfmkjZy2jXBANolcsW3jY6B4+j36ql8AqrYLpnCmg==" saltValue="ctn7x8OAKjbHWPeIs7MW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2021-10-12T05:04:27Z</cp:lastPrinted>
  <dcterms:created xsi:type="dcterms:W3CDTF">2021-02-05T02:40:54Z</dcterms:created>
  <dcterms:modified xsi:type="dcterms:W3CDTF">2021-10-15T07:36:56Z</dcterms:modified>
  <cp:category/>
</cp:coreProperties>
</file>