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mc:AlternateContent xmlns:mc="http://schemas.openxmlformats.org/markup-compatibility/2006">
    <mc:Choice Requires="x15">
      <x15ac:absPath xmlns:x15ac="http://schemas.microsoft.com/office/spreadsheetml/2010/11/ac" url="C:\Users\WS23002\Desktop\05.10.16 令和３年度財政状況資料集の作成について（決算統計・地方公会計関係）\"/>
    </mc:Choice>
  </mc:AlternateContent>
  <xr:revisionPtr revIDLastSave="0" documentId="13_ncr:1_{D7C4907B-F4EA-443E-8D92-4A7E37966725}" xr6:coauthVersionLast="47" xr6:coauthVersionMax="47" xr10:uidLastSave="{00000000-0000-0000-0000-000000000000}"/>
  <bookViews>
    <workbookView xWindow="-120" yWindow="-120" windowWidth="29040" windowHeight="17640" firstSheet="12" activeTab="15"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C36" i="10"/>
  <c r="BE35" i="10"/>
  <c r="C35" i="10"/>
  <c r="BE34"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W34" i="10" s="1"/>
  <c r="BW35" i="10" s="1"/>
  <c r="BW36" i="10" s="1"/>
  <c r="BW37" i="10" s="1"/>
  <c r="BW38" i="10" s="1"/>
  <c r="BW39" i="10" s="1"/>
  <c r="BW40" i="10" s="1"/>
  <c r="BW41" i="10" s="1"/>
  <c r="BW42" i="10" s="1"/>
  <c r="BW43" i="10" s="1"/>
  <c r="CO34" i="10" l="1"/>
  <c r="CO35" i="10" s="1"/>
  <c r="CO36" i="10" s="1"/>
</calcChain>
</file>

<file path=xl/sharedStrings.xml><?xml version="1.0" encoding="utf-8"?>
<sst xmlns="http://schemas.openxmlformats.org/spreadsheetml/2006/main" count="1183" uniqueCount="618">
  <si>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</si>
  <si>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</si>
  <si>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</si>
  <si>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</si>
  <si>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</si>
  <si>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</si>
  <si>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</si>
  <si>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</si>
  <si>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</si>
  <si>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</si>
  <si>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</si>
  <si>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</si>
  <si>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</si>
  <si>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</si>
  <si>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</si>
  <si>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</si>
  <si>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</si>
  <si>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</si>
  <si>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</si>
  <si>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</si>
  <si>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</si>
  <si>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</si>
  <si>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</si>
  <si>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</si>
  <si>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</si>
  <si>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</si>
  <si>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</si>
  <si>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</si>
  <si>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</si>
  <si>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</si>
  <si>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</si>
  <si>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</si>
  <si>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</si>
  <si>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</si>
  <si>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</si>
  <si>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</si>
  <si>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</si>
  <si>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</si>
  <si>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</si>
  <si>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</si>
  <si>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</si>
  <si>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</si>
  <si>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</si>
  <si>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</si>
  <si>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</si>
  <si>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</si>
  <si>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</si>
  <si>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</si>
  <si>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</si>
  <si>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</si>
  <si>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</si>
  <si>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</si>
  <si>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</si>
  <si>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</si>
  <si>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</si>
  <si>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</si>
  <si>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</si>
  <si>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</si>
  <si>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</si>
  <si>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</si>
  <si>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</si>
  <si>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</si>
  <si>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</si>
  <si>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</si>
  <si>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</si>
  <si>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</si>
  <si>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</si>
  <si>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</si>
  <si>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</si>
  <si>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</si>
  <si>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</si>
  <si>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</si>
  <si>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</si>
  <si>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</si>
  <si>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</si>
  <si>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</si>
  <si>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</si>
  <si>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</si>
  <si>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</si>
  <si>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</si>
  <si>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</si>
  <si>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</si>
  <si>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</si>
  <si>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</si>
  <si>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</si>
  <si>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</si>
  <si>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</si>
  <si>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</si>
  <si>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</si>
  <si>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</si>
  <si>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</si>
  <si>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</si>
  <si>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</si>
  <si>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</si>
  <si>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</si>
  <si>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</si>
  <si>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</si>
  <si>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</si>
  <si>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小谷村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</si>
  <si>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</si>
  <si>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</si>
  <si>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</si>
  <si>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</si>
  <si>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</si>
  <si>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</si>
  <si>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</si>
  <si>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</si>
  <si>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</si>
  <si>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</si>
  <si>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</si>
  <si>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</si>
  <si>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</si>
  <si>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</si>
  <si>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</si>
  <si>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</si>
  <si>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</si>
  <si>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</si>
  <si>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</si>
  <si>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</si>
  <si>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</si>
  <si>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</si>
  <si>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</si>
  <si>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</si>
  <si>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-8.8</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</si>
  <si>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</si>
  <si>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</si>
  <si>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</si>
  <si>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</si>
  <si>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</si>
  <si>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</si>
  <si>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</si>
  <si>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</si>
  <si>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</si>
  <si>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</si>
  <si>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</si>
  <si>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</si>
  <si>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</si>
  <si>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</si>
  <si>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</si>
  <si>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</si>
  <si>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</si>
  <si>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</si>
  <si>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</si>
  <si>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</si>
  <si>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</si>
  <si>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</si>
  <si>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</si>
  <si>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</si>
  <si>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</si>
  <si>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</si>
  <si>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-2.6</t>
    <phoneticPr fontId="5"/>
  </si>
  <si>
    <t>基準財政需要額</t>
    <phoneticPr fontId="25"/>
  </si>
  <si>
    <t>うち日本人(％)</t>
    <phoneticPr fontId="5"/>
  </si>
  <si>
    <t>-2.5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</si>
  <si>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</si>
  <si>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</si>
  <si>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</si>
  <si>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</si>
  <si>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</si>
  <si>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</si>
  <si>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</si>
  <si>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</si>
  <si>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</si>
  <si>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</si>
  <si>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</si>
  <si>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</si>
  <si>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</si>
  <si>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</si>
  <si>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</si>
  <si>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</si>
  <si>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</si>
  <si>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</si>
  <si>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</si>
  <si>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</si>
  <si>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</si>
  <si>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</si>
  <si>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</si>
  <si>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</si>
  <si>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</si>
  <si>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</si>
  <si>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</si>
  <si>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</si>
  <si>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</si>
  <si>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</si>
  <si>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</si>
  <si>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</si>
  <si>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</si>
  <si>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</si>
  <si>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</si>
  <si>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</si>
  <si>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</si>
  <si>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</si>
  <si>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</si>
  <si>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</si>
  <si>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</si>
  <si>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</si>
  <si>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</si>
  <si>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</si>
  <si>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</si>
  <si>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</si>
  <si>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</si>
  <si>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</si>
  <si>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</si>
  <si>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</si>
  <si>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</si>
  <si>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</si>
  <si>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</si>
  <si>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</si>
  <si>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</si>
  <si>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</si>
  <si>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</si>
  <si>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</si>
  <si>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</si>
  <si>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</si>
  <si>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</si>
  <si>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</si>
  <si>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</si>
  <si>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</si>
  <si>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</si>
  <si>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長野県小谷村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</si>
  <si>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</si>
  <si>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</si>
  <si>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</si>
  <si>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</si>
  <si>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</si>
  <si>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</si>
  <si>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</si>
  <si>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</si>
  <si>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</si>
  <si>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</si>
  <si>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</si>
  <si>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</si>
  <si>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</si>
  <si>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</si>
  <si>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</si>
  <si>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</si>
  <si>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</si>
  <si>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</si>
  <si>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</si>
  <si>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</si>
  <si>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</si>
  <si>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</si>
  <si>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</si>
  <si>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</si>
  <si>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</si>
  <si>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</si>
  <si>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</si>
  <si>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</si>
  <si>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</si>
  <si>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</si>
  <si>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</si>
  <si>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</si>
  <si>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</si>
  <si>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</si>
  <si>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</si>
  <si>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</si>
  <si>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</si>
  <si>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</si>
  <si>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</si>
  <si>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</si>
  <si>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</si>
  <si>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</si>
  <si>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</si>
  <si>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</si>
  <si>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</si>
  <si>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</si>
  <si>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</si>
  <si>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</si>
  <si>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</si>
  <si>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</si>
  <si>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</si>
  <si>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</si>
  <si>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</si>
  <si>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</si>
  <si>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</si>
  <si>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</si>
  <si>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</si>
  <si>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</si>
  <si>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</si>
  <si>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</si>
  <si>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</si>
  <si>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</si>
  <si>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</si>
  <si>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</si>
  <si>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</si>
  <si>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</si>
  <si>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</si>
  <si>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</si>
  <si>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</si>
  <si>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</si>
  <si>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</si>
  <si>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</si>
  <si>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</si>
  <si>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</si>
  <si>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</si>
  <si>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</si>
  <si>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</si>
  <si>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</si>
  <si>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</si>
  <si>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</si>
  <si>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</si>
  <si>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</si>
  <si>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</si>
  <si>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</si>
  <si>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</si>
  <si>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</si>
  <si>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</si>
  <si>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</si>
  <si>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</si>
  <si>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</si>
  <si>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</si>
  <si>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</si>
  <si>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</si>
  <si>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</si>
  <si>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</si>
  <si>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</si>
  <si>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</si>
  <si>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</si>
  <si>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</si>
  <si>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</si>
  <si>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</si>
  <si>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</si>
  <si>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</si>
  <si>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</si>
  <si>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</si>
  <si>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</si>
  <si>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</si>
  <si>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</si>
  <si>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</si>
  <si>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</si>
  <si>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</si>
  <si>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</si>
  <si>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</si>
  <si>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</si>
  <si>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</si>
  <si>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</si>
  <si>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</si>
  <si>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</si>
  <si>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</si>
  <si>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簡易水道</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</si>
  <si>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</si>
  <si>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</si>
  <si>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</si>
  <si>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</si>
  <si>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</si>
  <si>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</si>
  <si>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</si>
  <si>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</si>
  <si>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</si>
  <si>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</si>
  <si>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</si>
  <si>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</si>
  <si>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</si>
  <si>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</si>
  <si>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</si>
  <si>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</si>
  <si>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</si>
  <si>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</si>
  <si>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</si>
  <si>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</si>
  <si>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</si>
  <si>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</si>
  <si>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</si>
  <si>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</si>
  <si>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</si>
  <si>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</si>
  <si>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</si>
  <si>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</si>
  <si>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</si>
  <si>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</si>
  <si>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</si>
  <si>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</si>
  <si>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</si>
  <si>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長野県小谷村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</si>
  <si>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</si>
  <si>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</si>
  <si>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</si>
  <si>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</si>
  <si>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</si>
  <si>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</si>
  <si>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</si>
  <si>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</si>
  <si>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</si>
  <si>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</si>
  <si>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</si>
  <si>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</si>
  <si>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</si>
  <si>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</si>
  <si>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</si>
  <si>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</si>
  <si>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</si>
  <si>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</si>
  <si>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</si>
  <si>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</si>
  <si>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</si>
  <si>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</si>
  <si>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</si>
  <si>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</si>
  <si>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</si>
  <si>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</si>
  <si>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</si>
  <si>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</si>
  <si>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</si>
  <si>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</si>
  <si>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</si>
  <si>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</si>
  <si>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</si>
  <si>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</si>
  <si>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</si>
  <si>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国民健康保険診療施設特別会計</t>
    <phoneticPr fontId="5"/>
  </si>
  <si>
    <t>後期高齢者医療特別会計</t>
    <phoneticPr fontId="5"/>
  </si>
  <si>
    <t>簡易水道事業会計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</si>
  <si>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</si>
  <si>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</si>
  <si>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</si>
  <si>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</si>
  <si>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</si>
  <si>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</si>
  <si>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</si>
  <si>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</si>
  <si>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</si>
  <si>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</si>
  <si>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</si>
  <si>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</si>
  <si>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</si>
  <si>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</si>
  <si>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</si>
  <si>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</si>
  <si>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</si>
  <si>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</si>
  <si>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</si>
  <si>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</si>
  <si>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</si>
  <si>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</si>
  <si>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</si>
  <si>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</si>
  <si>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</si>
  <si>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</si>
  <si>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</si>
  <si>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</si>
  <si>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</si>
  <si>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</si>
  <si>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</si>
  <si>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</si>
  <si>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</si>
  <si>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</si>
  <si>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</si>
  <si>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</si>
  <si>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</si>
  <si>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</si>
  <si>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</si>
  <si>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</si>
  <si>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</si>
  <si>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</si>
  <si>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</si>
  <si>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</si>
  <si>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</si>
  <si>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</si>
  <si>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</si>
  <si>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</si>
  <si>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</si>
  <si>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</si>
  <si>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</si>
  <si>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</si>
  <si>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</si>
  <si>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</si>
  <si>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</si>
  <si>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</si>
  <si>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</si>
  <si>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</si>
  <si>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</si>
  <si>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</si>
  <si>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</si>
  <si>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</si>
  <si>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</si>
  <si>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</si>
  <si>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</si>
  <si>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</si>
  <si>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</si>
  <si>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簡易水道事業会計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</si>
  <si>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</si>
  <si>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</si>
  <si>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</si>
  <si>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国民健康保険診療施設特別会計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</si>
  <si>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</si>
  <si>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</si>
  <si>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</si>
  <si>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</si>
  <si>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</si>
  <si>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</si>
  <si>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</si>
  <si>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</si>
  <si>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</si>
  <si>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</si>
  <si>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</si>
  <si>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</si>
  <si>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</si>
  <si>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</si>
  <si>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</si>
  <si>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</si>
  <si>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</si>
  <si>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</si>
  <si>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</si>
  <si>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</si>
  <si>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</si>
  <si>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</si>
  <si>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</si>
  <si>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</si>
  <si>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</si>
  <si>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</si>
  <si>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</si>
  <si>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</si>
  <si>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</si>
  <si>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</si>
  <si>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</si>
  <si>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</si>
  <si>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</si>
  <si>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</si>
  <si>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</si>
  <si>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</si>
  <si>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</si>
  <si>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</si>
  <si>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</si>
  <si>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</si>
  <si>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</si>
  <si>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</si>
  <si>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</si>
  <si>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</si>
  <si>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</si>
  <si>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</si>
  <si>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</si>
  <si>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</si>
  <si>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</si>
  <si>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</si>
  <si>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</si>
  <si>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</si>
  <si>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</si>
  <si>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</si>
  <si>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</si>
  <si>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</si>
  <si>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</si>
  <si>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</si>
  <si>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</si>
  <si>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</si>
  <si>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</si>
  <si>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</si>
  <si>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</si>
  <si>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</si>
  <si>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</si>
  <si>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</si>
  <si>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</si>
  <si>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</si>
  <si>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</si>
  <si>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</si>
  <si>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</si>
  <si>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</si>
  <si>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</si>
  <si>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</si>
  <si>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</si>
  <si>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</si>
  <si>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</si>
  <si>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</si>
  <si>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</si>
  <si>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</si>
  <si>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</si>
  <si>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</si>
  <si>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</si>
  <si>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2.37</t>
  </si>
  <si>
    <t>▲ 0.12</t>
  </si>
  <si>
    <t>▲ 2.73</t>
  </si>
  <si>
    <t>一般会計</t>
  </si>
  <si>
    <t>簡易水道事業会計</t>
  </si>
  <si>
    <t>下水道事業会計</t>
  </si>
  <si>
    <t>国民健康保険診療施設特別会計</t>
  </si>
  <si>
    <t>国民健康保険特別会計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</si>
  <si>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</si>
  <si>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</si>
  <si>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</si>
  <si>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</si>
  <si>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</si>
  <si>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</si>
  <si>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</si>
  <si>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</si>
  <si>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</si>
  <si>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道の駅おたり</t>
    <rPh sb="0" eb="1">
      <t>ミチ</t>
    </rPh>
    <rPh sb="2" eb="3">
      <t>エキ</t>
    </rPh>
    <phoneticPr fontId="2"/>
  </si>
  <si>
    <t>おたり振興公社</t>
    <rPh sb="3" eb="5">
      <t>シンコウ</t>
    </rPh>
    <rPh sb="5" eb="7">
      <t>コウシャ</t>
    </rPh>
    <phoneticPr fontId="2"/>
  </si>
  <si>
    <t>おたりアセット</t>
    <phoneticPr fontId="2"/>
  </si>
  <si>
    <t>-</t>
    <phoneticPr fontId="2"/>
  </si>
  <si>
    <t>信州おたりふるさと応援基金</t>
    <rPh sb="0" eb="2">
      <t>シンシュウ</t>
    </rPh>
    <rPh sb="9" eb="11">
      <t>オウエン</t>
    </rPh>
    <rPh sb="11" eb="13">
      <t>キキン</t>
    </rPh>
    <phoneticPr fontId="5"/>
  </si>
  <si>
    <t>公共施設整備基金</t>
    <rPh sb="0" eb="2">
      <t>コウキョウ</t>
    </rPh>
    <rPh sb="2" eb="4">
      <t>シセツ</t>
    </rPh>
    <rPh sb="4" eb="6">
      <t>セイビ</t>
    </rPh>
    <rPh sb="6" eb="8">
      <t>キキン</t>
    </rPh>
    <phoneticPr fontId="5"/>
  </si>
  <si>
    <t>福祉基金</t>
    <rPh sb="0" eb="2">
      <t>フクシ</t>
    </rPh>
    <rPh sb="2" eb="4">
      <t>キキン</t>
    </rPh>
    <phoneticPr fontId="5"/>
  </si>
  <si>
    <t>スポーツ振興基金</t>
    <rPh sb="4" eb="6">
      <t>シンコウ</t>
    </rPh>
    <rPh sb="6" eb="8">
      <t>キキン</t>
    </rPh>
    <phoneticPr fontId="5"/>
  </si>
  <si>
    <t>村営水道施設整備基金</t>
    <rPh sb="0" eb="2">
      <t>ソンエイ</t>
    </rPh>
    <rPh sb="2" eb="4">
      <t>スイドウ</t>
    </rPh>
    <rPh sb="4" eb="6">
      <t>シセツ</t>
    </rPh>
    <rPh sb="6" eb="8">
      <t>セイビ</t>
    </rPh>
    <rPh sb="8" eb="10">
      <t>キキン</t>
    </rPh>
    <phoneticPr fontId="5"/>
  </si>
  <si>
    <t>北アルプス広域連合</t>
    <rPh sb="0" eb="1">
      <t>キタ</t>
    </rPh>
    <rPh sb="5" eb="7">
      <t>コウイキ</t>
    </rPh>
    <rPh sb="7" eb="9">
      <t>レンゴウ</t>
    </rPh>
    <phoneticPr fontId="2"/>
  </si>
  <si>
    <t>（一般会計）</t>
    <rPh sb="1" eb="3">
      <t>イッパン</t>
    </rPh>
    <rPh sb="3" eb="5">
      <t>カイケイ</t>
    </rPh>
    <phoneticPr fontId="2"/>
  </si>
  <si>
    <t>（介護保険事業特別会計）</t>
    <rPh sb="1" eb="3">
      <t>カイゴ</t>
    </rPh>
    <rPh sb="3" eb="5">
      <t>ホケン</t>
    </rPh>
    <rPh sb="5" eb="7">
      <t>ジギョウ</t>
    </rPh>
    <rPh sb="7" eb="9">
      <t>トクベツ</t>
    </rPh>
    <rPh sb="9" eb="11">
      <t>カイケイ</t>
    </rPh>
    <phoneticPr fontId="2"/>
  </si>
  <si>
    <t>白馬山麓事務組合</t>
    <rPh sb="0" eb="2">
      <t>ハクバ</t>
    </rPh>
    <rPh sb="2" eb="4">
      <t>サンロク</t>
    </rPh>
    <rPh sb="4" eb="6">
      <t>ジム</t>
    </rPh>
    <rPh sb="6" eb="8">
      <t>クミアイ</t>
    </rPh>
    <phoneticPr fontId="2"/>
  </si>
  <si>
    <t>長野県後期高齢者医療広域連合</t>
    <rPh sb="0" eb="3">
      <t>ナガノケン</t>
    </rPh>
    <rPh sb="3" eb="5">
      <t>コウキ</t>
    </rPh>
    <rPh sb="5" eb="8">
      <t>コウレイシャ</t>
    </rPh>
    <rPh sb="8" eb="10">
      <t>イリョウ</t>
    </rPh>
    <rPh sb="10" eb="12">
      <t>コウイキ</t>
    </rPh>
    <rPh sb="12" eb="14">
      <t>レンゴウ</t>
    </rPh>
    <phoneticPr fontId="2"/>
  </si>
  <si>
    <t>（後期高齢者医療事業会計）</t>
    <rPh sb="1" eb="3">
      <t>コウキ</t>
    </rPh>
    <rPh sb="3" eb="6">
      <t>コウレイシャ</t>
    </rPh>
    <rPh sb="6" eb="8">
      <t>イリョウ</t>
    </rPh>
    <rPh sb="8" eb="10">
      <t>ジギョウ</t>
    </rPh>
    <rPh sb="10" eb="12">
      <t>カイケイ</t>
    </rPh>
    <phoneticPr fontId="2"/>
  </si>
  <si>
    <t>長野県市町村総合事務組合</t>
    <rPh sb="0" eb="3">
      <t>ナガノケン</t>
    </rPh>
    <rPh sb="3" eb="6">
      <t>シチョウソン</t>
    </rPh>
    <rPh sb="6" eb="8">
      <t>ソウゴウ</t>
    </rPh>
    <rPh sb="8" eb="10">
      <t>ジム</t>
    </rPh>
    <rPh sb="10" eb="12">
      <t>クミアイ</t>
    </rPh>
    <phoneticPr fontId="2"/>
  </si>
  <si>
    <t>（非常勤職員公務災害補償特別会計）</t>
    <rPh sb="1" eb="4">
      <t>ヒジョウキン</t>
    </rPh>
    <rPh sb="4" eb="6">
      <t>ショクイン</t>
    </rPh>
    <rPh sb="6" eb="8">
      <t>コウム</t>
    </rPh>
    <rPh sb="8" eb="10">
      <t>サイガイ</t>
    </rPh>
    <rPh sb="10" eb="12">
      <t>ホショウ</t>
    </rPh>
    <rPh sb="12" eb="14">
      <t>トクベツ</t>
    </rPh>
    <rPh sb="14" eb="16">
      <t>カイケイ</t>
    </rPh>
    <phoneticPr fontId="2"/>
  </si>
  <si>
    <t>長野県地方税滞納整理機構</t>
    <rPh sb="0" eb="3">
      <t>ナガノケン</t>
    </rPh>
    <rPh sb="3" eb="6">
      <t>チホウゼイ</t>
    </rPh>
    <rPh sb="6" eb="8">
      <t>タイノウ</t>
    </rPh>
    <rPh sb="8" eb="10">
      <t>セイリ</t>
    </rPh>
    <rPh sb="10" eb="12">
      <t>キコウ</t>
    </rPh>
    <phoneticPr fontId="2"/>
  </si>
  <si>
    <t>長野県市町村自治振興組合</t>
    <rPh sb="0" eb="3">
      <t>ナガノケン</t>
    </rPh>
    <rPh sb="3" eb="6">
      <t>シチョウソン</t>
    </rPh>
    <rPh sb="6" eb="8">
      <t>ジチ</t>
    </rPh>
    <rPh sb="8" eb="10">
      <t>シンコウ</t>
    </rPh>
    <rPh sb="10" eb="12">
      <t>クミアイ</t>
    </rPh>
    <phoneticPr fontId="2"/>
  </si>
  <si>
    <t>中信地域町村交通災害共済事務組合</t>
    <phoneticPr fontId="2"/>
  </si>
  <si>
    <t>（普通会計）</t>
    <rPh sb="1" eb="3">
      <t>フツウ</t>
    </rPh>
    <rPh sb="3" eb="5">
      <t>カイケイ</t>
    </rPh>
    <phoneticPr fontId="2"/>
  </si>
  <si>
    <t>下水道事業会計（特環、農集）</t>
    <rPh sb="8" eb="10">
      <t>トッカン</t>
    </rPh>
    <rPh sb="11" eb="12">
      <t>ノウ</t>
    </rPh>
    <rPh sb="12" eb="13">
      <t>シュウ</t>
    </rPh>
    <phoneticPr fontId="5"/>
  </si>
  <si>
    <t xml:space="preserve">※8：職員の状況については、令和3年地方公務員給与実態調査に基づいている。 </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</si>
  <si>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</si>
  <si>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</si>
  <si>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</si>
  <si>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</si>
  <si>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</si>
  <si>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</si>
  <si>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</si>
  <si>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</si>
  <si>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</si>
  <si>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将来負担比率は、地方債現在高の減少とふるさと応援寄附基金積立額の増加により算定されない状況となっている。
有形固定資産減価償却率については、類似団体平均値をやや上回っており、今後は計画的な資産更新を行うとともに、利用頻度が低い施設や老朽化が進み更新する必要性が低い施設の統合や除却など、検討を行っていく必要がある。</t>
    <rPh sb="80" eb="81">
      <t>ウエ</t>
    </rPh>
    <phoneticPr fontId="5"/>
  </si>
  <si>
    <t>将来負担比率は、将来負担額よりも充当可能財源等が上回っているため、算定されない状況である。
過疎対策事業債等の起債を多く借り入れているため、実質公債費比率が類似団体平均値と比べて高いが、引き続き実質公債費比率が上昇しないようプライマリーバランスを考慮しながら借入を行い、適切な基金管理と、健全な財政運営に努めていく。</t>
    <rPh sb="93" eb="94">
      <t>ヒ</t>
    </rPh>
    <rPh sb="95" eb="96">
      <t>ツヅ</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</si>
</sst>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4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66" xfId="8"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0" fontId="20" fillId="0" borderId="7" xfId="8" applyFont="1" applyBorder="1" applyAlignment="1">
      <alignment horizontal="left" vertical="center"/>
    </xf>
    <xf numFmtId="49" fontId="20" fillId="0" borderId="0" xfId="8" applyNumberFormat="1" applyFont="1" applyAlignment="1">
      <alignment horizontal="center" vertical="center"/>
    </xf>
    <xf numFmtId="0" fontId="20" fillId="0" borderId="74" xfId="8" applyFont="1" applyBorder="1" applyAlignment="1">
      <alignment horizontal="center"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4" fillId="0" borderId="71" xfId="9"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4" fillId="6" borderId="75" xfId="12" applyFont="1" applyFill="1" applyBorder="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31"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4" fillId="0" borderId="0" xfId="11" applyFont="1">
      <alignment vertical="center"/>
    </xf>
    <xf numFmtId="0" fontId="20" fillId="0" borderId="0" xfId="11" applyFont="1">
      <alignment vertical="center"/>
    </xf>
    <xf numFmtId="0" fontId="20" fillId="0" borderId="0" xfId="11" applyFont="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6" fillId="6" borderId="0" xfId="6" applyFill="1" applyAlignment="1">
      <alignment vertical="center"/>
    </xf>
    <xf numFmtId="0" fontId="1" fillId="0" borderId="41" xfId="16" applyFont="1" applyBorder="1">
      <alignment vertical="center"/>
    </xf>
    <xf numFmtId="189" fontId="1" fillId="0" borderId="12" xfId="16" applyNumberFormat="1" applyFont="1" applyBorder="1">
      <alignment vertical="center"/>
    </xf>
    <xf numFmtId="0" fontId="1" fillId="0" borderId="3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64"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78" fontId="20" fillId="0" borderId="84" xfId="11" applyNumberFormat="1" applyFon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48"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181" fontId="20" fillId="0" borderId="64"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181" fontId="20" fillId="0" borderId="54"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8" xfId="11" applyNumberFormat="1" applyFon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0" fontId="1" fillId="0" borderId="89" xfId="1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B2B48A33-ED9A-4474-A03A-78993F8318C3}"/>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317319</c:v>
                </c:pt>
                <c:pt idx="1">
                  <c:v>289738</c:v>
                </c:pt>
                <c:pt idx="2">
                  <c:v>316937</c:v>
                </c:pt>
                <c:pt idx="3">
                  <c:v>332350</c:v>
                </c:pt>
                <c:pt idx="4">
                  <c:v>362690</c:v>
                </c:pt>
              </c:numCache>
            </c:numRef>
          </c:val>
          <c:smooth val="0"/>
          <c:extLst>
            <c:ext xmlns:c16="http://schemas.microsoft.com/office/drawing/2014/chart" uri="{C3380CC4-5D6E-409C-BE32-E72D297353CC}">
              <c16:uniqueId val="{00000000-88A3-4B3C-9C42-0985A21FFF5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204198</c:v>
                </c:pt>
                <c:pt idx="1">
                  <c:v>255329</c:v>
                </c:pt>
                <c:pt idx="2">
                  <c:v>317312</c:v>
                </c:pt>
                <c:pt idx="3">
                  <c:v>529806</c:v>
                </c:pt>
                <c:pt idx="4">
                  <c:v>300996</c:v>
                </c:pt>
              </c:numCache>
            </c:numRef>
          </c:val>
          <c:smooth val="0"/>
          <c:extLst>
            <c:ext xmlns:c16="http://schemas.microsoft.com/office/drawing/2014/chart" uri="{C3380CC4-5D6E-409C-BE32-E72D297353CC}">
              <c16:uniqueId val="{00000001-88A3-4B3C-9C42-0985A21FFF5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4.1900000000000004</c:v>
                </c:pt>
                <c:pt idx="1">
                  <c:v>4.2</c:v>
                </c:pt>
                <c:pt idx="2">
                  <c:v>3.23</c:v>
                </c:pt>
                <c:pt idx="3">
                  <c:v>3.06</c:v>
                </c:pt>
                <c:pt idx="4">
                  <c:v>3.69</c:v>
                </c:pt>
              </c:numCache>
            </c:numRef>
          </c:val>
          <c:extLst>
            <c:ext xmlns:c16="http://schemas.microsoft.com/office/drawing/2014/chart" uri="{C3380CC4-5D6E-409C-BE32-E72D297353CC}">
              <c16:uniqueId val="{00000000-7C4B-4933-9F18-479D2B2E608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79.239999999999995</c:v>
                </c:pt>
                <c:pt idx="1">
                  <c:v>93.47</c:v>
                </c:pt>
                <c:pt idx="2">
                  <c:v>94.61</c:v>
                </c:pt>
                <c:pt idx="3">
                  <c:v>90.48</c:v>
                </c:pt>
                <c:pt idx="4">
                  <c:v>82.14</c:v>
                </c:pt>
              </c:numCache>
            </c:numRef>
          </c:val>
          <c:extLst>
            <c:ext xmlns:c16="http://schemas.microsoft.com/office/drawing/2014/chart" uri="{C3380CC4-5D6E-409C-BE32-E72D297353CC}">
              <c16:uniqueId val="{00000001-7C4B-4933-9F18-479D2B2E608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-2.37</c:v>
                </c:pt>
                <c:pt idx="1">
                  <c:v>9.26</c:v>
                </c:pt>
                <c:pt idx="2">
                  <c:v>-0.12</c:v>
                </c:pt>
                <c:pt idx="3">
                  <c:v>-2.73</c:v>
                </c:pt>
                <c:pt idx="4">
                  <c:v>0.92</c:v>
                </c:pt>
              </c:numCache>
            </c:numRef>
          </c:val>
          <c:smooth val="0"/>
          <c:extLst>
            <c:ext xmlns:c16="http://schemas.microsoft.com/office/drawing/2014/chart" uri="{C3380CC4-5D6E-409C-BE32-E72D297353CC}">
              <c16:uniqueId val="{00000002-7C4B-4933-9F18-479D2B2E608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7.0000000000000007E-2</c:v>
                </c:pt>
                <c:pt idx="2">
                  <c:v>#N/A</c:v>
                </c:pt>
                <c:pt idx="3">
                  <c:v>0.04</c:v>
                </c:pt>
                <c:pt idx="4">
                  <c:v>#N/A</c:v>
                </c:pt>
                <c:pt idx="5">
                  <c:v>0.56000000000000005</c:v>
                </c:pt>
                <c:pt idx="6">
                  <c:v>0</c:v>
                </c:pt>
                <c:pt idx="7">
                  <c:v>0</c:v>
                </c:pt>
                <c:pt idx="8">
                  <c:v>0</c:v>
                </c:pt>
                <c:pt idx="9">
                  <c:v>0</c:v>
                </c:pt>
              </c:numCache>
            </c:numRef>
          </c:val>
          <c:extLst>
            <c:ext xmlns:c16="http://schemas.microsoft.com/office/drawing/2014/chart" uri="{C3380CC4-5D6E-409C-BE32-E72D297353CC}">
              <c16:uniqueId val="{00000000-827D-4E71-BEF6-8CF1A6480A8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27D-4E71-BEF6-8CF1A6480A8E}"/>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827D-4E71-BEF6-8CF1A6480A8E}"/>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827D-4E71-BEF6-8CF1A6480A8E}"/>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0.01</c:v>
                </c:pt>
                <c:pt idx="8">
                  <c:v>#N/A</c:v>
                </c:pt>
                <c:pt idx="9">
                  <c:v>0.01</c:v>
                </c:pt>
              </c:numCache>
            </c:numRef>
          </c:val>
          <c:extLst>
            <c:ext xmlns:c16="http://schemas.microsoft.com/office/drawing/2014/chart" uri="{C3380CC4-5D6E-409C-BE32-E72D297353CC}">
              <c16:uniqueId val="{00000004-827D-4E71-BEF6-8CF1A6480A8E}"/>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0.01</c:v>
                </c:pt>
                <c:pt idx="2">
                  <c:v>#N/A</c:v>
                </c:pt>
                <c:pt idx="3">
                  <c:v>0.02</c:v>
                </c:pt>
                <c:pt idx="4">
                  <c:v>#N/A</c:v>
                </c:pt>
                <c:pt idx="5">
                  <c:v>0.03</c:v>
                </c:pt>
                <c:pt idx="6">
                  <c:v>#N/A</c:v>
                </c:pt>
                <c:pt idx="7">
                  <c:v>0.03</c:v>
                </c:pt>
                <c:pt idx="8">
                  <c:v>#N/A</c:v>
                </c:pt>
                <c:pt idx="9">
                  <c:v>0.03</c:v>
                </c:pt>
              </c:numCache>
            </c:numRef>
          </c:val>
          <c:extLst>
            <c:ext xmlns:c16="http://schemas.microsoft.com/office/drawing/2014/chart" uri="{C3380CC4-5D6E-409C-BE32-E72D297353CC}">
              <c16:uniqueId val="{00000005-827D-4E71-BEF6-8CF1A6480A8E}"/>
            </c:ext>
          </c:extLst>
        </c:ser>
        <c:ser>
          <c:idx val="6"/>
          <c:order val="6"/>
          <c:tx>
            <c:strRef>
              <c:f>データシート!$A$33</c:f>
              <c:strCache>
                <c:ptCount val="1"/>
                <c:pt idx="0">
                  <c:v>国民健康保険診療施設特別会計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0.17</c:v>
                </c:pt>
              </c:numCache>
            </c:numRef>
          </c:val>
          <c:extLst>
            <c:ext xmlns:c16="http://schemas.microsoft.com/office/drawing/2014/chart" uri="{C3380CC4-5D6E-409C-BE32-E72D297353CC}">
              <c16:uniqueId val="{00000006-827D-4E71-BEF6-8CF1A6480A8E}"/>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0.62</c:v>
                </c:pt>
                <c:pt idx="8">
                  <c:v>#N/A</c:v>
                </c:pt>
                <c:pt idx="9">
                  <c:v>0.28999999999999998</c:v>
                </c:pt>
              </c:numCache>
            </c:numRef>
          </c:val>
          <c:extLst>
            <c:ext xmlns:c16="http://schemas.microsoft.com/office/drawing/2014/chart" uri="{C3380CC4-5D6E-409C-BE32-E72D297353CC}">
              <c16:uniqueId val="{00000007-827D-4E71-BEF6-8CF1A6480A8E}"/>
            </c:ext>
          </c:extLst>
        </c:ser>
        <c:ser>
          <c:idx val="8"/>
          <c:order val="8"/>
          <c:tx>
            <c:strRef>
              <c:f>データシート!$A$35</c:f>
              <c:strCache>
                <c:ptCount val="1"/>
                <c:pt idx="0">
                  <c:v>簡易水道事業会計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0</c:v>
                </c:pt>
                <c:pt idx="1">
                  <c:v>0</c:v>
                </c:pt>
                <c:pt idx="2">
                  <c:v>0</c:v>
                </c:pt>
                <c:pt idx="3">
                  <c:v>0</c:v>
                </c:pt>
                <c:pt idx="4">
                  <c:v>0</c:v>
                </c:pt>
                <c:pt idx="5">
                  <c:v>0</c:v>
                </c:pt>
                <c:pt idx="6">
                  <c:v>#N/A</c:v>
                </c:pt>
                <c:pt idx="7">
                  <c:v>0.91</c:v>
                </c:pt>
                <c:pt idx="8">
                  <c:v>#N/A</c:v>
                </c:pt>
                <c:pt idx="9">
                  <c:v>0.66</c:v>
                </c:pt>
              </c:numCache>
            </c:numRef>
          </c:val>
          <c:extLst>
            <c:ext xmlns:c16="http://schemas.microsoft.com/office/drawing/2014/chart" uri="{C3380CC4-5D6E-409C-BE32-E72D297353CC}">
              <c16:uniqueId val="{00000008-827D-4E71-BEF6-8CF1A6480A8E}"/>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4.1900000000000004</c:v>
                </c:pt>
                <c:pt idx="2">
                  <c:v>#N/A</c:v>
                </c:pt>
                <c:pt idx="3">
                  <c:v>4.1900000000000004</c:v>
                </c:pt>
                <c:pt idx="4">
                  <c:v>#N/A</c:v>
                </c:pt>
                <c:pt idx="5">
                  <c:v>3.22</c:v>
                </c:pt>
                <c:pt idx="6">
                  <c:v>#N/A</c:v>
                </c:pt>
                <c:pt idx="7">
                  <c:v>3.05</c:v>
                </c:pt>
                <c:pt idx="8">
                  <c:v>#N/A</c:v>
                </c:pt>
                <c:pt idx="9">
                  <c:v>3.68</c:v>
                </c:pt>
              </c:numCache>
            </c:numRef>
          </c:val>
          <c:extLst>
            <c:ext xmlns:c16="http://schemas.microsoft.com/office/drawing/2014/chart" uri="{C3380CC4-5D6E-409C-BE32-E72D297353CC}">
              <c16:uniqueId val="{00000009-827D-4E71-BEF6-8CF1A6480A8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631</c:v>
                </c:pt>
                <c:pt idx="5">
                  <c:v>594</c:v>
                </c:pt>
                <c:pt idx="8">
                  <c:v>571</c:v>
                </c:pt>
                <c:pt idx="11">
                  <c:v>525</c:v>
                </c:pt>
                <c:pt idx="14">
                  <c:v>517</c:v>
                </c:pt>
              </c:numCache>
            </c:numRef>
          </c:val>
          <c:extLst>
            <c:ext xmlns:c16="http://schemas.microsoft.com/office/drawing/2014/chart" uri="{C3380CC4-5D6E-409C-BE32-E72D297353CC}">
              <c16:uniqueId val="{00000000-B12F-4422-9DD4-E7D9D257519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12F-4422-9DD4-E7D9D257519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B12F-4422-9DD4-E7D9D257519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4</c:v>
                </c:pt>
                <c:pt idx="3">
                  <c:v>1</c:v>
                </c:pt>
                <c:pt idx="6">
                  <c:v>1</c:v>
                </c:pt>
                <c:pt idx="9">
                  <c:v>8</c:v>
                </c:pt>
                <c:pt idx="12">
                  <c:v>8</c:v>
                </c:pt>
              </c:numCache>
            </c:numRef>
          </c:val>
          <c:extLst>
            <c:ext xmlns:c16="http://schemas.microsoft.com/office/drawing/2014/chart" uri="{C3380CC4-5D6E-409C-BE32-E72D297353CC}">
              <c16:uniqueId val="{00000003-B12F-4422-9DD4-E7D9D257519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125</c:v>
                </c:pt>
                <c:pt idx="3">
                  <c:v>122</c:v>
                </c:pt>
                <c:pt idx="6">
                  <c:v>123</c:v>
                </c:pt>
                <c:pt idx="9">
                  <c:v>136</c:v>
                </c:pt>
                <c:pt idx="12">
                  <c:v>136</c:v>
                </c:pt>
              </c:numCache>
            </c:numRef>
          </c:val>
          <c:extLst>
            <c:ext xmlns:c16="http://schemas.microsoft.com/office/drawing/2014/chart" uri="{C3380CC4-5D6E-409C-BE32-E72D297353CC}">
              <c16:uniqueId val="{00000004-B12F-4422-9DD4-E7D9D257519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12F-4422-9DD4-E7D9D257519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12F-4422-9DD4-E7D9D257519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723</c:v>
                </c:pt>
                <c:pt idx="3">
                  <c:v>664</c:v>
                </c:pt>
                <c:pt idx="6">
                  <c:v>648</c:v>
                </c:pt>
                <c:pt idx="9">
                  <c:v>597</c:v>
                </c:pt>
                <c:pt idx="12">
                  <c:v>616</c:v>
                </c:pt>
              </c:numCache>
            </c:numRef>
          </c:val>
          <c:extLst>
            <c:ext xmlns:c16="http://schemas.microsoft.com/office/drawing/2014/chart" uri="{C3380CC4-5D6E-409C-BE32-E72D297353CC}">
              <c16:uniqueId val="{00000007-B12F-4422-9DD4-E7D9D257519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221</c:v>
                </c:pt>
                <c:pt idx="2">
                  <c:v>#N/A</c:v>
                </c:pt>
                <c:pt idx="3">
                  <c:v>#N/A</c:v>
                </c:pt>
                <c:pt idx="4">
                  <c:v>193</c:v>
                </c:pt>
                <c:pt idx="5">
                  <c:v>#N/A</c:v>
                </c:pt>
                <c:pt idx="6">
                  <c:v>#N/A</c:v>
                </c:pt>
                <c:pt idx="7">
                  <c:v>201</c:v>
                </c:pt>
                <c:pt idx="8">
                  <c:v>#N/A</c:v>
                </c:pt>
                <c:pt idx="9">
                  <c:v>#N/A</c:v>
                </c:pt>
                <c:pt idx="10">
                  <c:v>216</c:v>
                </c:pt>
                <c:pt idx="11">
                  <c:v>#N/A</c:v>
                </c:pt>
                <c:pt idx="12">
                  <c:v>#N/A</c:v>
                </c:pt>
                <c:pt idx="13">
                  <c:v>243</c:v>
                </c:pt>
                <c:pt idx="14">
                  <c:v>#N/A</c:v>
                </c:pt>
              </c:numCache>
            </c:numRef>
          </c:val>
          <c:smooth val="0"/>
          <c:extLst>
            <c:ext xmlns:c16="http://schemas.microsoft.com/office/drawing/2014/chart" uri="{C3380CC4-5D6E-409C-BE32-E72D297353CC}">
              <c16:uniqueId val="{00000008-B12F-4422-9DD4-E7D9D257519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4631</c:v>
                </c:pt>
                <c:pt idx="5">
                  <c:v>4659</c:v>
                </c:pt>
                <c:pt idx="8">
                  <c:v>4474</c:v>
                </c:pt>
                <c:pt idx="11">
                  <c:v>4376</c:v>
                </c:pt>
                <c:pt idx="14">
                  <c:v>4199</c:v>
                </c:pt>
              </c:numCache>
            </c:numRef>
          </c:val>
          <c:extLst>
            <c:ext xmlns:c16="http://schemas.microsoft.com/office/drawing/2014/chart" uri="{C3380CC4-5D6E-409C-BE32-E72D297353CC}">
              <c16:uniqueId val="{00000000-C679-449F-83C9-F2C40082FB8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43</c:v>
                </c:pt>
                <c:pt idx="5">
                  <c:v>36</c:v>
                </c:pt>
                <c:pt idx="8">
                  <c:v>30</c:v>
                </c:pt>
                <c:pt idx="11">
                  <c:v>9</c:v>
                </c:pt>
                <c:pt idx="14">
                  <c:v>5</c:v>
                </c:pt>
              </c:numCache>
            </c:numRef>
          </c:val>
          <c:extLst>
            <c:ext xmlns:c16="http://schemas.microsoft.com/office/drawing/2014/chart" uri="{C3380CC4-5D6E-409C-BE32-E72D297353CC}">
              <c16:uniqueId val="{00000001-C679-449F-83C9-F2C40082FB8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5701</c:v>
                </c:pt>
                <c:pt idx="5">
                  <c:v>6710</c:v>
                </c:pt>
                <c:pt idx="8">
                  <c:v>6076</c:v>
                </c:pt>
                <c:pt idx="11">
                  <c:v>5591</c:v>
                </c:pt>
                <c:pt idx="14">
                  <c:v>5567</c:v>
                </c:pt>
              </c:numCache>
            </c:numRef>
          </c:val>
          <c:extLst>
            <c:ext xmlns:c16="http://schemas.microsoft.com/office/drawing/2014/chart" uri="{C3380CC4-5D6E-409C-BE32-E72D297353CC}">
              <c16:uniqueId val="{00000002-C679-449F-83C9-F2C40082FB8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679-449F-83C9-F2C40082FB8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679-449F-83C9-F2C40082FB8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679-449F-83C9-F2C40082FB8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694</c:v>
                </c:pt>
                <c:pt idx="3">
                  <c:v>700</c:v>
                </c:pt>
                <c:pt idx="6">
                  <c:v>709</c:v>
                </c:pt>
                <c:pt idx="9">
                  <c:v>701</c:v>
                </c:pt>
                <c:pt idx="12">
                  <c:v>664</c:v>
                </c:pt>
              </c:numCache>
            </c:numRef>
          </c:val>
          <c:extLst>
            <c:ext xmlns:c16="http://schemas.microsoft.com/office/drawing/2014/chart" uri="{C3380CC4-5D6E-409C-BE32-E72D297353CC}">
              <c16:uniqueId val="{00000006-C679-449F-83C9-F2C40082FB8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40</c:v>
                </c:pt>
                <c:pt idx="3">
                  <c:v>61</c:v>
                </c:pt>
                <c:pt idx="6">
                  <c:v>45</c:v>
                </c:pt>
                <c:pt idx="9">
                  <c:v>63</c:v>
                </c:pt>
                <c:pt idx="12">
                  <c:v>63</c:v>
                </c:pt>
              </c:numCache>
            </c:numRef>
          </c:val>
          <c:extLst>
            <c:ext xmlns:c16="http://schemas.microsoft.com/office/drawing/2014/chart" uri="{C3380CC4-5D6E-409C-BE32-E72D297353CC}">
              <c16:uniqueId val="{00000007-C679-449F-83C9-F2C40082FB8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1142</c:v>
                </c:pt>
                <c:pt idx="3">
                  <c:v>1043</c:v>
                </c:pt>
                <c:pt idx="6">
                  <c:v>896</c:v>
                </c:pt>
                <c:pt idx="9">
                  <c:v>784</c:v>
                </c:pt>
                <c:pt idx="12">
                  <c:v>702</c:v>
                </c:pt>
              </c:numCache>
            </c:numRef>
          </c:val>
          <c:extLst>
            <c:ext xmlns:c16="http://schemas.microsoft.com/office/drawing/2014/chart" uri="{C3380CC4-5D6E-409C-BE32-E72D297353CC}">
              <c16:uniqueId val="{00000008-C679-449F-83C9-F2C40082FB8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6</c:v>
                </c:pt>
                <c:pt idx="3">
                  <c:v>364</c:v>
                </c:pt>
                <c:pt idx="6">
                  <c:v>3</c:v>
                </c:pt>
                <c:pt idx="9">
                  <c:v>1</c:v>
                </c:pt>
                <c:pt idx="12">
                  <c:v>0</c:v>
                </c:pt>
              </c:numCache>
            </c:numRef>
          </c:val>
          <c:extLst>
            <c:ext xmlns:c16="http://schemas.microsoft.com/office/drawing/2014/chart" uri="{C3380CC4-5D6E-409C-BE32-E72D297353CC}">
              <c16:uniqueId val="{00000009-C679-449F-83C9-F2C40082FB8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5554</c:v>
                </c:pt>
                <c:pt idx="3">
                  <c:v>5269</c:v>
                </c:pt>
                <c:pt idx="6">
                  <c:v>4941</c:v>
                </c:pt>
                <c:pt idx="9">
                  <c:v>5123</c:v>
                </c:pt>
                <c:pt idx="12">
                  <c:v>4938</c:v>
                </c:pt>
              </c:numCache>
            </c:numRef>
          </c:val>
          <c:extLst>
            <c:ext xmlns:c16="http://schemas.microsoft.com/office/drawing/2014/chart" uri="{C3380CC4-5D6E-409C-BE32-E72D297353CC}">
              <c16:uniqueId val="{0000000A-C679-449F-83C9-F2C40082FB8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679-449F-83C9-F2C40082FB8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2231</c:v>
                </c:pt>
                <c:pt idx="1">
                  <c:v>2151</c:v>
                </c:pt>
                <c:pt idx="2">
                  <c:v>2151</c:v>
                </c:pt>
              </c:numCache>
            </c:numRef>
          </c:val>
          <c:extLst>
            <c:ext xmlns:c16="http://schemas.microsoft.com/office/drawing/2014/chart" uri="{C3380CC4-5D6E-409C-BE32-E72D297353CC}">
              <c16:uniqueId val="{00000000-3E01-46B1-AC8E-191B24FDF34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65</c:v>
                </c:pt>
                <c:pt idx="1">
                  <c:v>65</c:v>
                </c:pt>
                <c:pt idx="2">
                  <c:v>89</c:v>
                </c:pt>
              </c:numCache>
            </c:numRef>
          </c:val>
          <c:extLst>
            <c:ext xmlns:c16="http://schemas.microsoft.com/office/drawing/2014/chart" uri="{C3380CC4-5D6E-409C-BE32-E72D297353CC}">
              <c16:uniqueId val="{00000001-3E01-46B1-AC8E-191B24FDF34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3743</c:v>
                </c:pt>
                <c:pt idx="1">
                  <c:v>3351</c:v>
                </c:pt>
                <c:pt idx="2">
                  <c:v>3302</c:v>
                </c:pt>
              </c:numCache>
            </c:numRef>
          </c:val>
          <c:extLst>
            <c:ext xmlns:c16="http://schemas.microsoft.com/office/drawing/2014/chart" uri="{C3380CC4-5D6E-409C-BE32-E72D297353CC}">
              <c16:uniqueId val="{00000002-3E01-46B1-AC8E-191B24FDF34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{3DE3E05C-6023-47CD-8C1A-98A9A4D8F138}</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BEF8-4D4A-8738-1D66DC89D0E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{472A5A9C-8CF6-4B26-9334-6450C4C61F5B}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EF8-4D4A-8738-1D66DC89D0E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{D7151D86-2540-4E6E-8098-F99BF972441C}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EF8-4D4A-8738-1D66DC89D0E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{CB1F8028-221E-4581-BD31-DE1C6E3A4400}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EF8-4D4A-8738-1D66DC89D0E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{7FC39AE4-8E98-458D-BEBA-B01D1F2EA47F}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EF8-4D4A-8738-1D66DC89D0E8}"/>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{2A6A0FFD-E9A5-40C9-ACD8-FD77B595F641}</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BEF8-4D4A-8738-1D66DC89D0E8}"/>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{B99B84E8-52C9-4D34-8A9A-E1DF01ED1942}</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BEF8-4D4A-8738-1D66DC89D0E8}"/>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{425FA3A4-39EB-443D-80B1-5D5B27E3B32A}</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BEF8-4D4A-8738-1D66DC89D0E8}"/>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{64B3A383-7BBB-45EC-9350-4B11EA460A51}</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BEF8-4D4A-8738-1D66DC89D0E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57.2</c:v>
                </c:pt>
                <c:pt idx="8">
                  <c:v>58.6</c:v>
                </c:pt>
                <c:pt idx="16">
                  <c:v>59.8</c:v>
                </c:pt>
                <c:pt idx="24">
                  <c:v>60.5</c:v>
                </c:pt>
                <c:pt idx="32">
                  <c:v>61.8</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BEF8-4D4A-8738-1D66DC89D0E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{72FA28F4-E377-47D9-A7E7-DDF187E8842A}</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BEF8-4D4A-8738-1D66DC89D0E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{445E8603-E5B9-4A34-8948-207DEFF5C980}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EF8-4D4A-8738-1D66DC89D0E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{BE975613-0AD6-4115-88A9-AC727569AC77}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EF8-4D4A-8738-1D66DC89D0E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{512BAB1D-6C90-48F6-B940-530284531BBD}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EF8-4D4A-8738-1D66DC89D0E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{1ABFFCAD-B992-4426-9839-8A2C97A3D62A}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EF8-4D4A-8738-1D66DC89D0E8}"/>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{E666DF04-1C27-49B6-95E9-37559C91C8A6}</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BEF8-4D4A-8738-1D66DC89D0E8}"/>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{A4DA4486-1BFA-4AD7-847C-53088E021ABF}</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BEF8-4D4A-8738-1D66DC89D0E8}"/>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{16D6CC79-5435-4D05-AED6-1C01BE93412D}</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BEF8-4D4A-8738-1D66DC89D0E8}"/>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{10693DE8-3C40-4F71-BDF4-CA7B9BEA6A5D}</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BEF8-4D4A-8738-1D66DC89D0E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58.2</c:v>
                </c:pt>
                <c:pt idx="8">
                  <c:v>59.4</c:v>
                </c:pt>
                <c:pt idx="16">
                  <c:v>60.4</c:v>
                </c:pt>
                <c:pt idx="24">
                  <c:v>61.5</c:v>
                </c:pt>
                <c:pt idx="32">
                  <c:v>61</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BEF8-4D4A-8738-1D66DC89D0E8}"/>
            </c:ext>
          </c:extLst>
        </c:ser>
        <c:dLbls>
          <c:showLegendKey val="0"/>
          <c:showVal val="1"/>
          <c:showCatName val="0"/>
          <c:showSerName val="0"/>
          <c:showPercent val="0"/>
          <c:showBubbleSize val="0"/>
        </c:dLbls>
        <c:axId val="46179840"/>
        <c:axId val="46181760"/>
      </c:scatterChart>
      <c:valAx>
        <c:axId val="46179840"/>
        <c:scaling>
          <c:orientation val="maxMin"/>
          <c:max val="62"/>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{773F7FDF-5DEF-499F-B8A4-855E51A5C504}</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B18B-4DCE-AA9C-BF81442B91E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{32D059F0-33E8-40F9-93A0-D4FBFE59362D}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18B-4DCE-AA9C-BF81442B91E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{ACA71607-5211-44BA-AD31-FE1FEA6638AF}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18B-4DCE-AA9C-BF81442B91E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{03AC1D2B-9026-4F09-B8E5-B96135F1A92C}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18B-4DCE-AA9C-BF81442B91E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{9EB86376-4ACE-49A9-AFAF-66397EA0DD8B}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18B-4DCE-AA9C-BF81442B91E4}"/>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{E139F24A-8854-4ADC-AEE0-528380FC19C6}</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B18B-4DCE-AA9C-BF81442B91E4}"/>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{04A18F63-F1FA-4605-A484-75A9AA595192}</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B18B-4DCE-AA9C-BF81442B91E4}"/>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{56C2EF65-57C1-4400-917D-EC4A06DE7741}</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B18B-4DCE-AA9C-BF81442B91E4}"/>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{E7B8E98A-134A-4F05-B04E-077A14A548E9}</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B18B-4DCE-AA9C-BF81442B91E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c:v>
                </c:pt>
                <c:pt idx="8">
                  <c:v>11.8</c:v>
                </c:pt>
                <c:pt idx="16">
                  <c:v>11.4</c:v>
                </c:pt>
                <c:pt idx="24">
                  <c:v>11.2</c:v>
                </c:pt>
                <c:pt idx="32">
                  <c:v>11.4</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B18B-4DCE-AA9C-BF81442B91E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{39279908-16BD-4CDB-9FDB-5834AE4AD5A6}</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B18B-4DCE-AA9C-BF81442B91E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{100B60F7-EB68-4510-B1CB-6F1A3AEE028F}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18B-4DCE-AA9C-BF81442B91E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{54818B03-1CA2-466A-91BD-F18169D0ABDD}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18B-4DCE-AA9C-BF81442B91E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{064A35FB-05EF-4870-AC21-3E20E8BF18CB}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18B-4DCE-AA9C-BF81442B91E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{4C097385-87C4-44F6-8CE2-9211F7B657C1}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18B-4DCE-AA9C-BF81442B91E4}"/>
                </c:ext>
              </c:extLst>
            </c:dLbl>
            <c:dLbl>
              <c:idx val="8"/>
              <c:layout>
                <c:manualLayout>
                  <c:x val="-4.5096530706953818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{C4D0B6E3-1452-4E01-B7DD-8F68EB397ADA}</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B18B-4DCE-AA9C-BF81442B91E4}"/>
                </c:ext>
              </c:extLst>
            </c:dLbl>
            <c:dLbl>
              <c:idx val="16"/>
              <c:layout>
                <c:manualLayout>
                  <c:x val="-1.8171803637232468E-2"/>
                  <c:y val="-6.2416647087793951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{904E3522-E009-4383-A7A3-7852FCBF1331}</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B18B-4DCE-AA9C-BF81442B91E4}"/>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{7B171792-AA60-4672-A31C-54DD6F95AC5F}</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B18B-4DCE-AA9C-BF81442B91E4}"/>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{2CD9B201-29CD-43E8-8394-8AFA6F4BBF29}</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B18B-4DCE-AA9C-BF81442B91E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7.4</c:v>
                </c:pt>
                <c:pt idx="16">
                  <c:v>7.4</c:v>
                </c:pt>
                <c:pt idx="24">
                  <c:v>8</c:v>
                </c:pt>
                <c:pt idx="32">
                  <c:v>6.6</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B18B-4DCE-AA9C-BF81442B91E4}"/>
            </c:ext>
          </c:extLst>
        </c:ser>
        <c:dLbls>
          <c:showLegendKey val="0"/>
          <c:showVal val="1"/>
          <c:showCatName val="0"/>
          <c:showSerName val="0"/>
          <c:showPercent val="0"/>
          <c:showBubbleSize val="0"/>
        </c:dLbls>
        <c:axId val="84219776"/>
        <c:axId val="84234240"/>
      </c:scatterChart>
      <c:valAx>
        <c:axId val="84219776"/>
        <c:scaling>
          <c:orientation val="maxMin"/>
          <c:max val="9"/>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B61B1BEB-C8D1-4589-914D-0CA3210DC07C}"/>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82B31F2E-8D50-45C9-8403-8C8C144CE806}"/>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長野県小谷村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起債償還のピークは過ぎているが、依然として実質公債費比率は類似団体と比較して高い。起債の新規発行を伴う普通建設事業については、総合計画に沿った政策や喫緊の課題に注視した上で事業の選定を行い、公債費の適正化に取り組んでいく必要がある。</a:t>
          </a:r>
          <a:endParaRPr lang="ja-JP" altLang="ja-JP">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長野県小谷村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複合拠点施設の建設に伴</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う</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借入により</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地方債現在高は</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増加して</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おり</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今後も小谷橋補修事業などの大型補修事業が予定されている。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現在は</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地方債の償還</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順調に進んでいるため</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将来負担額は算定されない水準を維持している</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が、充当可能財源のうち</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億円を占める</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ふるさと応援</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寄附</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基金は目的に沿って使用するという性格上、長期に</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わたり</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積み立てておくものではないため、基金額は</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年度をピークに</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傾向にある</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長野県小谷村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３</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年度末の基金残高は、一般会計全体で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億円となっており、前年度から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円</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の減少となっている。これは、その他特定目的基金の信州小谷村ふるさと応援寄附基金を活用した事業の実施により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億円の減少、公共施設整備基金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については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億円の積み立て</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を実施したことが主な要因である。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信州小谷村ふるさと応援基金は、豊かな暮らしづくりに関する事業</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や</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豊かな村づくりに関する事業</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子ども達の自然体験に関する事業等、目的に沿って活用していくため、循環させる基金として位置づけ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を行い、</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計画的に活用していく見通しである。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信州小谷村」ふるさと応援基金：小谷村の発展や豊かな自然の存続を願う寄附を運用し、個性的な村づくりをすすめる。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公共施設整備基金：将来の公共施設等の老朽化等による施設更新に備える。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福祉基金：高齢化社会の到来に備え、福祉活動の促進、快適な生活環境の形成を図るため、制度改正等による不利補正に備える。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スポーツ振興基金：村民の健康と体力づくりを図るため、スキー活動等体育協会の活動を推進する。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村営水道施設整備基金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村営水道施設の整備拡充を進めるため、水道施設の老朽化等による施設更新に備える。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信州小谷村ふるさと応援基金：豊かな暮らしづくりに関する事業など、各事業を実施したことによる減少</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公共施設整備基金：庁舎</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屋根及びエレベーター</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改修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村道改良工事の実施による減少</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福祉基金：増減なし</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スポーツ振興基金：スキー関係やその他スポーツの振興を図るため、定期的に取崩を行っていることにより減少</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村営水道施設整備基金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：増減なし</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信州小谷村ふるさと応援基金：豊かな暮らしづくりに関する事業など、目的に沿って活用していく予定があるため、基金額は減少する見通しである。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公共施設整備基金：庁舎など公共施設の長寿命化など、施設整備に活用していく。</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福祉基金：制度改正等による不利補正に備える。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スポーツ振興基金：スキー関係やその他スポーツの振興を図るため、定期的に取崩を行っていく。</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村営水道施設整備基金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水道施設の老朽化等による施設更新に備える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信州小谷村ふるさと応援基金等を活用し、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百万円を積み立てたため若干増額となった。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人口減少などの理由により、税収等一般財源の減少が見込まれるため、将来の運営資金として基金残高の調整を行っていく。</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また、神城断層地震のような大型の災害に対応するためにある程度の基金積立が必要と考えている。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普通地方交付税再算定の臨時財政対策債の増額分を減債基金に積み立てたことから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村債の償還財源を確保し、不測の事態に備え基金規模を維持していく。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32A83B6A-E081-461A-8AA7-74C3EC7A73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ADCC4BFB-5F2A-4E08-8695-0557319C5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40C5BCBF-33D2-400C-A569-F4910F978097}"/>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6C9F4E3F-741B-442B-8564-E68F07ABB1B5}"/>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5B77124D-F9DC-4B8D-8279-FACF8E385538}"/>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E5599CD4-742B-4D54-A6DF-35844E9D7AE7}"/>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06E173AE-384E-4C0F-BF05-95C39A5BABD1}"/>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104C5812-BEA9-4135-9CD6-163DCE119039}"/>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657257C1-8795-4ADB-991E-23B63CC69314}"/>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8C0C341B-8526-435E-8016-09C2DA9B4062}"/>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23D481B7-79EF-4BC3-AC87-8B61ADE96C2F}"/>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ABC0254E-FF3D-4065-B378-6C210E928F6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E740DBA9-51CF-4AA3-A0CF-C1187E8B05DD}"/>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33DF33A4-5E8D-490D-A3A1-114EB9086049}"/>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210C534D-9AC3-4C77-B826-0CB1E0EB8E4C}"/>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B561E967-CD6A-4C7B-B545-DE51EC77304E}"/>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長野県小谷村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009DF8F1-C59E-4E2D-868C-1827992B2939}"/>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3938C4DD-69F3-490C-996A-FABA00B75A7A}"/>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99FD7E92-4C9B-4355-959A-4BE2A2BC8947}"/>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C786F70B-5C1D-4D06-8BA1-A1C5EB8022B8}"/>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3B6633C8-64D6-4724-A4D9-69166727568F}"/>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9035653E-91F8-44D7-B66B-177BA6AC2681}"/>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2,697
2,622
267.91
5,121,328
4,967,037
96,588
2,618,970
4,937,952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9643AB65-4F7B-4108-A59C-8948DB64CF37}"/>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01DFBF90-DAAC-47FE-8303-E52D9B78F047}"/>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E49C938A-9E3D-4361-9847-B6BE2753A485}"/>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A2A5757A-2723-4C47-9369-AF0CCC706397}"/>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602CA58D-8298-43E5-9889-D6E0B02F09E9}"/>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45EED4FB-78E5-4834-9E2A-B61084117535}"/>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B05EE031-526E-4E76-B763-E2391CC34346}"/>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078395B7-8225-4BAA-8B3E-0A97F84D6D8E}"/>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78690ED8-747C-4E03-A8B5-690059E38297}"/>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EF7F9316-F90E-49B2-AB74-A5EB87E74A93}"/>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062FBB39-A442-4B96-91A0-EDB442446693}"/>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FEAFB838-48F0-436A-87FB-A6AC3A2CE5EE}"/>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ABC31DD2-3D25-4D5B-8ABC-68AFEEACF066}"/>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4D0184A0-20CC-4B72-8A93-8BD804DC71F6}"/>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25BEB372-E142-4C66-ABA4-EEEFF4F6268E}"/>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C9A520B9-BA9C-410E-B679-9B96A0F0A778}"/>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BF034A8E-980F-4F9F-99BD-FA81FA792A23}"/>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513263EA-E892-4F62-8EBA-52F1A79EED52}"/>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DE8803FA-CDFD-4D92-B402-C0E6F8BBF3F3}"/>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7E6B9BD3-1716-4BC2-B5D5-2F2CCFA3DE24}"/>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2F936335-FF73-4F6D-89C5-D505804122F7}"/>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DE92BE11-A5AC-471A-8AB8-4307F00E9702}"/>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50C52BB8-E8F3-4652-89A9-8066D46D2361}"/>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96EA527A-E14A-4FA1-B3BA-F0B1A13E5C2F}"/>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76407CB8-1C35-4039-89B6-1A7751FAE7AB}"/>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2BE5DE3A-DE5D-42C2-BFE2-6B90594DA8CB}"/>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DDF82429-7736-4237-B844-53CA6A9AAB78}"/>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E192C786-5196-4E2B-9B4E-7D9CC6804EC8}"/>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04013D32-5110-46A9-B0AB-6922CA3976BF}"/>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1EA97906-DE32-480D-A948-8D72249ABD1A}"/>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7A8A7BF1-497F-40C8-9738-798C1CE28617}"/>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658A08D8-CBA2-42D2-86F1-35F159FBD111}"/>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0D56D8F9-F420-4446-B14E-BD033957E277}"/>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DC8DAE51-697E-405E-8241-A8861CD71629}"/>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30F0D5B2-23DE-4AC9-A26B-78DDDFDED8C5}"/>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昨年度より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増加しており、毎年増加傾向にある。インフラ施設等の改良等を行っているが、全体規模が大きいために増加傾向となる。今後、計画的な資産更新を行うとともに、利用頻度が低い施設や老朽化が進み更新する必要性が低い施設の統合や除却など検討を行っ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B45A4F6D-39D4-4593-9D20-15061BD57F0D}"/>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555C5F92-F3DB-4D11-A443-792FD94ACF44}"/>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622835D4-562A-436B-8A64-CEDC73E89FFD}"/>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a:extLst>
            <a:ext uri="{FF2B5EF4-FFF2-40B4-BE49-F238E27FC236}">
              <a16:creationId xmlns:a16="http://schemas.microsoft.com/office/drawing/2014/main" id="{266BB8CB-3550-4606-9E83-613E518E9FAA}"/>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a:extLst>
            <a:ext uri="{FF2B5EF4-FFF2-40B4-BE49-F238E27FC236}">
              <a16:creationId xmlns:a16="http://schemas.microsoft.com/office/drawing/2014/main" id="{0850E2CD-D2A8-4D17-BED6-D834AB85C267}"/>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a:extLst>
            <a:ext uri="{FF2B5EF4-FFF2-40B4-BE49-F238E27FC236}">
              <a16:creationId xmlns:a16="http://schemas.microsoft.com/office/drawing/2014/main" id="{7533AFD3-AC9C-4543-92B5-720DB7A12932}"/>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a:extLst>
            <a:ext uri="{FF2B5EF4-FFF2-40B4-BE49-F238E27FC236}">
              <a16:creationId xmlns:a16="http://schemas.microsoft.com/office/drawing/2014/main" id="{F7458C79-0B85-49B2-8612-4592B3BBC9E6}"/>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a:extLst>
            <a:ext uri="{FF2B5EF4-FFF2-40B4-BE49-F238E27FC236}">
              <a16:creationId xmlns:a16="http://schemas.microsoft.com/office/drawing/2014/main" id="{9272BBC2-86E1-42A5-AC27-ED47E96F12AC}"/>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a:extLst>
            <a:ext uri="{FF2B5EF4-FFF2-40B4-BE49-F238E27FC236}">
              <a16:creationId xmlns:a16="http://schemas.microsoft.com/office/drawing/2014/main" id="{B93D8799-491E-4331-BA9A-3B540C80B089}"/>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a:extLst>
            <a:ext uri="{FF2B5EF4-FFF2-40B4-BE49-F238E27FC236}">
              <a16:creationId xmlns:a16="http://schemas.microsoft.com/office/drawing/2014/main" id="{EE6B056A-F753-46D3-A2D9-CB93A07668FC}"/>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a:extLst>
            <a:ext uri="{FF2B5EF4-FFF2-40B4-BE49-F238E27FC236}">
              <a16:creationId xmlns:a16="http://schemas.microsoft.com/office/drawing/2014/main" id="{F11554BD-C71B-4EFB-9B7B-04B6072CA908}"/>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a:extLst>
            <a:ext uri="{FF2B5EF4-FFF2-40B4-BE49-F238E27FC236}">
              <a16:creationId xmlns:a16="http://schemas.microsoft.com/office/drawing/2014/main" id="{6C148EF7-AE2C-4F1C-8E62-9BC61B53B2CC}"/>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a:extLst>
            <a:ext uri="{FF2B5EF4-FFF2-40B4-BE49-F238E27FC236}">
              <a16:creationId xmlns:a16="http://schemas.microsoft.com/office/drawing/2014/main" id="{5CAD69CB-3D95-4ECE-BE8C-B3AE0AE70ED3}"/>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a:extLst>
            <a:ext uri="{FF2B5EF4-FFF2-40B4-BE49-F238E27FC236}">
              <a16:creationId xmlns:a16="http://schemas.microsoft.com/office/drawing/2014/main" id="{C8FB988E-11E5-4386-AF1F-A0918C8C6CE1}"/>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a:extLst>
            <a:ext uri="{FF2B5EF4-FFF2-40B4-BE49-F238E27FC236}">
              <a16:creationId xmlns:a16="http://schemas.microsoft.com/office/drawing/2014/main" id="{7FF99A3E-62A4-49EA-9BE1-25400A851709}"/>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a:extLst>
            <a:ext uri="{FF2B5EF4-FFF2-40B4-BE49-F238E27FC236}">
              <a16:creationId xmlns:a16="http://schemas.microsoft.com/office/drawing/2014/main" id="{620272A2-6318-480A-AB13-C5F60DCA15F4}"/>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a:extLst>
            <a:ext uri="{FF2B5EF4-FFF2-40B4-BE49-F238E27FC236}">
              <a16:creationId xmlns:a16="http://schemas.microsoft.com/office/drawing/2014/main" id="{C15814C8-CC08-4953-B487-D49F09D648E5}"/>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a:extLst>
            <a:ext uri="{FF2B5EF4-FFF2-40B4-BE49-F238E27FC236}">
              <a16:creationId xmlns:a16="http://schemas.microsoft.com/office/drawing/2014/main" id="{CB19BB32-E42F-4AD5-BF3E-8188D21E32C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19867</xdr:rowOff>
    </xdr:from>
    <xdr:to>
      <xdr:col>23</xdr:col>
      <xdr:colOff>85090</xdr:colOff>
      <xdr:row>34</xdr:row>
      <xdr:rowOff>97881</xdr:rowOff>
    </xdr:to>
    <xdr:cxnSp macro="">
      <xdr:nvCxnSpPr>
        <xdr:cNvPr id="77" name="直線コネクタ 76">
          <a:extLst>
            <a:ext uri="{FF2B5EF4-FFF2-40B4-BE49-F238E27FC236}">
              <a16:creationId xmlns:a16="http://schemas.microsoft.com/office/drawing/2014/main" id="{705C707A-6784-4C36-8B69-E958AF8F2C04}"/>
            </a:ext>
          </a:extLst>
        </xdr:cNvPr>
        <xdr:cNvCxnSpPr/>
      </xdr:nvCxnSpPr>
      <xdr:spPr>
        <a:xfrm flipV="1">
          <a:off x="4760595" y="5249092"/>
          <a:ext cx="1270" cy="1449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101708</xdr:rowOff>
    </xdr:from>
    <xdr:ext cx="405111" cy="259045"/>
    <xdr:sp macro="" textlink="">
      <xdr:nvSpPr>
        <xdr:cNvPr id="78" name="有形固定資産減価償却率最小値テキスト">
          <a:extLst>
            <a:ext uri="{FF2B5EF4-FFF2-40B4-BE49-F238E27FC236}">
              <a16:creationId xmlns:a16="http://schemas.microsoft.com/office/drawing/2014/main" id="{89710F13-710B-49FD-92BF-9DF9BEB88F8A}"/>
            </a:ext>
          </a:extLst>
        </xdr:cNvPr>
        <xdr:cNvSpPr txBox="1"/>
      </xdr:nvSpPr>
      <xdr:spPr>
        <a:xfrm>
          <a:off x="4813300" y="6702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97881</xdr:rowOff>
    </xdr:from>
    <xdr:to>
      <xdr:col>23</xdr:col>
      <xdr:colOff>174625</xdr:colOff>
      <xdr:row>34</xdr:row>
      <xdr:rowOff>97881</xdr:rowOff>
    </xdr:to>
    <xdr:cxnSp macro="">
      <xdr:nvCxnSpPr>
        <xdr:cNvPr id="79" name="直線コネクタ 78">
          <a:extLst>
            <a:ext uri="{FF2B5EF4-FFF2-40B4-BE49-F238E27FC236}">
              <a16:creationId xmlns:a16="http://schemas.microsoft.com/office/drawing/2014/main" id="{704625C0-0C5A-49C5-BF05-B8881B9697A1}"/>
            </a:ext>
          </a:extLst>
        </xdr:cNvPr>
        <xdr:cNvCxnSpPr/>
      </xdr:nvCxnSpPr>
      <xdr:spPr>
        <a:xfrm>
          <a:off x="4673600" y="6698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137994</xdr:rowOff>
    </xdr:from>
    <xdr:ext cx="405111" cy="259045"/>
    <xdr:sp macro="" textlink="">
      <xdr:nvSpPr>
        <xdr:cNvPr id="80" name="有形固定資産減価償却率最大値テキスト">
          <a:extLst>
            <a:ext uri="{FF2B5EF4-FFF2-40B4-BE49-F238E27FC236}">
              <a16:creationId xmlns:a16="http://schemas.microsoft.com/office/drawing/2014/main" id="{089D3628-26F1-470C-94F4-3F0F1114E145}"/>
            </a:ext>
          </a:extLst>
        </xdr:cNvPr>
        <xdr:cNvSpPr txBox="1"/>
      </xdr:nvSpPr>
      <xdr:spPr>
        <a:xfrm>
          <a:off x="4813300" y="5024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19867</xdr:rowOff>
    </xdr:from>
    <xdr:to>
      <xdr:col>23</xdr:col>
      <xdr:colOff>174625</xdr:colOff>
      <xdr:row>26</xdr:row>
      <xdr:rowOff>19867</xdr:rowOff>
    </xdr:to>
    <xdr:cxnSp macro="">
      <xdr:nvCxnSpPr>
        <xdr:cNvPr id="81" name="直線コネクタ 80">
          <a:extLst>
            <a:ext uri="{FF2B5EF4-FFF2-40B4-BE49-F238E27FC236}">
              <a16:creationId xmlns:a16="http://schemas.microsoft.com/office/drawing/2014/main" id="{1E2A282D-D478-4897-8E88-605FA357EB34}"/>
            </a:ext>
          </a:extLst>
        </xdr:cNvPr>
        <xdr:cNvCxnSpPr/>
      </xdr:nvCxnSpPr>
      <xdr:spPr>
        <a:xfrm>
          <a:off x="4673600" y="5249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137630</xdr:rowOff>
    </xdr:from>
    <xdr:ext cx="405111" cy="259045"/>
    <xdr:sp macro="" textlink="">
      <xdr:nvSpPr>
        <xdr:cNvPr id="82" name="有形固定資産減価償却率平均値テキスト">
          <a:extLst>
            <a:ext uri="{FF2B5EF4-FFF2-40B4-BE49-F238E27FC236}">
              <a16:creationId xmlns:a16="http://schemas.microsoft.com/office/drawing/2014/main" id="{67D00701-69E2-4EC9-9511-E88EBF68320B}"/>
            </a:ext>
          </a:extLst>
        </xdr:cNvPr>
        <xdr:cNvSpPr txBox="1"/>
      </xdr:nvSpPr>
      <xdr:spPr>
        <a:xfrm>
          <a:off x="4813300" y="5709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114753</xdr:rowOff>
    </xdr:from>
    <xdr:to>
      <xdr:col>23</xdr:col>
      <xdr:colOff>136525</xdr:colOff>
      <xdr:row>30</xdr:row>
      <xdr:rowOff>44903</xdr:rowOff>
    </xdr:to>
    <xdr:sp macro="" textlink="">
      <xdr:nvSpPr>
        <xdr:cNvPr id="83" name="フローチャート: 判断 82">
          <a:extLst>
            <a:ext uri="{FF2B5EF4-FFF2-40B4-BE49-F238E27FC236}">
              <a16:creationId xmlns:a16="http://schemas.microsoft.com/office/drawing/2014/main" id="{F9234B60-3B31-4BEF-9EB5-E9BB4B27CDCF}"/>
            </a:ext>
          </a:extLst>
        </xdr:cNvPr>
        <xdr:cNvSpPr/>
      </xdr:nvSpPr>
      <xdr:spPr>
        <a:xfrm>
          <a:off x="4711700" y="585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130175</xdr:rowOff>
    </xdr:from>
    <xdr:to>
      <xdr:col>19</xdr:col>
      <xdr:colOff>187325</xdr:colOff>
      <xdr:row>30</xdr:row>
      <xdr:rowOff>60325</xdr:rowOff>
    </xdr:to>
    <xdr:sp macro="" textlink="">
      <xdr:nvSpPr>
        <xdr:cNvPr id="84" name="フローチャート: 判断 83">
          <a:extLst>
            <a:ext uri="{FF2B5EF4-FFF2-40B4-BE49-F238E27FC236}">
              <a16:creationId xmlns:a16="http://schemas.microsoft.com/office/drawing/2014/main" id="{5C1614FE-51AB-4354-B2C1-447CC21B74AB}"/>
            </a:ext>
          </a:extLst>
        </xdr:cNvPr>
        <xdr:cNvSpPr/>
      </xdr:nvSpPr>
      <xdr:spPr>
        <a:xfrm>
          <a:off x="40005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96248</xdr:rowOff>
    </xdr:from>
    <xdr:to>
      <xdr:col>15</xdr:col>
      <xdr:colOff>187325</xdr:colOff>
      <xdr:row>30</xdr:row>
      <xdr:rowOff>26398</xdr:rowOff>
    </xdr:to>
    <xdr:sp macro="" textlink="">
      <xdr:nvSpPr>
        <xdr:cNvPr id="85" name="フローチャート: 判断 84">
          <a:extLst>
            <a:ext uri="{FF2B5EF4-FFF2-40B4-BE49-F238E27FC236}">
              <a16:creationId xmlns:a16="http://schemas.microsoft.com/office/drawing/2014/main" id="{1CFFDED1-2DD3-4BF8-B2CB-364821E820FE}"/>
            </a:ext>
          </a:extLst>
        </xdr:cNvPr>
        <xdr:cNvSpPr/>
      </xdr:nvSpPr>
      <xdr:spPr>
        <a:xfrm>
          <a:off x="3238500" y="5839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65405</xdr:rowOff>
    </xdr:from>
    <xdr:to>
      <xdr:col>11</xdr:col>
      <xdr:colOff>187325</xdr:colOff>
      <xdr:row>29</xdr:row>
      <xdr:rowOff>167005</xdr:rowOff>
    </xdr:to>
    <xdr:sp macro="" textlink="">
      <xdr:nvSpPr>
        <xdr:cNvPr id="86" name="フローチャート: 判断 85">
          <a:extLst>
            <a:ext uri="{FF2B5EF4-FFF2-40B4-BE49-F238E27FC236}">
              <a16:creationId xmlns:a16="http://schemas.microsoft.com/office/drawing/2014/main" id="{F7147FEE-6931-4CB7-A156-BA93314E6974}"/>
            </a:ext>
          </a:extLst>
        </xdr:cNvPr>
        <xdr:cNvSpPr/>
      </xdr:nvSpPr>
      <xdr:spPr>
        <a:xfrm>
          <a:off x="2476500" y="580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28394</xdr:rowOff>
    </xdr:from>
    <xdr:to>
      <xdr:col>7</xdr:col>
      <xdr:colOff>187325</xdr:colOff>
      <xdr:row>29</xdr:row>
      <xdr:rowOff>129994</xdr:rowOff>
    </xdr:to>
    <xdr:sp macro="" textlink="">
      <xdr:nvSpPr>
        <xdr:cNvPr id="87" name="フローチャート: 判断 86">
          <a:extLst>
            <a:ext uri="{FF2B5EF4-FFF2-40B4-BE49-F238E27FC236}">
              <a16:creationId xmlns:a16="http://schemas.microsoft.com/office/drawing/2014/main" id="{EAF38CF2-C082-4359-90C0-06016FD543D7}"/>
            </a:ext>
          </a:extLst>
        </xdr:cNvPr>
        <xdr:cNvSpPr/>
      </xdr:nvSpPr>
      <xdr:spPr>
        <a:xfrm>
          <a:off x="1714500" y="5771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C72836E6-44CD-456F-B0E9-AA41429AB6CB}"/>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8BC6443D-4F3B-4BF0-8507-F0CF1F44C1EF}"/>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1F909D9A-1129-419E-B951-829858142379}"/>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D541D942-B7CD-49E4-9CF0-8DFB2BCC985D}"/>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a:extLst>
            <a:ext uri="{FF2B5EF4-FFF2-40B4-BE49-F238E27FC236}">
              <a16:creationId xmlns:a16="http://schemas.microsoft.com/office/drawing/2014/main" id="{8A75942B-8248-47B5-B56F-A05B3E4C5212}"/>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139428</xdr:rowOff>
    </xdr:from>
    <xdr:to>
      <xdr:col>23</xdr:col>
      <xdr:colOff>136525</xdr:colOff>
      <xdr:row>30</xdr:row>
      <xdr:rowOff>69578</xdr:rowOff>
    </xdr:to>
    <xdr:sp macro="" textlink="">
      <xdr:nvSpPr>
        <xdr:cNvPr id="93" name="楕円 92">
          <a:extLst>
            <a:ext uri="{FF2B5EF4-FFF2-40B4-BE49-F238E27FC236}">
              <a16:creationId xmlns:a16="http://schemas.microsoft.com/office/drawing/2014/main" id="{61BE81CD-9D06-4F40-A37F-F412F5F446AE}"/>
            </a:ext>
          </a:extLst>
        </xdr:cNvPr>
        <xdr:cNvSpPr/>
      </xdr:nvSpPr>
      <xdr:spPr>
        <a:xfrm>
          <a:off x="4711700" y="5883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117855</xdr:rowOff>
    </xdr:from>
    <xdr:ext cx="405111" cy="259045"/>
    <xdr:sp macro="" textlink="">
      <xdr:nvSpPr>
        <xdr:cNvPr id="94" name="有形固定資産減価償却率該当値テキスト">
          <a:extLst>
            <a:ext uri="{FF2B5EF4-FFF2-40B4-BE49-F238E27FC236}">
              <a16:creationId xmlns:a16="http://schemas.microsoft.com/office/drawing/2014/main" id="{10D1C112-035C-4D56-8CC3-3ACD64F90E56}"/>
            </a:ext>
          </a:extLst>
        </xdr:cNvPr>
        <xdr:cNvSpPr txBox="1"/>
      </xdr:nvSpPr>
      <xdr:spPr>
        <a:xfrm>
          <a:off x="4813300" y="5861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99332</xdr:rowOff>
    </xdr:from>
    <xdr:to>
      <xdr:col>19</xdr:col>
      <xdr:colOff>187325</xdr:colOff>
      <xdr:row>30</xdr:row>
      <xdr:rowOff>29482</xdr:rowOff>
    </xdr:to>
    <xdr:sp macro="" textlink="">
      <xdr:nvSpPr>
        <xdr:cNvPr id="95" name="楕円 94">
          <a:extLst>
            <a:ext uri="{FF2B5EF4-FFF2-40B4-BE49-F238E27FC236}">
              <a16:creationId xmlns:a16="http://schemas.microsoft.com/office/drawing/2014/main" id="{49DEA767-4889-48A9-96B0-8359C8D94619}"/>
            </a:ext>
          </a:extLst>
        </xdr:cNvPr>
        <xdr:cNvSpPr/>
      </xdr:nvSpPr>
      <xdr:spPr>
        <a:xfrm>
          <a:off x="4000500" y="5842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150132</xdr:rowOff>
    </xdr:from>
    <xdr:to>
      <xdr:col>23</xdr:col>
      <xdr:colOff>85725</xdr:colOff>
      <xdr:row>30</xdr:row>
      <xdr:rowOff>18778</xdr:rowOff>
    </xdr:to>
    <xdr:cxnSp macro="">
      <xdr:nvCxnSpPr>
        <xdr:cNvPr id="96" name="直線コネクタ 95">
          <a:extLst>
            <a:ext uri="{FF2B5EF4-FFF2-40B4-BE49-F238E27FC236}">
              <a16:creationId xmlns:a16="http://schemas.microsoft.com/office/drawing/2014/main" id="{66F69BAA-3345-487E-A3E9-BED0D86E76C1}"/>
            </a:ext>
          </a:extLst>
        </xdr:cNvPr>
        <xdr:cNvCxnSpPr/>
      </xdr:nvCxnSpPr>
      <xdr:spPr>
        <a:xfrm>
          <a:off x="4051300" y="5893707"/>
          <a:ext cx="711200" cy="4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77742</xdr:rowOff>
    </xdr:from>
    <xdr:to>
      <xdr:col>15</xdr:col>
      <xdr:colOff>187325</xdr:colOff>
      <xdr:row>30</xdr:row>
      <xdr:rowOff>7892</xdr:rowOff>
    </xdr:to>
    <xdr:sp macro="" textlink="">
      <xdr:nvSpPr>
        <xdr:cNvPr id="97" name="楕円 96">
          <a:extLst>
            <a:ext uri="{FF2B5EF4-FFF2-40B4-BE49-F238E27FC236}">
              <a16:creationId xmlns:a16="http://schemas.microsoft.com/office/drawing/2014/main" id="{4E6B5AF3-3F25-462E-8FF7-1B568D445C08}"/>
            </a:ext>
          </a:extLst>
        </xdr:cNvPr>
        <xdr:cNvSpPr/>
      </xdr:nvSpPr>
      <xdr:spPr>
        <a:xfrm>
          <a:off x="3238500" y="5821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128542</xdr:rowOff>
    </xdr:from>
    <xdr:to>
      <xdr:col>19</xdr:col>
      <xdr:colOff>136525</xdr:colOff>
      <xdr:row>29</xdr:row>
      <xdr:rowOff>150132</xdr:rowOff>
    </xdr:to>
    <xdr:cxnSp macro="">
      <xdr:nvCxnSpPr>
        <xdr:cNvPr id="98" name="直線コネクタ 97">
          <a:extLst>
            <a:ext uri="{FF2B5EF4-FFF2-40B4-BE49-F238E27FC236}">
              <a16:creationId xmlns:a16="http://schemas.microsoft.com/office/drawing/2014/main" id="{A91E8B7B-CE50-406B-AC88-89E96065C79D}"/>
            </a:ext>
          </a:extLst>
        </xdr:cNvPr>
        <xdr:cNvCxnSpPr/>
      </xdr:nvCxnSpPr>
      <xdr:spPr>
        <a:xfrm>
          <a:off x="3289300" y="5872117"/>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40731</xdr:rowOff>
    </xdr:from>
    <xdr:to>
      <xdr:col>11</xdr:col>
      <xdr:colOff>187325</xdr:colOff>
      <xdr:row>29</xdr:row>
      <xdr:rowOff>142331</xdr:rowOff>
    </xdr:to>
    <xdr:sp macro="" textlink="">
      <xdr:nvSpPr>
        <xdr:cNvPr id="99" name="楕円 98">
          <a:extLst>
            <a:ext uri="{FF2B5EF4-FFF2-40B4-BE49-F238E27FC236}">
              <a16:creationId xmlns:a16="http://schemas.microsoft.com/office/drawing/2014/main" id="{347AA588-B8D5-4500-8AB1-69B5A151CF8E}"/>
            </a:ext>
          </a:extLst>
        </xdr:cNvPr>
        <xdr:cNvSpPr/>
      </xdr:nvSpPr>
      <xdr:spPr>
        <a:xfrm>
          <a:off x="2476500" y="5784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91531</xdr:rowOff>
    </xdr:from>
    <xdr:to>
      <xdr:col>15</xdr:col>
      <xdr:colOff>136525</xdr:colOff>
      <xdr:row>29</xdr:row>
      <xdr:rowOff>128542</xdr:rowOff>
    </xdr:to>
    <xdr:cxnSp macro="">
      <xdr:nvCxnSpPr>
        <xdr:cNvPr id="100" name="直線コネクタ 99">
          <a:extLst>
            <a:ext uri="{FF2B5EF4-FFF2-40B4-BE49-F238E27FC236}">
              <a16:creationId xmlns:a16="http://schemas.microsoft.com/office/drawing/2014/main" id="{53E57E34-46C9-48F1-BAF7-625A94BF5380}"/>
            </a:ext>
          </a:extLst>
        </xdr:cNvPr>
        <xdr:cNvCxnSpPr/>
      </xdr:nvCxnSpPr>
      <xdr:spPr>
        <a:xfrm>
          <a:off x="2527300" y="5835106"/>
          <a:ext cx="762000" cy="3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169001</xdr:rowOff>
    </xdr:from>
    <xdr:to>
      <xdr:col>7</xdr:col>
      <xdr:colOff>187325</xdr:colOff>
      <xdr:row>29</xdr:row>
      <xdr:rowOff>99151</xdr:rowOff>
    </xdr:to>
    <xdr:sp macro="" textlink="">
      <xdr:nvSpPr>
        <xdr:cNvPr id="101" name="楕円 100">
          <a:extLst>
            <a:ext uri="{FF2B5EF4-FFF2-40B4-BE49-F238E27FC236}">
              <a16:creationId xmlns:a16="http://schemas.microsoft.com/office/drawing/2014/main" id="{AF083B59-5F1A-49D9-A3B0-E5466F657302}"/>
            </a:ext>
          </a:extLst>
        </xdr:cNvPr>
        <xdr:cNvSpPr/>
      </xdr:nvSpPr>
      <xdr:spPr>
        <a:xfrm>
          <a:off x="1714500" y="5741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48351</xdr:rowOff>
    </xdr:from>
    <xdr:to>
      <xdr:col>11</xdr:col>
      <xdr:colOff>136525</xdr:colOff>
      <xdr:row>29</xdr:row>
      <xdr:rowOff>91531</xdr:rowOff>
    </xdr:to>
    <xdr:cxnSp macro="">
      <xdr:nvCxnSpPr>
        <xdr:cNvPr id="102" name="直線コネクタ 101">
          <a:extLst>
            <a:ext uri="{FF2B5EF4-FFF2-40B4-BE49-F238E27FC236}">
              <a16:creationId xmlns:a16="http://schemas.microsoft.com/office/drawing/2014/main" id="{3955EAB0-2D3D-47D3-B24A-729D8D7B9098}"/>
            </a:ext>
          </a:extLst>
        </xdr:cNvPr>
        <xdr:cNvCxnSpPr/>
      </xdr:nvCxnSpPr>
      <xdr:spPr>
        <a:xfrm>
          <a:off x="1765300" y="5791926"/>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51452</xdr:rowOff>
    </xdr:from>
    <xdr:ext cx="405111" cy="259045"/>
    <xdr:sp macro="" textlink="">
      <xdr:nvSpPr>
        <xdr:cNvPr id="103" name="n_1aveValue有形固定資産減価償却率">
          <a:extLst>
            <a:ext uri="{FF2B5EF4-FFF2-40B4-BE49-F238E27FC236}">
              <a16:creationId xmlns:a16="http://schemas.microsoft.com/office/drawing/2014/main" id="{8EB45999-A490-4EE0-A676-6AF5E827FE2F}"/>
            </a:ext>
          </a:extLst>
        </xdr:cNvPr>
        <xdr:cNvSpPr txBox="1"/>
      </xdr:nvSpPr>
      <xdr:spPr>
        <a:xfrm>
          <a:off x="3836044" y="5966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17525</xdr:rowOff>
    </xdr:from>
    <xdr:ext cx="405111" cy="259045"/>
    <xdr:sp macro="" textlink="">
      <xdr:nvSpPr>
        <xdr:cNvPr id="104" name="n_2aveValue有形固定資産減価償却率">
          <a:extLst>
            <a:ext uri="{FF2B5EF4-FFF2-40B4-BE49-F238E27FC236}">
              <a16:creationId xmlns:a16="http://schemas.microsoft.com/office/drawing/2014/main" id="{ED432AE4-3455-4635-A48E-9EDF63ED0350}"/>
            </a:ext>
          </a:extLst>
        </xdr:cNvPr>
        <xdr:cNvSpPr txBox="1"/>
      </xdr:nvSpPr>
      <xdr:spPr>
        <a:xfrm>
          <a:off x="3086744" y="5932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158132</xdr:rowOff>
    </xdr:from>
    <xdr:ext cx="405111" cy="259045"/>
    <xdr:sp macro="" textlink="">
      <xdr:nvSpPr>
        <xdr:cNvPr id="105" name="n_3aveValue有形固定資産減価償却率">
          <a:extLst>
            <a:ext uri="{FF2B5EF4-FFF2-40B4-BE49-F238E27FC236}">
              <a16:creationId xmlns:a16="http://schemas.microsoft.com/office/drawing/2014/main" id="{199A8016-B248-43D1-9ECA-C243D10C0278}"/>
            </a:ext>
          </a:extLst>
        </xdr:cNvPr>
        <xdr:cNvSpPr txBox="1"/>
      </xdr:nvSpPr>
      <xdr:spPr>
        <a:xfrm>
          <a:off x="2324744" y="5901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121121</xdr:rowOff>
    </xdr:from>
    <xdr:ext cx="405111" cy="259045"/>
    <xdr:sp macro="" textlink="">
      <xdr:nvSpPr>
        <xdr:cNvPr id="106" name="n_4aveValue有形固定資産減価償却率">
          <a:extLst>
            <a:ext uri="{FF2B5EF4-FFF2-40B4-BE49-F238E27FC236}">
              <a16:creationId xmlns:a16="http://schemas.microsoft.com/office/drawing/2014/main" id="{4B9321CC-C89F-4096-A1C8-82CC83E945F5}"/>
            </a:ext>
          </a:extLst>
        </xdr:cNvPr>
        <xdr:cNvSpPr txBox="1"/>
      </xdr:nvSpPr>
      <xdr:spPr>
        <a:xfrm>
          <a:off x="1562744" y="5864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46009</xdr:rowOff>
    </xdr:from>
    <xdr:ext cx="405111" cy="259045"/>
    <xdr:sp macro="" textlink="">
      <xdr:nvSpPr>
        <xdr:cNvPr id="107" name="n_1mainValue有形固定資産減価償却率">
          <a:extLst>
            <a:ext uri="{FF2B5EF4-FFF2-40B4-BE49-F238E27FC236}">
              <a16:creationId xmlns:a16="http://schemas.microsoft.com/office/drawing/2014/main" id="{498FB158-2E89-4822-848C-22FCD3BA0F88}"/>
            </a:ext>
          </a:extLst>
        </xdr:cNvPr>
        <xdr:cNvSpPr txBox="1"/>
      </xdr:nvSpPr>
      <xdr:spPr>
        <a:xfrm>
          <a:off x="3836044" y="5618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24419</xdr:rowOff>
    </xdr:from>
    <xdr:ext cx="405111" cy="259045"/>
    <xdr:sp macro="" textlink="">
      <xdr:nvSpPr>
        <xdr:cNvPr id="108" name="n_2mainValue有形固定資産減価償却率">
          <a:extLst>
            <a:ext uri="{FF2B5EF4-FFF2-40B4-BE49-F238E27FC236}">
              <a16:creationId xmlns:a16="http://schemas.microsoft.com/office/drawing/2014/main" id="{DB8EC4AE-8920-4447-B6E2-A8260BA9CEA5}"/>
            </a:ext>
          </a:extLst>
        </xdr:cNvPr>
        <xdr:cNvSpPr txBox="1"/>
      </xdr:nvSpPr>
      <xdr:spPr>
        <a:xfrm>
          <a:off x="3086744" y="55965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158858</xdr:rowOff>
    </xdr:from>
    <xdr:ext cx="405111" cy="259045"/>
    <xdr:sp macro="" textlink="">
      <xdr:nvSpPr>
        <xdr:cNvPr id="109" name="n_3mainValue有形固定資産減価償却率">
          <a:extLst>
            <a:ext uri="{FF2B5EF4-FFF2-40B4-BE49-F238E27FC236}">
              <a16:creationId xmlns:a16="http://schemas.microsoft.com/office/drawing/2014/main" id="{D27EB150-D63A-44FF-BA17-E79B5DA85038}"/>
            </a:ext>
          </a:extLst>
        </xdr:cNvPr>
        <xdr:cNvSpPr txBox="1"/>
      </xdr:nvSpPr>
      <xdr:spPr>
        <a:xfrm>
          <a:off x="2324744" y="5559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115678</xdr:rowOff>
    </xdr:from>
    <xdr:ext cx="405111" cy="259045"/>
    <xdr:sp macro="" textlink="">
      <xdr:nvSpPr>
        <xdr:cNvPr id="110" name="n_4mainValue有形固定資産減価償却率">
          <a:extLst>
            <a:ext uri="{FF2B5EF4-FFF2-40B4-BE49-F238E27FC236}">
              <a16:creationId xmlns:a16="http://schemas.microsoft.com/office/drawing/2014/main" id="{2D3DAB29-5401-442D-BF4F-2451009A8608}"/>
            </a:ext>
          </a:extLst>
        </xdr:cNvPr>
        <xdr:cNvSpPr txBox="1"/>
      </xdr:nvSpPr>
      <xdr:spPr>
        <a:xfrm>
          <a:off x="1562744" y="5516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a:extLst>
            <a:ext uri="{FF2B5EF4-FFF2-40B4-BE49-F238E27FC236}">
              <a16:creationId xmlns:a16="http://schemas.microsoft.com/office/drawing/2014/main" id="{D3ACC82B-E772-47D4-8F1A-889C7C0F945A}"/>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a:extLst>
            <a:ext uri="{FF2B5EF4-FFF2-40B4-BE49-F238E27FC236}">
              <a16:creationId xmlns:a16="http://schemas.microsoft.com/office/drawing/2014/main" id="{337880DE-E23D-4CCC-862A-0685F76D6E9A}"/>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39364</xdr:colOff>
      <xdr:row>22</xdr:row>
      <xdr:rowOff>64546</xdr:rowOff>
    </xdr:from>
    <xdr:to>
      <xdr:col>75</xdr:col>
      <xdr:colOff>132085</xdr:colOff>
      <xdr:row>24</xdr:row>
      <xdr:rowOff>30705</xdr:rowOff>
    </xdr:to>
    <xdr:sp macro="" textlink="">
      <xdr:nvSpPr>
        <xdr:cNvPr id="113" name="正方形/長方形 112">
          <a:extLst>
            <a:ext uri="{FF2B5EF4-FFF2-40B4-BE49-F238E27FC236}">
              <a16:creationId xmlns:a16="http://schemas.microsoft.com/office/drawing/2014/main" id="{246E12BF-5C52-4B34-9260-1BDD2263C64C}"/>
            </a:ext>
          </a:extLst>
        </xdr:cNvPr>
        <xdr:cNvSpPr/>
      </xdr:nvSpPr>
      <xdr:spPr>
        <a:xfrm>
          <a:off x="13860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a:extLst>
            <a:ext uri="{FF2B5EF4-FFF2-40B4-BE49-F238E27FC236}">
              <a16:creationId xmlns:a16="http://schemas.microsoft.com/office/drawing/2014/main" id="{62BD71CD-8F28-424B-A038-A151336BDA11}"/>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a:extLst>
            <a:ext uri="{FF2B5EF4-FFF2-40B4-BE49-F238E27FC236}">
              <a16:creationId xmlns:a16="http://schemas.microsoft.com/office/drawing/2014/main" id="{2F8D276E-6BF4-48B2-8A30-75C39F5A7C9B}"/>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a:extLst>
            <a:ext uri="{FF2B5EF4-FFF2-40B4-BE49-F238E27FC236}">
              <a16:creationId xmlns:a16="http://schemas.microsoft.com/office/drawing/2014/main" id="{EDF1F605-C022-4CF0-A602-ACD641DDD8DD}"/>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a:extLst>
            <a:ext uri="{FF2B5EF4-FFF2-40B4-BE49-F238E27FC236}">
              <a16:creationId xmlns:a16="http://schemas.microsoft.com/office/drawing/2014/main" id="{4482831D-92D2-4A95-A6DF-05A4D777C7DA}"/>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a:extLst>
            <a:ext uri="{FF2B5EF4-FFF2-40B4-BE49-F238E27FC236}">
              <a16:creationId xmlns:a16="http://schemas.microsoft.com/office/drawing/2014/main" id="{5ED2C4BF-57C7-480D-804D-72C1837F3EE2}"/>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a:extLst>
            <a:ext uri="{FF2B5EF4-FFF2-40B4-BE49-F238E27FC236}">
              <a16:creationId xmlns:a16="http://schemas.microsoft.com/office/drawing/2014/main" id="{EAE538B3-15B2-4F59-A319-B6BD776B124F}"/>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a:extLst>
            <a:ext uri="{FF2B5EF4-FFF2-40B4-BE49-F238E27FC236}">
              <a16:creationId xmlns:a16="http://schemas.microsoft.com/office/drawing/2014/main" id="{BEBBD2CF-E203-41CB-AEC1-05C45F99D671}"/>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a:extLst>
            <a:ext uri="{FF2B5EF4-FFF2-40B4-BE49-F238E27FC236}">
              <a16:creationId xmlns:a16="http://schemas.microsoft.com/office/drawing/2014/main" id="{2453EDD1-AB79-4B2F-B947-4E65AB812A61}"/>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a:extLst>
            <a:ext uri="{FF2B5EF4-FFF2-40B4-BE49-F238E27FC236}">
              <a16:creationId xmlns:a16="http://schemas.microsoft.com/office/drawing/2014/main" id="{3CA9A7BB-7AB8-4F6C-897A-2742C2F7F7D4}"/>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a:extLst>
            <a:ext uri="{FF2B5EF4-FFF2-40B4-BE49-F238E27FC236}">
              <a16:creationId xmlns:a16="http://schemas.microsoft.com/office/drawing/2014/main" id="{D0CAFBB0-1574-42B1-9B13-AFECFEB908C8}"/>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沓掛古民家改修</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事業</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や</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CATV</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インターネットシステム更新事業</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による地方債残高の増加、</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複合拠点施設整備運営</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事業等によ</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り</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充当財源である基金が前年度よりも減少したものの、債務償還比率は類似団体平均を下回っている。今後も適正な基金管理と健全な財政運営に努める。</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4" name="テキスト ボックス 123">
          <a:extLst>
            <a:ext uri="{FF2B5EF4-FFF2-40B4-BE49-F238E27FC236}">
              <a16:creationId xmlns:a16="http://schemas.microsoft.com/office/drawing/2014/main" id="{9A6B7726-B309-474E-A206-07DEC685424F}"/>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a:extLst>
            <a:ext uri="{FF2B5EF4-FFF2-40B4-BE49-F238E27FC236}">
              <a16:creationId xmlns:a16="http://schemas.microsoft.com/office/drawing/2014/main" id="{A931F3CD-4085-4FB2-B914-1A4ED5849C9D}"/>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a:extLst>
            <a:ext uri="{FF2B5EF4-FFF2-40B4-BE49-F238E27FC236}">
              <a16:creationId xmlns:a16="http://schemas.microsoft.com/office/drawing/2014/main" id="{8806D7CF-C941-4384-B32B-281892B21ED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a:extLst>
            <a:ext uri="{FF2B5EF4-FFF2-40B4-BE49-F238E27FC236}">
              <a16:creationId xmlns:a16="http://schemas.microsoft.com/office/drawing/2014/main" id="{B0A6155A-B4A3-4E5E-984D-D7AD2E37A818}"/>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8" name="テキスト ボックス 127">
          <a:extLst>
            <a:ext uri="{FF2B5EF4-FFF2-40B4-BE49-F238E27FC236}">
              <a16:creationId xmlns:a16="http://schemas.microsoft.com/office/drawing/2014/main" id="{26C37514-EC76-4310-8747-CF2B78CAEEE2}"/>
            </a:ext>
          </a:extLst>
        </xdr:cNvPr>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a:extLst>
            <a:ext uri="{FF2B5EF4-FFF2-40B4-BE49-F238E27FC236}">
              <a16:creationId xmlns:a16="http://schemas.microsoft.com/office/drawing/2014/main" id="{5561206E-E603-48DE-8A25-08E809B0FF33}"/>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30" name="テキスト ボックス 129">
          <a:extLst>
            <a:ext uri="{FF2B5EF4-FFF2-40B4-BE49-F238E27FC236}">
              <a16:creationId xmlns:a16="http://schemas.microsoft.com/office/drawing/2014/main" id="{5A49BA9B-E4A6-4EA2-80CD-10E72D2E69B7}"/>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a:extLst>
            <a:ext uri="{FF2B5EF4-FFF2-40B4-BE49-F238E27FC236}">
              <a16:creationId xmlns:a16="http://schemas.microsoft.com/office/drawing/2014/main" id="{DAF88158-506B-499A-91C8-54C440A21FAC}"/>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2" name="テキスト ボックス 131">
          <a:extLst>
            <a:ext uri="{FF2B5EF4-FFF2-40B4-BE49-F238E27FC236}">
              <a16:creationId xmlns:a16="http://schemas.microsoft.com/office/drawing/2014/main" id="{685BA86A-453A-440D-A97E-0507F38A77D1}"/>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a:extLst>
            <a:ext uri="{FF2B5EF4-FFF2-40B4-BE49-F238E27FC236}">
              <a16:creationId xmlns:a16="http://schemas.microsoft.com/office/drawing/2014/main" id="{6E266070-FA7D-4EBE-9C7F-CAC2C13E63FC}"/>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4" name="テキスト ボックス 133">
          <a:extLst>
            <a:ext uri="{FF2B5EF4-FFF2-40B4-BE49-F238E27FC236}">
              <a16:creationId xmlns:a16="http://schemas.microsoft.com/office/drawing/2014/main" id="{81047A91-5A53-4174-9C96-9168E6408408}"/>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a:extLst>
            <a:ext uri="{FF2B5EF4-FFF2-40B4-BE49-F238E27FC236}">
              <a16:creationId xmlns:a16="http://schemas.microsoft.com/office/drawing/2014/main" id="{F9B11972-2E67-4C61-8234-982828F4C0AD}"/>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6" name="テキスト ボックス 135">
          <a:extLst>
            <a:ext uri="{FF2B5EF4-FFF2-40B4-BE49-F238E27FC236}">
              <a16:creationId xmlns:a16="http://schemas.microsoft.com/office/drawing/2014/main" id="{D3B2084D-909D-4DF7-842A-D555532AF8A4}"/>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a16="http://schemas.microsoft.com/office/drawing/2014/main" id="{3700B99E-2352-4C85-95F0-E25E9BAB92E9}"/>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a:extLst>
            <a:ext uri="{FF2B5EF4-FFF2-40B4-BE49-F238E27FC236}">
              <a16:creationId xmlns:a16="http://schemas.microsoft.com/office/drawing/2014/main" id="{69D43E8F-CA5D-4FA0-9932-304E7726A76E}"/>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49688</xdr:rowOff>
    </xdr:to>
    <xdr:cxnSp macro="">
      <xdr:nvCxnSpPr>
        <xdr:cNvPr id="139" name="直線コネクタ 138">
          <a:extLst>
            <a:ext uri="{FF2B5EF4-FFF2-40B4-BE49-F238E27FC236}">
              <a16:creationId xmlns:a16="http://schemas.microsoft.com/office/drawing/2014/main" id="{E921F9A0-7CB9-4812-8A1E-FD45D2F47A49}"/>
            </a:ext>
          </a:extLst>
        </xdr:cNvPr>
        <xdr:cNvCxnSpPr/>
      </xdr:nvCxnSpPr>
      <xdr:spPr>
        <a:xfrm flipV="1">
          <a:off x="14793595" y="5312833"/>
          <a:ext cx="1269" cy="1337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53515</xdr:rowOff>
    </xdr:from>
    <xdr:ext cx="469744" cy="259045"/>
    <xdr:sp macro="" textlink="">
      <xdr:nvSpPr>
        <xdr:cNvPr id="140" name="債務償還比率最小値テキスト">
          <a:extLst>
            <a:ext uri="{FF2B5EF4-FFF2-40B4-BE49-F238E27FC236}">
              <a16:creationId xmlns:a16="http://schemas.microsoft.com/office/drawing/2014/main" id="{175F53CC-CD5B-4F3C-81C4-B48E8245E251}"/>
            </a:ext>
          </a:extLst>
        </xdr:cNvPr>
        <xdr:cNvSpPr txBox="1"/>
      </xdr:nvSpPr>
      <xdr:spPr>
        <a:xfrm>
          <a:off x="14846300" y="6654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49688</xdr:rowOff>
    </xdr:from>
    <xdr:to>
      <xdr:col>76</xdr:col>
      <xdr:colOff>111125</xdr:colOff>
      <xdr:row>34</xdr:row>
      <xdr:rowOff>49688</xdr:rowOff>
    </xdr:to>
    <xdr:cxnSp macro="">
      <xdr:nvCxnSpPr>
        <xdr:cNvPr id="141" name="直線コネクタ 140">
          <a:extLst>
            <a:ext uri="{FF2B5EF4-FFF2-40B4-BE49-F238E27FC236}">
              <a16:creationId xmlns:a16="http://schemas.microsoft.com/office/drawing/2014/main" id="{E572BB5F-1D06-45CB-8CC9-06FC9C5760D2}"/>
            </a:ext>
          </a:extLst>
        </xdr:cNvPr>
        <xdr:cNvCxnSpPr/>
      </xdr:nvCxnSpPr>
      <xdr:spPr>
        <a:xfrm>
          <a:off x="14706600" y="6650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2" name="債務償還比率最大値テキスト">
          <a:extLst>
            <a:ext uri="{FF2B5EF4-FFF2-40B4-BE49-F238E27FC236}">
              <a16:creationId xmlns:a16="http://schemas.microsoft.com/office/drawing/2014/main" id="{6777F7E4-8FDC-4A66-AE0E-FE26AD15A87A}"/>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3" name="直線コネクタ 142">
          <a:extLst>
            <a:ext uri="{FF2B5EF4-FFF2-40B4-BE49-F238E27FC236}">
              <a16:creationId xmlns:a16="http://schemas.microsoft.com/office/drawing/2014/main" id="{B1DF558C-9B24-477C-AAEB-79840F0C9128}"/>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88430</xdr:rowOff>
    </xdr:from>
    <xdr:ext cx="469744" cy="259045"/>
    <xdr:sp macro="" textlink="">
      <xdr:nvSpPr>
        <xdr:cNvPr id="144" name="債務償還比率平均値テキスト">
          <a:extLst>
            <a:ext uri="{FF2B5EF4-FFF2-40B4-BE49-F238E27FC236}">
              <a16:creationId xmlns:a16="http://schemas.microsoft.com/office/drawing/2014/main" id="{BCD9A599-CE8C-4990-AD0D-38069006AA6E}"/>
            </a:ext>
          </a:extLst>
        </xdr:cNvPr>
        <xdr:cNvSpPr txBox="1"/>
      </xdr:nvSpPr>
      <xdr:spPr>
        <a:xfrm>
          <a:off x="14846300" y="54891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110003</xdr:rowOff>
    </xdr:from>
    <xdr:to>
      <xdr:col>76</xdr:col>
      <xdr:colOff>73025</xdr:colOff>
      <xdr:row>28</xdr:row>
      <xdr:rowOff>40153</xdr:rowOff>
    </xdr:to>
    <xdr:sp macro="" textlink="">
      <xdr:nvSpPr>
        <xdr:cNvPr id="145" name="フローチャート: 判断 144">
          <a:extLst>
            <a:ext uri="{FF2B5EF4-FFF2-40B4-BE49-F238E27FC236}">
              <a16:creationId xmlns:a16="http://schemas.microsoft.com/office/drawing/2014/main" id="{4E47D651-C385-4D3A-A30D-90B0D73BEF74}"/>
            </a:ext>
          </a:extLst>
        </xdr:cNvPr>
        <xdr:cNvSpPr/>
      </xdr:nvSpPr>
      <xdr:spPr>
        <a:xfrm>
          <a:off x="14744700" y="5510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170656</xdr:rowOff>
    </xdr:from>
    <xdr:to>
      <xdr:col>72</xdr:col>
      <xdr:colOff>123825</xdr:colOff>
      <xdr:row>30</xdr:row>
      <xdr:rowOff>100806</xdr:rowOff>
    </xdr:to>
    <xdr:sp macro="" textlink="">
      <xdr:nvSpPr>
        <xdr:cNvPr id="146" name="フローチャート: 判断 145">
          <a:extLst>
            <a:ext uri="{FF2B5EF4-FFF2-40B4-BE49-F238E27FC236}">
              <a16:creationId xmlns:a16="http://schemas.microsoft.com/office/drawing/2014/main" id="{D2838FAE-ABDD-4C4B-9E06-9C4E9BAD3C28}"/>
            </a:ext>
          </a:extLst>
        </xdr:cNvPr>
        <xdr:cNvSpPr/>
      </xdr:nvSpPr>
      <xdr:spPr>
        <a:xfrm>
          <a:off x="14033500" y="5914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5143</xdr:rowOff>
    </xdr:from>
    <xdr:to>
      <xdr:col>68</xdr:col>
      <xdr:colOff>123825</xdr:colOff>
      <xdr:row>30</xdr:row>
      <xdr:rowOff>106743</xdr:rowOff>
    </xdr:to>
    <xdr:sp macro="" textlink="">
      <xdr:nvSpPr>
        <xdr:cNvPr id="147" name="フローチャート: 判断 146">
          <a:extLst>
            <a:ext uri="{FF2B5EF4-FFF2-40B4-BE49-F238E27FC236}">
              <a16:creationId xmlns:a16="http://schemas.microsoft.com/office/drawing/2014/main" id="{088D6633-356E-4443-A95D-23B0808D4B6E}"/>
            </a:ext>
          </a:extLst>
        </xdr:cNvPr>
        <xdr:cNvSpPr/>
      </xdr:nvSpPr>
      <xdr:spPr>
        <a:xfrm>
          <a:off x="13271500" y="5920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79269</xdr:rowOff>
    </xdr:from>
    <xdr:to>
      <xdr:col>64</xdr:col>
      <xdr:colOff>123825</xdr:colOff>
      <xdr:row>31</xdr:row>
      <xdr:rowOff>9419</xdr:rowOff>
    </xdr:to>
    <xdr:sp macro="" textlink="">
      <xdr:nvSpPr>
        <xdr:cNvPr id="148" name="フローチャート: 判断 147">
          <a:extLst>
            <a:ext uri="{FF2B5EF4-FFF2-40B4-BE49-F238E27FC236}">
              <a16:creationId xmlns:a16="http://schemas.microsoft.com/office/drawing/2014/main" id="{E3E0D041-D144-4FFD-A221-47A7784A0E1E}"/>
            </a:ext>
          </a:extLst>
        </xdr:cNvPr>
        <xdr:cNvSpPr/>
      </xdr:nvSpPr>
      <xdr:spPr>
        <a:xfrm>
          <a:off x="12509500" y="599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92223</xdr:rowOff>
    </xdr:from>
    <xdr:to>
      <xdr:col>60</xdr:col>
      <xdr:colOff>123825</xdr:colOff>
      <xdr:row>31</xdr:row>
      <xdr:rowOff>22373</xdr:rowOff>
    </xdr:to>
    <xdr:sp macro="" textlink="">
      <xdr:nvSpPr>
        <xdr:cNvPr id="149" name="フローチャート: 判断 148">
          <a:extLst>
            <a:ext uri="{FF2B5EF4-FFF2-40B4-BE49-F238E27FC236}">
              <a16:creationId xmlns:a16="http://schemas.microsoft.com/office/drawing/2014/main" id="{2B59E4A6-6BF0-4322-B514-6D66D386178F}"/>
            </a:ext>
          </a:extLst>
        </xdr:cNvPr>
        <xdr:cNvSpPr/>
      </xdr:nvSpPr>
      <xdr:spPr>
        <a:xfrm>
          <a:off x="11747500" y="6007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6086800C-C3FD-417B-8A67-55C9BB2D0304}"/>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8D26C5C5-675A-4FCC-9CAE-5A274998BD19}"/>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E1DCC88C-8A0F-44E5-8508-0F2CC155F38A}"/>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09F3FD8F-497B-4D54-8E1E-2071B8201B03}"/>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B4E6126B-2F67-47EF-A03E-EF4429E77265}"/>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140578</xdr:rowOff>
    </xdr:from>
    <xdr:to>
      <xdr:col>76</xdr:col>
      <xdr:colOff>73025</xdr:colOff>
      <xdr:row>27</xdr:row>
      <xdr:rowOff>70728</xdr:rowOff>
    </xdr:to>
    <xdr:sp macro="" textlink="">
      <xdr:nvSpPr>
        <xdr:cNvPr id="155" name="楕円 154">
          <a:extLst>
            <a:ext uri="{FF2B5EF4-FFF2-40B4-BE49-F238E27FC236}">
              <a16:creationId xmlns:a16="http://schemas.microsoft.com/office/drawing/2014/main" id="{C09F4B03-694C-445C-B7E7-7628D6FF4382}"/>
            </a:ext>
          </a:extLst>
        </xdr:cNvPr>
        <xdr:cNvSpPr/>
      </xdr:nvSpPr>
      <xdr:spPr>
        <a:xfrm>
          <a:off x="14744700" y="5369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55505</xdr:rowOff>
    </xdr:from>
    <xdr:ext cx="405111" cy="259045"/>
    <xdr:sp macro="" textlink="">
      <xdr:nvSpPr>
        <xdr:cNvPr id="156" name="債務償還比率該当値テキスト">
          <a:extLst>
            <a:ext uri="{FF2B5EF4-FFF2-40B4-BE49-F238E27FC236}">
              <a16:creationId xmlns:a16="http://schemas.microsoft.com/office/drawing/2014/main" id="{B6CE4A07-D2FB-4FD6-933C-45751E3C44B4}"/>
            </a:ext>
          </a:extLst>
        </xdr:cNvPr>
        <xdr:cNvSpPr txBox="1"/>
      </xdr:nvSpPr>
      <xdr:spPr>
        <a:xfrm>
          <a:off x="14846300" y="5284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39116</xdr:rowOff>
    </xdr:from>
    <xdr:to>
      <xdr:col>72</xdr:col>
      <xdr:colOff>123825</xdr:colOff>
      <xdr:row>27</xdr:row>
      <xdr:rowOff>140716</xdr:rowOff>
    </xdr:to>
    <xdr:sp macro="" textlink="">
      <xdr:nvSpPr>
        <xdr:cNvPr id="157" name="楕円 156">
          <a:extLst>
            <a:ext uri="{FF2B5EF4-FFF2-40B4-BE49-F238E27FC236}">
              <a16:creationId xmlns:a16="http://schemas.microsoft.com/office/drawing/2014/main" id="{919755B1-2674-4FA1-B178-794D6E822DDA}"/>
            </a:ext>
          </a:extLst>
        </xdr:cNvPr>
        <xdr:cNvSpPr/>
      </xdr:nvSpPr>
      <xdr:spPr>
        <a:xfrm>
          <a:off x="14033500" y="5439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19928</xdr:rowOff>
    </xdr:from>
    <xdr:to>
      <xdr:col>76</xdr:col>
      <xdr:colOff>22225</xdr:colOff>
      <xdr:row>27</xdr:row>
      <xdr:rowOff>89916</xdr:rowOff>
    </xdr:to>
    <xdr:cxnSp macro="">
      <xdr:nvCxnSpPr>
        <xdr:cNvPr id="158" name="直線コネクタ 157">
          <a:extLst>
            <a:ext uri="{FF2B5EF4-FFF2-40B4-BE49-F238E27FC236}">
              <a16:creationId xmlns:a16="http://schemas.microsoft.com/office/drawing/2014/main" id="{4D32C280-770B-47A5-95CA-061F023C707C}"/>
            </a:ext>
          </a:extLst>
        </xdr:cNvPr>
        <xdr:cNvCxnSpPr/>
      </xdr:nvCxnSpPr>
      <xdr:spPr>
        <a:xfrm flipV="1">
          <a:off x="14084300" y="5420603"/>
          <a:ext cx="711200" cy="69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26</xdr:row>
      <xdr:rowOff>104055</xdr:rowOff>
    </xdr:from>
    <xdr:to>
      <xdr:col>68</xdr:col>
      <xdr:colOff>123825</xdr:colOff>
      <xdr:row>27</xdr:row>
      <xdr:rowOff>34205</xdr:rowOff>
    </xdr:to>
    <xdr:sp macro="" textlink="">
      <xdr:nvSpPr>
        <xdr:cNvPr id="159" name="楕円 158">
          <a:extLst>
            <a:ext uri="{FF2B5EF4-FFF2-40B4-BE49-F238E27FC236}">
              <a16:creationId xmlns:a16="http://schemas.microsoft.com/office/drawing/2014/main" id="{2E86384B-2F0D-493E-ACE2-F485C65D21F4}"/>
            </a:ext>
          </a:extLst>
        </xdr:cNvPr>
        <xdr:cNvSpPr/>
      </xdr:nvSpPr>
      <xdr:spPr>
        <a:xfrm>
          <a:off x="13271500" y="533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26</xdr:row>
      <xdr:rowOff>154855</xdr:rowOff>
    </xdr:from>
    <xdr:to>
      <xdr:col>72</xdr:col>
      <xdr:colOff>73025</xdr:colOff>
      <xdr:row>27</xdr:row>
      <xdr:rowOff>89916</xdr:rowOff>
    </xdr:to>
    <xdr:cxnSp macro="">
      <xdr:nvCxnSpPr>
        <xdr:cNvPr id="160" name="直線コネクタ 159">
          <a:extLst>
            <a:ext uri="{FF2B5EF4-FFF2-40B4-BE49-F238E27FC236}">
              <a16:creationId xmlns:a16="http://schemas.microsoft.com/office/drawing/2014/main" id="{C68CF248-5F9A-41B3-B01B-B6B7D2EC820C}"/>
            </a:ext>
          </a:extLst>
        </xdr:cNvPr>
        <xdr:cNvCxnSpPr/>
      </xdr:nvCxnSpPr>
      <xdr:spPr>
        <a:xfrm>
          <a:off x="13322300" y="5384080"/>
          <a:ext cx="762000" cy="106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26</xdr:row>
      <xdr:rowOff>135001</xdr:rowOff>
    </xdr:from>
    <xdr:to>
      <xdr:col>64</xdr:col>
      <xdr:colOff>123825</xdr:colOff>
      <xdr:row>27</xdr:row>
      <xdr:rowOff>65151</xdr:rowOff>
    </xdr:to>
    <xdr:sp macro="" textlink="">
      <xdr:nvSpPr>
        <xdr:cNvPr id="161" name="楕円 160">
          <a:extLst>
            <a:ext uri="{FF2B5EF4-FFF2-40B4-BE49-F238E27FC236}">
              <a16:creationId xmlns:a16="http://schemas.microsoft.com/office/drawing/2014/main" id="{AE012097-8D7A-4B2F-A4DE-3E214B06E809}"/>
            </a:ext>
          </a:extLst>
        </xdr:cNvPr>
        <xdr:cNvSpPr/>
      </xdr:nvSpPr>
      <xdr:spPr>
        <a:xfrm>
          <a:off x="12509500" y="536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26</xdr:row>
      <xdr:rowOff>154855</xdr:rowOff>
    </xdr:from>
    <xdr:to>
      <xdr:col>68</xdr:col>
      <xdr:colOff>73025</xdr:colOff>
      <xdr:row>27</xdr:row>
      <xdr:rowOff>14351</xdr:rowOff>
    </xdr:to>
    <xdr:cxnSp macro="">
      <xdr:nvCxnSpPr>
        <xdr:cNvPr id="162" name="直線コネクタ 161">
          <a:extLst>
            <a:ext uri="{FF2B5EF4-FFF2-40B4-BE49-F238E27FC236}">
              <a16:creationId xmlns:a16="http://schemas.microsoft.com/office/drawing/2014/main" id="{F9796590-901D-41AF-A2BF-8FE77693C3C0}"/>
            </a:ext>
          </a:extLst>
        </xdr:cNvPr>
        <xdr:cNvCxnSpPr/>
      </xdr:nvCxnSpPr>
      <xdr:spPr>
        <a:xfrm flipV="1">
          <a:off x="12560300" y="5384080"/>
          <a:ext cx="762000" cy="30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87514</xdr:rowOff>
    </xdr:from>
    <xdr:to>
      <xdr:col>60</xdr:col>
      <xdr:colOff>123825</xdr:colOff>
      <xdr:row>28</xdr:row>
      <xdr:rowOff>17664</xdr:rowOff>
    </xdr:to>
    <xdr:sp macro="" textlink="">
      <xdr:nvSpPr>
        <xdr:cNvPr id="163" name="楕円 162">
          <a:extLst>
            <a:ext uri="{FF2B5EF4-FFF2-40B4-BE49-F238E27FC236}">
              <a16:creationId xmlns:a16="http://schemas.microsoft.com/office/drawing/2014/main" id="{D3F9A99C-9EE0-4E9D-B265-B2FBD9E22562}"/>
            </a:ext>
          </a:extLst>
        </xdr:cNvPr>
        <xdr:cNvSpPr/>
      </xdr:nvSpPr>
      <xdr:spPr>
        <a:xfrm>
          <a:off x="11747500" y="548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14351</xdr:rowOff>
    </xdr:from>
    <xdr:to>
      <xdr:col>64</xdr:col>
      <xdr:colOff>73025</xdr:colOff>
      <xdr:row>27</xdr:row>
      <xdr:rowOff>138314</xdr:rowOff>
    </xdr:to>
    <xdr:cxnSp macro="">
      <xdr:nvCxnSpPr>
        <xdr:cNvPr id="164" name="直線コネクタ 163">
          <a:extLst>
            <a:ext uri="{FF2B5EF4-FFF2-40B4-BE49-F238E27FC236}">
              <a16:creationId xmlns:a16="http://schemas.microsoft.com/office/drawing/2014/main" id="{B7B03726-BA9E-4AAD-80E2-6303CB750C87}"/>
            </a:ext>
          </a:extLst>
        </xdr:cNvPr>
        <xdr:cNvCxnSpPr/>
      </xdr:nvCxnSpPr>
      <xdr:spPr>
        <a:xfrm flipV="1">
          <a:off x="11798300" y="5415026"/>
          <a:ext cx="762000" cy="123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91933</xdr:rowOff>
    </xdr:from>
    <xdr:ext cx="469744" cy="259045"/>
    <xdr:sp macro="" textlink="">
      <xdr:nvSpPr>
        <xdr:cNvPr id="165" name="n_1aveValue債務償還比率">
          <a:extLst>
            <a:ext uri="{FF2B5EF4-FFF2-40B4-BE49-F238E27FC236}">
              <a16:creationId xmlns:a16="http://schemas.microsoft.com/office/drawing/2014/main" id="{ACB630B5-C63A-45CF-A9DC-1B2A2319342C}"/>
            </a:ext>
          </a:extLst>
        </xdr:cNvPr>
        <xdr:cNvSpPr txBox="1"/>
      </xdr:nvSpPr>
      <xdr:spPr>
        <a:xfrm>
          <a:off x="13836727" y="6006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97870</xdr:rowOff>
    </xdr:from>
    <xdr:ext cx="469744" cy="259045"/>
    <xdr:sp macro="" textlink="">
      <xdr:nvSpPr>
        <xdr:cNvPr id="166" name="n_2aveValue債務償還比率">
          <a:extLst>
            <a:ext uri="{FF2B5EF4-FFF2-40B4-BE49-F238E27FC236}">
              <a16:creationId xmlns:a16="http://schemas.microsoft.com/office/drawing/2014/main" id="{C6FAB5E8-6478-45CA-8F0E-D44952F98544}"/>
            </a:ext>
          </a:extLst>
        </xdr:cNvPr>
        <xdr:cNvSpPr txBox="1"/>
      </xdr:nvSpPr>
      <xdr:spPr>
        <a:xfrm>
          <a:off x="13087427" y="6012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546</xdr:rowOff>
    </xdr:from>
    <xdr:ext cx="469744" cy="259045"/>
    <xdr:sp macro="" textlink="">
      <xdr:nvSpPr>
        <xdr:cNvPr id="167" name="n_3aveValue債務償還比率">
          <a:extLst>
            <a:ext uri="{FF2B5EF4-FFF2-40B4-BE49-F238E27FC236}">
              <a16:creationId xmlns:a16="http://schemas.microsoft.com/office/drawing/2014/main" id="{3A830BBE-969A-4A29-AA9B-2A3B3108E7BD}"/>
            </a:ext>
          </a:extLst>
        </xdr:cNvPr>
        <xdr:cNvSpPr txBox="1"/>
      </xdr:nvSpPr>
      <xdr:spPr>
        <a:xfrm>
          <a:off x="12325427" y="6087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13500</xdr:rowOff>
    </xdr:from>
    <xdr:ext cx="469744" cy="259045"/>
    <xdr:sp macro="" textlink="">
      <xdr:nvSpPr>
        <xdr:cNvPr id="168" name="n_4aveValue債務償還比率">
          <a:extLst>
            <a:ext uri="{FF2B5EF4-FFF2-40B4-BE49-F238E27FC236}">
              <a16:creationId xmlns:a16="http://schemas.microsoft.com/office/drawing/2014/main" id="{6CD1BF22-3075-4953-B602-D2C52D3CA149}"/>
            </a:ext>
          </a:extLst>
        </xdr:cNvPr>
        <xdr:cNvSpPr txBox="1"/>
      </xdr:nvSpPr>
      <xdr:spPr>
        <a:xfrm>
          <a:off x="11563427" y="6099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48269</xdr:colOff>
      <xdr:row>25</xdr:row>
      <xdr:rowOff>157243</xdr:rowOff>
    </xdr:from>
    <xdr:ext cx="405111" cy="259045"/>
    <xdr:sp macro="" textlink="">
      <xdr:nvSpPr>
        <xdr:cNvPr id="169" name="n_1mainValue債務償還比率">
          <a:extLst>
            <a:ext uri="{FF2B5EF4-FFF2-40B4-BE49-F238E27FC236}">
              <a16:creationId xmlns:a16="http://schemas.microsoft.com/office/drawing/2014/main" id="{790E6504-BCA2-41E1-82E3-609DBEB64A57}"/>
            </a:ext>
          </a:extLst>
        </xdr:cNvPr>
        <xdr:cNvSpPr txBox="1"/>
      </xdr:nvSpPr>
      <xdr:spPr>
        <a:xfrm>
          <a:off x="13869044" y="52150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60969</xdr:colOff>
      <xdr:row>25</xdr:row>
      <xdr:rowOff>50732</xdr:rowOff>
    </xdr:from>
    <xdr:ext cx="405111" cy="259045"/>
    <xdr:sp macro="" textlink="">
      <xdr:nvSpPr>
        <xdr:cNvPr id="170" name="n_2mainValue債務償還比率">
          <a:extLst>
            <a:ext uri="{FF2B5EF4-FFF2-40B4-BE49-F238E27FC236}">
              <a16:creationId xmlns:a16="http://schemas.microsoft.com/office/drawing/2014/main" id="{F13621CA-682E-4FC9-9D57-24536ED6A584}"/>
            </a:ext>
          </a:extLst>
        </xdr:cNvPr>
        <xdr:cNvSpPr txBox="1"/>
      </xdr:nvSpPr>
      <xdr:spPr>
        <a:xfrm>
          <a:off x="13119744" y="510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60969</xdr:colOff>
      <xdr:row>25</xdr:row>
      <xdr:rowOff>81678</xdr:rowOff>
    </xdr:from>
    <xdr:ext cx="405111" cy="259045"/>
    <xdr:sp macro="" textlink="">
      <xdr:nvSpPr>
        <xdr:cNvPr id="171" name="n_3mainValue債務償還比率">
          <a:extLst>
            <a:ext uri="{FF2B5EF4-FFF2-40B4-BE49-F238E27FC236}">
              <a16:creationId xmlns:a16="http://schemas.microsoft.com/office/drawing/2014/main" id="{AD54A83F-182B-41C8-B837-68AFE2EE4154}"/>
            </a:ext>
          </a:extLst>
        </xdr:cNvPr>
        <xdr:cNvSpPr txBox="1"/>
      </xdr:nvSpPr>
      <xdr:spPr>
        <a:xfrm>
          <a:off x="12357744" y="5139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34191</xdr:rowOff>
    </xdr:from>
    <xdr:ext cx="469744" cy="259045"/>
    <xdr:sp macro="" textlink="">
      <xdr:nvSpPr>
        <xdr:cNvPr id="172" name="n_4mainValue債務償還比率">
          <a:extLst>
            <a:ext uri="{FF2B5EF4-FFF2-40B4-BE49-F238E27FC236}">
              <a16:creationId xmlns:a16="http://schemas.microsoft.com/office/drawing/2014/main" id="{1DF670C2-9A4A-40F4-950D-6030628D895D}"/>
            </a:ext>
          </a:extLst>
        </xdr:cNvPr>
        <xdr:cNvSpPr txBox="1"/>
      </xdr:nvSpPr>
      <xdr:spPr>
        <a:xfrm>
          <a:off x="11563427" y="5263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a:extLst>
            <a:ext uri="{FF2B5EF4-FFF2-40B4-BE49-F238E27FC236}">
              <a16:creationId xmlns:a16="http://schemas.microsoft.com/office/drawing/2014/main" id="{BF87B07F-A2E4-4E0B-A3DA-018CB49E3821}"/>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a:extLst>
            <a:ext uri="{FF2B5EF4-FFF2-40B4-BE49-F238E27FC236}">
              <a16:creationId xmlns:a16="http://schemas.microsoft.com/office/drawing/2014/main" id="{8B195417-2F61-477C-9B57-1D8FD7AE103F}"/>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a:extLst>
            <a:ext uri="{FF2B5EF4-FFF2-40B4-BE49-F238E27FC236}">
              <a16:creationId xmlns:a16="http://schemas.microsoft.com/office/drawing/2014/main" id="{AA751346-314B-41B5-978D-4EF64A71A2CE}"/>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a:extLst>
            <a:ext uri="{FF2B5EF4-FFF2-40B4-BE49-F238E27FC236}">
              <a16:creationId xmlns:a16="http://schemas.microsoft.com/office/drawing/2014/main" id="{D55D9D8F-0E39-4D54-966E-D48D5AF6BF19}"/>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a:extLst>
            <a:ext uri="{FF2B5EF4-FFF2-40B4-BE49-F238E27FC236}">
              <a16:creationId xmlns:a16="http://schemas.microsoft.com/office/drawing/2014/main" id="{5994D6B0-B069-48BA-9B67-E2E93509980F}"/>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a:extLst>
            <a:ext uri="{FF2B5EF4-FFF2-40B4-BE49-F238E27FC236}">
              <a16:creationId xmlns:a16="http://schemas.microsoft.com/office/drawing/2014/main" id="{33E1E21F-BE87-47F6-A3FE-A99246440988}"/>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114A1734-FC8F-416D-9528-A495DDC3EF6E}"/>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8518112E-4A3F-4AF7-A63D-F884BF9F8B04}"/>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74B70D1D-EC29-4B47-87F9-A50D7D4189D1}"/>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B1B00021-5ADB-48BD-A119-DB73D291A392}"/>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長野県小谷村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2F7F0BA5-9D4A-40A1-B913-F955CDD21981}"/>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D68B070A-0B00-4B4F-820F-498F8AFF08B5}"/>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8904FB1B-EA33-4E0F-9723-5D8631D82B99}"/>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B7CB2FF5-DCB0-46FC-A673-B1CA94E90523}"/>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4FC07D04-7C5B-474D-A691-04B7389C8E1E}"/>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906ED7A2-C638-4460-8724-76DAE8AEBBC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2,697
2,622
267.91
5,121,328
4,967,037
96,588
2,618,970
4,937,952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CE0F400A-8342-41D7-AF06-E5644B740DF5}"/>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4B4DCFF8-FA53-4E48-A13E-C2BC2E9FDE9D}"/>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EE7E7F79-8D3F-4C40-BE03-1C4EA8CF2B33}"/>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432FD7F6-0900-49A8-BEF1-67A5CB00FC7D}"/>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A4D7A7B-2D06-4713-A3BB-0BE078C39EFC}"/>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D470B75E-FD03-4AE7-A3A8-DA98D101F808}"/>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6E5AF719-5BF5-478C-94B2-768A0B582464}"/>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576468A3-D865-4514-A91D-3020EDEBCE2A}"/>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967BFB95-8591-4FB9-96EE-BB3B07EF8A4E}"/>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B79A9E64-0764-4835-B148-71A301C274D7}"/>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78853A1A-E123-40A7-B748-43BFEAA5811B}"/>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15545829-B13F-428C-B091-05838F8849E3}"/>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8914B311-4C4C-463D-AE21-3DBFAEC4C969}"/>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5EF31B06-2B7F-481E-B144-C01E2294A02D}"/>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B336A709-1083-42E5-95D6-0F12BD9D341B}"/>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32D34F86-A8FC-4DF2-A9F5-7B1E8E0C2FC3}"/>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4AFFC957-9481-48C9-BA21-A0BF64BA4812}"/>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CA1D8520-07DC-4342-8911-36624972D609}"/>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ABA7A4C6-88F1-4A58-8A61-0EA90F76843C}"/>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4E43631D-4C59-487F-8F6C-AEE6615C56E9}"/>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A57A56F7-E56B-4049-8812-50115DD84F07}"/>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4FA3E6D3-0A6C-47B5-BB43-1D26F0CD61F8}"/>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1C7D8D69-EBEE-45D5-8375-9AFA71BB858F}"/>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3F8910EF-AC71-4C6D-95F9-DEE878CA29CD}"/>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C9AC6EC1-2BE0-4C1D-922B-24F88E2FF786}"/>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3CF02A03-0976-4A2E-B165-BEF3856EC2D4}"/>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8685E1E6-C564-4D58-A7D2-DAD6412C0F12}"/>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23850E07-7BC8-4102-A0C0-367B4A263983}"/>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6030B2DB-1021-4030-AD99-5C9D323B2A5B}"/>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A10CC65D-4DDD-488A-A7F7-424AC08B5777}"/>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FBCFE980-3A20-473B-864A-22E8E6B6298B}"/>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BEF011B7-BA1F-45B1-A62C-036DF0E3EA1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176D85BB-D032-4AE8-8E79-CFA814BF4A15}"/>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A2257C97-08F8-4756-A532-BAFCCE0D7A6D}"/>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6959DB5D-41A3-46B9-8A74-E8FAC3466A32}"/>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8494E638-B47D-4271-84AE-1B65D3B0B8F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82D7E55F-FEF0-4305-B29E-99ED8D7C12FB}"/>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5DDFA035-FD19-4D6B-8BC2-004CC13F0472}"/>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2804A64B-3715-4D88-95CC-902D86D9C4C6}"/>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D1CA9E01-FFA2-46B2-BB73-B2AE5FA9E69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B38FDFF3-AFCB-4475-A1A7-31EA3860535F}"/>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D2F2032E-39E3-48FA-952A-7602C9E0CF77}"/>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5B50223D-F7F3-4356-9BEA-07B412FB10B4}"/>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3A989E64-0C4D-4332-A272-63D79290AE95}"/>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CCEBDD1F-52DA-4C9A-B9B7-A7A6EBD80089}"/>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2ED8A07A-504E-44D0-AB1B-107C94C03D62}"/>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94161</xdr:rowOff>
    </xdr:from>
    <xdr:to>
      <xdr:col>24</xdr:col>
      <xdr:colOff>62865</xdr:colOff>
      <xdr:row>42</xdr:row>
      <xdr:rowOff>66403</xdr:rowOff>
    </xdr:to>
    <xdr:cxnSp macro="">
      <xdr:nvCxnSpPr>
        <xdr:cNvPr id="58" name="直線コネクタ 57">
          <a:extLst>
            <a:ext uri="{FF2B5EF4-FFF2-40B4-BE49-F238E27FC236}">
              <a16:creationId xmlns:a16="http://schemas.microsoft.com/office/drawing/2014/main" id="{2968EBB2-55F3-4658-9AA9-855BA625F07B}"/>
            </a:ext>
          </a:extLst>
        </xdr:cNvPr>
        <xdr:cNvCxnSpPr/>
      </xdr:nvCxnSpPr>
      <xdr:spPr>
        <a:xfrm flipV="1">
          <a:off x="4634865" y="5752011"/>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70230</xdr:rowOff>
    </xdr:from>
    <xdr:ext cx="405111" cy="259045"/>
    <xdr:sp macro="" textlink="">
      <xdr:nvSpPr>
        <xdr:cNvPr id="59" name="【道路】&#10;有形固定資産減価償却率最小値テキスト">
          <a:extLst>
            <a:ext uri="{FF2B5EF4-FFF2-40B4-BE49-F238E27FC236}">
              <a16:creationId xmlns:a16="http://schemas.microsoft.com/office/drawing/2014/main" id="{8A57F07A-88F3-4BB6-B7BF-FA781C6CE921}"/>
            </a:ext>
          </a:extLst>
        </xdr:cNvPr>
        <xdr:cNvSpPr txBox="1"/>
      </xdr:nvSpPr>
      <xdr:spPr>
        <a:xfrm>
          <a:off x="4673600" y="727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66403</xdr:rowOff>
    </xdr:from>
    <xdr:to>
      <xdr:col>24</xdr:col>
      <xdr:colOff>152400</xdr:colOff>
      <xdr:row>42</xdr:row>
      <xdr:rowOff>66403</xdr:rowOff>
    </xdr:to>
    <xdr:cxnSp macro="">
      <xdr:nvCxnSpPr>
        <xdr:cNvPr id="60" name="直線コネクタ 59">
          <a:extLst>
            <a:ext uri="{FF2B5EF4-FFF2-40B4-BE49-F238E27FC236}">
              <a16:creationId xmlns:a16="http://schemas.microsoft.com/office/drawing/2014/main" id="{25BEEE59-A2BA-4A59-92A6-E42F04B607F7}"/>
            </a:ext>
          </a:extLst>
        </xdr:cNvPr>
        <xdr:cNvCxnSpPr/>
      </xdr:nvCxnSpPr>
      <xdr:spPr>
        <a:xfrm>
          <a:off x="4546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40838</xdr:rowOff>
    </xdr:from>
    <xdr:ext cx="340478" cy="259045"/>
    <xdr:sp macro="" textlink="">
      <xdr:nvSpPr>
        <xdr:cNvPr id="61" name="【道路】&#10;有形固定資産減価償却率最大値テキスト">
          <a:extLst>
            <a:ext uri="{FF2B5EF4-FFF2-40B4-BE49-F238E27FC236}">
              <a16:creationId xmlns:a16="http://schemas.microsoft.com/office/drawing/2014/main" id="{9DCA42AA-63AB-4881-A6F4-8D7439F0FBFE}"/>
            </a:ext>
          </a:extLst>
        </xdr:cNvPr>
        <xdr:cNvSpPr txBox="1"/>
      </xdr:nvSpPr>
      <xdr:spPr>
        <a:xfrm>
          <a:off x="4673600" y="55272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94161</xdr:rowOff>
    </xdr:from>
    <xdr:to>
      <xdr:col>24</xdr:col>
      <xdr:colOff>152400</xdr:colOff>
      <xdr:row>33</xdr:row>
      <xdr:rowOff>94161</xdr:rowOff>
    </xdr:to>
    <xdr:cxnSp macro="">
      <xdr:nvCxnSpPr>
        <xdr:cNvPr id="62" name="直線コネクタ 61">
          <a:extLst>
            <a:ext uri="{FF2B5EF4-FFF2-40B4-BE49-F238E27FC236}">
              <a16:creationId xmlns:a16="http://schemas.microsoft.com/office/drawing/2014/main" id="{A15DC57F-8720-4E4F-BA8C-C4B38FA73A45}"/>
            </a:ext>
          </a:extLst>
        </xdr:cNvPr>
        <xdr:cNvCxnSpPr/>
      </xdr:nvCxnSpPr>
      <xdr:spPr>
        <a:xfrm>
          <a:off x="4546600" y="575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170742</xdr:rowOff>
    </xdr:from>
    <xdr:ext cx="405111" cy="259045"/>
    <xdr:sp macro="" textlink="">
      <xdr:nvSpPr>
        <xdr:cNvPr id="63" name="【道路】&#10;有形固定資産減価償却率平均値テキスト">
          <a:extLst>
            <a:ext uri="{FF2B5EF4-FFF2-40B4-BE49-F238E27FC236}">
              <a16:creationId xmlns:a16="http://schemas.microsoft.com/office/drawing/2014/main" id="{689A772C-E08D-4B29-B93E-D015765679AC}"/>
            </a:ext>
          </a:extLst>
        </xdr:cNvPr>
        <xdr:cNvSpPr txBox="1"/>
      </xdr:nvSpPr>
      <xdr:spPr>
        <a:xfrm>
          <a:off x="4673600" y="65143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147865</xdr:rowOff>
    </xdr:from>
    <xdr:to>
      <xdr:col>24</xdr:col>
      <xdr:colOff>114300</xdr:colOff>
      <xdr:row>39</xdr:row>
      <xdr:rowOff>78015</xdr:rowOff>
    </xdr:to>
    <xdr:sp macro="" textlink="">
      <xdr:nvSpPr>
        <xdr:cNvPr id="64" name="フローチャート: 判断 63">
          <a:extLst>
            <a:ext uri="{FF2B5EF4-FFF2-40B4-BE49-F238E27FC236}">
              <a16:creationId xmlns:a16="http://schemas.microsoft.com/office/drawing/2014/main" id="{66B0DF91-58C4-4C5A-82B8-A23D72F6A76A}"/>
            </a:ext>
          </a:extLst>
        </xdr:cNvPr>
        <xdr:cNvSpPr/>
      </xdr:nvSpPr>
      <xdr:spPr>
        <a:xfrm>
          <a:off x="4584700" y="66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4173</xdr:rowOff>
    </xdr:from>
    <xdr:to>
      <xdr:col>20</xdr:col>
      <xdr:colOff>38100</xdr:colOff>
      <xdr:row>39</xdr:row>
      <xdr:rowOff>105773</xdr:rowOff>
    </xdr:to>
    <xdr:sp macro="" textlink="">
      <xdr:nvSpPr>
        <xdr:cNvPr id="65" name="フローチャート: 判断 64">
          <a:extLst>
            <a:ext uri="{FF2B5EF4-FFF2-40B4-BE49-F238E27FC236}">
              <a16:creationId xmlns:a16="http://schemas.microsoft.com/office/drawing/2014/main" id="{C8359C35-BC70-415D-8114-DCB468DC9278}"/>
            </a:ext>
          </a:extLst>
        </xdr:cNvPr>
        <xdr:cNvSpPr/>
      </xdr:nvSpPr>
      <xdr:spPr>
        <a:xfrm>
          <a:off x="3746500" y="669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118473</xdr:rowOff>
    </xdr:from>
    <xdr:to>
      <xdr:col>15</xdr:col>
      <xdr:colOff>101600</xdr:colOff>
      <xdr:row>39</xdr:row>
      <xdr:rowOff>48623</xdr:rowOff>
    </xdr:to>
    <xdr:sp macro="" textlink="">
      <xdr:nvSpPr>
        <xdr:cNvPr id="66" name="フローチャート: 判断 65">
          <a:extLst>
            <a:ext uri="{FF2B5EF4-FFF2-40B4-BE49-F238E27FC236}">
              <a16:creationId xmlns:a16="http://schemas.microsoft.com/office/drawing/2014/main" id="{610CE463-D760-4808-BC0A-52DE9F70E78D}"/>
            </a:ext>
          </a:extLst>
        </xdr:cNvPr>
        <xdr:cNvSpPr/>
      </xdr:nvSpPr>
      <xdr:spPr>
        <a:xfrm>
          <a:off x="28575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77651</xdr:rowOff>
    </xdr:from>
    <xdr:to>
      <xdr:col>10</xdr:col>
      <xdr:colOff>165100</xdr:colOff>
      <xdr:row>39</xdr:row>
      <xdr:rowOff>7801</xdr:rowOff>
    </xdr:to>
    <xdr:sp macro="" textlink="">
      <xdr:nvSpPr>
        <xdr:cNvPr id="67" name="フローチャート: 判断 66">
          <a:extLst>
            <a:ext uri="{FF2B5EF4-FFF2-40B4-BE49-F238E27FC236}">
              <a16:creationId xmlns:a16="http://schemas.microsoft.com/office/drawing/2014/main" id="{C9F7DB90-4455-4142-9249-51EAB6427105}"/>
            </a:ext>
          </a:extLst>
        </xdr:cNvPr>
        <xdr:cNvSpPr/>
      </xdr:nvSpPr>
      <xdr:spPr>
        <a:xfrm>
          <a:off x="1968500" y="659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69487</xdr:rowOff>
    </xdr:from>
    <xdr:to>
      <xdr:col>6</xdr:col>
      <xdr:colOff>38100</xdr:colOff>
      <xdr:row>38</xdr:row>
      <xdr:rowOff>171087</xdr:rowOff>
    </xdr:to>
    <xdr:sp macro="" textlink="">
      <xdr:nvSpPr>
        <xdr:cNvPr id="68" name="フローチャート: 判断 67">
          <a:extLst>
            <a:ext uri="{FF2B5EF4-FFF2-40B4-BE49-F238E27FC236}">
              <a16:creationId xmlns:a16="http://schemas.microsoft.com/office/drawing/2014/main" id="{3391AC9C-0DF2-479F-BF10-C11BCA71E77F}"/>
            </a:ext>
          </a:extLst>
        </xdr:cNvPr>
        <xdr:cNvSpPr/>
      </xdr:nvSpPr>
      <xdr:spPr>
        <a:xfrm>
          <a:off x="1079500" y="658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E57431E-9736-4032-8F5C-9CE8A71F3845}"/>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EC881482-CE48-4E7D-92DD-7554C3B02059}"/>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7E935840-E8B8-4649-8F84-45C6CB004A32}"/>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2F58C6C2-4287-40BC-AF71-77F890162009}"/>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AB8F853E-5145-4631-8CEE-C2631F008386}"/>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23767</xdr:rowOff>
    </xdr:from>
    <xdr:to>
      <xdr:col>24</xdr:col>
      <xdr:colOff>114300</xdr:colOff>
      <xdr:row>39</xdr:row>
      <xdr:rowOff>125367</xdr:rowOff>
    </xdr:to>
    <xdr:sp macro="" textlink="">
      <xdr:nvSpPr>
        <xdr:cNvPr id="74" name="楕円 73">
          <a:extLst>
            <a:ext uri="{FF2B5EF4-FFF2-40B4-BE49-F238E27FC236}">
              <a16:creationId xmlns:a16="http://schemas.microsoft.com/office/drawing/2014/main" id="{8A7FF42C-F612-4F0E-BC58-967C00D65C39}"/>
            </a:ext>
          </a:extLst>
        </xdr:cNvPr>
        <xdr:cNvSpPr/>
      </xdr:nvSpPr>
      <xdr:spPr>
        <a:xfrm>
          <a:off x="4584700" y="671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2194</xdr:rowOff>
    </xdr:from>
    <xdr:ext cx="405111" cy="259045"/>
    <xdr:sp macro="" textlink="">
      <xdr:nvSpPr>
        <xdr:cNvPr id="75" name="【道路】&#10;有形固定資産減価償却率該当値テキスト">
          <a:extLst>
            <a:ext uri="{FF2B5EF4-FFF2-40B4-BE49-F238E27FC236}">
              <a16:creationId xmlns:a16="http://schemas.microsoft.com/office/drawing/2014/main" id="{C59E14EC-47FA-4099-ADC1-25BDB40D487D}"/>
            </a:ext>
          </a:extLst>
        </xdr:cNvPr>
        <xdr:cNvSpPr txBox="1"/>
      </xdr:nvSpPr>
      <xdr:spPr>
        <a:xfrm>
          <a:off x="4673600" y="6688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167459</xdr:rowOff>
    </xdr:from>
    <xdr:to>
      <xdr:col>20</xdr:col>
      <xdr:colOff>38100</xdr:colOff>
      <xdr:row>39</xdr:row>
      <xdr:rowOff>97609</xdr:rowOff>
    </xdr:to>
    <xdr:sp macro="" textlink="">
      <xdr:nvSpPr>
        <xdr:cNvPr id="76" name="楕円 75">
          <a:extLst>
            <a:ext uri="{FF2B5EF4-FFF2-40B4-BE49-F238E27FC236}">
              <a16:creationId xmlns:a16="http://schemas.microsoft.com/office/drawing/2014/main" id="{C2068899-2489-43C8-B070-CEC7DC527DFD}"/>
            </a:ext>
          </a:extLst>
        </xdr:cNvPr>
        <xdr:cNvSpPr/>
      </xdr:nvSpPr>
      <xdr:spPr>
        <a:xfrm>
          <a:off x="3746500" y="668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46809</xdr:rowOff>
    </xdr:from>
    <xdr:to>
      <xdr:col>24</xdr:col>
      <xdr:colOff>63500</xdr:colOff>
      <xdr:row>39</xdr:row>
      <xdr:rowOff>74567</xdr:rowOff>
    </xdr:to>
    <xdr:cxnSp macro="">
      <xdr:nvCxnSpPr>
        <xdr:cNvPr id="77" name="直線コネクタ 76">
          <a:extLst>
            <a:ext uri="{FF2B5EF4-FFF2-40B4-BE49-F238E27FC236}">
              <a16:creationId xmlns:a16="http://schemas.microsoft.com/office/drawing/2014/main" id="{B0421C9B-A21B-49F2-8731-5F68B4EDBBD7}"/>
            </a:ext>
          </a:extLst>
        </xdr:cNvPr>
        <xdr:cNvCxnSpPr/>
      </xdr:nvCxnSpPr>
      <xdr:spPr>
        <a:xfrm>
          <a:off x="3797300" y="6733359"/>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139700</xdr:rowOff>
    </xdr:from>
    <xdr:to>
      <xdr:col>15</xdr:col>
      <xdr:colOff>101600</xdr:colOff>
      <xdr:row>39</xdr:row>
      <xdr:rowOff>69850</xdr:rowOff>
    </xdr:to>
    <xdr:sp macro="" textlink="">
      <xdr:nvSpPr>
        <xdr:cNvPr id="78" name="楕円 77">
          <a:extLst>
            <a:ext uri="{FF2B5EF4-FFF2-40B4-BE49-F238E27FC236}">
              <a16:creationId xmlns:a16="http://schemas.microsoft.com/office/drawing/2014/main" id="{FD2F5791-70CE-4E9A-9D6D-3BEEE8119361}"/>
            </a:ext>
          </a:extLst>
        </xdr:cNvPr>
        <xdr:cNvSpPr/>
      </xdr:nvSpPr>
      <xdr:spPr>
        <a:xfrm>
          <a:off x="2857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19050</xdr:rowOff>
    </xdr:from>
    <xdr:to>
      <xdr:col>19</xdr:col>
      <xdr:colOff>177800</xdr:colOff>
      <xdr:row>39</xdr:row>
      <xdr:rowOff>46809</xdr:rowOff>
    </xdr:to>
    <xdr:cxnSp macro="">
      <xdr:nvCxnSpPr>
        <xdr:cNvPr id="79" name="直線コネクタ 78">
          <a:extLst>
            <a:ext uri="{FF2B5EF4-FFF2-40B4-BE49-F238E27FC236}">
              <a16:creationId xmlns:a16="http://schemas.microsoft.com/office/drawing/2014/main" id="{D26F99B3-77A8-450D-9EA6-B36A0358DF69}"/>
            </a:ext>
          </a:extLst>
        </xdr:cNvPr>
        <xdr:cNvCxnSpPr/>
      </xdr:nvCxnSpPr>
      <xdr:spPr>
        <a:xfrm>
          <a:off x="2908300" y="6705600"/>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111941</xdr:rowOff>
    </xdr:from>
    <xdr:to>
      <xdr:col>10</xdr:col>
      <xdr:colOff>165100</xdr:colOff>
      <xdr:row>39</xdr:row>
      <xdr:rowOff>42091</xdr:rowOff>
    </xdr:to>
    <xdr:sp macro="" textlink="">
      <xdr:nvSpPr>
        <xdr:cNvPr id="80" name="楕円 79">
          <a:extLst>
            <a:ext uri="{FF2B5EF4-FFF2-40B4-BE49-F238E27FC236}">
              <a16:creationId xmlns:a16="http://schemas.microsoft.com/office/drawing/2014/main" id="{71F6EE9A-0C1D-421D-81A5-A6B5B4FDBC00}"/>
            </a:ext>
          </a:extLst>
        </xdr:cNvPr>
        <xdr:cNvSpPr/>
      </xdr:nvSpPr>
      <xdr:spPr>
        <a:xfrm>
          <a:off x="1968500" y="662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162741</xdr:rowOff>
    </xdr:from>
    <xdr:to>
      <xdr:col>15</xdr:col>
      <xdr:colOff>50800</xdr:colOff>
      <xdr:row>39</xdr:row>
      <xdr:rowOff>19050</xdr:rowOff>
    </xdr:to>
    <xdr:cxnSp macro="">
      <xdr:nvCxnSpPr>
        <xdr:cNvPr id="81" name="直線コネクタ 80">
          <a:extLst>
            <a:ext uri="{FF2B5EF4-FFF2-40B4-BE49-F238E27FC236}">
              <a16:creationId xmlns:a16="http://schemas.microsoft.com/office/drawing/2014/main" id="{B96E922D-8850-4769-B739-D5647C3F1451}"/>
            </a:ext>
          </a:extLst>
        </xdr:cNvPr>
        <xdr:cNvCxnSpPr/>
      </xdr:nvCxnSpPr>
      <xdr:spPr>
        <a:xfrm>
          <a:off x="2019300" y="6677841"/>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82550</xdr:rowOff>
    </xdr:from>
    <xdr:to>
      <xdr:col>6</xdr:col>
      <xdr:colOff>38100</xdr:colOff>
      <xdr:row>39</xdr:row>
      <xdr:rowOff>12700</xdr:rowOff>
    </xdr:to>
    <xdr:sp macro="" textlink="">
      <xdr:nvSpPr>
        <xdr:cNvPr id="82" name="楕円 81">
          <a:extLst>
            <a:ext uri="{FF2B5EF4-FFF2-40B4-BE49-F238E27FC236}">
              <a16:creationId xmlns:a16="http://schemas.microsoft.com/office/drawing/2014/main" id="{427E1979-661B-4296-B9FD-086351A1B4EF}"/>
            </a:ext>
          </a:extLst>
        </xdr:cNvPr>
        <xdr:cNvSpPr/>
      </xdr:nvSpPr>
      <xdr:spPr>
        <a:xfrm>
          <a:off x="107950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133350</xdr:rowOff>
    </xdr:from>
    <xdr:to>
      <xdr:col>10</xdr:col>
      <xdr:colOff>114300</xdr:colOff>
      <xdr:row>38</xdr:row>
      <xdr:rowOff>162741</xdr:rowOff>
    </xdr:to>
    <xdr:cxnSp macro="">
      <xdr:nvCxnSpPr>
        <xdr:cNvPr id="83" name="直線コネクタ 82">
          <a:extLst>
            <a:ext uri="{FF2B5EF4-FFF2-40B4-BE49-F238E27FC236}">
              <a16:creationId xmlns:a16="http://schemas.microsoft.com/office/drawing/2014/main" id="{4E18110E-9B23-43DE-9C64-45610BAD5C0F}"/>
            </a:ext>
          </a:extLst>
        </xdr:cNvPr>
        <xdr:cNvCxnSpPr/>
      </xdr:nvCxnSpPr>
      <xdr:spPr>
        <a:xfrm>
          <a:off x="1130300" y="6648450"/>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96900</xdr:rowOff>
    </xdr:from>
    <xdr:ext cx="405111" cy="259045"/>
    <xdr:sp macro="" textlink="">
      <xdr:nvSpPr>
        <xdr:cNvPr id="84" name="n_1aveValue【道路】&#10;有形固定資産減価償却率">
          <a:extLst>
            <a:ext uri="{FF2B5EF4-FFF2-40B4-BE49-F238E27FC236}">
              <a16:creationId xmlns:a16="http://schemas.microsoft.com/office/drawing/2014/main" id="{034B5FA2-2D98-479C-A517-E85CB235A5BF}"/>
            </a:ext>
          </a:extLst>
        </xdr:cNvPr>
        <xdr:cNvSpPr txBox="1"/>
      </xdr:nvSpPr>
      <xdr:spPr>
        <a:xfrm>
          <a:off x="3582044" y="678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65150</xdr:rowOff>
    </xdr:from>
    <xdr:ext cx="405111" cy="259045"/>
    <xdr:sp macro="" textlink="">
      <xdr:nvSpPr>
        <xdr:cNvPr id="85" name="n_2aveValue【道路】&#10;有形固定資産減価償却率">
          <a:extLst>
            <a:ext uri="{FF2B5EF4-FFF2-40B4-BE49-F238E27FC236}">
              <a16:creationId xmlns:a16="http://schemas.microsoft.com/office/drawing/2014/main" id="{ADD6020B-05D9-4D0B-A2BC-5B8ACC6D1619}"/>
            </a:ext>
          </a:extLst>
        </xdr:cNvPr>
        <xdr:cNvSpPr txBox="1"/>
      </xdr:nvSpPr>
      <xdr:spPr>
        <a:xfrm>
          <a:off x="2705744" y="6408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24328</xdr:rowOff>
    </xdr:from>
    <xdr:ext cx="405111" cy="259045"/>
    <xdr:sp macro="" textlink="">
      <xdr:nvSpPr>
        <xdr:cNvPr id="86" name="n_3aveValue【道路】&#10;有形固定資産減価償却率">
          <a:extLst>
            <a:ext uri="{FF2B5EF4-FFF2-40B4-BE49-F238E27FC236}">
              <a16:creationId xmlns:a16="http://schemas.microsoft.com/office/drawing/2014/main" id="{44487D5E-9696-417E-9D4C-E2FC696B2CF2}"/>
            </a:ext>
          </a:extLst>
        </xdr:cNvPr>
        <xdr:cNvSpPr txBox="1"/>
      </xdr:nvSpPr>
      <xdr:spPr>
        <a:xfrm>
          <a:off x="1816744" y="6367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16164</xdr:rowOff>
    </xdr:from>
    <xdr:ext cx="405111" cy="259045"/>
    <xdr:sp macro="" textlink="">
      <xdr:nvSpPr>
        <xdr:cNvPr id="87" name="n_4aveValue【道路】&#10;有形固定資産減価償却率">
          <a:extLst>
            <a:ext uri="{FF2B5EF4-FFF2-40B4-BE49-F238E27FC236}">
              <a16:creationId xmlns:a16="http://schemas.microsoft.com/office/drawing/2014/main" id="{C08CE7B9-A30C-4257-BCE4-4DF7964840A0}"/>
            </a:ext>
          </a:extLst>
        </xdr:cNvPr>
        <xdr:cNvSpPr txBox="1"/>
      </xdr:nvSpPr>
      <xdr:spPr>
        <a:xfrm>
          <a:off x="927744" y="6359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114135</xdr:rowOff>
    </xdr:from>
    <xdr:ext cx="405111" cy="259045"/>
    <xdr:sp macro="" textlink="">
      <xdr:nvSpPr>
        <xdr:cNvPr id="88" name="n_1mainValue【道路】&#10;有形固定資産減価償却率">
          <a:extLst>
            <a:ext uri="{FF2B5EF4-FFF2-40B4-BE49-F238E27FC236}">
              <a16:creationId xmlns:a16="http://schemas.microsoft.com/office/drawing/2014/main" id="{11185349-4300-41DF-A07B-48F892A8483E}"/>
            </a:ext>
          </a:extLst>
        </xdr:cNvPr>
        <xdr:cNvSpPr txBox="1"/>
      </xdr:nvSpPr>
      <xdr:spPr>
        <a:xfrm>
          <a:off x="3582044" y="6457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60977</xdr:rowOff>
    </xdr:from>
    <xdr:ext cx="405111" cy="259045"/>
    <xdr:sp macro="" textlink="">
      <xdr:nvSpPr>
        <xdr:cNvPr id="89" name="n_2mainValue【道路】&#10;有形固定資産減価償却率">
          <a:extLst>
            <a:ext uri="{FF2B5EF4-FFF2-40B4-BE49-F238E27FC236}">
              <a16:creationId xmlns:a16="http://schemas.microsoft.com/office/drawing/2014/main" id="{DED128AD-560F-41C3-A11D-4B7FF468E19E}"/>
            </a:ext>
          </a:extLst>
        </xdr:cNvPr>
        <xdr:cNvSpPr txBox="1"/>
      </xdr:nvSpPr>
      <xdr:spPr>
        <a:xfrm>
          <a:off x="2705744" y="674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33218</xdr:rowOff>
    </xdr:from>
    <xdr:ext cx="405111" cy="259045"/>
    <xdr:sp macro="" textlink="">
      <xdr:nvSpPr>
        <xdr:cNvPr id="90" name="n_3mainValue【道路】&#10;有形固定資産減価償却率">
          <a:extLst>
            <a:ext uri="{FF2B5EF4-FFF2-40B4-BE49-F238E27FC236}">
              <a16:creationId xmlns:a16="http://schemas.microsoft.com/office/drawing/2014/main" id="{9F08B821-C38F-42B8-AE77-C2E5C8101D0B}"/>
            </a:ext>
          </a:extLst>
        </xdr:cNvPr>
        <xdr:cNvSpPr txBox="1"/>
      </xdr:nvSpPr>
      <xdr:spPr>
        <a:xfrm>
          <a:off x="1816744" y="6719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3827</xdr:rowOff>
    </xdr:from>
    <xdr:ext cx="405111" cy="259045"/>
    <xdr:sp macro="" textlink="">
      <xdr:nvSpPr>
        <xdr:cNvPr id="91" name="n_4mainValue【道路】&#10;有形固定資産減価償却率">
          <a:extLst>
            <a:ext uri="{FF2B5EF4-FFF2-40B4-BE49-F238E27FC236}">
              <a16:creationId xmlns:a16="http://schemas.microsoft.com/office/drawing/2014/main" id="{AE9EA3B4-0775-4F43-BF7B-A73E459979D4}"/>
            </a:ext>
          </a:extLst>
        </xdr:cNvPr>
        <xdr:cNvSpPr txBox="1"/>
      </xdr:nvSpPr>
      <xdr:spPr>
        <a:xfrm>
          <a:off x="927744" y="669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EFB8D774-6CE2-48CF-95B0-5DC1094F6428}"/>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88F717B7-779E-4B0F-8048-7BD38CE25047}"/>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B59134AB-AF07-4AE7-83DB-14905849DF08}"/>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A92BAB8-9BE8-4D22-BB74-60034ED79741}"/>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6A88E16F-BED1-4221-B6B0-85020A51D1FC}"/>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3AB7579-719A-480C-8A5C-89491302F2EC}"/>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2B69E236-6F27-42E3-9E06-3E48A8468103}"/>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6FDAAC27-3612-4F48-B70F-C257B405D3A9}"/>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0A7C8FB5-124C-4DB0-86EB-0653C0D65BB8}"/>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C2B29151-7AAB-4264-8362-85A937EDE057}"/>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C186984F-FABB-4982-8F98-0EBD32A6D0A1}"/>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A729BEA9-3142-4A56-97D2-ED7BEC570706}"/>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73421CB2-6E00-4850-9DA8-753942071ECE}"/>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5" name="テキスト ボックス 104">
          <a:extLst>
            <a:ext uri="{FF2B5EF4-FFF2-40B4-BE49-F238E27FC236}">
              <a16:creationId xmlns:a16="http://schemas.microsoft.com/office/drawing/2014/main" id="{9AA5F5BC-BBA4-43B1-A463-D9BB8972099F}"/>
            </a:ext>
          </a:extLst>
        </xdr:cNvPr>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D1360F6A-B15F-466C-9112-BCA605D0A4B9}"/>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7" name="テキスト ボックス 106">
          <a:extLst>
            <a:ext uri="{FF2B5EF4-FFF2-40B4-BE49-F238E27FC236}">
              <a16:creationId xmlns:a16="http://schemas.microsoft.com/office/drawing/2014/main" id="{37EC258D-166F-4D2B-A103-C393FCD342DF}"/>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068E2447-1583-4A59-93EA-8CC98943C0BA}"/>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9" name="テキスト ボックス 108">
          <a:extLst>
            <a:ext uri="{FF2B5EF4-FFF2-40B4-BE49-F238E27FC236}">
              <a16:creationId xmlns:a16="http://schemas.microsoft.com/office/drawing/2014/main" id="{64F48246-71F1-4694-8CF5-C85BC1288A08}"/>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51EAC82E-B3B2-4FC9-B2DC-1161DCC4CCEF}"/>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1" name="テキスト ボックス 110">
          <a:extLst>
            <a:ext uri="{FF2B5EF4-FFF2-40B4-BE49-F238E27FC236}">
              <a16:creationId xmlns:a16="http://schemas.microsoft.com/office/drawing/2014/main" id="{92AFC4BB-380D-4AF8-BCEB-ED0FAA482797}"/>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a:extLst>
            <a:ext uri="{FF2B5EF4-FFF2-40B4-BE49-F238E27FC236}">
              <a16:creationId xmlns:a16="http://schemas.microsoft.com/office/drawing/2014/main" id="{5B6EADFA-7D09-4219-9F22-6548BA109FAC}"/>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86256</xdr:rowOff>
    </xdr:from>
    <xdr:to>
      <xdr:col>54</xdr:col>
      <xdr:colOff>189865</xdr:colOff>
      <xdr:row>41</xdr:row>
      <xdr:rowOff>133345</xdr:rowOff>
    </xdr:to>
    <xdr:cxnSp macro="">
      <xdr:nvCxnSpPr>
        <xdr:cNvPr id="113" name="直線コネクタ 112">
          <a:extLst>
            <a:ext uri="{FF2B5EF4-FFF2-40B4-BE49-F238E27FC236}">
              <a16:creationId xmlns:a16="http://schemas.microsoft.com/office/drawing/2014/main" id="{A57BEEBE-6386-4EBC-8588-C67E9E03C7EA}"/>
            </a:ext>
          </a:extLst>
        </xdr:cNvPr>
        <xdr:cNvCxnSpPr/>
      </xdr:nvCxnSpPr>
      <xdr:spPr>
        <a:xfrm flipV="1">
          <a:off x="10476865" y="5915556"/>
          <a:ext cx="0" cy="1247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137172</xdr:rowOff>
    </xdr:from>
    <xdr:ext cx="469744" cy="259045"/>
    <xdr:sp macro="" textlink="">
      <xdr:nvSpPr>
        <xdr:cNvPr id="114" name="【道路】&#10;一人当たり延長最小値テキスト">
          <a:extLst>
            <a:ext uri="{FF2B5EF4-FFF2-40B4-BE49-F238E27FC236}">
              <a16:creationId xmlns:a16="http://schemas.microsoft.com/office/drawing/2014/main" id="{441A3415-E708-4F9E-A839-FCA0A853D890}"/>
            </a:ext>
          </a:extLst>
        </xdr:cNvPr>
        <xdr:cNvSpPr txBox="1"/>
      </xdr:nvSpPr>
      <xdr:spPr>
        <a:xfrm>
          <a:off x="10515600" y="7166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133345</xdr:rowOff>
    </xdr:from>
    <xdr:to>
      <xdr:col>55</xdr:col>
      <xdr:colOff>88900</xdr:colOff>
      <xdr:row>41</xdr:row>
      <xdr:rowOff>133345</xdr:rowOff>
    </xdr:to>
    <xdr:cxnSp macro="">
      <xdr:nvCxnSpPr>
        <xdr:cNvPr id="115" name="直線コネクタ 114">
          <a:extLst>
            <a:ext uri="{FF2B5EF4-FFF2-40B4-BE49-F238E27FC236}">
              <a16:creationId xmlns:a16="http://schemas.microsoft.com/office/drawing/2014/main" id="{65AB77BB-FEB8-4EB3-A71A-29D46D50CDEA}"/>
            </a:ext>
          </a:extLst>
        </xdr:cNvPr>
        <xdr:cNvCxnSpPr/>
      </xdr:nvCxnSpPr>
      <xdr:spPr>
        <a:xfrm>
          <a:off x="10388600" y="716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32933</xdr:rowOff>
    </xdr:from>
    <xdr:ext cx="599010" cy="259045"/>
    <xdr:sp macro="" textlink="">
      <xdr:nvSpPr>
        <xdr:cNvPr id="116" name="【道路】&#10;一人当たり延長最大値テキスト">
          <a:extLst>
            <a:ext uri="{FF2B5EF4-FFF2-40B4-BE49-F238E27FC236}">
              <a16:creationId xmlns:a16="http://schemas.microsoft.com/office/drawing/2014/main" id="{3CE33890-98EF-4362-BE05-13011F668A9F}"/>
            </a:ext>
          </a:extLst>
        </xdr:cNvPr>
        <xdr:cNvSpPr txBox="1"/>
      </xdr:nvSpPr>
      <xdr:spPr>
        <a:xfrm>
          <a:off x="10515600" y="5690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86256</xdr:rowOff>
    </xdr:from>
    <xdr:to>
      <xdr:col>55</xdr:col>
      <xdr:colOff>88900</xdr:colOff>
      <xdr:row>34</xdr:row>
      <xdr:rowOff>86256</xdr:rowOff>
    </xdr:to>
    <xdr:cxnSp macro="">
      <xdr:nvCxnSpPr>
        <xdr:cNvPr id="117" name="直線コネクタ 116">
          <a:extLst>
            <a:ext uri="{FF2B5EF4-FFF2-40B4-BE49-F238E27FC236}">
              <a16:creationId xmlns:a16="http://schemas.microsoft.com/office/drawing/2014/main" id="{E58C57C4-A5EE-4E4B-9E6B-6C4D676F279E}"/>
            </a:ext>
          </a:extLst>
        </xdr:cNvPr>
        <xdr:cNvCxnSpPr/>
      </xdr:nvCxnSpPr>
      <xdr:spPr>
        <a:xfrm>
          <a:off x="10388600" y="5915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92179</xdr:rowOff>
    </xdr:from>
    <xdr:ext cx="534377" cy="259045"/>
    <xdr:sp macro="" textlink="">
      <xdr:nvSpPr>
        <xdr:cNvPr id="118" name="【道路】&#10;一人当たり延長平均値テキスト">
          <a:extLst>
            <a:ext uri="{FF2B5EF4-FFF2-40B4-BE49-F238E27FC236}">
              <a16:creationId xmlns:a16="http://schemas.microsoft.com/office/drawing/2014/main" id="{297754D8-60D3-4D14-A54A-C88B8333B86F}"/>
            </a:ext>
          </a:extLst>
        </xdr:cNvPr>
        <xdr:cNvSpPr txBox="1"/>
      </xdr:nvSpPr>
      <xdr:spPr>
        <a:xfrm>
          <a:off x="10515600" y="69501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113752</xdr:rowOff>
    </xdr:from>
    <xdr:to>
      <xdr:col>55</xdr:col>
      <xdr:colOff>50800</xdr:colOff>
      <xdr:row>41</xdr:row>
      <xdr:rowOff>43902</xdr:rowOff>
    </xdr:to>
    <xdr:sp macro="" textlink="">
      <xdr:nvSpPr>
        <xdr:cNvPr id="119" name="フローチャート: 判断 118">
          <a:extLst>
            <a:ext uri="{FF2B5EF4-FFF2-40B4-BE49-F238E27FC236}">
              <a16:creationId xmlns:a16="http://schemas.microsoft.com/office/drawing/2014/main" id="{D3E789AB-E83C-44C1-92C7-AC8740D92F66}"/>
            </a:ext>
          </a:extLst>
        </xdr:cNvPr>
        <xdr:cNvSpPr/>
      </xdr:nvSpPr>
      <xdr:spPr>
        <a:xfrm>
          <a:off x="10426700" y="6971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136978</xdr:rowOff>
    </xdr:from>
    <xdr:to>
      <xdr:col>50</xdr:col>
      <xdr:colOff>165100</xdr:colOff>
      <xdr:row>41</xdr:row>
      <xdr:rowOff>67128</xdr:rowOff>
    </xdr:to>
    <xdr:sp macro="" textlink="">
      <xdr:nvSpPr>
        <xdr:cNvPr id="120" name="フローチャート: 判断 119">
          <a:extLst>
            <a:ext uri="{FF2B5EF4-FFF2-40B4-BE49-F238E27FC236}">
              <a16:creationId xmlns:a16="http://schemas.microsoft.com/office/drawing/2014/main" id="{E33E824E-9477-4E05-936F-2C0CF880B4B2}"/>
            </a:ext>
          </a:extLst>
        </xdr:cNvPr>
        <xdr:cNvSpPr/>
      </xdr:nvSpPr>
      <xdr:spPr>
        <a:xfrm>
          <a:off x="9588500" y="699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126238</xdr:rowOff>
    </xdr:from>
    <xdr:to>
      <xdr:col>46</xdr:col>
      <xdr:colOff>38100</xdr:colOff>
      <xdr:row>41</xdr:row>
      <xdr:rowOff>56388</xdr:rowOff>
    </xdr:to>
    <xdr:sp macro="" textlink="">
      <xdr:nvSpPr>
        <xdr:cNvPr id="121" name="フローチャート: 判断 120">
          <a:extLst>
            <a:ext uri="{FF2B5EF4-FFF2-40B4-BE49-F238E27FC236}">
              <a16:creationId xmlns:a16="http://schemas.microsoft.com/office/drawing/2014/main" id="{B4AD615F-61E4-4EDF-A34C-AE460CF1BABE}"/>
            </a:ext>
          </a:extLst>
        </xdr:cNvPr>
        <xdr:cNvSpPr/>
      </xdr:nvSpPr>
      <xdr:spPr>
        <a:xfrm>
          <a:off x="8699500" y="6984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131132</xdr:rowOff>
    </xdr:from>
    <xdr:to>
      <xdr:col>41</xdr:col>
      <xdr:colOff>101600</xdr:colOff>
      <xdr:row>41</xdr:row>
      <xdr:rowOff>61282</xdr:rowOff>
    </xdr:to>
    <xdr:sp macro="" textlink="">
      <xdr:nvSpPr>
        <xdr:cNvPr id="122" name="フローチャート: 判断 121">
          <a:extLst>
            <a:ext uri="{FF2B5EF4-FFF2-40B4-BE49-F238E27FC236}">
              <a16:creationId xmlns:a16="http://schemas.microsoft.com/office/drawing/2014/main" id="{50CB631C-8C40-49E2-A36F-F2E42B9F692D}"/>
            </a:ext>
          </a:extLst>
        </xdr:cNvPr>
        <xdr:cNvSpPr/>
      </xdr:nvSpPr>
      <xdr:spPr>
        <a:xfrm>
          <a:off x="7810500" y="6989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125707</xdr:rowOff>
    </xdr:from>
    <xdr:to>
      <xdr:col>36</xdr:col>
      <xdr:colOff>165100</xdr:colOff>
      <xdr:row>41</xdr:row>
      <xdr:rowOff>55857</xdr:rowOff>
    </xdr:to>
    <xdr:sp macro="" textlink="">
      <xdr:nvSpPr>
        <xdr:cNvPr id="123" name="フローチャート: 判断 122">
          <a:extLst>
            <a:ext uri="{FF2B5EF4-FFF2-40B4-BE49-F238E27FC236}">
              <a16:creationId xmlns:a16="http://schemas.microsoft.com/office/drawing/2014/main" id="{58BFAF6E-59B5-47BE-BF41-731FC9462B52}"/>
            </a:ext>
          </a:extLst>
        </xdr:cNvPr>
        <xdr:cNvSpPr/>
      </xdr:nvSpPr>
      <xdr:spPr>
        <a:xfrm>
          <a:off x="6921500" y="698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83D5ED1B-6EF6-4FDF-8161-492A81CFC51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DBC3626A-D2CA-45C2-947C-6ABBDDE1E565}"/>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FF01920B-6AD5-46A3-B38A-B1E9CB132F66}"/>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31239965-96BA-41E0-8189-78B613F75BE4}"/>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908FFC3A-9D08-483A-9467-E3E1D60B5E67}"/>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19198</xdr:rowOff>
    </xdr:from>
    <xdr:to>
      <xdr:col>55</xdr:col>
      <xdr:colOff>50800</xdr:colOff>
      <xdr:row>40</xdr:row>
      <xdr:rowOff>120798</xdr:rowOff>
    </xdr:to>
    <xdr:sp macro="" textlink="">
      <xdr:nvSpPr>
        <xdr:cNvPr id="129" name="楕円 128">
          <a:extLst>
            <a:ext uri="{FF2B5EF4-FFF2-40B4-BE49-F238E27FC236}">
              <a16:creationId xmlns:a16="http://schemas.microsoft.com/office/drawing/2014/main" id="{ED5ECBE9-54B0-49C9-B493-C6E3F801055C}"/>
            </a:ext>
          </a:extLst>
        </xdr:cNvPr>
        <xdr:cNvSpPr/>
      </xdr:nvSpPr>
      <xdr:spPr>
        <a:xfrm>
          <a:off x="10426700" y="6877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42075</xdr:rowOff>
    </xdr:from>
    <xdr:ext cx="599010" cy="259045"/>
    <xdr:sp macro="" textlink="">
      <xdr:nvSpPr>
        <xdr:cNvPr id="130" name="【道路】&#10;一人当たり延長該当値テキスト">
          <a:extLst>
            <a:ext uri="{FF2B5EF4-FFF2-40B4-BE49-F238E27FC236}">
              <a16:creationId xmlns:a16="http://schemas.microsoft.com/office/drawing/2014/main" id="{57EC7BEF-905D-43DA-9E4C-C300D28BCEAA}"/>
            </a:ext>
          </a:extLst>
        </xdr:cNvPr>
        <xdr:cNvSpPr txBox="1"/>
      </xdr:nvSpPr>
      <xdr:spPr>
        <a:xfrm>
          <a:off x="10515600" y="6728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46674</xdr:rowOff>
    </xdr:from>
    <xdr:to>
      <xdr:col>50</xdr:col>
      <xdr:colOff>165100</xdr:colOff>
      <xdr:row>40</xdr:row>
      <xdr:rowOff>148274</xdr:rowOff>
    </xdr:to>
    <xdr:sp macro="" textlink="">
      <xdr:nvSpPr>
        <xdr:cNvPr id="131" name="楕円 130">
          <a:extLst>
            <a:ext uri="{FF2B5EF4-FFF2-40B4-BE49-F238E27FC236}">
              <a16:creationId xmlns:a16="http://schemas.microsoft.com/office/drawing/2014/main" id="{AE9EA0D3-55E9-4A9A-8D2D-A0873653BEE7}"/>
            </a:ext>
          </a:extLst>
        </xdr:cNvPr>
        <xdr:cNvSpPr/>
      </xdr:nvSpPr>
      <xdr:spPr>
        <a:xfrm>
          <a:off x="9588500" y="6904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69998</xdr:rowOff>
    </xdr:from>
    <xdr:to>
      <xdr:col>55</xdr:col>
      <xdr:colOff>0</xdr:colOff>
      <xdr:row>40</xdr:row>
      <xdr:rowOff>97474</xdr:rowOff>
    </xdr:to>
    <xdr:cxnSp macro="">
      <xdr:nvCxnSpPr>
        <xdr:cNvPr id="132" name="直線コネクタ 131">
          <a:extLst>
            <a:ext uri="{FF2B5EF4-FFF2-40B4-BE49-F238E27FC236}">
              <a16:creationId xmlns:a16="http://schemas.microsoft.com/office/drawing/2014/main" id="{14F8F610-59BF-46F7-8D0E-DECAEAE84DA9}"/>
            </a:ext>
          </a:extLst>
        </xdr:cNvPr>
        <xdr:cNvCxnSpPr/>
      </xdr:nvCxnSpPr>
      <xdr:spPr>
        <a:xfrm flipV="1">
          <a:off x="9639300" y="6927998"/>
          <a:ext cx="838200" cy="27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60380</xdr:rowOff>
    </xdr:from>
    <xdr:to>
      <xdr:col>46</xdr:col>
      <xdr:colOff>38100</xdr:colOff>
      <xdr:row>40</xdr:row>
      <xdr:rowOff>161980</xdr:rowOff>
    </xdr:to>
    <xdr:sp macro="" textlink="">
      <xdr:nvSpPr>
        <xdr:cNvPr id="133" name="楕円 132">
          <a:extLst>
            <a:ext uri="{FF2B5EF4-FFF2-40B4-BE49-F238E27FC236}">
              <a16:creationId xmlns:a16="http://schemas.microsoft.com/office/drawing/2014/main" id="{5A0002DB-078D-4D53-9504-449C2A2789F3}"/>
            </a:ext>
          </a:extLst>
        </xdr:cNvPr>
        <xdr:cNvSpPr/>
      </xdr:nvSpPr>
      <xdr:spPr>
        <a:xfrm>
          <a:off x="8699500" y="691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97474</xdr:rowOff>
    </xdr:from>
    <xdr:to>
      <xdr:col>50</xdr:col>
      <xdr:colOff>114300</xdr:colOff>
      <xdr:row>40</xdr:row>
      <xdr:rowOff>111180</xdr:rowOff>
    </xdr:to>
    <xdr:cxnSp macro="">
      <xdr:nvCxnSpPr>
        <xdr:cNvPr id="134" name="直線コネクタ 133">
          <a:extLst>
            <a:ext uri="{FF2B5EF4-FFF2-40B4-BE49-F238E27FC236}">
              <a16:creationId xmlns:a16="http://schemas.microsoft.com/office/drawing/2014/main" id="{ED70F9EF-4CCF-4D1A-8D8B-356AD87FBBFD}"/>
            </a:ext>
          </a:extLst>
        </xdr:cNvPr>
        <xdr:cNvCxnSpPr/>
      </xdr:nvCxnSpPr>
      <xdr:spPr>
        <a:xfrm flipV="1">
          <a:off x="8750300" y="6955474"/>
          <a:ext cx="889000" cy="13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61754</xdr:rowOff>
    </xdr:from>
    <xdr:to>
      <xdr:col>41</xdr:col>
      <xdr:colOff>101600</xdr:colOff>
      <xdr:row>40</xdr:row>
      <xdr:rowOff>163354</xdr:rowOff>
    </xdr:to>
    <xdr:sp macro="" textlink="">
      <xdr:nvSpPr>
        <xdr:cNvPr id="135" name="楕円 134">
          <a:extLst>
            <a:ext uri="{FF2B5EF4-FFF2-40B4-BE49-F238E27FC236}">
              <a16:creationId xmlns:a16="http://schemas.microsoft.com/office/drawing/2014/main" id="{B358C0FE-41AC-48DB-AB1A-D53F6D90C967}"/>
            </a:ext>
          </a:extLst>
        </xdr:cNvPr>
        <xdr:cNvSpPr/>
      </xdr:nvSpPr>
      <xdr:spPr>
        <a:xfrm>
          <a:off x="7810500" y="6919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111180</xdr:rowOff>
    </xdr:from>
    <xdr:to>
      <xdr:col>45</xdr:col>
      <xdr:colOff>177800</xdr:colOff>
      <xdr:row>40</xdr:row>
      <xdr:rowOff>112554</xdr:rowOff>
    </xdr:to>
    <xdr:cxnSp macro="">
      <xdr:nvCxnSpPr>
        <xdr:cNvPr id="136" name="直線コネクタ 135">
          <a:extLst>
            <a:ext uri="{FF2B5EF4-FFF2-40B4-BE49-F238E27FC236}">
              <a16:creationId xmlns:a16="http://schemas.microsoft.com/office/drawing/2014/main" id="{56BCD667-8F9D-4636-87CE-3C3B132928D9}"/>
            </a:ext>
          </a:extLst>
        </xdr:cNvPr>
        <xdr:cNvCxnSpPr/>
      </xdr:nvCxnSpPr>
      <xdr:spPr>
        <a:xfrm flipV="1">
          <a:off x="7861300" y="6969180"/>
          <a:ext cx="889000" cy="1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62495</xdr:rowOff>
    </xdr:from>
    <xdr:to>
      <xdr:col>36</xdr:col>
      <xdr:colOff>165100</xdr:colOff>
      <xdr:row>40</xdr:row>
      <xdr:rowOff>164095</xdr:rowOff>
    </xdr:to>
    <xdr:sp macro="" textlink="">
      <xdr:nvSpPr>
        <xdr:cNvPr id="137" name="楕円 136">
          <a:extLst>
            <a:ext uri="{FF2B5EF4-FFF2-40B4-BE49-F238E27FC236}">
              <a16:creationId xmlns:a16="http://schemas.microsoft.com/office/drawing/2014/main" id="{BF924765-C7D6-46D0-8101-D38D2B5CE89D}"/>
            </a:ext>
          </a:extLst>
        </xdr:cNvPr>
        <xdr:cNvSpPr/>
      </xdr:nvSpPr>
      <xdr:spPr>
        <a:xfrm>
          <a:off x="6921500" y="692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112554</xdr:rowOff>
    </xdr:from>
    <xdr:to>
      <xdr:col>41</xdr:col>
      <xdr:colOff>50800</xdr:colOff>
      <xdr:row>40</xdr:row>
      <xdr:rowOff>113295</xdr:rowOff>
    </xdr:to>
    <xdr:cxnSp macro="">
      <xdr:nvCxnSpPr>
        <xdr:cNvPr id="138" name="直線コネクタ 137">
          <a:extLst>
            <a:ext uri="{FF2B5EF4-FFF2-40B4-BE49-F238E27FC236}">
              <a16:creationId xmlns:a16="http://schemas.microsoft.com/office/drawing/2014/main" id="{B99EF41D-109F-47FF-AFFD-CD10A515CCA6}"/>
            </a:ext>
          </a:extLst>
        </xdr:cNvPr>
        <xdr:cNvCxnSpPr/>
      </xdr:nvCxnSpPr>
      <xdr:spPr>
        <a:xfrm flipV="1">
          <a:off x="6972300" y="6970554"/>
          <a:ext cx="889000" cy="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58255</xdr:rowOff>
    </xdr:from>
    <xdr:ext cx="534377" cy="259045"/>
    <xdr:sp macro="" textlink="">
      <xdr:nvSpPr>
        <xdr:cNvPr id="139" name="n_1aveValue【道路】&#10;一人当たり延長">
          <a:extLst>
            <a:ext uri="{FF2B5EF4-FFF2-40B4-BE49-F238E27FC236}">
              <a16:creationId xmlns:a16="http://schemas.microsoft.com/office/drawing/2014/main" id="{82CCC8EB-2CE6-4133-9990-69EB4ADF608C}"/>
            </a:ext>
          </a:extLst>
        </xdr:cNvPr>
        <xdr:cNvSpPr txBox="1"/>
      </xdr:nvSpPr>
      <xdr:spPr>
        <a:xfrm>
          <a:off x="9359411" y="7087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47515</xdr:rowOff>
    </xdr:from>
    <xdr:ext cx="534377" cy="259045"/>
    <xdr:sp macro="" textlink="">
      <xdr:nvSpPr>
        <xdr:cNvPr id="140" name="n_2aveValue【道路】&#10;一人当たり延長">
          <a:extLst>
            <a:ext uri="{FF2B5EF4-FFF2-40B4-BE49-F238E27FC236}">
              <a16:creationId xmlns:a16="http://schemas.microsoft.com/office/drawing/2014/main" id="{4D4D576A-06E3-4790-9C73-228A3D0E0834}"/>
            </a:ext>
          </a:extLst>
        </xdr:cNvPr>
        <xdr:cNvSpPr txBox="1"/>
      </xdr:nvSpPr>
      <xdr:spPr>
        <a:xfrm>
          <a:off x="8483111" y="7076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52409</xdr:rowOff>
    </xdr:from>
    <xdr:ext cx="534377" cy="259045"/>
    <xdr:sp macro="" textlink="">
      <xdr:nvSpPr>
        <xdr:cNvPr id="141" name="n_3aveValue【道路】&#10;一人当たり延長">
          <a:extLst>
            <a:ext uri="{FF2B5EF4-FFF2-40B4-BE49-F238E27FC236}">
              <a16:creationId xmlns:a16="http://schemas.microsoft.com/office/drawing/2014/main" id="{AC9C589B-FA8C-48C9-A1A9-857D783DF0D0}"/>
            </a:ext>
          </a:extLst>
        </xdr:cNvPr>
        <xdr:cNvSpPr txBox="1"/>
      </xdr:nvSpPr>
      <xdr:spPr>
        <a:xfrm>
          <a:off x="7594111" y="708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46984</xdr:rowOff>
    </xdr:from>
    <xdr:ext cx="534377" cy="259045"/>
    <xdr:sp macro="" textlink="">
      <xdr:nvSpPr>
        <xdr:cNvPr id="142" name="n_4aveValue【道路】&#10;一人当たり延長">
          <a:extLst>
            <a:ext uri="{FF2B5EF4-FFF2-40B4-BE49-F238E27FC236}">
              <a16:creationId xmlns:a16="http://schemas.microsoft.com/office/drawing/2014/main" id="{01D0470E-03C2-4D9B-9DD0-271B6E7AEE4A}"/>
            </a:ext>
          </a:extLst>
        </xdr:cNvPr>
        <xdr:cNvSpPr txBox="1"/>
      </xdr:nvSpPr>
      <xdr:spPr>
        <a:xfrm>
          <a:off x="6705111" y="7076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164801</xdr:rowOff>
    </xdr:from>
    <xdr:ext cx="534377" cy="259045"/>
    <xdr:sp macro="" textlink="">
      <xdr:nvSpPr>
        <xdr:cNvPr id="143" name="n_1mainValue【道路】&#10;一人当たり延長">
          <a:extLst>
            <a:ext uri="{FF2B5EF4-FFF2-40B4-BE49-F238E27FC236}">
              <a16:creationId xmlns:a16="http://schemas.microsoft.com/office/drawing/2014/main" id="{8F2E5226-98FD-499D-B3CC-3B89AC1A856F}"/>
            </a:ext>
          </a:extLst>
        </xdr:cNvPr>
        <xdr:cNvSpPr txBox="1"/>
      </xdr:nvSpPr>
      <xdr:spPr>
        <a:xfrm>
          <a:off x="9359411" y="6679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7057</xdr:rowOff>
    </xdr:from>
    <xdr:ext cx="534377" cy="259045"/>
    <xdr:sp macro="" textlink="">
      <xdr:nvSpPr>
        <xdr:cNvPr id="144" name="n_2mainValue【道路】&#10;一人当たり延長">
          <a:extLst>
            <a:ext uri="{FF2B5EF4-FFF2-40B4-BE49-F238E27FC236}">
              <a16:creationId xmlns:a16="http://schemas.microsoft.com/office/drawing/2014/main" id="{63707778-37F7-4373-8A6F-56C9C9FABABF}"/>
            </a:ext>
          </a:extLst>
        </xdr:cNvPr>
        <xdr:cNvSpPr txBox="1"/>
      </xdr:nvSpPr>
      <xdr:spPr>
        <a:xfrm>
          <a:off x="8483111" y="6693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8431</xdr:rowOff>
    </xdr:from>
    <xdr:ext cx="534377" cy="259045"/>
    <xdr:sp macro="" textlink="">
      <xdr:nvSpPr>
        <xdr:cNvPr id="145" name="n_3mainValue【道路】&#10;一人当たり延長">
          <a:extLst>
            <a:ext uri="{FF2B5EF4-FFF2-40B4-BE49-F238E27FC236}">
              <a16:creationId xmlns:a16="http://schemas.microsoft.com/office/drawing/2014/main" id="{1D1CAC94-790A-4B43-89B9-015BCC2DA5EF}"/>
            </a:ext>
          </a:extLst>
        </xdr:cNvPr>
        <xdr:cNvSpPr txBox="1"/>
      </xdr:nvSpPr>
      <xdr:spPr>
        <a:xfrm>
          <a:off x="7594111" y="6694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9172</xdr:rowOff>
    </xdr:from>
    <xdr:ext cx="534377" cy="259045"/>
    <xdr:sp macro="" textlink="">
      <xdr:nvSpPr>
        <xdr:cNvPr id="146" name="n_4mainValue【道路】&#10;一人当たり延長">
          <a:extLst>
            <a:ext uri="{FF2B5EF4-FFF2-40B4-BE49-F238E27FC236}">
              <a16:creationId xmlns:a16="http://schemas.microsoft.com/office/drawing/2014/main" id="{B98AD58A-82BB-48BE-AEF5-CDEEA52DE650}"/>
            </a:ext>
          </a:extLst>
        </xdr:cNvPr>
        <xdr:cNvSpPr txBox="1"/>
      </xdr:nvSpPr>
      <xdr:spPr>
        <a:xfrm>
          <a:off x="6705111" y="6695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C161EED3-B519-427F-923D-A5CF51C11A99}"/>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3BBA73C5-7E5A-49F9-A0C7-CEA95717AC8F}"/>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4A531E72-8A7B-48E0-B2BF-2A2D50C1E4D6}"/>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7F8FE4D1-0AF8-47A0-B4D3-CF65C7FC3F34}"/>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7FB117C9-C3C4-4B69-A544-3108DD436D32}"/>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13C804C1-4993-4B53-8549-8AB78799317D}"/>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771FB838-B853-44CF-B8E8-129B7020DE26}"/>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AC22F52C-52DC-4C64-B8B6-B4718530ABE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751A161C-6CE9-4D0A-9C6C-22F5D2210024}"/>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D3D17C8E-5F47-4C44-BA6A-6B4A47774E68}"/>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4449B85E-3E6D-418E-AA2F-8113B71ED815}"/>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8" name="直線コネクタ 157">
          <a:extLst>
            <a:ext uri="{FF2B5EF4-FFF2-40B4-BE49-F238E27FC236}">
              <a16:creationId xmlns:a16="http://schemas.microsoft.com/office/drawing/2014/main" id="{858E3474-4F16-4F62-A7D5-6F7D1CCFFF58}"/>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9" name="テキスト ボックス 158">
          <a:extLst>
            <a:ext uri="{FF2B5EF4-FFF2-40B4-BE49-F238E27FC236}">
              <a16:creationId xmlns:a16="http://schemas.microsoft.com/office/drawing/2014/main" id="{871DD7E9-6D68-45D9-AE8D-12D4C65FEB2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0" name="直線コネクタ 159">
          <a:extLst>
            <a:ext uri="{FF2B5EF4-FFF2-40B4-BE49-F238E27FC236}">
              <a16:creationId xmlns:a16="http://schemas.microsoft.com/office/drawing/2014/main" id="{B9BF61AD-7238-465F-ACA1-BA68D20FEC9F}"/>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1" name="テキスト ボックス 160">
          <a:extLst>
            <a:ext uri="{FF2B5EF4-FFF2-40B4-BE49-F238E27FC236}">
              <a16:creationId xmlns:a16="http://schemas.microsoft.com/office/drawing/2014/main" id="{0E62BC28-0A3A-4CAC-A75C-CE78DA2ED168}"/>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2" name="直線コネクタ 161">
          <a:extLst>
            <a:ext uri="{FF2B5EF4-FFF2-40B4-BE49-F238E27FC236}">
              <a16:creationId xmlns:a16="http://schemas.microsoft.com/office/drawing/2014/main" id="{EB0790ED-F927-4D05-9B0A-C8E560AD23E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3" name="テキスト ボックス 162">
          <a:extLst>
            <a:ext uri="{FF2B5EF4-FFF2-40B4-BE49-F238E27FC236}">
              <a16:creationId xmlns:a16="http://schemas.microsoft.com/office/drawing/2014/main" id="{BE0821AA-7E5C-42C3-98BD-4EB58557AC2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4" name="直線コネクタ 163">
          <a:extLst>
            <a:ext uri="{FF2B5EF4-FFF2-40B4-BE49-F238E27FC236}">
              <a16:creationId xmlns:a16="http://schemas.microsoft.com/office/drawing/2014/main" id="{71224C84-3B10-42B8-8A1A-64234CFBEB79}"/>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5" name="テキスト ボックス 164">
          <a:extLst>
            <a:ext uri="{FF2B5EF4-FFF2-40B4-BE49-F238E27FC236}">
              <a16:creationId xmlns:a16="http://schemas.microsoft.com/office/drawing/2014/main" id="{AEAD6FC4-CFF1-43AD-B4F2-375DEAA803F1}"/>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6" name="直線コネクタ 165">
          <a:extLst>
            <a:ext uri="{FF2B5EF4-FFF2-40B4-BE49-F238E27FC236}">
              <a16:creationId xmlns:a16="http://schemas.microsoft.com/office/drawing/2014/main" id="{DABD1AC3-C5EE-4F93-807E-A04DEA52C153}"/>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7" name="テキスト ボックス 166">
          <a:extLst>
            <a:ext uri="{FF2B5EF4-FFF2-40B4-BE49-F238E27FC236}">
              <a16:creationId xmlns:a16="http://schemas.microsoft.com/office/drawing/2014/main" id="{D2DE643A-004D-411A-B117-EE357A1BD13B}"/>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8" name="直線コネクタ 167">
          <a:extLst>
            <a:ext uri="{FF2B5EF4-FFF2-40B4-BE49-F238E27FC236}">
              <a16:creationId xmlns:a16="http://schemas.microsoft.com/office/drawing/2014/main" id="{51DA046C-943D-4202-BF04-8DD8384F5B0E}"/>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9" name="テキスト ボックス 168">
          <a:extLst>
            <a:ext uri="{FF2B5EF4-FFF2-40B4-BE49-F238E27FC236}">
              <a16:creationId xmlns:a16="http://schemas.microsoft.com/office/drawing/2014/main" id="{A530A2E4-8CE8-4116-AF63-CA65AAE83C7D}"/>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C61B4BF3-F4B5-4603-8643-CB8D4324F789}"/>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a:extLst>
            <a:ext uri="{FF2B5EF4-FFF2-40B4-BE49-F238E27FC236}">
              <a16:creationId xmlns:a16="http://schemas.microsoft.com/office/drawing/2014/main" id="{6253C925-7B2E-4E3C-A8E4-1BAAFC01BBD6}"/>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107769</xdr:rowOff>
    </xdr:to>
    <xdr:cxnSp macro="">
      <xdr:nvCxnSpPr>
        <xdr:cNvPr id="172" name="直線コネクタ 171">
          <a:extLst>
            <a:ext uri="{FF2B5EF4-FFF2-40B4-BE49-F238E27FC236}">
              <a16:creationId xmlns:a16="http://schemas.microsoft.com/office/drawing/2014/main" id="{2D8143F5-5B13-46B0-A94A-EF62E04D970B}"/>
            </a:ext>
          </a:extLst>
        </xdr:cNvPr>
        <xdr:cNvCxnSpPr/>
      </xdr:nvCxnSpPr>
      <xdr:spPr>
        <a:xfrm flipV="1">
          <a:off x="4634865" y="9470572"/>
          <a:ext cx="0" cy="1609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111596</xdr:rowOff>
    </xdr:from>
    <xdr:ext cx="405111" cy="259045"/>
    <xdr:sp macro="" textlink="">
      <xdr:nvSpPr>
        <xdr:cNvPr id="173" name="【橋りょう・トンネル】&#10;有形固定資産減価償却率最小値テキスト">
          <a:extLst>
            <a:ext uri="{FF2B5EF4-FFF2-40B4-BE49-F238E27FC236}">
              <a16:creationId xmlns:a16="http://schemas.microsoft.com/office/drawing/2014/main" id="{8AE6E278-2905-42D7-8D79-D2D7FC393EA7}"/>
            </a:ext>
          </a:extLst>
        </xdr:cNvPr>
        <xdr:cNvSpPr txBox="1"/>
      </xdr:nvSpPr>
      <xdr:spPr>
        <a:xfrm>
          <a:off x="4673600" y="1108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107769</xdr:rowOff>
    </xdr:from>
    <xdr:to>
      <xdr:col>24</xdr:col>
      <xdr:colOff>152400</xdr:colOff>
      <xdr:row>64</xdr:row>
      <xdr:rowOff>107769</xdr:rowOff>
    </xdr:to>
    <xdr:cxnSp macro="">
      <xdr:nvCxnSpPr>
        <xdr:cNvPr id="174" name="直線コネクタ 173">
          <a:extLst>
            <a:ext uri="{FF2B5EF4-FFF2-40B4-BE49-F238E27FC236}">
              <a16:creationId xmlns:a16="http://schemas.microsoft.com/office/drawing/2014/main" id="{CB907491-AA31-43FC-8C4D-C5477144DABC}"/>
            </a:ext>
          </a:extLst>
        </xdr:cNvPr>
        <xdr:cNvCxnSpPr/>
      </xdr:nvCxnSpPr>
      <xdr:spPr>
        <a:xfrm>
          <a:off x="4546600" y="1108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340478" cy="259045"/>
    <xdr:sp macro="" textlink="">
      <xdr:nvSpPr>
        <xdr:cNvPr id="175" name="【橋りょう・トンネル】&#10;有形固定資産減価償却率最大値テキスト">
          <a:extLst>
            <a:ext uri="{FF2B5EF4-FFF2-40B4-BE49-F238E27FC236}">
              <a16:creationId xmlns:a16="http://schemas.microsoft.com/office/drawing/2014/main" id="{9979C95F-5559-487D-8ACF-97563498F90E}"/>
            </a:ext>
          </a:extLst>
        </xdr:cNvPr>
        <xdr:cNvSpPr txBox="1"/>
      </xdr:nvSpPr>
      <xdr:spPr>
        <a:xfrm>
          <a:off x="4673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76" name="直線コネクタ 175">
          <a:extLst>
            <a:ext uri="{FF2B5EF4-FFF2-40B4-BE49-F238E27FC236}">
              <a16:creationId xmlns:a16="http://schemas.microsoft.com/office/drawing/2014/main" id="{F5543AFE-EAE9-4FD5-A0F2-C55F778B0089}"/>
            </a:ext>
          </a:extLst>
        </xdr:cNvPr>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157860</xdr:rowOff>
    </xdr:from>
    <xdr:ext cx="405111" cy="259045"/>
    <xdr:sp macro="" textlink="">
      <xdr:nvSpPr>
        <xdr:cNvPr id="177" name="【橋りょう・トンネル】&#10;有形固定資産減価償却率平均値テキスト">
          <a:extLst>
            <a:ext uri="{FF2B5EF4-FFF2-40B4-BE49-F238E27FC236}">
              <a16:creationId xmlns:a16="http://schemas.microsoft.com/office/drawing/2014/main" id="{107A939D-921B-45D0-93FE-EE0E57ED1E94}"/>
            </a:ext>
          </a:extLst>
        </xdr:cNvPr>
        <xdr:cNvSpPr txBox="1"/>
      </xdr:nvSpPr>
      <xdr:spPr>
        <a:xfrm>
          <a:off x="4673600" y="104448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7983</xdr:rowOff>
    </xdr:from>
    <xdr:to>
      <xdr:col>24</xdr:col>
      <xdr:colOff>114300</xdr:colOff>
      <xdr:row>61</xdr:row>
      <xdr:rowOff>109583</xdr:rowOff>
    </xdr:to>
    <xdr:sp macro="" textlink="">
      <xdr:nvSpPr>
        <xdr:cNvPr id="178" name="フローチャート: 判断 177">
          <a:extLst>
            <a:ext uri="{FF2B5EF4-FFF2-40B4-BE49-F238E27FC236}">
              <a16:creationId xmlns:a16="http://schemas.microsoft.com/office/drawing/2014/main" id="{749AD896-C7B9-4FCB-991A-A4287B0A1A96}"/>
            </a:ext>
          </a:extLst>
        </xdr:cNvPr>
        <xdr:cNvSpPr/>
      </xdr:nvSpPr>
      <xdr:spPr>
        <a:xfrm>
          <a:off x="4584700" y="10466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24312</xdr:rowOff>
    </xdr:from>
    <xdr:to>
      <xdr:col>20</xdr:col>
      <xdr:colOff>38100</xdr:colOff>
      <xdr:row>61</xdr:row>
      <xdr:rowOff>125912</xdr:rowOff>
    </xdr:to>
    <xdr:sp macro="" textlink="">
      <xdr:nvSpPr>
        <xdr:cNvPr id="179" name="フローチャート: 判断 178">
          <a:extLst>
            <a:ext uri="{FF2B5EF4-FFF2-40B4-BE49-F238E27FC236}">
              <a16:creationId xmlns:a16="http://schemas.microsoft.com/office/drawing/2014/main" id="{6FE4EE4D-AAAF-49B4-B408-2AD9E3C772B0}"/>
            </a:ext>
          </a:extLst>
        </xdr:cNvPr>
        <xdr:cNvSpPr/>
      </xdr:nvSpPr>
      <xdr:spPr>
        <a:xfrm>
          <a:off x="3746500" y="1048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154940</xdr:rowOff>
    </xdr:from>
    <xdr:to>
      <xdr:col>15</xdr:col>
      <xdr:colOff>101600</xdr:colOff>
      <xdr:row>61</xdr:row>
      <xdr:rowOff>85090</xdr:rowOff>
    </xdr:to>
    <xdr:sp macro="" textlink="">
      <xdr:nvSpPr>
        <xdr:cNvPr id="180" name="フローチャート: 判断 179">
          <a:extLst>
            <a:ext uri="{FF2B5EF4-FFF2-40B4-BE49-F238E27FC236}">
              <a16:creationId xmlns:a16="http://schemas.microsoft.com/office/drawing/2014/main" id="{FF30167C-D73D-4742-A08F-3359ACCAF2A2}"/>
            </a:ext>
          </a:extLst>
        </xdr:cNvPr>
        <xdr:cNvSpPr/>
      </xdr:nvSpPr>
      <xdr:spPr>
        <a:xfrm>
          <a:off x="2857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146776</xdr:rowOff>
    </xdr:from>
    <xdr:to>
      <xdr:col>10</xdr:col>
      <xdr:colOff>165100</xdr:colOff>
      <xdr:row>61</xdr:row>
      <xdr:rowOff>76926</xdr:rowOff>
    </xdr:to>
    <xdr:sp macro="" textlink="">
      <xdr:nvSpPr>
        <xdr:cNvPr id="181" name="フローチャート: 判断 180">
          <a:extLst>
            <a:ext uri="{FF2B5EF4-FFF2-40B4-BE49-F238E27FC236}">
              <a16:creationId xmlns:a16="http://schemas.microsoft.com/office/drawing/2014/main" id="{E638AE89-A929-4FBC-B3D7-5B3530DB5024}"/>
            </a:ext>
          </a:extLst>
        </xdr:cNvPr>
        <xdr:cNvSpPr/>
      </xdr:nvSpPr>
      <xdr:spPr>
        <a:xfrm>
          <a:off x="1968500" y="1043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81462</xdr:rowOff>
    </xdr:from>
    <xdr:to>
      <xdr:col>6</xdr:col>
      <xdr:colOff>38100</xdr:colOff>
      <xdr:row>61</xdr:row>
      <xdr:rowOff>11612</xdr:rowOff>
    </xdr:to>
    <xdr:sp macro="" textlink="">
      <xdr:nvSpPr>
        <xdr:cNvPr id="182" name="フローチャート: 判断 181">
          <a:extLst>
            <a:ext uri="{FF2B5EF4-FFF2-40B4-BE49-F238E27FC236}">
              <a16:creationId xmlns:a16="http://schemas.microsoft.com/office/drawing/2014/main" id="{F313EE04-7A2F-47F1-85F1-964FEBE36DED}"/>
            </a:ext>
          </a:extLst>
        </xdr:cNvPr>
        <xdr:cNvSpPr/>
      </xdr:nvSpPr>
      <xdr:spPr>
        <a:xfrm>
          <a:off x="1079500" y="1036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835DC1B9-70BF-4E64-87CE-0D90E414B439}"/>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5A32EB83-D3C7-4BAA-A567-75D5461461D5}"/>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D7602FA9-8660-4D9B-AF21-D15ACEF75A51}"/>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24D2008C-F34D-4CE7-B505-638E8839EF09}"/>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BD005510-9474-4F16-B652-DB8A37ED04DC}"/>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138612</xdr:rowOff>
    </xdr:from>
    <xdr:to>
      <xdr:col>24</xdr:col>
      <xdr:colOff>114300</xdr:colOff>
      <xdr:row>60</xdr:row>
      <xdr:rowOff>68762</xdr:rowOff>
    </xdr:to>
    <xdr:sp macro="" textlink="">
      <xdr:nvSpPr>
        <xdr:cNvPr id="188" name="楕円 187">
          <a:extLst>
            <a:ext uri="{FF2B5EF4-FFF2-40B4-BE49-F238E27FC236}">
              <a16:creationId xmlns:a16="http://schemas.microsoft.com/office/drawing/2014/main" id="{B60F97A9-9712-47BB-A894-260DCEEDB937}"/>
            </a:ext>
          </a:extLst>
        </xdr:cNvPr>
        <xdr:cNvSpPr/>
      </xdr:nvSpPr>
      <xdr:spPr>
        <a:xfrm>
          <a:off x="4584700" y="1025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161489</xdr:rowOff>
    </xdr:from>
    <xdr:ext cx="405111" cy="259045"/>
    <xdr:sp macro="" textlink="">
      <xdr:nvSpPr>
        <xdr:cNvPr id="189" name="【橋りょう・トンネル】&#10;有形固定資産減価償却率該当値テキスト">
          <a:extLst>
            <a:ext uri="{FF2B5EF4-FFF2-40B4-BE49-F238E27FC236}">
              <a16:creationId xmlns:a16="http://schemas.microsoft.com/office/drawing/2014/main" id="{FA083CF7-CC94-4C50-9C71-62333D1801FD}"/>
            </a:ext>
          </a:extLst>
        </xdr:cNvPr>
        <xdr:cNvSpPr txBox="1"/>
      </xdr:nvSpPr>
      <xdr:spPr>
        <a:xfrm>
          <a:off x="4673600" y="10105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140244</xdr:rowOff>
    </xdr:from>
    <xdr:to>
      <xdr:col>20</xdr:col>
      <xdr:colOff>38100</xdr:colOff>
      <xdr:row>60</xdr:row>
      <xdr:rowOff>70394</xdr:rowOff>
    </xdr:to>
    <xdr:sp macro="" textlink="">
      <xdr:nvSpPr>
        <xdr:cNvPr id="190" name="楕円 189">
          <a:extLst>
            <a:ext uri="{FF2B5EF4-FFF2-40B4-BE49-F238E27FC236}">
              <a16:creationId xmlns:a16="http://schemas.microsoft.com/office/drawing/2014/main" id="{871BBD77-1E1A-4917-8C7A-46FD5B72565A}"/>
            </a:ext>
          </a:extLst>
        </xdr:cNvPr>
        <xdr:cNvSpPr/>
      </xdr:nvSpPr>
      <xdr:spPr>
        <a:xfrm>
          <a:off x="3746500" y="1025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17962</xdr:rowOff>
    </xdr:from>
    <xdr:to>
      <xdr:col>24</xdr:col>
      <xdr:colOff>63500</xdr:colOff>
      <xdr:row>60</xdr:row>
      <xdr:rowOff>19594</xdr:rowOff>
    </xdr:to>
    <xdr:cxnSp macro="">
      <xdr:nvCxnSpPr>
        <xdr:cNvPr id="191" name="直線コネクタ 190">
          <a:extLst>
            <a:ext uri="{FF2B5EF4-FFF2-40B4-BE49-F238E27FC236}">
              <a16:creationId xmlns:a16="http://schemas.microsoft.com/office/drawing/2014/main" id="{A7F03C7E-ABFB-440A-A9C1-F94882C9F37F}"/>
            </a:ext>
          </a:extLst>
        </xdr:cNvPr>
        <xdr:cNvCxnSpPr/>
      </xdr:nvCxnSpPr>
      <xdr:spPr>
        <a:xfrm flipV="1">
          <a:off x="3797300" y="10304962"/>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141877</xdr:rowOff>
    </xdr:from>
    <xdr:to>
      <xdr:col>15</xdr:col>
      <xdr:colOff>101600</xdr:colOff>
      <xdr:row>60</xdr:row>
      <xdr:rowOff>72027</xdr:rowOff>
    </xdr:to>
    <xdr:sp macro="" textlink="">
      <xdr:nvSpPr>
        <xdr:cNvPr id="192" name="楕円 191">
          <a:extLst>
            <a:ext uri="{FF2B5EF4-FFF2-40B4-BE49-F238E27FC236}">
              <a16:creationId xmlns:a16="http://schemas.microsoft.com/office/drawing/2014/main" id="{C9571FC0-5EA4-4FBB-8EA1-9AD0280532B3}"/>
            </a:ext>
          </a:extLst>
        </xdr:cNvPr>
        <xdr:cNvSpPr/>
      </xdr:nvSpPr>
      <xdr:spPr>
        <a:xfrm>
          <a:off x="2857500" y="1025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19594</xdr:rowOff>
    </xdr:from>
    <xdr:to>
      <xdr:col>19</xdr:col>
      <xdr:colOff>177800</xdr:colOff>
      <xdr:row>60</xdr:row>
      <xdr:rowOff>21227</xdr:rowOff>
    </xdr:to>
    <xdr:cxnSp macro="">
      <xdr:nvCxnSpPr>
        <xdr:cNvPr id="193" name="直線コネクタ 192">
          <a:extLst>
            <a:ext uri="{FF2B5EF4-FFF2-40B4-BE49-F238E27FC236}">
              <a16:creationId xmlns:a16="http://schemas.microsoft.com/office/drawing/2014/main" id="{D8D18F65-82D2-4725-B4B8-E2795B03AFCB}"/>
            </a:ext>
          </a:extLst>
        </xdr:cNvPr>
        <xdr:cNvCxnSpPr/>
      </xdr:nvCxnSpPr>
      <xdr:spPr>
        <a:xfrm flipV="1">
          <a:off x="2908300" y="10306594"/>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132080</xdr:rowOff>
    </xdr:from>
    <xdr:to>
      <xdr:col>10</xdr:col>
      <xdr:colOff>165100</xdr:colOff>
      <xdr:row>60</xdr:row>
      <xdr:rowOff>62230</xdr:rowOff>
    </xdr:to>
    <xdr:sp macro="" textlink="">
      <xdr:nvSpPr>
        <xdr:cNvPr id="194" name="楕円 193">
          <a:extLst>
            <a:ext uri="{FF2B5EF4-FFF2-40B4-BE49-F238E27FC236}">
              <a16:creationId xmlns:a16="http://schemas.microsoft.com/office/drawing/2014/main" id="{AD02F690-A022-45D5-BCBF-4E4C0B773494}"/>
            </a:ext>
          </a:extLst>
        </xdr:cNvPr>
        <xdr:cNvSpPr/>
      </xdr:nvSpPr>
      <xdr:spPr>
        <a:xfrm>
          <a:off x="1968500" y="1024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11430</xdr:rowOff>
    </xdr:from>
    <xdr:to>
      <xdr:col>15</xdr:col>
      <xdr:colOff>50800</xdr:colOff>
      <xdr:row>60</xdr:row>
      <xdr:rowOff>21227</xdr:rowOff>
    </xdr:to>
    <xdr:cxnSp macro="">
      <xdr:nvCxnSpPr>
        <xdr:cNvPr id="195" name="直線コネクタ 194">
          <a:extLst>
            <a:ext uri="{FF2B5EF4-FFF2-40B4-BE49-F238E27FC236}">
              <a16:creationId xmlns:a16="http://schemas.microsoft.com/office/drawing/2014/main" id="{C8E467D3-452D-4B04-80AC-26985B545318}"/>
            </a:ext>
          </a:extLst>
        </xdr:cNvPr>
        <xdr:cNvCxnSpPr/>
      </xdr:nvCxnSpPr>
      <xdr:spPr>
        <a:xfrm>
          <a:off x="2019300" y="10298430"/>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125549</xdr:rowOff>
    </xdr:from>
    <xdr:to>
      <xdr:col>6</xdr:col>
      <xdr:colOff>38100</xdr:colOff>
      <xdr:row>60</xdr:row>
      <xdr:rowOff>55699</xdr:rowOff>
    </xdr:to>
    <xdr:sp macro="" textlink="">
      <xdr:nvSpPr>
        <xdr:cNvPr id="196" name="楕円 195">
          <a:extLst>
            <a:ext uri="{FF2B5EF4-FFF2-40B4-BE49-F238E27FC236}">
              <a16:creationId xmlns:a16="http://schemas.microsoft.com/office/drawing/2014/main" id="{2492C897-A644-447F-8371-DC07A5DBFB22}"/>
            </a:ext>
          </a:extLst>
        </xdr:cNvPr>
        <xdr:cNvSpPr/>
      </xdr:nvSpPr>
      <xdr:spPr>
        <a:xfrm>
          <a:off x="1079500" y="1024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4899</xdr:rowOff>
    </xdr:from>
    <xdr:to>
      <xdr:col>10</xdr:col>
      <xdr:colOff>114300</xdr:colOff>
      <xdr:row>60</xdr:row>
      <xdr:rowOff>11430</xdr:rowOff>
    </xdr:to>
    <xdr:cxnSp macro="">
      <xdr:nvCxnSpPr>
        <xdr:cNvPr id="197" name="直線コネクタ 196">
          <a:extLst>
            <a:ext uri="{FF2B5EF4-FFF2-40B4-BE49-F238E27FC236}">
              <a16:creationId xmlns:a16="http://schemas.microsoft.com/office/drawing/2014/main" id="{FAC5375A-CD23-43F1-80D7-3EBA76DB3A63}"/>
            </a:ext>
          </a:extLst>
        </xdr:cNvPr>
        <xdr:cNvCxnSpPr/>
      </xdr:nvCxnSpPr>
      <xdr:spPr>
        <a:xfrm>
          <a:off x="1130300" y="10291899"/>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117039</xdr:rowOff>
    </xdr:from>
    <xdr:ext cx="405111" cy="259045"/>
    <xdr:sp macro="" textlink="">
      <xdr:nvSpPr>
        <xdr:cNvPr id="198" name="n_1aveValue【橋りょう・トンネル】&#10;有形固定資産減価償却率">
          <a:extLst>
            <a:ext uri="{FF2B5EF4-FFF2-40B4-BE49-F238E27FC236}">
              <a16:creationId xmlns:a16="http://schemas.microsoft.com/office/drawing/2014/main" id="{FEC389E6-FC45-414D-95FC-8FBA33B09B56}"/>
            </a:ext>
          </a:extLst>
        </xdr:cNvPr>
        <xdr:cNvSpPr txBox="1"/>
      </xdr:nvSpPr>
      <xdr:spPr>
        <a:xfrm>
          <a:off x="3582044" y="1057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76217</xdr:rowOff>
    </xdr:from>
    <xdr:ext cx="405111" cy="259045"/>
    <xdr:sp macro="" textlink="">
      <xdr:nvSpPr>
        <xdr:cNvPr id="199" name="n_2aveValue【橋りょう・トンネル】&#10;有形固定資産減価償却率">
          <a:extLst>
            <a:ext uri="{FF2B5EF4-FFF2-40B4-BE49-F238E27FC236}">
              <a16:creationId xmlns:a16="http://schemas.microsoft.com/office/drawing/2014/main" id="{E508EF85-1901-4693-9994-71B4649FA784}"/>
            </a:ext>
          </a:extLst>
        </xdr:cNvPr>
        <xdr:cNvSpPr txBox="1"/>
      </xdr:nvSpPr>
      <xdr:spPr>
        <a:xfrm>
          <a:off x="2705744" y="1053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68053</xdr:rowOff>
    </xdr:from>
    <xdr:ext cx="405111" cy="259045"/>
    <xdr:sp macro="" textlink="">
      <xdr:nvSpPr>
        <xdr:cNvPr id="200" name="n_3aveValue【橋りょう・トンネル】&#10;有形固定資産減価償却率">
          <a:extLst>
            <a:ext uri="{FF2B5EF4-FFF2-40B4-BE49-F238E27FC236}">
              <a16:creationId xmlns:a16="http://schemas.microsoft.com/office/drawing/2014/main" id="{04D226AC-C42F-48D6-B3FE-008BAED86E19}"/>
            </a:ext>
          </a:extLst>
        </xdr:cNvPr>
        <xdr:cNvSpPr txBox="1"/>
      </xdr:nvSpPr>
      <xdr:spPr>
        <a:xfrm>
          <a:off x="1816744" y="1052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2739</xdr:rowOff>
    </xdr:from>
    <xdr:ext cx="405111" cy="259045"/>
    <xdr:sp macro="" textlink="">
      <xdr:nvSpPr>
        <xdr:cNvPr id="201" name="n_4aveValue【橋りょう・トンネル】&#10;有形固定資産減価償却率">
          <a:extLst>
            <a:ext uri="{FF2B5EF4-FFF2-40B4-BE49-F238E27FC236}">
              <a16:creationId xmlns:a16="http://schemas.microsoft.com/office/drawing/2014/main" id="{CBD2FC94-E027-4051-80A4-1B110F35E40B}"/>
            </a:ext>
          </a:extLst>
        </xdr:cNvPr>
        <xdr:cNvSpPr txBox="1"/>
      </xdr:nvSpPr>
      <xdr:spPr>
        <a:xfrm>
          <a:off x="927744" y="1046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86921</xdr:rowOff>
    </xdr:from>
    <xdr:ext cx="405111" cy="259045"/>
    <xdr:sp macro="" textlink="">
      <xdr:nvSpPr>
        <xdr:cNvPr id="202" name="n_1mainValue【橋りょう・トンネル】&#10;有形固定資産減価償却率">
          <a:extLst>
            <a:ext uri="{FF2B5EF4-FFF2-40B4-BE49-F238E27FC236}">
              <a16:creationId xmlns:a16="http://schemas.microsoft.com/office/drawing/2014/main" id="{D7A7928E-20C9-4E34-A097-171E420B13DB}"/>
            </a:ext>
          </a:extLst>
        </xdr:cNvPr>
        <xdr:cNvSpPr txBox="1"/>
      </xdr:nvSpPr>
      <xdr:spPr>
        <a:xfrm>
          <a:off x="3582044" y="1003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88554</xdr:rowOff>
    </xdr:from>
    <xdr:ext cx="405111" cy="259045"/>
    <xdr:sp macro="" textlink="">
      <xdr:nvSpPr>
        <xdr:cNvPr id="203" name="n_2mainValue【橋りょう・トンネル】&#10;有形固定資産減価償却率">
          <a:extLst>
            <a:ext uri="{FF2B5EF4-FFF2-40B4-BE49-F238E27FC236}">
              <a16:creationId xmlns:a16="http://schemas.microsoft.com/office/drawing/2014/main" id="{BB44A37C-9ECE-4336-B794-8CBA6EDAACF2}"/>
            </a:ext>
          </a:extLst>
        </xdr:cNvPr>
        <xdr:cNvSpPr txBox="1"/>
      </xdr:nvSpPr>
      <xdr:spPr>
        <a:xfrm>
          <a:off x="2705744" y="1003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78757</xdr:rowOff>
    </xdr:from>
    <xdr:ext cx="405111" cy="259045"/>
    <xdr:sp macro="" textlink="">
      <xdr:nvSpPr>
        <xdr:cNvPr id="204" name="n_3mainValue【橋りょう・トンネル】&#10;有形固定資産減価償却率">
          <a:extLst>
            <a:ext uri="{FF2B5EF4-FFF2-40B4-BE49-F238E27FC236}">
              <a16:creationId xmlns:a16="http://schemas.microsoft.com/office/drawing/2014/main" id="{6DA37ABF-1BA0-4A93-ABAF-E8F1B55A4F78}"/>
            </a:ext>
          </a:extLst>
        </xdr:cNvPr>
        <xdr:cNvSpPr txBox="1"/>
      </xdr:nvSpPr>
      <xdr:spPr>
        <a:xfrm>
          <a:off x="181674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72226</xdr:rowOff>
    </xdr:from>
    <xdr:ext cx="405111" cy="259045"/>
    <xdr:sp macro="" textlink="">
      <xdr:nvSpPr>
        <xdr:cNvPr id="205" name="n_4mainValue【橋りょう・トンネル】&#10;有形固定資産減価償却率">
          <a:extLst>
            <a:ext uri="{FF2B5EF4-FFF2-40B4-BE49-F238E27FC236}">
              <a16:creationId xmlns:a16="http://schemas.microsoft.com/office/drawing/2014/main" id="{77FBE198-4414-4B52-84EA-E338EFDC6B6A}"/>
            </a:ext>
          </a:extLst>
        </xdr:cNvPr>
        <xdr:cNvSpPr txBox="1"/>
      </xdr:nvSpPr>
      <xdr:spPr>
        <a:xfrm>
          <a:off x="927744" y="1001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C1C9D7D1-564B-41CF-8568-DA5601F7790B}"/>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003EE361-EF79-4FBB-B26B-D5AFAC6CF2C3}"/>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4C8CF788-E479-4976-B2DB-8FE4CC9DC448}"/>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6AAC246C-F570-4066-8D10-5AAD0E94234B}"/>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84842B78-4596-4EBD-A08C-3712CF7FB06C}"/>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6904D5C9-5411-40E9-9708-CC41CBCAC9F5}"/>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0D171B36-7754-4A3B-9878-3C4A90AA1BA9}"/>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F1B90DB4-A874-4CCA-80E9-E48C3F619EE2}"/>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FBD55E79-2F30-447F-94F4-E78E09458224}"/>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311BCBBF-0248-42C2-9BE6-3DBE36AFD588}"/>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6" name="直線コネクタ 215">
          <a:extLst>
            <a:ext uri="{FF2B5EF4-FFF2-40B4-BE49-F238E27FC236}">
              <a16:creationId xmlns:a16="http://schemas.microsoft.com/office/drawing/2014/main" id="{8A092658-BC3B-47FB-84B2-F20F3FA0D9BF}"/>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7" name="テキスト ボックス 216">
          <a:extLst>
            <a:ext uri="{FF2B5EF4-FFF2-40B4-BE49-F238E27FC236}">
              <a16:creationId xmlns:a16="http://schemas.microsoft.com/office/drawing/2014/main" id="{A12DFA49-BFE6-4E32-BA5B-9D41FDF8DAA8}"/>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8" name="直線コネクタ 217">
          <a:extLst>
            <a:ext uri="{FF2B5EF4-FFF2-40B4-BE49-F238E27FC236}">
              <a16:creationId xmlns:a16="http://schemas.microsoft.com/office/drawing/2014/main" id="{54103FAA-D8AD-4725-9948-D190A36CEF87}"/>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9" name="テキスト ボックス 218">
          <a:extLst>
            <a:ext uri="{FF2B5EF4-FFF2-40B4-BE49-F238E27FC236}">
              <a16:creationId xmlns:a16="http://schemas.microsoft.com/office/drawing/2014/main" id="{9FCDE441-ACCF-41EC-B708-262CF94E1817}"/>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0" name="直線コネクタ 219">
          <a:extLst>
            <a:ext uri="{FF2B5EF4-FFF2-40B4-BE49-F238E27FC236}">
              <a16:creationId xmlns:a16="http://schemas.microsoft.com/office/drawing/2014/main" id="{537F85FA-D7F1-47F8-B9EA-58C5FDCE93B7}"/>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1" name="テキスト ボックス 220">
          <a:extLst>
            <a:ext uri="{FF2B5EF4-FFF2-40B4-BE49-F238E27FC236}">
              <a16:creationId xmlns:a16="http://schemas.microsoft.com/office/drawing/2014/main" id="{6D8A9836-C671-4F58-A567-705DC1768EA2}"/>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2" name="直線コネクタ 221">
          <a:extLst>
            <a:ext uri="{FF2B5EF4-FFF2-40B4-BE49-F238E27FC236}">
              <a16:creationId xmlns:a16="http://schemas.microsoft.com/office/drawing/2014/main" id="{91E10EA7-D990-4DE4-9B72-2E5327FF7A2E}"/>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3" name="テキスト ボックス 222">
          <a:extLst>
            <a:ext uri="{FF2B5EF4-FFF2-40B4-BE49-F238E27FC236}">
              <a16:creationId xmlns:a16="http://schemas.microsoft.com/office/drawing/2014/main" id="{B7C167A7-D325-4582-9461-352C56DEB53B}"/>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4" name="直線コネクタ 223">
          <a:extLst>
            <a:ext uri="{FF2B5EF4-FFF2-40B4-BE49-F238E27FC236}">
              <a16:creationId xmlns:a16="http://schemas.microsoft.com/office/drawing/2014/main" id="{5256B791-E311-4A0A-9D89-479A3873082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124477</xdr:rowOff>
    </xdr:from>
    <xdr:ext cx="749692" cy="259045"/>
    <xdr:sp macro="" textlink="">
      <xdr:nvSpPr>
        <xdr:cNvPr id="225" name="テキスト ボックス 224">
          <a:extLst>
            <a:ext uri="{FF2B5EF4-FFF2-40B4-BE49-F238E27FC236}">
              <a16:creationId xmlns:a16="http://schemas.microsoft.com/office/drawing/2014/main" id="{A689ED13-672F-4015-B055-23A13ABB017A}"/>
            </a:ext>
          </a:extLst>
        </xdr:cNvPr>
        <xdr:cNvSpPr txBox="1"/>
      </xdr:nvSpPr>
      <xdr:spPr>
        <a:xfrm>
          <a:off x="5854308" y="938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EF2BDD11-5741-4FBB-9305-8A8F7FDDBD6B}"/>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7" name="テキスト ボックス 226">
          <a:extLst>
            <a:ext uri="{FF2B5EF4-FFF2-40B4-BE49-F238E27FC236}">
              <a16:creationId xmlns:a16="http://schemas.microsoft.com/office/drawing/2014/main" id="{C78ADCE4-7CA6-4C65-A3CC-D174B8BF5D88}"/>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id="{86F4E409-1009-45EE-8372-A3ED28B6EDE9}"/>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160153</xdr:rowOff>
    </xdr:from>
    <xdr:to>
      <xdr:col>54</xdr:col>
      <xdr:colOff>189865</xdr:colOff>
      <xdr:row>64</xdr:row>
      <xdr:rowOff>76198</xdr:rowOff>
    </xdr:to>
    <xdr:cxnSp macro="">
      <xdr:nvCxnSpPr>
        <xdr:cNvPr id="229" name="直線コネクタ 228">
          <a:extLst>
            <a:ext uri="{FF2B5EF4-FFF2-40B4-BE49-F238E27FC236}">
              <a16:creationId xmlns:a16="http://schemas.microsoft.com/office/drawing/2014/main" id="{CCF4C686-58F9-4CB7-863A-CE6FE46C5E6F}"/>
            </a:ext>
          </a:extLst>
        </xdr:cNvPr>
        <xdr:cNvCxnSpPr/>
      </xdr:nvCxnSpPr>
      <xdr:spPr>
        <a:xfrm flipV="1">
          <a:off x="10476865" y="9589903"/>
          <a:ext cx="0" cy="1459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80025</xdr:rowOff>
    </xdr:from>
    <xdr:ext cx="313932" cy="259045"/>
    <xdr:sp macro="" textlink="">
      <xdr:nvSpPr>
        <xdr:cNvPr id="230" name="【橋りょう・トンネル】&#10;一人当たり有形固定資産（償却資産）額最小値テキスト">
          <a:extLst>
            <a:ext uri="{FF2B5EF4-FFF2-40B4-BE49-F238E27FC236}">
              <a16:creationId xmlns:a16="http://schemas.microsoft.com/office/drawing/2014/main" id="{C0CE1DD5-4D76-4E1F-A73E-3F5A799CF64F}"/>
            </a:ext>
          </a:extLst>
        </xdr:cNvPr>
        <xdr:cNvSpPr txBox="1"/>
      </xdr:nvSpPr>
      <xdr:spPr>
        <a:xfrm>
          <a:off x="10515600" y="110528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76198</xdr:rowOff>
    </xdr:from>
    <xdr:to>
      <xdr:col>55</xdr:col>
      <xdr:colOff>88900</xdr:colOff>
      <xdr:row>64</xdr:row>
      <xdr:rowOff>76198</xdr:rowOff>
    </xdr:to>
    <xdr:cxnSp macro="">
      <xdr:nvCxnSpPr>
        <xdr:cNvPr id="231" name="直線コネクタ 230">
          <a:extLst>
            <a:ext uri="{FF2B5EF4-FFF2-40B4-BE49-F238E27FC236}">
              <a16:creationId xmlns:a16="http://schemas.microsoft.com/office/drawing/2014/main" id="{29C63D4B-79FE-48E5-BABF-2A1A31C5115E}"/>
            </a:ext>
          </a:extLst>
        </xdr:cNvPr>
        <xdr:cNvCxnSpPr/>
      </xdr:nvCxnSpPr>
      <xdr:spPr>
        <a:xfrm>
          <a:off x="10388600" y="11048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106830</xdr:rowOff>
    </xdr:from>
    <xdr:ext cx="754822" cy="259045"/>
    <xdr:sp macro="" textlink="">
      <xdr:nvSpPr>
        <xdr:cNvPr id="232" name="【橋りょう・トンネル】&#10;一人当たり有形固定資産（償却資産）額最大値テキスト">
          <a:extLst>
            <a:ext uri="{FF2B5EF4-FFF2-40B4-BE49-F238E27FC236}">
              <a16:creationId xmlns:a16="http://schemas.microsoft.com/office/drawing/2014/main" id="{77A224F8-CAF1-48F5-9F0D-807947A2710E}"/>
            </a:ext>
          </a:extLst>
        </xdr:cNvPr>
        <xdr:cNvSpPr txBox="1"/>
      </xdr:nvSpPr>
      <xdr:spPr>
        <a:xfrm>
          <a:off x="10515600" y="9365130"/>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11,488,952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160153</xdr:rowOff>
    </xdr:from>
    <xdr:to>
      <xdr:col>55</xdr:col>
      <xdr:colOff>88900</xdr:colOff>
      <xdr:row>55</xdr:row>
      <xdr:rowOff>160153</xdr:rowOff>
    </xdr:to>
    <xdr:cxnSp macro="">
      <xdr:nvCxnSpPr>
        <xdr:cNvPr id="233" name="直線コネクタ 232">
          <a:extLst>
            <a:ext uri="{FF2B5EF4-FFF2-40B4-BE49-F238E27FC236}">
              <a16:creationId xmlns:a16="http://schemas.microsoft.com/office/drawing/2014/main" id="{E8EF3BB0-4FDB-4DAE-87A8-3FC10AA6DBF0}"/>
            </a:ext>
          </a:extLst>
        </xdr:cNvPr>
        <xdr:cNvCxnSpPr/>
      </xdr:nvCxnSpPr>
      <xdr:spPr>
        <a:xfrm>
          <a:off x="10388600" y="958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62633</xdr:rowOff>
    </xdr:from>
    <xdr:ext cx="690189" cy="259045"/>
    <xdr:sp macro="" textlink="">
      <xdr:nvSpPr>
        <xdr:cNvPr id="234" name="【橋りょう・トンネル】&#10;一人当たり有形固定資産（償却資産）額平均値テキスト">
          <a:extLst>
            <a:ext uri="{FF2B5EF4-FFF2-40B4-BE49-F238E27FC236}">
              <a16:creationId xmlns:a16="http://schemas.microsoft.com/office/drawing/2014/main" id="{35F9A6D9-430A-4C06-A2DF-F3B5538E9410}"/>
            </a:ext>
          </a:extLst>
        </xdr:cNvPr>
        <xdr:cNvSpPr txBox="1"/>
      </xdr:nvSpPr>
      <xdr:spPr>
        <a:xfrm>
          <a:off x="10515600" y="10692533"/>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39756</xdr:rowOff>
    </xdr:from>
    <xdr:to>
      <xdr:col>55</xdr:col>
      <xdr:colOff>50800</xdr:colOff>
      <xdr:row>63</xdr:row>
      <xdr:rowOff>141356</xdr:rowOff>
    </xdr:to>
    <xdr:sp macro="" textlink="">
      <xdr:nvSpPr>
        <xdr:cNvPr id="235" name="フローチャート: 判断 234">
          <a:extLst>
            <a:ext uri="{FF2B5EF4-FFF2-40B4-BE49-F238E27FC236}">
              <a16:creationId xmlns:a16="http://schemas.microsoft.com/office/drawing/2014/main" id="{73EF3921-6F06-43CD-A2B8-5285AEE75391}"/>
            </a:ext>
          </a:extLst>
        </xdr:cNvPr>
        <xdr:cNvSpPr/>
      </xdr:nvSpPr>
      <xdr:spPr>
        <a:xfrm>
          <a:off x="10426700" y="10841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22398</xdr:rowOff>
    </xdr:from>
    <xdr:to>
      <xdr:col>50</xdr:col>
      <xdr:colOff>165100</xdr:colOff>
      <xdr:row>63</xdr:row>
      <xdr:rowOff>123998</xdr:rowOff>
    </xdr:to>
    <xdr:sp macro="" textlink="">
      <xdr:nvSpPr>
        <xdr:cNvPr id="236" name="フローチャート: 判断 235">
          <a:extLst>
            <a:ext uri="{FF2B5EF4-FFF2-40B4-BE49-F238E27FC236}">
              <a16:creationId xmlns:a16="http://schemas.microsoft.com/office/drawing/2014/main" id="{E91EF9C6-A2E7-410A-BA01-B611EDADD79D}"/>
            </a:ext>
          </a:extLst>
        </xdr:cNvPr>
        <xdr:cNvSpPr/>
      </xdr:nvSpPr>
      <xdr:spPr>
        <a:xfrm>
          <a:off x="9588500" y="10823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153653</xdr:rowOff>
    </xdr:from>
    <xdr:to>
      <xdr:col>46</xdr:col>
      <xdr:colOff>38100</xdr:colOff>
      <xdr:row>63</xdr:row>
      <xdr:rowOff>83803</xdr:rowOff>
    </xdr:to>
    <xdr:sp macro="" textlink="">
      <xdr:nvSpPr>
        <xdr:cNvPr id="237" name="フローチャート: 判断 236">
          <a:extLst>
            <a:ext uri="{FF2B5EF4-FFF2-40B4-BE49-F238E27FC236}">
              <a16:creationId xmlns:a16="http://schemas.microsoft.com/office/drawing/2014/main" id="{7B4CCF0B-60FB-4C83-9A23-F0F47B61EABD}"/>
            </a:ext>
          </a:extLst>
        </xdr:cNvPr>
        <xdr:cNvSpPr/>
      </xdr:nvSpPr>
      <xdr:spPr>
        <a:xfrm>
          <a:off x="8699500" y="1078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154923</xdr:rowOff>
    </xdr:from>
    <xdr:to>
      <xdr:col>41</xdr:col>
      <xdr:colOff>101600</xdr:colOff>
      <xdr:row>63</xdr:row>
      <xdr:rowOff>85073</xdr:rowOff>
    </xdr:to>
    <xdr:sp macro="" textlink="">
      <xdr:nvSpPr>
        <xdr:cNvPr id="238" name="フローチャート: 判断 237">
          <a:extLst>
            <a:ext uri="{FF2B5EF4-FFF2-40B4-BE49-F238E27FC236}">
              <a16:creationId xmlns:a16="http://schemas.microsoft.com/office/drawing/2014/main" id="{F84950AD-CB85-4C89-B87C-6D1B9E21332F}"/>
            </a:ext>
          </a:extLst>
        </xdr:cNvPr>
        <xdr:cNvSpPr/>
      </xdr:nvSpPr>
      <xdr:spPr>
        <a:xfrm>
          <a:off x="7810500" y="1078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46446</xdr:rowOff>
    </xdr:from>
    <xdr:to>
      <xdr:col>36</xdr:col>
      <xdr:colOff>165100</xdr:colOff>
      <xdr:row>63</xdr:row>
      <xdr:rowOff>148046</xdr:rowOff>
    </xdr:to>
    <xdr:sp macro="" textlink="">
      <xdr:nvSpPr>
        <xdr:cNvPr id="239" name="フローチャート: 判断 238">
          <a:extLst>
            <a:ext uri="{FF2B5EF4-FFF2-40B4-BE49-F238E27FC236}">
              <a16:creationId xmlns:a16="http://schemas.microsoft.com/office/drawing/2014/main" id="{D34DC73F-3255-4DFA-B76A-BBEA5CD0CB78}"/>
            </a:ext>
          </a:extLst>
        </xdr:cNvPr>
        <xdr:cNvSpPr/>
      </xdr:nvSpPr>
      <xdr:spPr>
        <a:xfrm>
          <a:off x="6921500" y="108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43D447B7-A0E7-4E51-B6DF-EC595C8F39A4}"/>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E2043217-3C32-4DDF-8C0D-41151D5E5A2F}"/>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B8A0BC94-7F8B-475B-987D-438F8EAA2FD3}"/>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2A871BC0-2404-499C-B3AC-5725043C013F}"/>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8708830F-E3D3-4158-8DD6-957ADB217641}"/>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86251</xdr:rowOff>
    </xdr:from>
    <xdr:to>
      <xdr:col>55</xdr:col>
      <xdr:colOff>50800</xdr:colOff>
      <xdr:row>64</xdr:row>
      <xdr:rowOff>16401</xdr:rowOff>
    </xdr:to>
    <xdr:sp macro="" textlink="">
      <xdr:nvSpPr>
        <xdr:cNvPr id="245" name="楕円 244">
          <a:extLst>
            <a:ext uri="{FF2B5EF4-FFF2-40B4-BE49-F238E27FC236}">
              <a16:creationId xmlns:a16="http://schemas.microsoft.com/office/drawing/2014/main" id="{E6B2B6DD-87B9-4F45-B610-9737A5CDFE2B}"/>
            </a:ext>
          </a:extLst>
        </xdr:cNvPr>
        <xdr:cNvSpPr/>
      </xdr:nvSpPr>
      <xdr:spPr>
        <a:xfrm>
          <a:off x="10426700" y="10887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18183</xdr:rowOff>
    </xdr:from>
    <xdr:ext cx="599010" cy="259045"/>
    <xdr:sp macro="" textlink="">
      <xdr:nvSpPr>
        <xdr:cNvPr id="246" name="【橋りょう・トンネル】&#10;一人当たり有形固定資産（償却資産）額該当値テキスト">
          <a:extLst>
            <a:ext uri="{FF2B5EF4-FFF2-40B4-BE49-F238E27FC236}">
              <a16:creationId xmlns:a16="http://schemas.microsoft.com/office/drawing/2014/main" id="{8AA5783B-8E1F-4FBB-9D1F-9B09B6684A43}"/>
            </a:ext>
          </a:extLst>
        </xdr:cNvPr>
        <xdr:cNvSpPr txBox="1"/>
      </xdr:nvSpPr>
      <xdr:spPr>
        <a:xfrm>
          <a:off x="10515600" y="10819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870,864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92494</xdr:rowOff>
    </xdr:from>
    <xdr:to>
      <xdr:col>50</xdr:col>
      <xdr:colOff>165100</xdr:colOff>
      <xdr:row>64</xdr:row>
      <xdr:rowOff>22644</xdr:rowOff>
    </xdr:to>
    <xdr:sp macro="" textlink="">
      <xdr:nvSpPr>
        <xdr:cNvPr id="247" name="楕円 246">
          <a:extLst>
            <a:ext uri="{FF2B5EF4-FFF2-40B4-BE49-F238E27FC236}">
              <a16:creationId xmlns:a16="http://schemas.microsoft.com/office/drawing/2014/main" id="{05EE4D62-2B0A-4C65-95B5-C2D9F063057B}"/>
            </a:ext>
          </a:extLst>
        </xdr:cNvPr>
        <xdr:cNvSpPr/>
      </xdr:nvSpPr>
      <xdr:spPr>
        <a:xfrm>
          <a:off x="9588500" y="10893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137051</xdr:rowOff>
    </xdr:from>
    <xdr:to>
      <xdr:col>55</xdr:col>
      <xdr:colOff>0</xdr:colOff>
      <xdr:row>63</xdr:row>
      <xdr:rowOff>143294</xdr:rowOff>
    </xdr:to>
    <xdr:cxnSp macro="">
      <xdr:nvCxnSpPr>
        <xdr:cNvPr id="248" name="直線コネクタ 247">
          <a:extLst>
            <a:ext uri="{FF2B5EF4-FFF2-40B4-BE49-F238E27FC236}">
              <a16:creationId xmlns:a16="http://schemas.microsoft.com/office/drawing/2014/main" id="{84A01797-AC7D-4B0A-8A28-1E9966812B95}"/>
            </a:ext>
          </a:extLst>
        </xdr:cNvPr>
        <xdr:cNvCxnSpPr/>
      </xdr:nvCxnSpPr>
      <xdr:spPr>
        <a:xfrm flipV="1">
          <a:off x="9639300" y="10938401"/>
          <a:ext cx="838200" cy="6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102644</xdr:rowOff>
    </xdr:from>
    <xdr:to>
      <xdr:col>46</xdr:col>
      <xdr:colOff>38100</xdr:colOff>
      <xdr:row>64</xdr:row>
      <xdr:rowOff>32794</xdr:rowOff>
    </xdr:to>
    <xdr:sp macro="" textlink="">
      <xdr:nvSpPr>
        <xdr:cNvPr id="249" name="楕円 248">
          <a:extLst>
            <a:ext uri="{FF2B5EF4-FFF2-40B4-BE49-F238E27FC236}">
              <a16:creationId xmlns:a16="http://schemas.microsoft.com/office/drawing/2014/main" id="{925F517D-8FD0-4965-A556-608B9BA730DC}"/>
            </a:ext>
          </a:extLst>
        </xdr:cNvPr>
        <xdr:cNvSpPr/>
      </xdr:nvSpPr>
      <xdr:spPr>
        <a:xfrm>
          <a:off x="8699500" y="10903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143294</xdr:rowOff>
    </xdr:from>
    <xdr:to>
      <xdr:col>50</xdr:col>
      <xdr:colOff>114300</xdr:colOff>
      <xdr:row>63</xdr:row>
      <xdr:rowOff>153444</xdr:rowOff>
    </xdr:to>
    <xdr:cxnSp macro="">
      <xdr:nvCxnSpPr>
        <xdr:cNvPr id="250" name="直線コネクタ 249">
          <a:extLst>
            <a:ext uri="{FF2B5EF4-FFF2-40B4-BE49-F238E27FC236}">
              <a16:creationId xmlns:a16="http://schemas.microsoft.com/office/drawing/2014/main" id="{16BFA4A5-AA46-40F9-A3F6-AAEAF921C170}"/>
            </a:ext>
          </a:extLst>
        </xdr:cNvPr>
        <xdr:cNvCxnSpPr/>
      </xdr:nvCxnSpPr>
      <xdr:spPr>
        <a:xfrm flipV="1">
          <a:off x="8750300" y="10944644"/>
          <a:ext cx="889000" cy="10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105036</xdr:rowOff>
    </xdr:from>
    <xdr:to>
      <xdr:col>41</xdr:col>
      <xdr:colOff>101600</xdr:colOff>
      <xdr:row>64</xdr:row>
      <xdr:rowOff>35186</xdr:rowOff>
    </xdr:to>
    <xdr:sp macro="" textlink="">
      <xdr:nvSpPr>
        <xdr:cNvPr id="251" name="楕円 250">
          <a:extLst>
            <a:ext uri="{FF2B5EF4-FFF2-40B4-BE49-F238E27FC236}">
              <a16:creationId xmlns:a16="http://schemas.microsoft.com/office/drawing/2014/main" id="{17EA5930-F20D-4590-9FA9-D31A5E2CDA79}"/>
            </a:ext>
          </a:extLst>
        </xdr:cNvPr>
        <xdr:cNvSpPr/>
      </xdr:nvSpPr>
      <xdr:spPr>
        <a:xfrm>
          <a:off x="7810500" y="1090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153444</xdr:rowOff>
    </xdr:from>
    <xdr:to>
      <xdr:col>45</xdr:col>
      <xdr:colOff>177800</xdr:colOff>
      <xdr:row>63</xdr:row>
      <xdr:rowOff>155836</xdr:rowOff>
    </xdr:to>
    <xdr:cxnSp macro="">
      <xdr:nvCxnSpPr>
        <xdr:cNvPr id="252" name="直線コネクタ 251">
          <a:extLst>
            <a:ext uri="{FF2B5EF4-FFF2-40B4-BE49-F238E27FC236}">
              <a16:creationId xmlns:a16="http://schemas.microsoft.com/office/drawing/2014/main" id="{6542E114-D129-44D3-BF7C-87F0198E5029}"/>
            </a:ext>
          </a:extLst>
        </xdr:cNvPr>
        <xdr:cNvCxnSpPr/>
      </xdr:nvCxnSpPr>
      <xdr:spPr>
        <a:xfrm flipV="1">
          <a:off x="7861300" y="10954794"/>
          <a:ext cx="889000" cy="2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107302</xdr:rowOff>
    </xdr:from>
    <xdr:to>
      <xdr:col>36</xdr:col>
      <xdr:colOff>165100</xdr:colOff>
      <xdr:row>64</xdr:row>
      <xdr:rowOff>37452</xdr:rowOff>
    </xdr:to>
    <xdr:sp macro="" textlink="">
      <xdr:nvSpPr>
        <xdr:cNvPr id="253" name="楕円 252">
          <a:extLst>
            <a:ext uri="{FF2B5EF4-FFF2-40B4-BE49-F238E27FC236}">
              <a16:creationId xmlns:a16="http://schemas.microsoft.com/office/drawing/2014/main" id="{DAA22FC2-DA8A-41C5-B519-366271E523EF}"/>
            </a:ext>
          </a:extLst>
        </xdr:cNvPr>
        <xdr:cNvSpPr/>
      </xdr:nvSpPr>
      <xdr:spPr>
        <a:xfrm>
          <a:off x="6921500" y="1090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155836</xdr:rowOff>
    </xdr:from>
    <xdr:to>
      <xdr:col>41</xdr:col>
      <xdr:colOff>50800</xdr:colOff>
      <xdr:row>63</xdr:row>
      <xdr:rowOff>158102</xdr:rowOff>
    </xdr:to>
    <xdr:cxnSp macro="">
      <xdr:nvCxnSpPr>
        <xdr:cNvPr id="254" name="直線コネクタ 253">
          <a:extLst>
            <a:ext uri="{FF2B5EF4-FFF2-40B4-BE49-F238E27FC236}">
              <a16:creationId xmlns:a16="http://schemas.microsoft.com/office/drawing/2014/main" id="{68A75465-7240-482F-A5F2-8374196D3407}"/>
            </a:ext>
          </a:extLst>
        </xdr:cNvPr>
        <xdr:cNvCxnSpPr/>
      </xdr:nvCxnSpPr>
      <xdr:spPr>
        <a:xfrm flipV="1">
          <a:off x="6972300" y="10957186"/>
          <a:ext cx="889000" cy="2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140525</xdr:rowOff>
    </xdr:from>
    <xdr:ext cx="690189" cy="259045"/>
    <xdr:sp macro="" textlink="">
      <xdr:nvSpPr>
        <xdr:cNvPr id="255" name="n_1aveValue【橋りょう・トンネル】&#10;一人当たり有形固定資産（償却資産）額">
          <a:extLst>
            <a:ext uri="{FF2B5EF4-FFF2-40B4-BE49-F238E27FC236}">
              <a16:creationId xmlns:a16="http://schemas.microsoft.com/office/drawing/2014/main" id="{D4612DB0-6266-4857-8665-EE51C56C0B50}"/>
            </a:ext>
          </a:extLst>
        </xdr:cNvPr>
        <xdr:cNvSpPr txBox="1"/>
      </xdr:nvSpPr>
      <xdr:spPr>
        <a:xfrm>
          <a:off x="9281505" y="105989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100330</xdr:rowOff>
    </xdr:from>
    <xdr:ext cx="690189" cy="259045"/>
    <xdr:sp macro="" textlink="">
      <xdr:nvSpPr>
        <xdr:cNvPr id="256" name="n_2aveValue【橋りょう・トンネル】&#10;一人当たり有形固定資産（償却資産）額">
          <a:extLst>
            <a:ext uri="{FF2B5EF4-FFF2-40B4-BE49-F238E27FC236}">
              <a16:creationId xmlns:a16="http://schemas.microsoft.com/office/drawing/2014/main" id="{12F86D9F-7105-45DA-A778-25BADA106C4D}"/>
            </a:ext>
          </a:extLst>
        </xdr:cNvPr>
        <xdr:cNvSpPr txBox="1"/>
      </xdr:nvSpPr>
      <xdr:spPr>
        <a:xfrm>
          <a:off x="8405205" y="105587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61</xdr:row>
      <xdr:rowOff>101600</xdr:rowOff>
    </xdr:from>
    <xdr:ext cx="690189" cy="259045"/>
    <xdr:sp macro="" textlink="">
      <xdr:nvSpPr>
        <xdr:cNvPr id="257" name="n_3aveValue【橋りょう・トンネル】&#10;一人当たり有形固定資産（償却資産）額">
          <a:extLst>
            <a:ext uri="{FF2B5EF4-FFF2-40B4-BE49-F238E27FC236}">
              <a16:creationId xmlns:a16="http://schemas.microsoft.com/office/drawing/2014/main" id="{0199ACE0-19F4-450D-9C08-00BDDC340F9B}"/>
            </a:ext>
          </a:extLst>
        </xdr:cNvPr>
        <xdr:cNvSpPr txBox="1"/>
      </xdr:nvSpPr>
      <xdr:spPr>
        <a:xfrm>
          <a:off x="7516205" y="105600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61</xdr:row>
      <xdr:rowOff>164573</xdr:rowOff>
    </xdr:from>
    <xdr:ext cx="690189" cy="259045"/>
    <xdr:sp macro="" textlink="">
      <xdr:nvSpPr>
        <xdr:cNvPr id="258" name="n_4aveValue【橋りょう・トンネル】&#10;一人当たり有形固定資産（償却資産）額">
          <a:extLst>
            <a:ext uri="{FF2B5EF4-FFF2-40B4-BE49-F238E27FC236}">
              <a16:creationId xmlns:a16="http://schemas.microsoft.com/office/drawing/2014/main" id="{26CD9F80-16A9-4CFE-80C7-7F9A2EA0E55C}"/>
            </a:ext>
          </a:extLst>
        </xdr:cNvPr>
        <xdr:cNvSpPr txBox="1"/>
      </xdr:nvSpPr>
      <xdr:spPr>
        <a:xfrm>
          <a:off x="6627205" y="106230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13771</xdr:rowOff>
    </xdr:from>
    <xdr:ext cx="599010" cy="259045"/>
    <xdr:sp macro="" textlink="">
      <xdr:nvSpPr>
        <xdr:cNvPr id="259" name="n_1mainValue【橋りょう・トンネル】&#10;一人当たり有形固定資産（償却資産）額">
          <a:extLst>
            <a:ext uri="{FF2B5EF4-FFF2-40B4-BE49-F238E27FC236}">
              <a16:creationId xmlns:a16="http://schemas.microsoft.com/office/drawing/2014/main" id="{C6FE1044-0498-4B1A-BC00-87B2FBC2EC8A}"/>
            </a:ext>
          </a:extLst>
        </xdr:cNvPr>
        <xdr:cNvSpPr txBox="1"/>
      </xdr:nvSpPr>
      <xdr:spPr>
        <a:xfrm>
          <a:off x="9327095" y="10986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23921</xdr:rowOff>
    </xdr:from>
    <xdr:ext cx="599010" cy="259045"/>
    <xdr:sp macro="" textlink="">
      <xdr:nvSpPr>
        <xdr:cNvPr id="260" name="n_2mainValue【橋りょう・トンネル】&#10;一人当たり有形固定資産（償却資産）額">
          <a:extLst>
            <a:ext uri="{FF2B5EF4-FFF2-40B4-BE49-F238E27FC236}">
              <a16:creationId xmlns:a16="http://schemas.microsoft.com/office/drawing/2014/main" id="{C1E84E7E-8199-400E-84D4-F22C41DA8A5F}"/>
            </a:ext>
          </a:extLst>
        </xdr:cNvPr>
        <xdr:cNvSpPr txBox="1"/>
      </xdr:nvSpPr>
      <xdr:spPr>
        <a:xfrm>
          <a:off x="8450795" y="10996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26313</xdr:rowOff>
    </xdr:from>
    <xdr:ext cx="599010" cy="259045"/>
    <xdr:sp macro="" textlink="">
      <xdr:nvSpPr>
        <xdr:cNvPr id="261" name="n_3mainValue【橋りょう・トンネル】&#10;一人当たり有形固定資産（償却資産）額">
          <a:extLst>
            <a:ext uri="{FF2B5EF4-FFF2-40B4-BE49-F238E27FC236}">
              <a16:creationId xmlns:a16="http://schemas.microsoft.com/office/drawing/2014/main" id="{9B7DC249-4528-4036-8E4E-48FFF4B699D9}"/>
            </a:ext>
          </a:extLst>
        </xdr:cNvPr>
        <xdr:cNvSpPr txBox="1"/>
      </xdr:nvSpPr>
      <xdr:spPr>
        <a:xfrm>
          <a:off x="7561795" y="10999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28579</xdr:rowOff>
    </xdr:from>
    <xdr:ext cx="599010" cy="259045"/>
    <xdr:sp macro="" textlink="">
      <xdr:nvSpPr>
        <xdr:cNvPr id="262" name="n_4mainValue【橋りょう・トンネル】&#10;一人当たり有形固定資産（償却資産）額">
          <a:extLst>
            <a:ext uri="{FF2B5EF4-FFF2-40B4-BE49-F238E27FC236}">
              <a16:creationId xmlns:a16="http://schemas.microsoft.com/office/drawing/2014/main" id="{DA2B2C3F-A963-4FCE-A6DB-7FC19F0DA77A}"/>
            </a:ext>
          </a:extLst>
        </xdr:cNvPr>
        <xdr:cNvSpPr txBox="1"/>
      </xdr:nvSpPr>
      <xdr:spPr>
        <a:xfrm>
          <a:off x="6672795" y="11001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D482242B-EDB7-4A25-8242-5FDC09EFFA51}"/>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4BA15776-2073-481E-8D2F-365D98D3BE45}"/>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3B5BEDBD-1D50-4DB1-83C0-A919016ED794}"/>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AAB1731D-8366-48A1-8B72-12720A1063EB}"/>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A1C9B945-5A6D-4F5C-9DF0-0CA30A685B48}"/>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9EC83788-066C-45A2-AA0E-DB9078C7CE87}"/>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E7463322-D48E-446E-BAB1-BC5680AE8575}"/>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0407021C-1FC6-4298-82E6-3A54952B3FB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FA7E9EF1-E563-4941-9770-65E87FD2D12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E77890D1-4614-4834-A2F5-E38C8CDE3C1C}"/>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9079C34D-7C4B-46F8-A653-12C036B96545}"/>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a:extLst>
            <a:ext uri="{FF2B5EF4-FFF2-40B4-BE49-F238E27FC236}">
              <a16:creationId xmlns:a16="http://schemas.microsoft.com/office/drawing/2014/main" id="{6E17F8B3-96BE-4E72-B759-606A3D7E3476}"/>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5" name="テキスト ボックス 274">
          <a:extLst>
            <a:ext uri="{FF2B5EF4-FFF2-40B4-BE49-F238E27FC236}">
              <a16:creationId xmlns:a16="http://schemas.microsoft.com/office/drawing/2014/main" id="{EB3CD838-D18D-450E-A046-C843AB614C37}"/>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a:extLst>
            <a:ext uri="{FF2B5EF4-FFF2-40B4-BE49-F238E27FC236}">
              <a16:creationId xmlns:a16="http://schemas.microsoft.com/office/drawing/2014/main" id="{94D021AC-0155-4C84-B4F6-FE584F3890B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a:extLst>
            <a:ext uri="{FF2B5EF4-FFF2-40B4-BE49-F238E27FC236}">
              <a16:creationId xmlns:a16="http://schemas.microsoft.com/office/drawing/2014/main" id="{0DDD63A3-D704-48B2-B6A2-FF25D4C4C042}"/>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a:extLst>
            <a:ext uri="{FF2B5EF4-FFF2-40B4-BE49-F238E27FC236}">
              <a16:creationId xmlns:a16="http://schemas.microsoft.com/office/drawing/2014/main" id="{2A79CDE0-3727-488E-A988-15EFE0D08CF5}"/>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a:extLst>
            <a:ext uri="{FF2B5EF4-FFF2-40B4-BE49-F238E27FC236}">
              <a16:creationId xmlns:a16="http://schemas.microsoft.com/office/drawing/2014/main" id="{0DC26FF5-09F6-46AB-8E73-2042AB3DC47B}"/>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a:extLst>
            <a:ext uri="{FF2B5EF4-FFF2-40B4-BE49-F238E27FC236}">
              <a16:creationId xmlns:a16="http://schemas.microsoft.com/office/drawing/2014/main" id="{6CC149CF-FB18-4EE9-AAD2-F7239E8C388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a:extLst>
            <a:ext uri="{FF2B5EF4-FFF2-40B4-BE49-F238E27FC236}">
              <a16:creationId xmlns:a16="http://schemas.microsoft.com/office/drawing/2014/main" id="{1FD2D71C-49C2-4527-93F5-6BCEBC67E146}"/>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a:extLst>
            <a:ext uri="{FF2B5EF4-FFF2-40B4-BE49-F238E27FC236}">
              <a16:creationId xmlns:a16="http://schemas.microsoft.com/office/drawing/2014/main" id="{7D2C05FE-0D57-4B9B-B381-777E6F04900E}"/>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a:extLst>
            <a:ext uri="{FF2B5EF4-FFF2-40B4-BE49-F238E27FC236}">
              <a16:creationId xmlns:a16="http://schemas.microsoft.com/office/drawing/2014/main" id="{8B822F9B-269A-4DDA-BE5A-5EA514E551B4}"/>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a:extLst>
            <a:ext uri="{FF2B5EF4-FFF2-40B4-BE49-F238E27FC236}">
              <a16:creationId xmlns:a16="http://schemas.microsoft.com/office/drawing/2014/main" id="{ED0B9583-DA5D-4460-BD6A-EA347A45B48C}"/>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5" name="テキスト ボックス 284">
          <a:extLst>
            <a:ext uri="{FF2B5EF4-FFF2-40B4-BE49-F238E27FC236}">
              <a16:creationId xmlns:a16="http://schemas.microsoft.com/office/drawing/2014/main" id="{DC66C3FA-A39F-4886-981A-7F362F527623}"/>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0643FB18-D82C-430E-AC43-8673FFFAF494}"/>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A8548920-A3D5-4A6C-9E2B-A270C6B80096}"/>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54429</xdr:rowOff>
    </xdr:from>
    <xdr:to>
      <xdr:col>24</xdr:col>
      <xdr:colOff>62865</xdr:colOff>
      <xdr:row>86</xdr:row>
      <xdr:rowOff>168729</xdr:rowOff>
    </xdr:to>
    <xdr:cxnSp macro="">
      <xdr:nvCxnSpPr>
        <xdr:cNvPr id="288" name="直線コネクタ 287">
          <a:extLst>
            <a:ext uri="{FF2B5EF4-FFF2-40B4-BE49-F238E27FC236}">
              <a16:creationId xmlns:a16="http://schemas.microsoft.com/office/drawing/2014/main" id="{870730C1-24DB-4178-AAE1-99C01CF7B432}"/>
            </a:ext>
          </a:extLst>
        </xdr:cNvPr>
        <xdr:cNvCxnSpPr/>
      </xdr:nvCxnSpPr>
      <xdr:spPr>
        <a:xfrm flipV="1">
          <a:off x="4634865" y="13427529"/>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9" name="【公営住宅】&#10;有形固定資産減価償却率最小値テキスト">
          <a:extLst>
            <a:ext uri="{FF2B5EF4-FFF2-40B4-BE49-F238E27FC236}">
              <a16:creationId xmlns:a16="http://schemas.microsoft.com/office/drawing/2014/main" id="{5A61E967-837C-49AD-A9E6-2C030E120D14}"/>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0" name="直線コネクタ 289">
          <a:extLst>
            <a:ext uri="{FF2B5EF4-FFF2-40B4-BE49-F238E27FC236}">
              <a16:creationId xmlns:a16="http://schemas.microsoft.com/office/drawing/2014/main" id="{0F26935B-E27E-420B-AF3A-E554836B4D42}"/>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1106</xdr:rowOff>
    </xdr:from>
    <xdr:ext cx="340478" cy="259045"/>
    <xdr:sp macro="" textlink="">
      <xdr:nvSpPr>
        <xdr:cNvPr id="291" name="【公営住宅】&#10;有形固定資産減価償却率最大値テキスト">
          <a:extLst>
            <a:ext uri="{FF2B5EF4-FFF2-40B4-BE49-F238E27FC236}">
              <a16:creationId xmlns:a16="http://schemas.microsoft.com/office/drawing/2014/main" id="{EF39CD57-A30D-4F59-877F-043CEBBB742C}"/>
            </a:ext>
          </a:extLst>
        </xdr:cNvPr>
        <xdr:cNvSpPr txBox="1"/>
      </xdr:nvSpPr>
      <xdr:spPr>
        <a:xfrm>
          <a:off x="4673600" y="132027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54429</xdr:rowOff>
    </xdr:from>
    <xdr:to>
      <xdr:col>24</xdr:col>
      <xdr:colOff>152400</xdr:colOff>
      <xdr:row>78</xdr:row>
      <xdr:rowOff>54429</xdr:rowOff>
    </xdr:to>
    <xdr:cxnSp macro="">
      <xdr:nvCxnSpPr>
        <xdr:cNvPr id="292" name="直線コネクタ 291">
          <a:extLst>
            <a:ext uri="{FF2B5EF4-FFF2-40B4-BE49-F238E27FC236}">
              <a16:creationId xmlns:a16="http://schemas.microsoft.com/office/drawing/2014/main" id="{6EB84A72-4068-46BE-8683-CE428C99117B}"/>
            </a:ext>
          </a:extLst>
        </xdr:cNvPr>
        <xdr:cNvCxnSpPr/>
      </xdr:nvCxnSpPr>
      <xdr:spPr>
        <a:xfrm>
          <a:off x="4546600" y="13427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132278</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6B408254-BD37-41A9-8859-8B65184B282A}"/>
            </a:ext>
          </a:extLst>
        </xdr:cNvPr>
        <xdr:cNvSpPr txBox="1"/>
      </xdr:nvSpPr>
      <xdr:spPr>
        <a:xfrm>
          <a:off x="4673600" y="141911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153851</xdr:rowOff>
    </xdr:from>
    <xdr:to>
      <xdr:col>24</xdr:col>
      <xdr:colOff>114300</xdr:colOff>
      <xdr:row>83</xdr:row>
      <xdr:rowOff>84001</xdr:rowOff>
    </xdr:to>
    <xdr:sp macro="" textlink="">
      <xdr:nvSpPr>
        <xdr:cNvPr id="294" name="フローチャート: 判断 293">
          <a:extLst>
            <a:ext uri="{FF2B5EF4-FFF2-40B4-BE49-F238E27FC236}">
              <a16:creationId xmlns:a16="http://schemas.microsoft.com/office/drawing/2014/main" id="{782BDEF6-86D7-41CE-9D9B-22A693D3FF79}"/>
            </a:ext>
          </a:extLst>
        </xdr:cNvPr>
        <xdr:cNvSpPr/>
      </xdr:nvSpPr>
      <xdr:spPr>
        <a:xfrm>
          <a:off x="4584700" y="1421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170180</xdr:rowOff>
    </xdr:from>
    <xdr:to>
      <xdr:col>20</xdr:col>
      <xdr:colOff>38100</xdr:colOff>
      <xdr:row>83</xdr:row>
      <xdr:rowOff>100330</xdr:rowOff>
    </xdr:to>
    <xdr:sp macro="" textlink="">
      <xdr:nvSpPr>
        <xdr:cNvPr id="295" name="フローチャート: 判断 294">
          <a:extLst>
            <a:ext uri="{FF2B5EF4-FFF2-40B4-BE49-F238E27FC236}">
              <a16:creationId xmlns:a16="http://schemas.microsoft.com/office/drawing/2014/main" id="{E657135A-8F32-4273-B529-3E55DA1C89D2}"/>
            </a:ext>
          </a:extLst>
        </xdr:cNvPr>
        <xdr:cNvSpPr/>
      </xdr:nvSpPr>
      <xdr:spPr>
        <a:xfrm>
          <a:off x="3746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363</xdr:rowOff>
    </xdr:from>
    <xdr:to>
      <xdr:col>15</xdr:col>
      <xdr:colOff>101600</xdr:colOff>
      <xdr:row>83</xdr:row>
      <xdr:rowOff>101963</xdr:rowOff>
    </xdr:to>
    <xdr:sp macro="" textlink="">
      <xdr:nvSpPr>
        <xdr:cNvPr id="296" name="フローチャート: 判断 295">
          <a:extLst>
            <a:ext uri="{FF2B5EF4-FFF2-40B4-BE49-F238E27FC236}">
              <a16:creationId xmlns:a16="http://schemas.microsoft.com/office/drawing/2014/main" id="{F2FB726C-285B-4016-BA25-4CC0AC679F37}"/>
            </a:ext>
          </a:extLst>
        </xdr:cNvPr>
        <xdr:cNvSpPr/>
      </xdr:nvSpPr>
      <xdr:spPr>
        <a:xfrm>
          <a:off x="2857500" y="1423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57513</xdr:rowOff>
    </xdr:from>
    <xdr:to>
      <xdr:col>10</xdr:col>
      <xdr:colOff>165100</xdr:colOff>
      <xdr:row>83</xdr:row>
      <xdr:rowOff>159113</xdr:rowOff>
    </xdr:to>
    <xdr:sp macro="" textlink="">
      <xdr:nvSpPr>
        <xdr:cNvPr id="297" name="フローチャート: 判断 296">
          <a:extLst>
            <a:ext uri="{FF2B5EF4-FFF2-40B4-BE49-F238E27FC236}">
              <a16:creationId xmlns:a16="http://schemas.microsoft.com/office/drawing/2014/main" id="{5358C56A-D25B-4522-8FDC-7F7876643D50}"/>
            </a:ext>
          </a:extLst>
        </xdr:cNvPr>
        <xdr:cNvSpPr/>
      </xdr:nvSpPr>
      <xdr:spPr>
        <a:xfrm>
          <a:off x="1968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24856</xdr:rowOff>
    </xdr:from>
    <xdr:to>
      <xdr:col>6</xdr:col>
      <xdr:colOff>38100</xdr:colOff>
      <xdr:row>83</xdr:row>
      <xdr:rowOff>126456</xdr:rowOff>
    </xdr:to>
    <xdr:sp macro="" textlink="">
      <xdr:nvSpPr>
        <xdr:cNvPr id="298" name="フローチャート: 判断 297">
          <a:extLst>
            <a:ext uri="{FF2B5EF4-FFF2-40B4-BE49-F238E27FC236}">
              <a16:creationId xmlns:a16="http://schemas.microsoft.com/office/drawing/2014/main" id="{88DA6D67-B7BC-4FA2-8583-D4F4869CB315}"/>
            </a:ext>
          </a:extLst>
        </xdr:cNvPr>
        <xdr:cNvSpPr/>
      </xdr:nvSpPr>
      <xdr:spPr>
        <a:xfrm>
          <a:off x="1079500" y="1425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92017B5B-EBA9-49EE-984D-D67BBCFC1EF6}"/>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E9ADAD3B-3968-43FC-8722-6F7827151D7D}"/>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BCEC830C-D213-4167-B13F-AD6297CB37E2}"/>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BF247E66-CF63-4B0F-8BBD-CC33AC3044B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E4A7A9E-04F8-4645-AC6C-9BE7319E400D}"/>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142421</xdr:rowOff>
    </xdr:from>
    <xdr:to>
      <xdr:col>24</xdr:col>
      <xdr:colOff>114300</xdr:colOff>
      <xdr:row>83</xdr:row>
      <xdr:rowOff>72571</xdr:rowOff>
    </xdr:to>
    <xdr:sp macro="" textlink="">
      <xdr:nvSpPr>
        <xdr:cNvPr id="304" name="楕円 303">
          <a:extLst>
            <a:ext uri="{FF2B5EF4-FFF2-40B4-BE49-F238E27FC236}">
              <a16:creationId xmlns:a16="http://schemas.microsoft.com/office/drawing/2014/main" id="{1A050BC1-6244-4F90-9903-671DD1736620}"/>
            </a:ext>
          </a:extLst>
        </xdr:cNvPr>
        <xdr:cNvSpPr/>
      </xdr:nvSpPr>
      <xdr:spPr>
        <a:xfrm>
          <a:off x="4584700" y="1420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165298</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09FC8420-796A-4AD2-BBC8-31065DBA4A46}"/>
            </a:ext>
          </a:extLst>
        </xdr:cNvPr>
        <xdr:cNvSpPr txBox="1"/>
      </xdr:nvSpPr>
      <xdr:spPr>
        <a:xfrm>
          <a:off x="4673600" y="140527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121194</xdr:rowOff>
    </xdr:from>
    <xdr:to>
      <xdr:col>20</xdr:col>
      <xdr:colOff>38100</xdr:colOff>
      <xdr:row>83</xdr:row>
      <xdr:rowOff>51344</xdr:rowOff>
    </xdr:to>
    <xdr:sp macro="" textlink="">
      <xdr:nvSpPr>
        <xdr:cNvPr id="306" name="楕円 305">
          <a:extLst>
            <a:ext uri="{FF2B5EF4-FFF2-40B4-BE49-F238E27FC236}">
              <a16:creationId xmlns:a16="http://schemas.microsoft.com/office/drawing/2014/main" id="{57664132-885F-4E3C-9D5A-83E1A0A35B47}"/>
            </a:ext>
          </a:extLst>
        </xdr:cNvPr>
        <xdr:cNvSpPr/>
      </xdr:nvSpPr>
      <xdr:spPr>
        <a:xfrm>
          <a:off x="3746500" y="1418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544</xdr:rowOff>
    </xdr:from>
    <xdr:to>
      <xdr:col>24</xdr:col>
      <xdr:colOff>63500</xdr:colOff>
      <xdr:row>83</xdr:row>
      <xdr:rowOff>21771</xdr:rowOff>
    </xdr:to>
    <xdr:cxnSp macro="">
      <xdr:nvCxnSpPr>
        <xdr:cNvPr id="307" name="直線コネクタ 306">
          <a:extLst>
            <a:ext uri="{FF2B5EF4-FFF2-40B4-BE49-F238E27FC236}">
              <a16:creationId xmlns:a16="http://schemas.microsoft.com/office/drawing/2014/main" id="{F512C70F-F44F-4E18-AC23-EE8CAC6D52DD}"/>
            </a:ext>
          </a:extLst>
        </xdr:cNvPr>
        <xdr:cNvCxnSpPr/>
      </xdr:nvCxnSpPr>
      <xdr:spPr>
        <a:xfrm>
          <a:off x="3797300" y="14230894"/>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77107</xdr:rowOff>
    </xdr:from>
    <xdr:to>
      <xdr:col>15</xdr:col>
      <xdr:colOff>101600</xdr:colOff>
      <xdr:row>83</xdr:row>
      <xdr:rowOff>7257</xdr:rowOff>
    </xdr:to>
    <xdr:sp macro="" textlink="">
      <xdr:nvSpPr>
        <xdr:cNvPr id="308" name="楕円 307">
          <a:extLst>
            <a:ext uri="{FF2B5EF4-FFF2-40B4-BE49-F238E27FC236}">
              <a16:creationId xmlns:a16="http://schemas.microsoft.com/office/drawing/2014/main" id="{50C9A0F3-F1B4-407B-96DC-F2D5CB980E34}"/>
            </a:ext>
          </a:extLst>
        </xdr:cNvPr>
        <xdr:cNvSpPr/>
      </xdr:nvSpPr>
      <xdr:spPr>
        <a:xfrm>
          <a:off x="2857500" y="1413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127907</xdr:rowOff>
    </xdr:from>
    <xdr:to>
      <xdr:col>19</xdr:col>
      <xdr:colOff>177800</xdr:colOff>
      <xdr:row>83</xdr:row>
      <xdr:rowOff>544</xdr:rowOff>
    </xdr:to>
    <xdr:cxnSp macro="">
      <xdr:nvCxnSpPr>
        <xdr:cNvPr id="309" name="直線コネクタ 308">
          <a:extLst>
            <a:ext uri="{FF2B5EF4-FFF2-40B4-BE49-F238E27FC236}">
              <a16:creationId xmlns:a16="http://schemas.microsoft.com/office/drawing/2014/main" id="{052F7CC3-F97B-4B0A-86F9-EE740EC1573F}"/>
            </a:ext>
          </a:extLst>
        </xdr:cNvPr>
        <xdr:cNvCxnSpPr/>
      </xdr:nvCxnSpPr>
      <xdr:spPr>
        <a:xfrm>
          <a:off x="2908300" y="14186807"/>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29755</xdr:rowOff>
    </xdr:from>
    <xdr:to>
      <xdr:col>10</xdr:col>
      <xdr:colOff>165100</xdr:colOff>
      <xdr:row>84</xdr:row>
      <xdr:rowOff>131355</xdr:rowOff>
    </xdr:to>
    <xdr:sp macro="" textlink="">
      <xdr:nvSpPr>
        <xdr:cNvPr id="310" name="楕円 309">
          <a:extLst>
            <a:ext uri="{FF2B5EF4-FFF2-40B4-BE49-F238E27FC236}">
              <a16:creationId xmlns:a16="http://schemas.microsoft.com/office/drawing/2014/main" id="{6EAE65BF-AC11-4EA0-8E72-934947A84D43}"/>
            </a:ext>
          </a:extLst>
        </xdr:cNvPr>
        <xdr:cNvSpPr/>
      </xdr:nvSpPr>
      <xdr:spPr>
        <a:xfrm>
          <a:off x="1968500" y="1443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127907</xdr:rowOff>
    </xdr:from>
    <xdr:to>
      <xdr:col>15</xdr:col>
      <xdr:colOff>50800</xdr:colOff>
      <xdr:row>84</xdr:row>
      <xdr:rowOff>80555</xdr:rowOff>
    </xdr:to>
    <xdr:cxnSp macro="">
      <xdr:nvCxnSpPr>
        <xdr:cNvPr id="311" name="直線コネクタ 310">
          <a:extLst>
            <a:ext uri="{FF2B5EF4-FFF2-40B4-BE49-F238E27FC236}">
              <a16:creationId xmlns:a16="http://schemas.microsoft.com/office/drawing/2014/main" id="{A2007882-88FA-468C-A878-792DEF68ABD8}"/>
            </a:ext>
          </a:extLst>
        </xdr:cNvPr>
        <xdr:cNvCxnSpPr/>
      </xdr:nvCxnSpPr>
      <xdr:spPr>
        <a:xfrm flipV="1">
          <a:off x="2019300" y="14186807"/>
          <a:ext cx="889000" cy="295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98334</xdr:rowOff>
    </xdr:from>
    <xdr:to>
      <xdr:col>6</xdr:col>
      <xdr:colOff>38100</xdr:colOff>
      <xdr:row>84</xdr:row>
      <xdr:rowOff>28484</xdr:rowOff>
    </xdr:to>
    <xdr:sp macro="" textlink="">
      <xdr:nvSpPr>
        <xdr:cNvPr id="312" name="楕円 311">
          <a:extLst>
            <a:ext uri="{FF2B5EF4-FFF2-40B4-BE49-F238E27FC236}">
              <a16:creationId xmlns:a16="http://schemas.microsoft.com/office/drawing/2014/main" id="{90BAD055-19B4-4E62-AF4B-F7D636C3FED1}"/>
            </a:ext>
          </a:extLst>
        </xdr:cNvPr>
        <xdr:cNvSpPr/>
      </xdr:nvSpPr>
      <xdr:spPr>
        <a:xfrm>
          <a:off x="1079500" y="1432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149134</xdr:rowOff>
    </xdr:from>
    <xdr:to>
      <xdr:col>10</xdr:col>
      <xdr:colOff>114300</xdr:colOff>
      <xdr:row>84</xdr:row>
      <xdr:rowOff>80555</xdr:rowOff>
    </xdr:to>
    <xdr:cxnSp macro="">
      <xdr:nvCxnSpPr>
        <xdr:cNvPr id="313" name="直線コネクタ 312">
          <a:extLst>
            <a:ext uri="{FF2B5EF4-FFF2-40B4-BE49-F238E27FC236}">
              <a16:creationId xmlns:a16="http://schemas.microsoft.com/office/drawing/2014/main" id="{4CFE84FC-834E-4E39-BC7E-60EA840654B6}"/>
            </a:ext>
          </a:extLst>
        </xdr:cNvPr>
        <xdr:cNvCxnSpPr/>
      </xdr:nvCxnSpPr>
      <xdr:spPr>
        <a:xfrm>
          <a:off x="1130300" y="14379484"/>
          <a:ext cx="889000" cy="102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91457</xdr:rowOff>
    </xdr:from>
    <xdr:ext cx="405111" cy="259045"/>
    <xdr:sp macro="" textlink="">
      <xdr:nvSpPr>
        <xdr:cNvPr id="314" name="n_1aveValue【公営住宅】&#10;有形固定資産減価償却率">
          <a:extLst>
            <a:ext uri="{FF2B5EF4-FFF2-40B4-BE49-F238E27FC236}">
              <a16:creationId xmlns:a16="http://schemas.microsoft.com/office/drawing/2014/main" id="{7C79FA82-03F5-41FD-8AAB-4A394C53157B}"/>
            </a:ext>
          </a:extLst>
        </xdr:cNvPr>
        <xdr:cNvSpPr txBox="1"/>
      </xdr:nvSpPr>
      <xdr:spPr>
        <a:xfrm>
          <a:off x="3582044"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93090</xdr:rowOff>
    </xdr:from>
    <xdr:ext cx="405111" cy="259045"/>
    <xdr:sp macro="" textlink="">
      <xdr:nvSpPr>
        <xdr:cNvPr id="315" name="n_2aveValue【公営住宅】&#10;有形固定資産減価償却率">
          <a:extLst>
            <a:ext uri="{FF2B5EF4-FFF2-40B4-BE49-F238E27FC236}">
              <a16:creationId xmlns:a16="http://schemas.microsoft.com/office/drawing/2014/main" id="{7605AE02-C5AB-4784-8762-7AA83CAAF199}"/>
            </a:ext>
          </a:extLst>
        </xdr:cNvPr>
        <xdr:cNvSpPr txBox="1"/>
      </xdr:nvSpPr>
      <xdr:spPr>
        <a:xfrm>
          <a:off x="2705744" y="1432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4190</xdr:rowOff>
    </xdr:from>
    <xdr:ext cx="405111" cy="259045"/>
    <xdr:sp macro="" textlink="">
      <xdr:nvSpPr>
        <xdr:cNvPr id="316" name="n_3aveValue【公営住宅】&#10;有形固定資産減価償却率">
          <a:extLst>
            <a:ext uri="{FF2B5EF4-FFF2-40B4-BE49-F238E27FC236}">
              <a16:creationId xmlns:a16="http://schemas.microsoft.com/office/drawing/2014/main" id="{E7B0F095-4C54-42CB-B61A-46A9EEE209C6}"/>
            </a:ext>
          </a:extLst>
        </xdr:cNvPr>
        <xdr:cNvSpPr txBox="1"/>
      </xdr:nvSpPr>
      <xdr:spPr>
        <a:xfrm>
          <a:off x="1816744" y="14063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142983</xdr:rowOff>
    </xdr:from>
    <xdr:ext cx="405111" cy="259045"/>
    <xdr:sp macro="" textlink="">
      <xdr:nvSpPr>
        <xdr:cNvPr id="317" name="n_4aveValue【公営住宅】&#10;有形固定資産減価償却率">
          <a:extLst>
            <a:ext uri="{FF2B5EF4-FFF2-40B4-BE49-F238E27FC236}">
              <a16:creationId xmlns:a16="http://schemas.microsoft.com/office/drawing/2014/main" id="{0EB274A7-0AB2-4858-8359-D3D61827CDF1}"/>
            </a:ext>
          </a:extLst>
        </xdr:cNvPr>
        <xdr:cNvSpPr txBox="1"/>
      </xdr:nvSpPr>
      <xdr:spPr>
        <a:xfrm>
          <a:off x="927744" y="14030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67871</xdr:rowOff>
    </xdr:from>
    <xdr:ext cx="405111" cy="259045"/>
    <xdr:sp macro="" textlink="">
      <xdr:nvSpPr>
        <xdr:cNvPr id="318" name="n_1mainValue【公営住宅】&#10;有形固定資産減価償却率">
          <a:extLst>
            <a:ext uri="{FF2B5EF4-FFF2-40B4-BE49-F238E27FC236}">
              <a16:creationId xmlns:a16="http://schemas.microsoft.com/office/drawing/2014/main" id="{8CBB3941-AD32-4265-96E1-1518C7BEF611}"/>
            </a:ext>
          </a:extLst>
        </xdr:cNvPr>
        <xdr:cNvSpPr txBox="1"/>
      </xdr:nvSpPr>
      <xdr:spPr>
        <a:xfrm>
          <a:off x="3582044" y="1395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23784</xdr:rowOff>
    </xdr:from>
    <xdr:ext cx="405111" cy="259045"/>
    <xdr:sp macro="" textlink="">
      <xdr:nvSpPr>
        <xdr:cNvPr id="319" name="n_2mainValue【公営住宅】&#10;有形固定資産減価償却率">
          <a:extLst>
            <a:ext uri="{FF2B5EF4-FFF2-40B4-BE49-F238E27FC236}">
              <a16:creationId xmlns:a16="http://schemas.microsoft.com/office/drawing/2014/main" id="{48F26C26-EC9E-400B-919C-587C86365082}"/>
            </a:ext>
          </a:extLst>
        </xdr:cNvPr>
        <xdr:cNvSpPr txBox="1"/>
      </xdr:nvSpPr>
      <xdr:spPr>
        <a:xfrm>
          <a:off x="2705744" y="1391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122482</xdr:rowOff>
    </xdr:from>
    <xdr:ext cx="405111" cy="259045"/>
    <xdr:sp macro="" textlink="">
      <xdr:nvSpPr>
        <xdr:cNvPr id="320" name="n_3mainValue【公営住宅】&#10;有形固定資産減価償却率">
          <a:extLst>
            <a:ext uri="{FF2B5EF4-FFF2-40B4-BE49-F238E27FC236}">
              <a16:creationId xmlns:a16="http://schemas.microsoft.com/office/drawing/2014/main" id="{DDFCCC02-38AE-4E0B-86A0-594446733ECA}"/>
            </a:ext>
          </a:extLst>
        </xdr:cNvPr>
        <xdr:cNvSpPr txBox="1"/>
      </xdr:nvSpPr>
      <xdr:spPr>
        <a:xfrm>
          <a:off x="1816744" y="1452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19611</xdr:rowOff>
    </xdr:from>
    <xdr:ext cx="405111" cy="259045"/>
    <xdr:sp macro="" textlink="">
      <xdr:nvSpPr>
        <xdr:cNvPr id="321" name="n_4mainValue【公営住宅】&#10;有形固定資産減価償却率">
          <a:extLst>
            <a:ext uri="{FF2B5EF4-FFF2-40B4-BE49-F238E27FC236}">
              <a16:creationId xmlns:a16="http://schemas.microsoft.com/office/drawing/2014/main" id="{7FEBB62C-D5EC-448D-AC07-6C35473DA78B}"/>
            </a:ext>
          </a:extLst>
        </xdr:cNvPr>
        <xdr:cNvSpPr txBox="1"/>
      </xdr:nvSpPr>
      <xdr:spPr>
        <a:xfrm>
          <a:off x="927744" y="14421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36798E73-7C52-429E-A5EC-7CD5A51E3FDC}"/>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A46B14EF-B649-47B4-A1A7-BA125D64F983}"/>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40D1ADB3-4A01-45E2-8322-F408CA531BEB}"/>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59709CE9-CE49-464F-B72B-6D907626D65A}"/>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F74C1908-8CA0-45A3-9540-56A136A6E26E}"/>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ADA45133-46AE-4F98-A860-0B8A21B2E382}"/>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12DF2C83-C7DA-4865-998F-0F845E77AF8C}"/>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9AF7DFF4-5E3F-4122-9223-90CB749F005B}"/>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DF32AECA-D8A7-4EDF-B5E3-CEB0BC56F3F1}"/>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55DFB321-0D00-4C94-97DA-7D6EDA6D509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2" name="直線コネクタ 331">
          <a:extLst>
            <a:ext uri="{FF2B5EF4-FFF2-40B4-BE49-F238E27FC236}">
              <a16:creationId xmlns:a16="http://schemas.microsoft.com/office/drawing/2014/main" id="{B5DF9518-0732-4EC7-9D8E-1E8CE8E96251}"/>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3" name="テキスト ボックス 332">
          <a:extLst>
            <a:ext uri="{FF2B5EF4-FFF2-40B4-BE49-F238E27FC236}">
              <a16:creationId xmlns:a16="http://schemas.microsoft.com/office/drawing/2014/main" id="{04AEA330-D780-4000-8C4C-48C16FB5641C}"/>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4" name="直線コネクタ 333">
          <a:extLst>
            <a:ext uri="{FF2B5EF4-FFF2-40B4-BE49-F238E27FC236}">
              <a16:creationId xmlns:a16="http://schemas.microsoft.com/office/drawing/2014/main" id="{DD5B3B5D-DC59-48DF-9865-F967A843C94E}"/>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84</xdr:row>
      <xdr:rowOff>42834</xdr:rowOff>
    </xdr:from>
    <xdr:ext cx="595419" cy="259045"/>
    <xdr:sp macro="" textlink="">
      <xdr:nvSpPr>
        <xdr:cNvPr id="335" name="テキスト ボックス 334">
          <a:extLst>
            <a:ext uri="{FF2B5EF4-FFF2-40B4-BE49-F238E27FC236}">
              <a16:creationId xmlns:a16="http://schemas.microsoft.com/office/drawing/2014/main" id="{B46670E8-2C35-4AC9-99BD-63CC5E80C90C}"/>
            </a:ext>
          </a:extLst>
        </xdr:cNvPr>
        <xdr:cNvSpPr txBox="1"/>
      </xdr:nvSpPr>
      <xdr:spPr>
        <a:xfrm>
          <a:off x="6008581" y="1444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6" name="直線コネクタ 335">
          <a:extLst>
            <a:ext uri="{FF2B5EF4-FFF2-40B4-BE49-F238E27FC236}">
              <a16:creationId xmlns:a16="http://schemas.microsoft.com/office/drawing/2014/main" id="{E9E9B14B-DAE7-463B-ADFF-161A75E81E65}"/>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82</xdr:row>
      <xdr:rowOff>59163</xdr:rowOff>
    </xdr:from>
    <xdr:ext cx="595419" cy="259045"/>
    <xdr:sp macro="" textlink="">
      <xdr:nvSpPr>
        <xdr:cNvPr id="337" name="テキスト ボックス 336">
          <a:extLst>
            <a:ext uri="{FF2B5EF4-FFF2-40B4-BE49-F238E27FC236}">
              <a16:creationId xmlns:a16="http://schemas.microsoft.com/office/drawing/2014/main" id="{D2BFDECA-3A7C-4C7F-879F-B10B82AC5F3B}"/>
            </a:ext>
          </a:extLst>
        </xdr:cNvPr>
        <xdr:cNvSpPr txBox="1"/>
      </xdr:nvSpPr>
      <xdr:spPr>
        <a:xfrm>
          <a:off x="6008581" y="14118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8" name="直線コネクタ 337">
          <a:extLst>
            <a:ext uri="{FF2B5EF4-FFF2-40B4-BE49-F238E27FC236}">
              <a16:creationId xmlns:a16="http://schemas.microsoft.com/office/drawing/2014/main" id="{0157B551-3D38-41A3-A44C-456EEE84AA45}"/>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80</xdr:row>
      <xdr:rowOff>75491</xdr:rowOff>
    </xdr:from>
    <xdr:ext cx="595419" cy="259045"/>
    <xdr:sp macro="" textlink="">
      <xdr:nvSpPr>
        <xdr:cNvPr id="339" name="テキスト ボックス 338">
          <a:extLst>
            <a:ext uri="{FF2B5EF4-FFF2-40B4-BE49-F238E27FC236}">
              <a16:creationId xmlns:a16="http://schemas.microsoft.com/office/drawing/2014/main" id="{3CB7CB99-267C-43EF-B7C3-2E5AA4671B6E}"/>
            </a:ext>
          </a:extLst>
        </xdr:cNvPr>
        <xdr:cNvSpPr txBox="1"/>
      </xdr:nvSpPr>
      <xdr:spPr>
        <a:xfrm>
          <a:off x="6008581" y="1379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0" name="直線コネクタ 339">
          <a:extLst>
            <a:ext uri="{FF2B5EF4-FFF2-40B4-BE49-F238E27FC236}">
              <a16:creationId xmlns:a16="http://schemas.microsoft.com/office/drawing/2014/main" id="{C0D671AB-783F-45CB-868E-4A8495A7768A}"/>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78</xdr:row>
      <xdr:rowOff>91820</xdr:rowOff>
    </xdr:from>
    <xdr:ext cx="595419" cy="259045"/>
    <xdr:sp macro="" textlink="">
      <xdr:nvSpPr>
        <xdr:cNvPr id="341" name="テキスト ボックス 340">
          <a:extLst>
            <a:ext uri="{FF2B5EF4-FFF2-40B4-BE49-F238E27FC236}">
              <a16:creationId xmlns:a16="http://schemas.microsoft.com/office/drawing/2014/main" id="{CCF00AF6-0231-4EA8-AACA-D0602284643E}"/>
            </a:ext>
          </a:extLst>
        </xdr:cNvPr>
        <xdr:cNvSpPr txBox="1"/>
      </xdr:nvSpPr>
      <xdr:spPr>
        <a:xfrm>
          <a:off x="6008581" y="1346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2" name="直線コネクタ 341">
          <a:extLst>
            <a:ext uri="{FF2B5EF4-FFF2-40B4-BE49-F238E27FC236}">
              <a16:creationId xmlns:a16="http://schemas.microsoft.com/office/drawing/2014/main" id="{07E9825B-2C53-4B80-9849-B284501B9D8F}"/>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108148</xdr:rowOff>
    </xdr:from>
    <xdr:ext cx="595419" cy="259045"/>
    <xdr:sp macro="" textlink="">
      <xdr:nvSpPr>
        <xdr:cNvPr id="343" name="テキスト ボックス 342">
          <a:extLst>
            <a:ext uri="{FF2B5EF4-FFF2-40B4-BE49-F238E27FC236}">
              <a16:creationId xmlns:a16="http://schemas.microsoft.com/office/drawing/2014/main" id="{07FB5A36-9B39-45A7-A0A6-154583853510}"/>
            </a:ext>
          </a:extLst>
        </xdr:cNvPr>
        <xdr:cNvSpPr txBox="1"/>
      </xdr:nvSpPr>
      <xdr:spPr>
        <a:xfrm>
          <a:off x="6008581" y="13138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a:extLst>
            <a:ext uri="{FF2B5EF4-FFF2-40B4-BE49-F238E27FC236}">
              <a16:creationId xmlns:a16="http://schemas.microsoft.com/office/drawing/2014/main" id="{33130574-0146-4FFB-AE9D-82EACC71D97A}"/>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124477</xdr:rowOff>
    </xdr:from>
    <xdr:ext cx="595419" cy="259045"/>
    <xdr:sp macro="" textlink="">
      <xdr:nvSpPr>
        <xdr:cNvPr id="345" name="テキスト ボックス 344">
          <a:extLst>
            <a:ext uri="{FF2B5EF4-FFF2-40B4-BE49-F238E27FC236}">
              <a16:creationId xmlns:a16="http://schemas.microsoft.com/office/drawing/2014/main" id="{35118579-743C-4390-9BEC-60B6D55A8CD8}"/>
            </a:ext>
          </a:extLst>
        </xdr:cNvPr>
        <xdr:cNvSpPr txBox="1"/>
      </xdr:nvSpPr>
      <xdr:spPr>
        <a:xfrm>
          <a:off x="6008581" y="1281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a:extLst>
            <a:ext uri="{FF2B5EF4-FFF2-40B4-BE49-F238E27FC236}">
              <a16:creationId xmlns:a16="http://schemas.microsoft.com/office/drawing/2014/main" id="{B9F419F3-4BA3-45C6-9305-022C7D70470F}"/>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6798</xdr:rowOff>
    </xdr:from>
    <xdr:to>
      <xdr:col>54</xdr:col>
      <xdr:colOff>189865</xdr:colOff>
      <xdr:row>86</xdr:row>
      <xdr:rowOff>167615</xdr:rowOff>
    </xdr:to>
    <xdr:cxnSp macro="">
      <xdr:nvCxnSpPr>
        <xdr:cNvPr id="347" name="直線コネクタ 346">
          <a:extLst>
            <a:ext uri="{FF2B5EF4-FFF2-40B4-BE49-F238E27FC236}">
              <a16:creationId xmlns:a16="http://schemas.microsoft.com/office/drawing/2014/main" id="{B7A267B7-6293-4527-9634-CA7B52D7F97D}"/>
            </a:ext>
          </a:extLst>
        </xdr:cNvPr>
        <xdr:cNvCxnSpPr/>
      </xdr:nvCxnSpPr>
      <xdr:spPr>
        <a:xfrm flipV="1">
          <a:off x="10476865" y="13379898"/>
          <a:ext cx="0" cy="1532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87</xdr:row>
      <xdr:rowOff>25571</xdr:rowOff>
    </xdr:from>
    <xdr:ext cx="469744" cy="259045"/>
    <xdr:sp macro="" textlink="">
      <xdr:nvSpPr>
        <xdr:cNvPr id="348" name="【公営住宅】&#10;一人当たり面積最小値テキスト">
          <a:extLst>
            <a:ext uri="{FF2B5EF4-FFF2-40B4-BE49-F238E27FC236}">
              <a16:creationId xmlns:a16="http://schemas.microsoft.com/office/drawing/2014/main" id="{F7CF1BC4-FA2C-441B-ADCB-BEEEAEC40C26}"/>
            </a:ext>
          </a:extLst>
        </xdr:cNvPr>
        <xdr:cNvSpPr txBox="1"/>
      </xdr:nvSpPr>
      <xdr:spPr>
        <a:xfrm>
          <a:off x="10515600" y="1494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167615</xdr:rowOff>
    </xdr:from>
    <xdr:to>
      <xdr:col>55</xdr:col>
      <xdr:colOff>88900</xdr:colOff>
      <xdr:row>86</xdr:row>
      <xdr:rowOff>167615</xdr:rowOff>
    </xdr:to>
    <xdr:cxnSp macro="">
      <xdr:nvCxnSpPr>
        <xdr:cNvPr id="349" name="直線コネクタ 348">
          <a:extLst>
            <a:ext uri="{FF2B5EF4-FFF2-40B4-BE49-F238E27FC236}">
              <a16:creationId xmlns:a16="http://schemas.microsoft.com/office/drawing/2014/main" id="{A351D8FB-108F-4C23-9963-51E2033879F0}"/>
            </a:ext>
          </a:extLst>
        </xdr:cNvPr>
        <xdr:cNvCxnSpPr/>
      </xdr:nvCxnSpPr>
      <xdr:spPr>
        <a:xfrm>
          <a:off x="10388600" y="1491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124925</xdr:rowOff>
    </xdr:from>
    <xdr:ext cx="599010" cy="259045"/>
    <xdr:sp macro="" textlink="">
      <xdr:nvSpPr>
        <xdr:cNvPr id="350" name="【公営住宅】&#10;一人当たり面積最大値テキスト">
          <a:extLst>
            <a:ext uri="{FF2B5EF4-FFF2-40B4-BE49-F238E27FC236}">
              <a16:creationId xmlns:a16="http://schemas.microsoft.com/office/drawing/2014/main" id="{F5976AED-EEB2-40F6-ADE0-3F3534FFBBED}"/>
            </a:ext>
          </a:extLst>
        </xdr:cNvPr>
        <xdr:cNvSpPr txBox="1"/>
      </xdr:nvSpPr>
      <xdr:spPr>
        <a:xfrm>
          <a:off x="10515600" y="13155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6798</xdr:rowOff>
    </xdr:from>
    <xdr:to>
      <xdr:col>55</xdr:col>
      <xdr:colOff>88900</xdr:colOff>
      <xdr:row>78</xdr:row>
      <xdr:rowOff>6798</xdr:rowOff>
    </xdr:to>
    <xdr:cxnSp macro="">
      <xdr:nvCxnSpPr>
        <xdr:cNvPr id="351" name="直線コネクタ 350">
          <a:extLst>
            <a:ext uri="{FF2B5EF4-FFF2-40B4-BE49-F238E27FC236}">
              <a16:creationId xmlns:a16="http://schemas.microsoft.com/office/drawing/2014/main" id="{C9A05518-F2DD-4A16-8E58-D35F68FE2093}"/>
            </a:ext>
          </a:extLst>
        </xdr:cNvPr>
        <xdr:cNvCxnSpPr/>
      </xdr:nvCxnSpPr>
      <xdr:spPr>
        <a:xfrm>
          <a:off x="10388600" y="13379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114471</xdr:rowOff>
    </xdr:from>
    <xdr:ext cx="469744" cy="259045"/>
    <xdr:sp macro="" textlink="">
      <xdr:nvSpPr>
        <xdr:cNvPr id="352" name="【公営住宅】&#10;一人当たり面積平均値テキスト">
          <a:extLst>
            <a:ext uri="{FF2B5EF4-FFF2-40B4-BE49-F238E27FC236}">
              <a16:creationId xmlns:a16="http://schemas.microsoft.com/office/drawing/2014/main" id="{149B4E59-C005-43DF-A1D9-D301EF2AA32F}"/>
            </a:ext>
          </a:extLst>
        </xdr:cNvPr>
        <xdr:cNvSpPr txBox="1"/>
      </xdr:nvSpPr>
      <xdr:spPr>
        <a:xfrm>
          <a:off x="10515600" y="146877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91594</xdr:rowOff>
    </xdr:from>
    <xdr:to>
      <xdr:col>55</xdr:col>
      <xdr:colOff>50800</xdr:colOff>
      <xdr:row>87</xdr:row>
      <xdr:rowOff>21744</xdr:rowOff>
    </xdr:to>
    <xdr:sp macro="" textlink="">
      <xdr:nvSpPr>
        <xdr:cNvPr id="353" name="フローチャート: 判断 352">
          <a:extLst>
            <a:ext uri="{FF2B5EF4-FFF2-40B4-BE49-F238E27FC236}">
              <a16:creationId xmlns:a16="http://schemas.microsoft.com/office/drawing/2014/main" id="{D7FD2644-2F23-4100-AA7E-49A307516CDF}"/>
            </a:ext>
          </a:extLst>
        </xdr:cNvPr>
        <xdr:cNvSpPr/>
      </xdr:nvSpPr>
      <xdr:spPr>
        <a:xfrm>
          <a:off x="10426700" y="1483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86</xdr:row>
      <xdr:rowOff>104921</xdr:rowOff>
    </xdr:from>
    <xdr:to>
      <xdr:col>50</xdr:col>
      <xdr:colOff>165100</xdr:colOff>
      <xdr:row>87</xdr:row>
      <xdr:rowOff>35071</xdr:rowOff>
    </xdr:to>
    <xdr:sp macro="" textlink="">
      <xdr:nvSpPr>
        <xdr:cNvPr id="354" name="フローチャート: 判断 353">
          <a:extLst>
            <a:ext uri="{FF2B5EF4-FFF2-40B4-BE49-F238E27FC236}">
              <a16:creationId xmlns:a16="http://schemas.microsoft.com/office/drawing/2014/main" id="{41008DCD-2C14-437D-9AD2-C5D93012FFC4}"/>
            </a:ext>
          </a:extLst>
        </xdr:cNvPr>
        <xdr:cNvSpPr/>
      </xdr:nvSpPr>
      <xdr:spPr>
        <a:xfrm>
          <a:off x="9588500" y="1484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103053</xdr:rowOff>
    </xdr:from>
    <xdr:to>
      <xdr:col>46</xdr:col>
      <xdr:colOff>38100</xdr:colOff>
      <xdr:row>87</xdr:row>
      <xdr:rowOff>33203</xdr:rowOff>
    </xdr:to>
    <xdr:sp macro="" textlink="">
      <xdr:nvSpPr>
        <xdr:cNvPr id="355" name="フローチャート: 判断 354">
          <a:extLst>
            <a:ext uri="{FF2B5EF4-FFF2-40B4-BE49-F238E27FC236}">
              <a16:creationId xmlns:a16="http://schemas.microsoft.com/office/drawing/2014/main" id="{3A441C79-4326-4F4A-B317-E5ED2988D920}"/>
            </a:ext>
          </a:extLst>
        </xdr:cNvPr>
        <xdr:cNvSpPr/>
      </xdr:nvSpPr>
      <xdr:spPr>
        <a:xfrm>
          <a:off x="8699500" y="14847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86</xdr:row>
      <xdr:rowOff>103922</xdr:rowOff>
    </xdr:from>
    <xdr:to>
      <xdr:col>41</xdr:col>
      <xdr:colOff>101600</xdr:colOff>
      <xdr:row>87</xdr:row>
      <xdr:rowOff>34072</xdr:rowOff>
    </xdr:to>
    <xdr:sp macro="" textlink="">
      <xdr:nvSpPr>
        <xdr:cNvPr id="356" name="フローチャート: 判断 355">
          <a:extLst>
            <a:ext uri="{FF2B5EF4-FFF2-40B4-BE49-F238E27FC236}">
              <a16:creationId xmlns:a16="http://schemas.microsoft.com/office/drawing/2014/main" id="{4A44769D-832A-4EEC-B206-6DB8CCC7C1F7}"/>
            </a:ext>
          </a:extLst>
        </xdr:cNvPr>
        <xdr:cNvSpPr/>
      </xdr:nvSpPr>
      <xdr:spPr>
        <a:xfrm>
          <a:off x="7810500" y="1484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86</xdr:row>
      <xdr:rowOff>107603</xdr:rowOff>
    </xdr:from>
    <xdr:to>
      <xdr:col>36</xdr:col>
      <xdr:colOff>165100</xdr:colOff>
      <xdr:row>87</xdr:row>
      <xdr:rowOff>37753</xdr:rowOff>
    </xdr:to>
    <xdr:sp macro="" textlink="">
      <xdr:nvSpPr>
        <xdr:cNvPr id="357" name="フローチャート: 判断 356">
          <a:extLst>
            <a:ext uri="{FF2B5EF4-FFF2-40B4-BE49-F238E27FC236}">
              <a16:creationId xmlns:a16="http://schemas.microsoft.com/office/drawing/2014/main" id="{6C6835EA-6DDA-4EFB-9B67-554C8E30CBF7}"/>
            </a:ext>
          </a:extLst>
        </xdr:cNvPr>
        <xdr:cNvSpPr/>
      </xdr:nvSpPr>
      <xdr:spPr>
        <a:xfrm>
          <a:off x="6921500" y="14852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EDA7EAD3-1E33-42A6-AA87-81517DC0C173}"/>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E7313397-8282-4339-B75A-20756D58ED1B}"/>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F9C7DA52-1A58-4FB8-8BA1-CAE52BDB8C01}"/>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B2851EA1-2D63-4FFC-8277-3D5FF6F133C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27447B5C-1425-4817-8837-BADB03D33D86}"/>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109967</xdr:rowOff>
    </xdr:from>
    <xdr:to>
      <xdr:col>55</xdr:col>
      <xdr:colOff>50800</xdr:colOff>
      <xdr:row>87</xdr:row>
      <xdr:rowOff>40117</xdr:rowOff>
    </xdr:to>
    <xdr:sp macro="" textlink="">
      <xdr:nvSpPr>
        <xdr:cNvPr id="363" name="楕円 362">
          <a:extLst>
            <a:ext uri="{FF2B5EF4-FFF2-40B4-BE49-F238E27FC236}">
              <a16:creationId xmlns:a16="http://schemas.microsoft.com/office/drawing/2014/main" id="{42C01388-9D7D-4D89-AB56-882DB4F06330}"/>
            </a:ext>
          </a:extLst>
        </xdr:cNvPr>
        <xdr:cNvSpPr/>
      </xdr:nvSpPr>
      <xdr:spPr>
        <a:xfrm>
          <a:off x="10426700" y="14854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86</xdr:row>
      <xdr:rowOff>70021</xdr:rowOff>
    </xdr:from>
    <xdr:ext cx="469744" cy="259045"/>
    <xdr:sp macro="" textlink="">
      <xdr:nvSpPr>
        <xdr:cNvPr id="364" name="【公営住宅】&#10;一人当たり面積該当値テキスト">
          <a:extLst>
            <a:ext uri="{FF2B5EF4-FFF2-40B4-BE49-F238E27FC236}">
              <a16:creationId xmlns:a16="http://schemas.microsoft.com/office/drawing/2014/main" id="{1E056903-3FAC-418F-A979-36E6332B55A0}"/>
            </a:ext>
          </a:extLst>
        </xdr:cNvPr>
        <xdr:cNvSpPr txBox="1"/>
      </xdr:nvSpPr>
      <xdr:spPr>
        <a:xfrm>
          <a:off x="10515600" y="14814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110578</xdr:rowOff>
    </xdr:from>
    <xdr:to>
      <xdr:col>50</xdr:col>
      <xdr:colOff>165100</xdr:colOff>
      <xdr:row>87</xdr:row>
      <xdr:rowOff>40728</xdr:rowOff>
    </xdr:to>
    <xdr:sp macro="" textlink="">
      <xdr:nvSpPr>
        <xdr:cNvPr id="365" name="楕円 364">
          <a:extLst>
            <a:ext uri="{FF2B5EF4-FFF2-40B4-BE49-F238E27FC236}">
              <a16:creationId xmlns:a16="http://schemas.microsoft.com/office/drawing/2014/main" id="{D5CCA991-436A-4938-8D91-A5C79F92FF48}"/>
            </a:ext>
          </a:extLst>
        </xdr:cNvPr>
        <xdr:cNvSpPr/>
      </xdr:nvSpPr>
      <xdr:spPr>
        <a:xfrm>
          <a:off x="9588500" y="14855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160767</xdr:rowOff>
    </xdr:from>
    <xdr:to>
      <xdr:col>55</xdr:col>
      <xdr:colOff>0</xdr:colOff>
      <xdr:row>86</xdr:row>
      <xdr:rowOff>161378</xdr:rowOff>
    </xdr:to>
    <xdr:cxnSp macro="">
      <xdr:nvCxnSpPr>
        <xdr:cNvPr id="366" name="直線コネクタ 365">
          <a:extLst>
            <a:ext uri="{FF2B5EF4-FFF2-40B4-BE49-F238E27FC236}">
              <a16:creationId xmlns:a16="http://schemas.microsoft.com/office/drawing/2014/main" id="{039259C6-738D-44E4-8A0F-CBAF4D4FB573}"/>
            </a:ext>
          </a:extLst>
        </xdr:cNvPr>
        <xdr:cNvCxnSpPr/>
      </xdr:nvCxnSpPr>
      <xdr:spPr>
        <a:xfrm flipV="1">
          <a:off x="9639300" y="14905467"/>
          <a:ext cx="838200" cy="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111061</xdr:rowOff>
    </xdr:from>
    <xdr:to>
      <xdr:col>46</xdr:col>
      <xdr:colOff>38100</xdr:colOff>
      <xdr:row>87</xdr:row>
      <xdr:rowOff>41211</xdr:rowOff>
    </xdr:to>
    <xdr:sp macro="" textlink="">
      <xdr:nvSpPr>
        <xdr:cNvPr id="367" name="楕円 366">
          <a:extLst>
            <a:ext uri="{FF2B5EF4-FFF2-40B4-BE49-F238E27FC236}">
              <a16:creationId xmlns:a16="http://schemas.microsoft.com/office/drawing/2014/main" id="{9C45A068-C0D0-4B8E-B146-4580DCDDA76D}"/>
            </a:ext>
          </a:extLst>
        </xdr:cNvPr>
        <xdr:cNvSpPr/>
      </xdr:nvSpPr>
      <xdr:spPr>
        <a:xfrm>
          <a:off x="8699500" y="1485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161378</xdr:rowOff>
    </xdr:from>
    <xdr:to>
      <xdr:col>50</xdr:col>
      <xdr:colOff>114300</xdr:colOff>
      <xdr:row>86</xdr:row>
      <xdr:rowOff>161861</xdr:rowOff>
    </xdr:to>
    <xdr:cxnSp macro="">
      <xdr:nvCxnSpPr>
        <xdr:cNvPr id="368" name="直線コネクタ 367">
          <a:extLst>
            <a:ext uri="{FF2B5EF4-FFF2-40B4-BE49-F238E27FC236}">
              <a16:creationId xmlns:a16="http://schemas.microsoft.com/office/drawing/2014/main" id="{F8D13459-C608-4436-8BBA-BF43CCBE12CA}"/>
            </a:ext>
          </a:extLst>
        </xdr:cNvPr>
        <xdr:cNvCxnSpPr/>
      </xdr:nvCxnSpPr>
      <xdr:spPr>
        <a:xfrm flipV="1">
          <a:off x="8750300" y="14906078"/>
          <a:ext cx="889000" cy="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111623</xdr:rowOff>
    </xdr:from>
    <xdr:to>
      <xdr:col>41</xdr:col>
      <xdr:colOff>101600</xdr:colOff>
      <xdr:row>87</xdr:row>
      <xdr:rowOff>41773</xdr:rowOff>
    </xdr:to>
    <xdr:sp macro="" textlink="">
      <xdr:nvSpPr>
        <xdr:cNvPr id="369" name="楕円 368">
          <a:extLst>
            <a:ext uri="{FF2B5EF4-FFF2-40B4-BE49-F238E27FC236}">
              <a16:creationId xmlns:a16="http://schemas.microsoft.com/office/drawing/2014/main" id="{C2150693-F229-4B41-8BED-9FD84D4DB99E}"/>
            </a:ext>
          </a:extLst>
        </xdr:cNvPr>
        <xdr:cNvSpPr/>
      </xdr:nvSpPr>
      <xdr:spPr>
        <a:xfrm>
          <a:off x="7810500" y="14856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161861</xdr:rowOff>
    </xdr:from>
    <xdr:to>
      <xdr:col>45</xdr:col>
      <xdr:colOff>177800</xdr:colOff>
      <xdr:row>86</xdr:row>
      <xdr:rowOff>162423</xdr:rowOff>
    </xdr:to>
    <xdr:cxnSp macro="">
      <xdr:nvCxnSpPr>
        <xdr:cNvPr id="370" name="直線コネクタ 369">
          <a:extLst>
            <a:ext uri="{FF2B5EF4-FFF2-40B4-BE49-F238E27FC236}">
              <a16:creationId xmlns:a16="http://schemas.microsoft.com/office/drawing/2014/main" id="{E6201FF5-8F15-4F68-8E6E-B59B476215C9}"/>
            </a:ext>
          </a:extLst>
        </xdr:cNvPr>
        <xdr:cNvCxnSpPr/>
      </xdr:nvCxnSpPr>
      <xdr:spPr>
        <a:xfrm flipV="1">
          <a:off x="7861300" y="14906561"/>
          <a:ext cx="889000" cy="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111632</xdr:rowOff>
    </xdr:from>
    <xdr:to>
      <xdr:col>36</xdr:col>
      <xdr:colOff>165100</xdr:colOff>
      <xdr:row>87</xdr:row>
      <xdr:rowOff>41782</xdr:rowOff>
    </xdr:to>
    <xdr:sp macro="" textlink="">
      <xdr:nvSpPr>
        <xdr:cNvPr id="371" name="楕円 370">
          <a:extLst>
            <a:ext uri="{FF2B5EF4-FFF2-40B4-BE49-F238E27FC236}">
              <a16:creationId xmlns:a16="http://schemas.microsoft.com/office/drawing/2014/main" id="{13B6CAF3-00C3-40CD-BDA4-257B7167828C}"/>
            </a:ext>
          </a:extLst>
        </xdr:cNvPr>
        <xdr:cNvSpPr/>
      </xdr:nvSpPr>
      <xdr:spPr>
        <a:xfrm>
          <a:off x="6921500" y="14856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162423</xdr:rowOff>
    </xdr:from>
    <xdr:to>
      <xdr:col>41</xdr:col>
      <xdr:colOff>50800</xdr:colOff>
      <xdr:row>86</xdr:row>
      <xdr:rowOff>162432</xdr:rowOff>
    </xdr:to>
    <xdr:cxnSp macro="">
      <xdr:nvCxnSpPr>
        <xdr:cNvPr id="372" name="直線コネクタ 371">
          <a:extLst>
            <a:ext uri="{FF2B5EF4-FFF2-40B4-BE49-F238E27FC236}">
              <a16:creationId xmlns:a16="http://schemas.microsoft.com/office/drawing/2014/main" id="{9C0B3130-04A1-4632-9F84-3AE364E19C0B}"/>
            </a:ext>
          </a:extLst>
        </xdr:cNvPr>
        <xdr:cNvCxnSpPr/>
      </xdr:nvCxnSpPr>
      <xdr:spPr>
        <a:xfrm flipV="1">
          <a:off x="6972300" y="14907123"/>
          <a:ext cx="889000" cy="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51598</xdr:rowOff>
    </xdr:from>
    <xdr:ext cx="469744" cy="259045"/>
    <xdr:sp macro="" textlink="">
      <xdr:nvSpPr>
        <xdr:cNvPr id="373" name="n_1aveValue【公営住宅】&#10;一人当たり面積">
          <a:extLst>
            <a:ext uri="{FF2B5EF4-FFF2-40B4-BE49-F238E27FC236}">
              <a16:creationId xmlns:a16="http://schemas.microsoft.com/office/drawing/2014/main" id="{FD02B10A-9B26-4400-B41B-024617751E78}"/>
            </a:ext>
          </a:extLst>
        </xdr:cNvPr>
        <xdr:cNvSpPr txBox="1"/>
      </xdr:nvSpPr>
      <xdr:spPr>
        <a:xfrm>
          <a:off x="9391727" y="14624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49730</xdr:rowOff>
    </xdr:from>
    <xdr:ext cx="469744" cy="259045"/>
    <xdr:sp macro="" textlink="">
      <xdr:nvSpPr>
        <xdr:cNvPr id="374" name="n_2aveValue【公営住宅】&#10;一人当たり面積">
          <a:extLst>
            <a:ext uri="{FF2B5EF4-FFF2-40B4-BE49-F238E27FC236}">
              <a16:creationId xmlns:a16="http://schemas.microsoft.com/office/drawing/2014/main" id="{4FD4DBF7-865E-402B-86A1-BAF90BFDEDDA}"/>
            </a:ext>
          </a:extLst>
        </xdr:cNvPr>
        <xdr:cNvSpPr txBox="1"/>
      </xdr:nvSpPr>
      <xdr:spPr>
        <a:xfrm>
          <a:off x="8515427" y="14622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50599</xdr:rowOff>
    </xdr:from>
    <xdr:ext cx="469744" cy="259045"/>
    <xdr:sp macro="" textlink="">
      <xdr:nvSpPr>
        <xdr:cNvPr id="375" name="n_3aveValue【公営住宅】&#10;一人当たり面積">
          <a:extLst>
            <a:ext uri="{FF2B5EF4-FFF2-40B4-BE49-F238E27FC236}">
              <a16:creationId xmlns:a16="http://schemas.microsoft.com/office/drawing/2014/main" id="{988F7D5A-A2C0-4163-A6A9-F31B7B7C0A99}"/>
            </a:ext>
          </a:extLst>
        </xdr:cNvPr>
        <xdr:cNvSpPr txBox="1"/>
      </xdr:nvSpPr>
      <xdr:spPr>
        <a:xfrm>
          <a:off x="7626427" y="14623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54280</xdr:rowOff>
    </xdr:from>
    <xdr:ext cx="469744" cy="259045"/>
    <xdr:sp macro="" textlink="">
      <xdr:nvSpPr>
        <xdr:cNvPr id="376" name="n_4aveValue【公営住宅】&#10;一人当たり面積">
          <a:extLst>
            <a:ext uri="{FF2B5EF4-FFF2-40B4-BE49-F238E27FC236}">
              <a16:creationId xmlns:a16="http://schemas.microsoft.com/office/drawing/2014/main" id="{20163312-6B84-450D-A41F-CD82D857B849}"/>
            </a:ext>
          </a:extLst>
        </xdr:cNvPr>
        <xdr:cNvSpPr txBox="1"/>
      </xdr:nvSpPr>
      <xdr:spPr>
        <a:xfrm>
          <a:off x="6737427" y="14627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87</xdr:row>
      <xdr:rowOff>31855</xdr:rowOff>
    </xdr:from>
    <xdr:ext cx="469744" cy="259045"/>
    <xdr:sp macro="" textlink="">
      <xdr:nvSpPr>
        <xdr:cNvPr id="377" name="n_1mainValue【公営住宅】&#10;一人当たり面積">
          <a:extLst>
            <a:ext uri="{FF2B5EF4-FFF2-40B4-BE49-F238E27FC236}">
              <a16:creationId xmlns:a16="http://schemas.microsoft.com/office/drawing/2014/main" id="{A3993FD0-00FE-4EA5-A12C-E63D4823AE1E}"/>
            </a:ext>
          </a:extLst>
        </xdr:cNvPr>
        <xdr:cNvSpPr txBox="1"/>
      </xdr:nvSpPr>
      <xdr:spPr>
        <a:xfrm>
          <a:off x="9391727" y="14948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87</xdr:row>
      <xdr:rowOff>32338</xdr:rowOff>
    </xdr:from>
    <xdr:ext cx="469744" cy="259045"/>
    <xdr:sp macro="" textlink="">
      <xdr:nvSpPr>
        <xdr:cNvPr id="378" name="n_2mainValue【公営住宅】&#10;一人当たり面積">
          <a:extLst>
            <a:ext uri="{FF2B5EF4-FFF2-40B4-BE49-F238E27FC236}">
              <a16:creationId xmlns:a16="http://schemas.microsoft.com/office/drawing/2014/main" id="{C0AB54C0-A5A3-4B8D-A7E4-50C9D35BF3BC}"/>
            </a:ext>
          </a:extLst>
        </xdr:cNvPr>
        <xdr:cNvSpPr txBox="1"/>
      </xdr:nvSpPr>
      <xdr:spPr>
        <a:xfrm>
          <a:off x="8515427" y="1494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87</xdr:row>
      <xdr:rowOff>32900</xdr:rowOff>
    </xdr:from>
    <xdr:ext cx="469744" cy="259045"/>
    <xdr:sp macro="" textlink="">
      <xdr:nvSpPr>
        <xdr:cNvPr id="379" name="n_3mainValue【公営住宅】&#10;一人当たり面積">
          <a:extLst>
            <a:ext uri="{FF2B5EF4-FFF2-40B4-BE49-F238E27FC236}">
              <a16:creationId xmlns:a16="http://schemas.microsoft.com/office/drawing/2014/main" id="{EF26E295-8190-424D-8615-4736E0685466}"/>
            </a:ext>
          </a:extLst>
        </xdr:cNvPr>
        <xdr:cNvSpPr txBox="1"/>
      </xdr:nvSpPr>
      <xdr:spPr>
        <a:xfrm>
          <a:off x="7626427" y="14949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87</xdr:row>
      <xdr:rowOff>32909</xdr:rowOff>
    </xdr:from>
    <xdr:ext cx="469744" cy="259045"/>
    <xdr:sp macro="" textlink="">
      <xdr:nvSpPr>
        <xdr:cNvPr id="380" name="n_4mainValue【公営住宅】&#10;一人当たり面積">
          <a:extLst>
            <a:ext uri="{FF2B5EF4-FFF2-40B4-BE49-F238E27FC236}">
              <a16:creationId xmlns:a16="http://schemas.microsoft.com/office/drawing/2014/main" id="{57BA338D-BADE-4414-986D-101188EDA6D1}"/>
            </a:ext>
          </a:extLst>
        </xdr:cNvPr>
        <xdr:cNvSpPr txBox="1"/>
      </xdr:nvSpPr>
      <xdr:spPr>
        <a:xfrm>
          <a:off x="6737427" y="14949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a:extLst>
            <a:ext uri="{FF2B5EF4-FFF2-40B4-BE49-F238E27FC236}">
              <a16:creationId xmlns:a16="http://schemas.microsoft.com/office/drawing/2014/main" id="{673CFDA7-9F33-420C-8C30-0703E9B5D5F1}"/>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a:extLst>
            <a:ext uri="{FF2B5EF4-FFF2-40B4-BE49-F238E27FC236}">
              <a16:creationId xmlns:a16="http://schemas.microsoft.com/office/drawing/2014/main" id="{A03C2124-D5EB-4FD0-9C29-E12DF1609565}"/>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a:extLst>
            <a:ext uri="{FF2B5EF4-FFF2-40B4-BE49-F238E27FC236}">
              <a16:creationId xmlns:a16="http://schemas.microsoft.com/office/drawing/2014/main" id="{FCA8B38D-F4B0-4F24-8C9B-E7093BE5DBAF}"/>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a:extLst>
            <a:ext uri="{FF2B5EF4-FFF2-40B4-BE49-F238E27FC236}">
              <a16:creationId xmlns:a16="http://schemas.microsoft.com/office/drawing/2014/main" id="{D2926B56-5018-45D5-93FA-C2DD4E222FF5}"/>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a:extLst>
            <a:ext uri="{FF2B5EF4-FFF2-40B4-BE49-F238E27FC236}">
              <a16:creationId xmlns:a16="http://schemas.microsoft.com/office/drawing/2014/main" id="{9DB00336-1565-4C22-8D88-249B7131A7C6}"/>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a:extLst>
            <a:ext uri="{FF2B5EF4-FFF2-40B4-BE49-F238E27FC236}">
              <a16:creationId xmlns:a16="http://schemas.microsoft.com/office/drawing/2014/main" id="{6EA17C28-DD60-4C6C-ABF3-8085FD13F6BA}"/>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a:extLst>
            <a:ext uri="{FF2B5EF4-FFF2-40B4-BE49-F238E27FC236}">
              <a16:creationId xmlns:a16="http://schemas.microsoft.com/office/drawing/2014/main" id="{91F30C62-FE8A-47FE-A4B0-183E7590BF5D}"/>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a:extLst>
            <a:ext uri="{FF2B5EF4-FFF2-40B4-BE49-F238E27FC236}">
              <a16:creationId xmlns:a16="http://schemas.microsoft.com/office/drawing/2014/main" id="{7256554D-7E33-4A1C-BF97-CF0762B3C8A1}"/>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a:extLst>
            <a:ext uri="{FF2B5EF4-FFF2-40B4-BE49-F238E27FC236}">
              <a16:creationId xmlns:a16="http://schemas.microsoft.com/office/drawing/2014/main" id="{96259959-E735-4452-9FCC-B80AFC30F187}"/>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a:extLst>
            <a:ext uri="{FF2B5EF4-FFF2-40B4-BE49-F238E27FC236}">
              <a16:creationId xmlns:a16="http://schemas.microsoft.com/office/drawing/2014/main" id="{1F13A09C-4FB6-4FDB-BAB1-B6F37E70589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a:extLst>
            <a:ext uri="{FF2B5EF4-FFF2-40B4-BE49-F238E27FC236}">
              <a16:creationId xmlns:a16="http://schemas.microsoft.com/office/drawing/2014/main" id="{30FE6082-C4DC-443A-A391-D53473ABD95C}"/>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a:extLst>
            <a:ext uri="{FF2B5EF4-FFF2-40B4-BE49-F238E27FC236}">
              <a16:creationId xmlns:a16="http://schemas.microsoft.com/office/drawing/2014/main" id="{7E7BDCEF-E1DD-4042-A22F-366387772865}"/>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a:extLst>
            <a:ext uri="{FF2B5EF4-FFF2-40B4-BE49-F238E27FC236}">
              <a16:creationId xmlns:a16="http://schemas.microsoft.com/office/drawing/2014/main" id="{B25F221C-9423-4B96-86AB-3B8BD7C30961}"/>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a:extLst>
            <a:ext uri="{FF2B5EF4-FFF2-40B4-BE49-F238E27FC236}">
              <a16:creationId xmlns:a16="http://schemas.microsoft.com/office/drawing/2014/main" id="{24BBED01-E381-42D9-9898-F4CEB5CEF5E7}"/>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a:extLst>
            <a:ext uri="{FF2B5EF4-FFF2-40B4-BE49-F238E27FC236}">
              <a16:creationId xmlns:a16="http://schemas.microsoft.com/office/drawing/2014/main" id="{2A5D8F75-5ADC-4E5C-9256-A341B6338D47}"/>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a:extLst>
            <a:ext uri="{FF2B5EF4-FFF2-40B4-BE49-F238E27FC236}">
              <a16:creationId xmlns:a16="http://schemas.microsoft.com/office/drawing/2014/main" id="{3AA21956-23B0-4BCB-8B0C-70A6870836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a:extLst>
            <a:ext uri="{FF2B5EF4-FFF2-40B4-BE49-F238E27FC236}">
              <a16:creationId xmlns:a16="http://schemas.microsoft.com/office/drawing/2014/main" id="{97F1F82D-9FFC-4605-A809-996A151C3381}"/>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a:extLst>
            <a:ext uri="{FF2B5EF4-FFF2-40B4-BE49-F238E27FC236}">
              <a16:creationId xmlns:a16="http://schemas.microsoft.com/office/drawing/2014/main" id="{DB3C5596-79E0-44C8-997E-E2EA6C2F566F}"/>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a:extLst>
            <a:ext uri="{FF2B5EF4-FFF2-40B4-BE49-F238E27FC236}">
              <a16:creationId xmlns:a16="http://schemas.microsoft.com/office/drawing/2014/main" id="{5EC1798E-23CD-4F2B-ACA9-8C4CB348887D}"/>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a:extLst>
            <a:ext uri="{FF2B5EF4-FFF2-40B4-BE49-F238E27FC236}">
              <a16:creationId xmlns:a16="http://schemas.microsoft.com/office/drawing/2014/main" id="{DBBC34C2-300F-4F74-934A-CC03AE6ABEAD}"/>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a:extLst>
            <a:ext uri="{FF2B5EF4-FFF2-40B4-BE49-F238E27FC236}">
              <a16:creationId xmlns:a16="http://schemas.microsoft.com/office/drawing/2014/main" id="{F6715405-9AF4-4E7D-83CC-6D44EE7B3D08}"/>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a:extLst>
            <a:ext uri="{FF2B5EF4-FFF2-40B4-BE49-F238E27FC236}">
              <a16:creationId xmlns:a16="http://schemas.microsoft.com/office/drawing/2014/main" id="{C959E310-8D0D-48A2-A441-AD70171D31AE}"/>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a:extLst>
            <a:ext uri="{FF2B5EF4-FFF2-40B4-BE49-F238E27FC236}">
              <a16:creationId xmlns:a16="http://schemas.microsoft.com/office/drawing/2014/main" id="{A3628577-7664-4E2F-8105-BEF4A0EE9781}"/>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a:extLst>
            <a:ext uri="{FF2B5EF4-FFF2-40B4-BE49-F238E27FC236}">
              <a16:creationId xmlns:a16="http://schemas.microsoft.com/office/drawing/2014/main" id="{69505E08-4853-4BCF-A4F7-4C93371BB058}"/>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a:extLst>
            <a:ext uri="{FF2B5EF4-FFF2-40B4-BE49-F238E27FC236}">
              <a16:creationId xmlns:a16="http://schemas.microsoft.com/office/drawing/2014/main" id="{51E17043-A496-48E8-9B3C-46750CC9CCB3}"/>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a:extLst>
            <a:ext uri="{FF2B5EF4-FFF2-40B4-BE49-F238E27FC236}">
              <a16:creationId xmlns:a16="http://schemas.microsoft.com/office/drawing/2014/main" id="{0E72A7B4-7059-4985-9E55-6C8EF31A1217}"/>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a:extLst>
            <a:ext uri="{FF2B5EF4-FFF2-40B4-BE49-F238E27FC236}">
              <a16:creationId xmlns:a16="http://schemas.microsoft.com/office/drawing/2014/main" id="{8A20838C-C5EE-4F2F-A297-34D2A1A43118}"/>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8" name="直線コネクタ 407">
          <a:extLst>
            <a:ext uri="{FF2B5EF4-FFF2-40B4-BE49-F238E27FC236}">
              <a16:creationId xmlns:a16="http://schemas.microsoft.com/office/drawing/2014/main" id="{4C2F155E-7570-4D30-A791-6C73C1006AE6}"/>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9" name="テキスト ボックス 408">
          <a:extLst>
            <a:ext uri="{FF2B5EF4-FFF2-40B4-BE49-F238E27FC236}">
              <a16:creationId xmlns:a16="http://schemas.microsoft.com/office/drawing/2014/main" id="{79C73B7B-6432-40C6-9F3C-AAD7C4336619}"/>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0" name="直線コネクタ 409">
          <a:extLst>
            <a:ext uri="{FF2B5EF4-FFF2-40B4-BE49-F238E27FC236}">
              <a16:creationId xmlns:a16="http://schemas.microsoft.com/office/drawing/2014/main" id="{7C10BC07-97D9-4128-A6B5-7C7804AE3DAA}"/>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1" name="テキスト ボックス 410">
          <a:extLst>
            <a:ext uri="{FF2B5EF4-FFF2-40B4-BE49-F238E27FC236}">
              <a16:creationId xmlns:a16="http://schemas.microsoft.com/office/drawing/2014/main" id="{7690775D-E5C7-4BFA-B513-2F499B504659}"/>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2" name="直線コネクタ 411">
          <a:extLst>
            <a:ext uri="{FF2B5EF4-FFF2-40B4-BE49-F238E27FC236}">
              <a16:creationId xmlns:a16="http://schemas.microsoft.com/office/drawing/2014/main" id="{25C69500-CB70-4051-8D2C-61443147A6C4}"/>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3" name="テキスト ボックス 412">
          <a:extLst>
            <a:ext uri="{FF2B5EF4-FFF2-40B4-BE49-F238E27FC236}">
              <a16:creationId xmlns:a16="http://schemas.microsoft.com/office/drawing/2014/main" id="{D783B8A3-1915-4EC9-917E-2A3280A8F6DE}"/>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4" name="直線コネクタ 413">
          <a:extLst>
            <a:ext uri="{FF2B5EF4-FFF2-40B4-BE49-F238E27FC236}">
              <a16:creationId xmlns:a16="http://schemas.microsoft.com/office/drawing/2014/main" id="{729006C0-5E7A-4715-A8DA-E31136728DED}"/>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5" name="テキスト ボックス 414">
          <a:extLst>
            <a:ext uri="{FF2B5EF4-FFF2-40B4-BE49-F238E27FC236}">
              <a16:creationId xmlns:a16="http://schemas.microsoft.com/office/drawing/2014/main" id="{0A1EBF69-983E-4FD8-A6F1-32FBEAA567D1}"/>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6" name="直線コネクタ 415">
          <a:extLst>
            <a:ext uri="{FF2B5EF4-FFF2-40B4-BE49-F238E27FC236}">
              <a16:creationId xmlns:a16="http://schemas.microsoft.com/office/drawing/2014/main" id="{6E86C3AD-46E8-443C-91C4-0DA8B8EDFBE7}"/>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417" name="テキスト ボックス 416">
          <a:extLst>
            <a:ext uri="{FF2B5EF4-FFF2-40B4-BE49-F238E27FC236}">
              <a16:creationId xmlns:a16="http://schemas.microsoft.com/office/drawing/2014/main" id="{4A9B3F0E-39FA-419D-93E7-1CBB89915F78}"/>
            </a:ext>
          </a:extLst>
        </xdr:cNvPr>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a:extLst>
            <a:ext uri="{FF2B5EF4-FFF2-40B4-BE49-F238E27FC236}">
              <a16:creationId xmlns:a16="http://schemas.microsoft.com/office/drawing/2014/main" id="{0021C6C8-03EB-497A-8E22-DACA06EDD19B}"/>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9" name="【認定こども園・幼稚園・保育所】&#10;有形固定資産減価償却率グラフ枠">
          <a:extLst>
            <a:ext uri="{FF2B5EF4-FFF2-40B4-BE49-F238E27FC236}">
              <a16:creationId xmlns:a16="http://schemas.microsoft.com/office/drawing/2014/main" id="{58F29267-8B96-42AF-A1AF-201300BD33B4}"/>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420" name="直線コネクタ 419">
          <a:extLst>
            <a:ext uri="{FF2B5EF4-FFF2-40B4-BE49-F238E27FC236}">
              <a16:creationId xmlns:a16="http://schemas.microsoft.com/office/drawing/2014/main" id="{7BE24110-F43D-4A06-8BDA-9DDA9C15E9C1}"/>
            </a:ext>
          </a:extLst>
        </xdr:cNvPr>
        <xdr:cNvCxnSpPr/>
      </xdr:nvCxnSpPr>
      <xdr:spPr>
        <a:xfrm flipV="1">
          <a:off x="16318864"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421" name="【認定こども園・幼稚園・保育所】&#10;有形固定資産減価償却率最小値テキスト">
          <a:extLst>
            <a:ext uri="{FF2B5EF4-FFF2-40B4-BE49-F238E27FC236}">
              <a16:creationId xmlns:a16="http://schemas.microsoft.com/office/drawing/2014/main" id="{228D9766-F498-418F-B5F4-E4FBC1355778}"/>
            </a:ext>
          </a:extLst>
        </xdr:cNvPr>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422" name="直線コネクタ 421">
          <a:extLst>
            <a:ext uri="{FF2B5EF4-FFF2-40B4-BE49-F238E27FC236}">
              <a16:creationId xmlns:a16="http://schemas.microsoft.com/office/drawing/2014/main" id="{25A63F38-3EC9-446A-A772-F2AB76B0FAAB}"/>
            </a:ext>
          </a:extLst>
        </xdr:cNvPr>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423" name="【認定こども園・幼稚園・保育所】&#10;有形固定資産減価償却率最大値テキスト">
          <a:extLst>
            <a:ext uri="{FF2B5EF4-FFF2-40B4-BE49-F238E27FC236}">
              <a16:creationId xmlns:a16="http://schemas.microsoft.com/office/drawing/2014/main" id="{6BF3DB53-1A10-49F9-9AA1-957FB14DF73F}"/>
            </a:ext>
          </a:extLst>
        </xdr:cNvPr>
        <xdr:cNvSpPr txBox="1"/>
      </xdr:nvSpPr>
      <xdr:spPr>
        <a:xfrm>
          <a:off x="16357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24" name="直線コネクタ 423">
          <a:extLst>
            <a:ext uri="{FF2B5EF4-FFF2-40B4-BE49-F238E27FC236}">
              <a16:creationId xmlns:a16="http://schemas.microsoft.com/office/drawing/2014/main" id="{18A1C70C-1AAF-40AC-8846-CE9710C835B6}"/>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66057</xdr:rowOff>
    </xdr:from>
    <xdr:ext cx="405111" cy="259045"/>
    <xdr:sp macro="" textlink="">
      <xdr:nvSpPr>
        <xdr:cNvPr id="425" name="【認定こども園・幼稚園・保育所】&#10;有形固定資産減価償却率平均値テキスト">
          <a:extLst>
            <a:ext uri="{FF2B5EF4-FFF2-40B4-BE49-F238E27FC236}">
              <a16:creationId xmlns:a16="http://schemas.microsoft.com/office/drawing/2014/main" id="{65D3CB29-9D37-4159-BF33-479B00CBDD50}"/>
            </a:ext>
          </a:extLst>
        </xdr:cNvPr>
        <xdr:cNvSpPr txBox="1"/>
      </xdr:nvSpPr>
      <xdr:spPr>
        <a:xfrm>
          <a:off x="16357600" y="62382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87630</xdr:rowOff>
    </xdr:from>
    <xdr:to>
      <xdr:col>85</xdr:col>
      <xdr:colOff>177800</xdr:colOff>
      <xdr:row>37</xdr:row>
      <xdr:rowOff>17780</xdr:rowOff>
    </xdr:to>
    <xdr:sp macro="" textlink="">
      <xdr:nvSpPr>
        <xdr:cNvPr id="426" name="フローチャート: 判断 425">
          <a:extLst>
            <a:ext uri="{FF2B5EF4-FFF2-40B4-BE49-F238E27FC236}">
              <a16:creationId xmlns:a16="http://schemas.microsoft.com/office/drawing/2014/main" id="{7F72D651-7147-4A04-AB5C-5FE17E2C8E12}"/>
            </a:ext>
          </a:extLst>
        </xdr:cNvPr>
        <xdr:cNvSpPr/>
      </xdr:nvSpPr>
      <xdr:spPr>
        <a:xfrm>
          <a:off x="16268700" y="625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90170</xdr:rowOff>
    </xdr:from>
    <xdr:to>
      <xdr:col>81</xdr:col>
      <xdr:colOff>101600</xdr:colOff>
      <xdr:row>37</xdr:row>
      <xdr:rowOff>20320</xdr:rowOff>
    </xdr:to>
    <xdr:sp macro="" textlink="">
      <xdr:nvSpPr>
        <xdr:cNvPr id="427" name="フローチャート: 判断 426">
          <a:extLst>
            <a:ext uri="{FF2B5EF4-FFF2-40B4-BE49-F238E27FC236}">
              <a16:creationId xmlns:a16="http://schemas.microsoft.com/office/drawing/2014/main" id="{520DB839-71DC-4760-8607-EA2F12FA3501}"/>
            </a:ext>
          </a:extLst>
        </xdr:cNvPr>
        <xdr:cNvSpPr/>
      </xdr:nvSpPr>
      <xdr:spPr>
        <a:xfrm>
          <a:off x="15430500" y="626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25400</xdr:rowOff>
    </xdr:from>
    <xdr:to>
      <xdr:col>76</xdr:col>
      <xdr:colOff>165100</xdr:colOff>
      <xdr:row>36</xdr:row>
      <xdr:rowOff>127000</xdr:rowOff>
    </xdr:to>
    <xdr:sp macro="" textlink="">
      <xdr:nvSpPr>
        <xdr:cNvPr id="428" name="フローチャート: 判断 427">
          <a:extLst>
            <a:ext uri="{FF2B5EF4-FFF2-40B4-BE49-F238E27FC236}">
              <a16:creationId xmlns:a16="http://schemas.microsoft.com/office/drawing/2014/main" id="{5DA80839-C1E0-48D1-A5AF-7B12800E217F}"/>
            </a:ext>
          </a:extLst>
        </xdr:cNvPr>
        <xdr:cNvSpPr/>
      </xdr:nvSpPr>
      <xdr:spPr>
        <a:xfrm>
          <a:off x="14541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38100</xdr:rowOff>
    </xdr:from>
    <xdr:to>
      <xdr:col>72</xdr:col>
      <xdr:colOff>38100</xdr:colOff>
      <xdr:row>36</xdr:row>
      <xdr:rowOff>139700</xdr:rowOff>
    </xdr:to>
    <xdr:sp macro="" textlink="">
      <xdr:nvSpPr>
        <xdr:cNvPr id="429" name="フローチャート: 判断 428">
          <a:extLst>
            <a:ext uri="{FF2B5EF4-FFF2-40B4-BE49-F238E27FC236}">
              <a16:creationId xmlns:a16="http://schemas.microsoft.com/office/drawing/2014/main" id="{391D7129-909B-4745-8F99-C32E172FBEB3}"/>
            </a:ext>
          </a:extLst>
        </xdr:cNvPr>
        <xdr:cNvSpPr/>
      </xdr:nvSpPr>
      <xdr:spPr>
        <a:xfrm>
          <a:off x="136525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1270</xdr:rowOff>
    </xdr:from>
    <xdr:to>
      <xdr:col>67</xdr:col>
      <xdr:colOff>101600</xdr:colOff>
      <xdr:row>37</xdr:row>
      <xdr:rowOff>102870</xdr:rowOff>
    </xdr:to>
    <xdr:sp macro="" textlink="">
      <xdr:nvSpPr>
        <xdr:cNvPr id="430" name="フローチャート: 判断 429">
          <a:extLst>
            <a:ext uri="{FF2B5EF4-FFF2-40B4-BE49-F238E27FC236}">
              <a16:creationId xmlns:a16="http://schemas.microsoft.com/office/drawing/2014/main" id="{BE895731-3422-447F-92DA-D14F0AC29ED3}"/>
            </a:ext>
          </a:extLst>
        </xdr:cNvPr>
        <xdr:cNvSpPr/>
      </xdr:nvSpPr>
      <xdr:spPr>
        <a:xfrm>
          <a:off x="12763500" y="634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D36C7E2E-5F61-4E36-B7C1-3ED916D635D6}"/>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F740528D-020F-432B-ABFF-344D433DD3AF}"/>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25C04015-8F25-4A7A-939C-883333CA764B}"/>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13C24354-5626-45AA-81A8-1F207AB5F99D}"/>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8119113F-03FC-4068-8AE3-CCF4E094287D}"/>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144780</xdr:rowOff>
    </xdr:from>
    <xdr:to>
      <xdr:col>85</xdr:col>
      <xdr:colOff>177800</xdr:colOff>
      <xdr:row>35</xdr:row>
      <xdr:rowOff>74930</xdr:rowOff>
    </xdr:to>
    <xdr:sp macro="" textlink="">
      <xdr:nvSpPr>
        <xdr:cNvPr id="436" name="楕円 435">
          <a:extLst>
            <a:ext uri="{FF2B5EF4-FFF2-40B4-BE49-F238E27FC236}">
              <a16:creationId xmlns:a16="http://schemas.microsoft.com/office/drawing/2014/main" id="{82336259-46B2-471F-9DCB-0EE71C7B4213}"/>
            </a:ext>
          </a:extLst>
        </xdr:cNvPr>
        <xdr:cNvSpPr/>
      </xdr:nvSpPr>
      <xdr:spPr>
        <a:xfrm>
          <a:off x="162687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167657</xdr:rowOff>
    </xdr:from>
    <xdr:ext cx="405111" cy="259045"/>
    <xdr:sp macro="" textlink="">
      <xdr:nvSpPr>
        <xdr:cNvPr id="437" name="【認定こども園・幼稚園・保育所】&#10;有形固定資産減価償却率該当値テキスト">
          <a:extLst>
            <a:ext uri="{FF2B5EF4-FFF2-40B4-BE49-F238E27FC236}">
              <a16:creationId xmlns:a16="http://schemas.microsoft.com/office/drawing/2014/main" id="{58B4057A-11DE-46E5-9CEB-28F3075E2A32}"/>
            </a:ext>
          </a:extLst>
        </xdr:cNvPr>
        <xdr:cNvSpPr txBox="1"/>
      </xdr:nvSpPr>
      <xdr:spPr>
        <a:xfrm>
          <a:off x="16357600" y="5825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86360</xdr:rowOff>
    </xdr:from>
    <xdr:to>
      <xdr:col>81</xdr:col>
      <xdr:colOff>101600</xdr:colOff>
      <xdr:row>35</xdr:row>
      <xdr:rowOff>16510</xdr:rowOff>
    </xdr:to>
    <xdr:sp macro="" textlink="">
      <xdr:nvSpPr>
        <xdr:cNvPr id="438" name="楕円 437">
          <a:extLst>
            <a:ext uri="{FF2B5EF4-FFF2-40B4-BE49-F238E27FC236}">
              <a16:creationId xmlns:a16="http://schemas.microsoft.com/office/drawing/2014/main" id="{4EB6EA69-4E2A-49DA-B261-7E4464BED493}"/>
            </a:ext>
          </a:extLst>
        </xdr:cNvPr>
        <xdr:cNvSpPr/>
      </xdr:nvSpPr>
      <xdr:spPr>
        <a:xfrm>
          <a:off x="15430500" y="591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137160</xdr:rowOff>
    </xdr:from>
    <xdr:to>
      <xdr:col>85</xdr:col>
      <xdr:colOff>127000</xdr:colOff>
      <xdr:row>35</xdr:row>
      <xdr:rowOff>24130</xdr:rowOff>
    </xdr:to>
    <xdr:cxnSp macro="">
      <xdr:nvCxnSpPr>
        <xdr:cNvPr id="439" name="直線コネクタ 438">
          <a:extLst>
            <a:ext uri="{FF2B5EF4-FFF2-40B4-BE49-F238E27FC236}">
              <a16:creationId xmlns:a16="http://schemas.microsoft.com/office/drawing/2014/main" id="{594F1568-9F45-4FBE-8555-55854ACE7D9D}"/>
            </a:ext>
          </a:extLst>
        </xdr:cNvPr>
        <xdr:cNvCxnSpPr/>
      </xdr:nvCxnSpPr>
      <xdr:spPr>
        <a:xfrm>
          <a:off x="15481300" y="5966460"/>
          <a:ext cx="838200" cy="5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26670</xdr:rowOff>
    </xdr:from>
    <xdr:to>
      <xdr:col>76</xdr:col>
      <xdr:colOff>165100</xdr:colOff>
      <xdr:row>34</xdr:row>
      <xdr:rowOff>128270</xdr:rowOff>
    </xdr:to>
    <xdr:sp macro="" textlink="">
      <xdr:nvSpPr>
        <xdr:cNvPr id="440" name="楕円 439">
          <a:extLst>
            <a:ext uri="{FF2B5EF4-FFF2-40B4-BE49-F238E27FC236}">
              <a16:creationId xmlns:a16="http://schemas.microsoft.com/office/drawing/2014/main" id="{CB900F8F-2B22-4E24-B1E5-F1DAB44F5DB3}"/>
            </a:ext>
          </a:extLst>
        </xdr:cNvPr>
        <xdr:cNvSpPr/>
      </xdr:nvSpPr>
      <xdr:spPr>
        <a:xfrm>
          <a:off x="14541500" y="585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77470</xdr:rowOff>
    </xdr:from>
    <xdr:to>
      <xdr:col>81</xdr:col>
      <xdr:colOff>50800</xdr:colOff>
      <xdr:row>34</xdr:row>
      <xdr:rowOff>137160</xdr:rowOff>
    </xdr:to>
    <xdr:cxnSp macro="">
      <xdr:nvCxnSpPr>
        <xdr:cNvPr id="441" name="直線コネクタ 440">
          <a:extLst>
            <a:ext uri="{FF2B5EF4-FFF2-40B4-BE49-F238E27FC236}">
              <a16:creationId xmlns:a16="http://schemas.microsoft.com/office/drawing/2014/main" id="{F3E64AB0-2DFB-4CB0-9A44-39125A972427}"/>
            </a:ext>
          </a:extLst>
        </xdr:cNvPr>
        <xdr:cNvCxnSpPr/>
      </xdr:nvCxnSpPr>
      <xdr:spPr>
        <a:xfrm>
          <a:off x="14592300" y="5906770"/>
          <a:ext cx="889000" cy="59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144780</xdr:rowOff>
    </xdr:from>
    <xdr:to>
      <xdr:col>72</xdr:col>
      <xdr:colOff>38100</xdr:colOff>
      <xdr:row>34</xdr:row>
      <xdr:rowOff>74930</xdr:rowOff>
    </xdr:to>
    <xdr:sp macro="" textlink="">
      <xdr:nvSpPr>
        <xdr:cNvPr id="442" name="楕円 441">
          <a:extLst>
            <a:ext uri="{FF2B5EF4-FFF2-40B4-BE49-F238E27FC236}">
              <a16:creationId xmlns:a16="http://schemas.microsoft.com/office/drawing/2014/main" id="{1BF08AAD-EFA3-4DA9-92C5-AF21860B8F26}"/>
            </a:ext>
          </a:extLst>
        </xdr:cNvPr>
        <xdr:cNvSpPr/>
      </xdr:nvSpPr>
      <xdr:spPr>
        <a:xfrm>
          <a:off x="13652500" y="580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24130</xdr:rowOff>
    </xdr:from>
    <xdr:to>
      <xdr:col>76</xdr:col>
      <xdr:colOff>114300</xdr:colOff>
      <xdr:row>34</xdr:row>
      <xdr:rowOff>77470</xdr:rowOff>
    </xdr:to>
    <xdr:cxnSp macro="">
      <xdr:nvCxnSpPr>
        <xdr:cNvPr id="443" name="直線コネクタ 442">
          <a:extLst>
            <a:ext uri="{FF2B5EF4-FFF2-40B4-BE49-F238E27FC236}">
              <a16:creationId xmlns:a16="http://schemas.microsoft.com/office/drawing/2014/main" id="{BF79A603-8821-42E1-92CE-CBE7F25BF478}"/>
            </a:ext>
          </a:extLst>
        </xdr:cNvPr>
        <xdr:cNvCxnSpPr/>
      </xdr:nvCxnSpPr>
      <xdr:spPr>
        <a:xfrm>
          <a:off x="13703300" y="585343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85090</xdr:rowOff>
    </xdr:from>
    <xdr:to>
      <xdr:col>67</xdr:col>
      <xdr:colOff>101600</xdr:colOff>
      <xdr:row>37</xdr:row>
      <xdr:rowOff>15240</xdr:rowOff>
    </xdr:to>
    <xdr:sp macro="" textlink="">
      <xdr:nvSpPr>
        <xdr:cNvPr id="444" name="楕円 443">
          <a:extLst>
            <a:ext uri="{FF2B5EF4-FFF2-40B4-BE49-F238E27FC236}">
              <a16:creationId xmlns:a16="http://schemas.microsoft.com/office/drawing/2014/main" id="{771E42CF-A2AD-4AC8-ADDE-F10F01F221EF}"/>
            </a:ext>
          </a:extLst>
        </xdr:cNvPr>
        <xdr:cNvSpPr/>
      </xdr:nvSpPr>
      <xdr:spPr>
        <a:xfrm>
          <a:off x="12763500" y="625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24130</xdr:rowOff>
    </xdr:from>
    <xdr:to>
      <xdr:col>71</xdr:col>
      <xdr:colOff>177800</xdr:colOff>
      <xdr:row>36</xdr:row>
      <xdr:rowOff>135890</xdr:rowOff>
    </xdr:to>
    <xdr:cxnSp macro="">
      <xdr:nvCxnSpPr>
        <xdr:cNvPr id="445" name="直線コネクタ 444">
          <a:extLst>
            <a:ext uri="{FF2B5EF4-FFF2-40B4-BE49-F238E27FC236}">
              <a16:creationId xmlns:a16="http://schemas.microsoft.com/office/drawing/2014/main" id="{B4F08F93-3835-422A-94F7-F995F4453E4C}"/>
            </a:ext>
          </a:extLst>
        </xdr:cNvPr>
        <xdr:cNvCxnSpPr/>
      </xdr:nvCxnSpPr>
      <xdr:spPr>
        <a:xfrm flipV="1">
          <a:off x="12814300" y="5853430"/>
          <a:ext cx="889000" cy="454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11447</xdr:rowOff>
    </xdr:from>
    <xdr:ext cx="405111" cy="259045"/>
    <xdr:sp macro="" textlink="">
      <xdr:nvSpPr>
        <xdr:cNvPr id="446" name="n_1aveValue【認定こども園・幼稚園・保育所】&#10;有形固定資産減価償却率">
          <a:extLst>
            <a:ext uri="{FF2B5EF4-FFF2-40B4-BE49-F238E27FC236}">
              <a16:creationId xmlns:a16="http://schemas.microsoft.com/office/drawing/2014/main" id="{CBE3D529-D8CA-4ABC-8227-38C65B33088B}"/>
            </a:ext>
          </a:extLst>
        </xdr:cNvPr>
        <xdr:cNvSpPr txBox="1"/>
      </xdr:nvSpPr>
      <xdr:spPr>
        <a:xfrm>
          <a:off x="15266044" y="6355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118127</xdr:rowOff>
    </xdr:from>
    <xdr:ext cx="405111" cy="259045"/>
    <xdr:sp macro="" textlink="">
      <xdr:nvSpPr>
        <xdr:cNvPr id="447" name="n_2aveValue【認定こども園・幼稚園・保育所】&#10;有形固定資産減価償却率">
          <a:extLst>
            <a:ext uri="{FF2B5EF4-FFF2-40B4-BE49-F238E27FC236}">
              <a16:creationId xmlns:a16="http://schemas.microsoft.com/office/drawing/2014/main" id="{79A26C7A-F99E-4E64-9AF5-CED34538752B}"/>
            </a:ext>
          </a:extLst>
        </xdr:cNvPr>
        <xdr:cNvSpPr txBox="1"/>
      </xdr:nvSpPr>
      <xdr:spPr>
        <a:xfrm>
          <a:off x="14389744" y="629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130827</xdr:rowOff>
    </xdr:from>
    <xdr:ext cx="405111" cy="259045"/>
    <xdr:sp macro="" textlink="">
      <xdr:nvSpPr>
        <xdr:cNvPr id="448" name="n_3aveValue【認定こども園・幼稚園・保育所】&#10;有形固定資産減価償却率">
          <a:extLst>
            <a:ext uri="{FF2B5EF4-FFF2-40B4-BE49-F238E27FC236}">
              <a16:creationId xmlns:a16="http://schemas.microsoft.com/office/drawing/2014/main" id="{A4109BC6-366F-4496-8195-58747A0551A5}"/>
            </a:ext>
          </a:extLst>
        </xdr:cNvPr>
        <xdr:cNvSpPr txBox="1"/>
      </xdr:nvSpPr>
      <xdr:spPr>
        <a:xfrm>
          <a:off x="13500744" y="6303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93997</xdr:rowOff>
    </xdr:from>
    <xdr:ext cx="405111" cy="259045"/>
    <xdr:sp macro="" textlink="">
      <xdr:nvSpPr>
        <xdr:cNvPr id="449" name="n_4aveValue【認定こども園・幼稚園・保育所】&#10;有形固定資産減価償却率">
          <a:extLst>
            <a:ext uri="{FF2B5EF4-FFF2-40B4-BE49-F238E27FC236}">
              <a16:creationId xmlns:a16="http://schemas.microsoft.com/office/drawing/2014/main" id="{59019137-F301-4EFF-B7EA-216FCC992DE5}"/>
            </a:ext>
          </a:extLst>
        </xdr:cNvPr>
        <xdr:cNvSpPr txBox="1"/>
      </xdr:nvSpPr>
      <xdr:spPr>
        <a:xfrm>
          <a:off x="12611744" y="6437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33037</xdr:rowOff>
    </xdr:from>
    <xdr:ext cx="405111" cy="259045"/>
    <xdr:sp macro="" textlink="">
      <xdr:nvSpPr>
        <xdr:cNvPr id="450" name="n_1mainValue【認定こども園・幼稚園・保育所】&#10;有形固定資産減価償却率">
          <a:extLst>
            <a:ext uri="{FF2B5EF4-FFF2-40B4-BE49-F238E27FC236}">
              <a16:creationId xmlns:a16="http://schemas.microsoft.com/office/drawing/2014/main" id="{93F53ADE-45BA-4772-A902-47967ACE6514}"/>
            </a:ext>
          </a:extLst>
        </xdr:cNvPr>
        <xdr:cNvSpPr txBox="1"/>
      </xdr:nvSpPr>
      <xdr:spPr>
        <a:xfrm>
          <a:off x="15266044" y="5690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144797</xdr:rowOff>
    </xdr:from>
    <xdr:ext cx="405111" cy="259045"/>
    <xdr:sp macro="" textlink="">
      <xdr:nvSpPr>
        <xdr:cNvPr id="451" name="n_2mainValue【認定こども園・幼稚園・保育所】&#10;有形固定資産減価償却率">
          <a:extLst>
            <a:ext uri="{FF2B5EF4-FFF2-40B4-BE49-F238E27FC236}">
              <a16:creationId xmlns:a16="http://schemas.microsoft.com/office/drawing/2014/main" id="{B53064B0-40D8-435B-9ECB-A09E82ECA10B}"/>
            </a:ext>
          </a:extLst>
        </xdr:cNvPr>
        <xdr:cNvSpPr txBox="1"/>
      </xdr:nvSpPr>
      <xdr:spPr>
        <a:xfrm>
          <a:off x="14389744" y="5631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91457</xdr:rowOff>
    </xdr:from>
    <xdr:ext cx="405111" cy="259045"/>
    <xdr:sp macro="" textlink="">
      <xdr:nvSpPr>
        <xdr:cNvPr id="452" name="n_3mainValue【認定こども園・幼稚園・保育所】&#10;有形固定資産減価償却率">
          <a:extLst>
            <a:ext uri="{FF2B5EF4-FFF2-40B4-BE49-F238E27FC236}">
              <a16:creationId xmlns:a16="http://schemas.microsoft.com/office/drawing/2014/main" id="{CED24B88-D2D4-41C8-87C6-3952B227FC4F}"/>
            </a:ext>
          </a:extLst>
        </xdr:cNvPr>
        <xdr:cNvSpPr txBox="1"/>
      </xdr:nvSpPr>
      <xdr:spPr>
        <a:xfrm>
          <a:off x="13500744" y="557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31767</xdr:rowOff>
    </xdr:from>
    <xdr:ext cx="405111" cy="259045"/>
    <xdr:sp macro="" textlink="">
      <xdr:nvSpPr>
        <xdr:cNvPr id="453" name="n_4mainValue【認定こども園・幼稚園・保育所】&#10;有形固定資産減価償却率">
          <a:extLst>
            <a:ext uri="{FF2B5EF4-FFF2-40B4-BE49-F238E27FC236}">
              <a16:creationId xmlns:a16="http://schemas.microsoft.com/office/drawing/2014/main" id="{2E56A5D2-A950-41A6-92B8-3D2F821A3E20}"/>
            </a:ext>
          </a:extLst>
        </xdr:cNvPr>
        <xdr:cNvSpPr txBox="1"/>
      </xdr:nvSpPr>
      <xdr:spPr>
        <a:xfrm>
          <a:off x="12611744" y="6032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4" name="正方形/長方形 453">
          <a:extLst>
            <a:ext uri="{FF2B5EF4-FFF2-40B4-BE49-F238E27FC236}">
              <a16:creationId xmlns:a16="http://schemas.microsoft.com/office/drawing/2014/main" id="{EC41EFA9-D9E3-442E-ABAD-456A950F525C}"/>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5" name="正方形/長方形 454">
          <a:extLst>
            <a:ext uri="{FF2B5EF4-FFF2-40B4-BE49-F238E27FC236}">
              <a16:creationId xmlns:a16="http://schemas.microsoft.com/office/drawing/2014/main" id="{C1A5C773-9A5A-4CA0-87E6-F4CD4FD9BC2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6" name="正方形/長方形 455">
          <a:extLst>
            <a:ext uri="{FF2B5EF4-FFF2-40B4-BE49-F238E27FC236}">
              <a16:creationId xmlns:a16="http://schemas.microsoft.com/office/drawing/2014/main" id="{6F6569D9-7998-41ED-B601-9B149B63B5D4}"/>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7" name="正方形/長方形 456">
          <a:extLst>
            <a:ext uri="{FF2B5EF4-FFF2-40B4-BE49-F238E27FC236}">
              <a16:creationId xmlns:a16="http://schemas.microsoft.com/office/drawing/2014/main" id="{3E6C54AB-1A49-4645-980D-81E310212961}"/>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8" name="正方形/長方形 457">
          <a:extLst>
            <a:ext uri="{FF2B5EF4-FFF2-40B4-BE49-F238E27FC236}">
              <a16:creationId xmlns:a16="http://schemas.microsoft.com/office/drawing/2014/main" id="{3C6501CB-F391-4056-BE55-363D9F629AC1}"/>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9" name="正方形/長方形 458">
          <a:extLst>
            <a:ext uri="{FF2B5EF4-FFF2-40B4-BE49-F238E27FC236}">
              <a16:creationId xmlns:a16="http://schemas.microsoft.com/office/drawing/2014/main" id="{AA2C811F-745D-4B83-BA63-21A0C7C3EB8C}"/>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0" name="正方形/長方形 459">
          <a:extLst>
            <a:ext uri="{FF2B5EF4-FFF2-40B4-BE49-F238E27FC236}">
              <a16:creationId xmlns:a16="http://schemas.microsoft.com/office/drawing/2014/main" id="{FC629105-E57D-4C17-900E-A9535D3ACBCD}"/>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1" name="正方形/長方形 460">
          <a:extLst>
            <a:ext uri="{FF2B5EF4-FFF2-40B4-BE49-F238E27FC236}">
              <a16:creationId xmlns:a16="http://schemas.microsoft.com/office/drawing/2014/main" id="{2515BC4B-71A2-48CB-9B39-CD7C3E0E74BE}"/>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2" name="テキスト ボックス 461">
          <a:extLst>
            <a:ext uri="{FF2B5EF4-FFF2-40B4-BE49-F238E27FC236}">
              <a16:creationId xmlns:a16="http://schemas.microsoft.com/office/drawing/2014/main" id="{41383358-0A18-4761-B9F7-E0D6F588BB6B}"/>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3" name="直線コネクタ 462">
          <a:extLst>
            <a:ext uri="{FF2B5EF4-FFF2-40B4-BE49-F238E27FC236}">
              <a16:creationId xmlns:a16="http://schemas.microsoft.com/office/drawing/2014/main" id="{1907B03E-79C8-4730-B229-506E53A620D5}"/>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4" name="直線コネクタ 463">
          <a:extLst>
            <a:ext uri="{FF2B5EF4-FFF2-40B4-BE49-F238E27FC236}">
              <a16:creationId xmlns:a16="http://schemas.microsoft.com/office/drawing/2014/main" id="{C0DAC75D-D612-4A6E-BE79-2FB3E7E4FC31}"/>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5" name="テキスト ボックス 464">
          <a:extLst>
            <a:ext uri="{FF2B5EF4-FFF2-40B4-BE49-F238E27FC236}">
              <a16:creationId xmlns:a16="http://schemas.microsoft.com/office/drawing/2014/main" id="{69FD2654-8D18-4DE5-912B-25AB1D2986C8}"/>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6" name="直線コネクタ 465">
          <a:extLst>
            <a:ext uri="{FF2B5EF4-FFF2-40B4-BE49-F238E27FC236}">
              <a16:creationId xmlns:a16="http://schemas.microsoft.com/office/drawing/2014/main" id="{16003A48-3826-4C0B-A256-E4BFCC4BA03F}"/>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7" name="テキスト ボックス 466">
          <a:extLst>
            <a:ext uri="{FF2B5EF4-FFF2-40B4-BE49-F238E27FC236}">
              <a16:creationId xmlns:a16="http://schemas.microsoft.com/office/drawing/2014/main" id="{F07FB47D-0686-4904-A46E-1B9EA70C58BF}"/>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8" name="直線コネクタ 467">
          <a:extLst>
            <a:ext uri="{FF2B5EF4-FFF2-40B4-BE49-F238E27FC236}">
              <a16:creationId xmlns:a16="http://schemas.microsoft.com/office/drawing/2014/main" id="{04F8246E-5F25-410C-B443-7DF42E35DBB9}"/>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9" name="テキスト ボックス 468">
          <a:extLst>
            <a:ext uri="{FF2B5EF4-FFF2-40B4-BE49-F238E27FC236}">
              <a16:creationId xmlns:a16="http://schemas.microsoft.com/office/drawing/2014/main" id="{26049EE9-F472-42A5-A9EA-825A655D6185}"/>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70" name="直線コネクタ 469">
          <a:extLst>
            <a:ext uri="{FF2B5EF4-FFF2-40B4-BE49-F238E27FC236}">
              <a16:creationId xmlns:a16="http://schemas.microsoft.com/office/drawing/2014/main" id="{1F370A2A-CBD7-42FD-9FAC-C3E19D0E7E3B}"/>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71" name="テキスト ボックス 470">
          <a:extLst>
            <a:ext uri="{FF2B5EF4-FFF2-40B4-BE49-F238E27FC236}">
              <a16:creationId xmlns:a16="http://schemas.microsoft.com/office/drawing/2014/main" id="{39831157-B3E6-415D-8CCD-6D705CD550D1}"/>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2" name="直線コネクタ 471">
          <a:extLst>
            <a:ext uri="{FF2B5EF4-FFF2-40B4-BE49-F238E27FC236}">
              <a16:creationId xmlns:a16="http://schemas.microsoft.com/office/drawing/2014/main" id="{1049C6DC-6F90-4C61-AA18-E33046D5251F}"/>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3" name="テキスト ボックス 472">
          <a:extLst>
            <a:ext uri="{FF2B5EF4-FFF2-40B4-BE49-F238E27FC236}">
              <a16:creationId xmlns:a16="http://schemas.microsoft.com/office/drawing/2014/main" id="{FC6BEC43-A25E-4AA4-A9FF-408C800B1E23}"/>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4" name="直線コネクタ 473">
          <a:extLst>
            <a:ext uri="{FF2B5EF4-FFF2-40B4-BE49-F238E27FC236}">
              <a16:creationId xmlns:a16="http://schemas.microsoft.com/office/drawing/2014/main" id="{CD283D60-98CE-44AD-8002-9C13CC1EDAEB}"/>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5" name="テキスト ボックス 474">
          <a:extLst>
            <a:ext uri="{FF2B5EF4-FFF2-40B4-BE49-F238E27FC236}">
              <a16:creationId xmlns:a16="http://schemas.microsoft.com/office/drawing/2014/main" id="{752F7CD8-BF99-42D1-8DEC-7E294DAD3D43}"/>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6" name="直線コネクタ 475">
          <a:extLst>
            <a:ext uri="{FF2B5EF4-FFF2-40B4-BE49-F238E27FC236}">
              <a16:creationId xmlns:a16="http://schemas.microsoft.com/office/drawing/2014/main" id="{CB9CD5F5-E9E0-4D98-B14F-4175B5170D31}"/>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7" name="テキスト ボックス 476">
          <a:extLst>
            <a:ext uri="{FF2B5EF4-FFF2-40B4-BE49-F238E27FC236}">
              <a16:creationId xmlns:a16="http://schemas.microsoft.com/office/drawing/2014/main" id="{329C2BE9-DD8B-4A04-89D3-D4C4D504B756}"/>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8" name="【認定こども園・幼稚園・保育所】&#10;一人当たり面積グラフ枠">
          <a:extLst>
            <a:ext uri="{FF2B5EF4-FFF2-40B4-BE49-F238E27FC236}">
              <a16:creationId xmlns:a16="http://schemas.microsoft.com/office/drawing/2014/main" id="{D1D469A4-3B5B-43F9-9D6D-60BE91A18A06}"/>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53884</xdr:rowOff>
    </xdr:from>
    <xdr:to>
      <xdr:col>116</xdr:col>
      <xdr:colOff>62864</xdr:colOff>
      <xdr:row>41</xdr:row>
      <xdr:rowOff>99604</xdr:rowOff>
    </xdr:to>
    <xdr:cxnSp macro="">
      <xdr:nvCxnSpPr>
        <xdr:cNvPr id="479" name="直線コネクタ 478">
          <a:extLst>
            <a:ext uri="{FF2B5EF4-FFF2-40B4-BE49-F238E27FC236}">
              <a16:creationId xmlns:a16="http://schemas.microsoft.com/office/drawing/2014/main" id="{D87A49D6-D471-4CFB-97E0-4833B37012DA}"/>
            </a:ext>
          </a:extLst>
        </xdr:cNvPr>
        <xdr:cNvCxnSpPr/>
      </xdr:nvCxnSpPr>
      <xdr:spPr>
        <a:xfrm flipV="1">
          <a:off x="22160864" y="5711734"/>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103431</xdr:rowOff>
    </xdr:from>
    <xdr:ext cx="469744" cy="259045"/>
    <xdr:sp macro="" textlink="">
      <xdr:nvSpPr>
        <xdr:cNvPr id="480" name="【認定こども園・幼稚園・保育所】&#10;一人当たり面積最小値テキスト">
          <a:extLst>
            <a:ext uri="{FF2B5EF4-FFF2-40B4-BE49-F238E27FC236}">
              <a16:creationId xmlns:a16="http://schemas.microsoft.com/office/drawing/2014/main" id="{687E4537-331E-4CD1-8803-4AC2FDA0170B}"/>
            </a:ext>
          </a:extLst>
        </xdr:cNvPr>
        <xdr:cNvSpPr txBox="1"/>
      </xdr:nvSpPr>
      <xdr:spPr>
        <a:xfrm>
          <a:off x="22199600" y="7132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99604</xdr:rowOff>
    </xdr:from>
    <xdr:to>
      <xdr:col>116</xdr:col>
      <xdr:colOff>152400</xdr:colOff>
      <xdr:row>41</xdr:row>
      <xdr:rowOff>99604</xdr:rowOff>
    </xdr:to>
    <xdr:cxnSp macro="">
      <xdr:nvCxnSpPr>
        <xdr:cNvPr id="481" name="直線コネクタ 480">
          <a:extLst>
            <a:ext uri="{FF2B5EF4-FFF2-40B4-BE49-F238E27FC236}">
              <a16:creationId xmlns:a16="http://schemas.microsoft.com/office/drawing/2014/main" id="{BFE75765-8460-4B27-96BA-5C50CED74CB8}"/>
            </a:ext>
          </a:extLst>
        </xdr:cNvPr>
        <xdr:cNvCxnSpPr/>
      </xdr:nvCxnSpPr>
      <xdr:spPr>
        <a:xfrm>
          <a:off x="22072600" y="7129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561</xdr:rowOff>
    </xdr:from>
    <xdr:ext cx="469744" cy="259045"/>
    <xdr:sp macro="" textlink="">
      <xdr:nvSpPr>
        <xdr:cNvPr id="482" name="【認定こども園・幼稚園・保育所】&#10;一人当たり面積最大値テキスト">
          <a:extLst>
            <a:ext uri="{FF2B5EF4-FFF2-40B4-BE49-F238E27FC236}">
              <a16:creationId xmlns:a16="http://schemas.microsoft.com/office/drawing/2014/main" id="{0E59F190-318B-4D06-97ED-66CD6ADA9714}"/>
            </a:ext>
          </a:extLst>
        </xdr:cNvPr>
        <xdr:cNvSpPr txBox="1"/>
      </xdr:nvSpPr>
      <xdr:spPr>
        <a:xfrm>
          <a:off x="22199600" y="5486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53884</xdr:rowOff>
    </xdr:from>
    <xdr:to>
      <xdr:col>116</xdr:col>
      <xdr:colOff>152400</xdr:colOff>
      <xdr:row>33</xdr:row>
      <xdr:rowOff>53884</xdr:rowOff>
    </xdr:to>
    <xdr:cxnSp macro="">
      <xdr:nvCxnSpPr>
        <xdr:cNvPr id="483" name="直線コネクタ 482">
          <a:extLst>
            <a:ext uri="{FF2B5EF4-FFF2-40B4-BE49-F238E27FC236}">
              <a16:creationId xmlns:a16="http://schemas.microsoft.com/office/drawing/2014/main" id="{C15C75DF-7275-4B79-9202-BE562C4CE76F}"/>
            </a:ext>
          </a:extLst>
        </xdr:cNvPr>
        <xdr:cNvCxnSpPr/>
      </xdr:nvCxnSpPr>
      <xdr:spPr>
        <a:xfrm>
          <a:off x="22072600" y="5711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97807</xdr:rowOff>
    </xdr:from>
    <xdr:ext cx="469744" cy="259045"/>
    <xdr:sp macro="" textlink="">
      <xdr:nvSpPr>
        <xdr:cNvPr id="484" name="【認定こども園・幼稚園・保育所】&#10;一人当たり面積平均値テキスト">
          <a:extLst>
            <a:ext uri="{FF2B5EF4-FFF2-40B4-BE49-F238E27FC236}">
              <a16:creationId xmlns:a16="http://schemas.microsoft.com/office/drawing/2014/main" id="{86AEB3BC-0BA2-463B-841F-12532EA7FEA2}"/>
            </a:ext>
          </a:extLst>
        </xdr:cNvPr>
        <xdr:cNvSpPr txBox="1"/>
      </xdr:nvSpPr>
      <xdr:spPr>
        <a:xfrm>
          <a:off x="22199600" y="6612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74930</xdr:rowOff>
    </xdr:from>
    <xdr:to>
      <xdr:col>116</xdr:col>
      <xdr:colOff>114300</xdr:colOff>
      <xdr:row>40</xdr:row>
      <xdr:rowOff>5080</xdr:rowOff>
    </xdr:to>
    <xdr:sp macro="" textlink="">
      <xdr:nvSpPr>
        <xdr:cNvPr id="485" name="フローチャート: 判断 484">
          <a:extLst>
            <a:ext uri="{FF2B5EF4-FFF2-40B4-BE49-F238E27FC236}">
              <a16:creationId xmlns:a16="http://schemas.microsoft.com/office/drawing/2014/main" id="{CF1256BB-2684-4168-AFCF-0C3BE6277E6C}"/>
            </a:ext>
          </a:extLst>
        </xdr:cNvPr>
        <xdr:cNvSpPr/>
      </xdr:nvSpPr>
      <xdr:spPr>
        <a:xfrm>
          <a:off x="22110700" y="67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121738</xdr:rowOff>
    </xdr:from>
    <xdr:to>
      <xdr:col>112</xdr:col>
      <xdr:colOff>38100</xdr:colOff>
      <xdr:row>40</xdr:row>
      <xdr:rowOff>51888</xdr:rowOff>
    </xdr:to>
    <xdr:sp macro="" textlink="">
      <xdr:nvSpPr>
        <xdr:cNvPr id="486" name="フローチャート: 判断 485">
          <a:extLst>
            <a:ext uri="{FF2B5EF4-FFF2-40B4-BE49-F238E27FC236}">
              <a16:creationId xmlns:a16="http://schemas.microsoft.com/office/drawing/2014/main" id="{1526883C-0805-4BC3-B52D-DB82054F09D1}"/>
            </a:ext>
          </a:extLst>
        </xdr:cNvPr>
        <xdr:cNvSpPr/>
      </xdr:nvSpPr>
      <xdr:spPr>
        <a:xfrm>
          <a:off x="21272500" y="680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81462</xdr:rowOff>
    </xdr:from>
    <xdr:to>
      <xdr:col>107</xdr:col>
      <xdr:colOff>101600</xdr:colOff>
      <xdr:row>40</xdr:row>
      <xdr:rowOff>11612</xdr:rowOff>
    </xdr:to>
    <xdr:sp macro="" textlink="">
      <xdr:nvSpPr>
        <xdr:cNvPr id="487" name="フローチャート: 判断 486">
          <a:extLst>
            <a:ext uri="{FF2B5EF4-FFF2-40B4-BE49-F238E27FC236}">
              <a16:creationId xmlns:a16="http://schemas.microsoft.com/office/drawing/2014/main" id="{9E4C3734-9BB0-441D-A30D-B31B0A1A08BA}"/>
            </a:ext>
          </a:extLst>
        </xdr:cNvPr>
        <xdr:cNvSpPr/>
      </xdr:nvSpPr>
      <xdr:spPr>
        <a:xfrm>
          <a:off x="20383500" y="6768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102144</xdr:rowOff>
    </xdr:from>
    <xdr:to>
      <xdr:col>102</xdr:col>
      <xdr:colOff>165100</xdr:colOff>
      <xdr:row>40</xdr:row>
      <xdr:rowOff>32294</xdr:rowOff>
    </xdr:to>
    <xdr:sp macro="" textlink="">
      <xdr:nvSpPr>
        <xdr:cNvPr id="488" name="フローチャート: 判断 487">
          <a:extLst>
            <a:ext uri="{FF2B5EF4-FFF2-40B4-BE49-F238E27FC236}">
              <a16:creationId xmlns:a16="http://schemas.microsoft.com/office/drawing/2014/main" id="{0C6C153E-D256-4B5F-B22D-3ACA5EF1C4E3}"/>
            </a:ext>
          </a:extLst>
        </xdr:cNvPr>
        <xdr:cNvSpPr/>
      </xdr:nvSpPr>
      <xdr:spPr>
        <a:xfrm>
          <a:off x="19494500" y="678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110853</xdr:rowOff>
    </xdr:from>
    <xdr:to>
      <xdr:col>98</xdr:col>
      <xdr:colOff>38100</xdr:colOff>
      <xdr:row>40</xdr:row>
      <xdr:rowOff>41003</xdr:rowOff>
    </xdr:to>
    <xdr:sp macro="" textlink="">
      <xdr:nvSpPr>
        <xdr:cNvPr id="489" name="フローチャート: 判断 488">
          <a:extLst>
            <a:ext uri="{FF2B5EF4-FFF2-40B4-BE49-F238E27FC236}">
              <a16:creationId xmlns:a16="http://schemas.microsoft.com/office/drawing/2014/main" id="{F8394F55-094C-4591-AB94-8B14CF36F1B6}"/>
            </a:ext>
          </a:extLst>
        </xdr:cNvPr>
        <xdr:cNvSpPr/>
      </xdr:nvSpPr>
      <xdr:spPr>
        <a:xfrm>
          <a:off x="18605500" y="6797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72614809-BB4D-4616-83CE-4CBD6DBD3237}"/>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2C67B98C-5E4C-46B2-8F9D-B7B80304F227}"/>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E07A0770-509D-4C09-90F6-950FABFA4677}"/>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19FE9F6F-74B0-49A1-857F-AEED8050D632}"/>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4" name="テキスト ボックス 493">
          <a:extLst>
            <a:ext uri="{FF2B5EF4-FFF2-40B4-BE49-F238E27FC236}">
              <a16:creationId xmlns:a16="http://schemas.microsoft.com/office/drawing/2014/main" id="{1809B53E-AB48-4055-A9F4-633787644D5C}"/>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153307</xdr:rowOff>
    </xdr:from>
    <xdr:to>
      <xdr:col>116</xdr:col>
      <xdr:colOff>114300</xdr:colOff>
      <xdr:row>40</xdr:row>
      <xdr:rowOff>83457</xdr:rowOff>
    </xdr:to>
    <xdr:sp macro="" textlink="">
      <xdr:nvSpPr>
        <xdr:cNvPr id="495" name="楕円 494">
          <a:extLst>
            <a:ext uri="{FF2B5EF4-FFF2-40B4-BE49-F238E27FC236}">
              <a16:creationId xmlns:a16="http://schemas.microsoft.com/office/drawing/2014/main" id="{471CFAA1-6935-4D69-ACDA-B23F29457034}"/>
            </a:ext>
          </a:extLst>
        </xdr:cNvPr>
        <xdr:cNvSpPr/>
      </xdr:nvSpPr>
      <xdr:spPr>
        <a:xfrm>
          <a:off x="22110700" y="683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131734</xdr:rowOff>
    </xdr:from>
    <xdr:ext cx="469744" cy="259045"/>
    <xdr:sp macro="" textlink="">
      <xdr:nvSpPr>
        <xdr:cNvPr id="496" name="【認定こども園・幼稚園・保育所】&#10;一人当たり面積該当値テキスト">
          <a:extLst>
            <a:ext uri="{FF2B5EF4-FFF2-40B4-BE49-F238E27FC236}">
              <a16:creationId xmlns:a16="http://schemas.microsoft.com/office/drawing/2014/main" id="{B2DF60EC-E4C1-454A-95E3-CDE605F2D659}"/>
            </a:ext>
          </a:extLst>
        </xdr:cNvPr>
        <xdr:cNvSpPr txBox="1"/>
      </xdr:nvSpPr>
      <xdr:spPr>
        <a:xfrm>
          <a:off x="22199600" y="6818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164193</xdr:rowOff>
    </xdr:from>
    <xdr:to>
      <xdr:col>112</xdr:col>
      <xdr:colOff>38100</xdr:colOff>
      <xdr:row>40</xdr:row>
      <xdr:rowOff>94343</xdr:rowOff>
    </xdr:to>
    <xdr:sp macro="" textlink="">
      <xdr:nvSpPr>
        <xdr:cNvPr id="497" name="楕円 496">
          <a:extLst>
            <a:ext uri="{FF2B5EF4-FFF2-40B4-BE49-F238E27FC236}">
              <a16:creationId xmlns:a16="http://schemas.microsoft.com/office/drawing/2014/main" id="{504B43DA-AABE-4DA8-A35A-A820C8ED355E}"/>
            </a:ext>
          </a:extLst>
        </xdr:cNvPr>
        <xdr:cNvSpPr/>
      </xdr:nvSpPr>
      <xdr:spPr>
        <a:xfrm>
          <a:off x="21272500" y="685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32657</xdr:rowOff>
    </xdr:from>
    <xdr:to>
      <xdr:col>116</xdr:col>
      <xdr:colOff>63500</xdr:colOff>
      <xdr:row>40</xdr:row>
      <xdr:rowOff>43543</xdr:rowOff>
    </xdr:to>
    <xdr:cxnSp macro="">
      <xdr:nvCxnSpPr>
        <xdr:cNvPr id="498" name="直線コネクタ 497">
          <a:extLst>
            <a:ext uri="{FF2B5EF4-FFF2-40B4-BE49-F238E27FC236}">
              <a16:creationId xmlns:a16="http://schemas.microsoft.com/office/drawing/2014/main" id="{A5A806F2-184E-4061-B83A-F1D0D1EF1AF4}"/>
            </a:ext>
          </a:extLst>
        </xdr:cNvPr>
        <xdr:cNvCxnSpPr/>
      </xdr:nvCxnSpPr>
      <xdr:spPr>
        <a:xfrm flipV="1">
          <a:off x="21323300" y="6890657"/>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18869</xdr:rowOff>
    </xdr:from>
    <xdr:to>
      <xdr:col>107</xdr:col>
      <xdr:colOff>101600</xdr:colOff>
      <xdr:row>40</xdr:row>
      <xdr:rowOff>120469</xdr:rowOff>
    </xdr:to>
    <xdr:sp macro="" textlink="">
      <xdr:nvSpPr>
        <xdr:cNvPr id="499" name="楕円 498">
          <a:extLst>
            <a:ext uri="{FF2B5EF4-FFF2-40B4-BE49-F238E27FC236}">
              <a16:creationId xmlns:a16="http://schemas.microsoft.com/office/drawing/2014/main" id="{FE3E12E3-65A1-43F0-8AF8-D8329F88834B}"/>
            </a:ext>
          </a:extLst>
        </xdr:cNvPr>
        <xdr:cNvSpPr/>
      </xdr:nvSpPr>
      <xdr:spPr>
        <a:xfrm>
          <a:off x="20383500" y="687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43543</xdr:rowOff>
    </xdr:from>
    <xdr:to>
      <xdr:col>111</xdr:col>
      <xdr:colOff>177800</xdr:colOff>
      <xdr:row>40</xdr:row>
      <xdr:rowOff>69669</xdr:rowOff>
    </xdr:to>
    <xdr:cxnSp macro="">
      <xdr:nvCxnSpPr>
        <xdr:cNvPr id="500" name="直線コネクタ 499">
          <a:extLst>
            <a:ext uri="{FF2B5EF4-FFF2-40B4-BE49-F238E27FC236}">
              <a16:creationId xmlns:a16="http://schemas.microsoft.com/office/drawing/2014/main" id="{0CF7032D-A035-4B0A-B343-BADD407C1485}"/>
            </a:ext>
          </a:extLst>
        </xdr:cNvPr>
        <xdr:cNvCxnSpPr/>
      </xdr:nvCxnSpPr>
      <xdr:spPr>
        <a:xfrm flipV="1">
          <a:off x="20434300" y="6901543"/>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21046</xdr:rowOff>
    </xdr:from>
    <xdr:to>
      <xdr:col>102</xdr:col>
      <xdr:colOff>165100</xdr:colOff>
      <xdr:row>40</xdr:row>
      <xdr:rowOff>122646</xdr:rowOff>
    </xdr:to>
    <xdr:sp macro="" textlink="">
      <xdr:nvSpPr>
        <xdr:cNvPr id="501" name="楕円 500">
          <a:extLst>
            <a:ext uri="{FF2B5EF4-FFF2-40B4-BE49-F238E27FC236}">
              <a16:creationId xmlns:a16="http://schemas.microsoft.com/office/drawing/2014/main" id="{16C50CDD-8BCB-46AD-B37D-F6098659F42A}"/>
            </a:ext>
          </a:extLst>
        </xdr:cNvPr>
        <xdr:cNvSpPr/>
      </xdr:nvSpPr>
      <xdr:spPr>
        <a:xfrm>
          <a:off x="19494500" y="687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69669</xdr:rowOff>
    </xdr:from>
    <xdr:to>
      <xdr:col>107</xdr:col>
      <xdr:colOff>50800</xdr:colOff>
      <xdr:row>40</xdr:row>
      <xdr:rowOff>71846</xdr:rowOff>
    </xdr:to>
    <xdr:cxnSp macro="">
      <xdr:nvCxnSpPr>
        <xdr:cNvPr id="502" name="直線コネクタ 501">
          <a:extLst>
            <a:ext uri="{FF2B5EF4-FFF2-40B4-BE49-F238E27FC236}">
              <a16:creationId xmlns:a16="http://schemas.microsoft.com/office/drawing/2014/main" id="{8308EDAC-255F-4428-854A-3CED438F4A50}"/>
            </a:ext>
          </a:extLst>
        </xdr:cNvPr>
        <xdr:cNvCxnSpPr/>
      </xdr:nvCxnSpPr>
      <xdr:spPr>
        <a:xfrm flipV="1">
          <a:off x="19545300" y="6927669"/>
          <a:ext cx="8890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21046</xdr:rowOff>
    </xdr:from>
    <xdr:to>
      <xdr:col>98</xdr:col>
      <xdr:colOff>38100</xdr:colOff>
      <xdr:row>40</xdr:row>
      <xdr:rowOff>122646</xdr:rowOff>
    </xdr:to>
    <xdr:sp macro="" textlink="">
      <xdr:nvSpPr>
        <xdr:cNvPr id="503" name="楕円 502">
          <a:extLst>
            <a:ext uri="{FF2B5EF4-FFF2-40B4-BE49-F238E27FC236}">
              <a16:creationId xmlns:a16="http://schemas.microsoft.com/office/drawing/2014/main" id="{6B200DE3-E2CE-4606-9100-CC3AE6E5A72F}"/>
            </a:ext>
          </a:extLst>
        </xdr:cNvPr>
        <xdr:cNvSpPr/>
      </xdr:nvSpPr>
      <xdr:spPr>
        <a:xfrm>
          <a:off x="18605500" y="687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71846</xdr:rowOff>
    </xdr:from>
    <xdr:to>
      <xdr:col>102</xdr:col>
      <xdr:colOff>114300</xdr:colOff>
      <xdr:row>40</xdr:row>
      <xdr:rowOff>71846</xdr:rowOff>
    </xdr:to>
    <xdr:cxnSp macro="">
      <xdr:nvCxnSpPr>
        <xdr:cNvPr id="504" name="直線コネクタ 503">
          <a:extLst>
            <a:ext uri="{FF2B5EF4-FFF2-40B4-BE49-F238E27FC236}">
              <a16:creationId xmlns:a16="http://schemas.microsoft.com/office/drawing/2014/main" id="{18455BC3-3DDC-425B-8C60-F0C8B60F22AD}"/>
            </a:ext>
          </a:extLst>
        </xdr:cNvPr>
        <xdr:cNvCxnSpPr/>
      </xdr:nvCxnSpPr>
      <xdr:spPr>
        <a:xfrm>
          <a:off x="18656300" y="692984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68415</xdr:rowOff>
    </xdr:from>
    <xdr:ext cx="469744" cy="259045"/>
    <xdr:sp macro="" textlink="">
      <xdr:nvSpPr>
        <xdr:cNvPr id="505" name="n_1aveValue【認定こども園・幼稚園・保育所】&#10;一人当たり面積">
          <a:extLst>
            <a:ext uri="{FF2B5EF4-FFF2-40B4-BE49-F238E27FC236}">
              <a16:creationId xmlns:a16="http://schemas.microsoft.com/office/drawing/2014/main" id="{145AD3A8-412A-4072-8203-F4D1C31036D2}"/>
            </a:ext>
          </a:extLst>
        </xdr:cNvPr>
        <xdr:cNvSpPr txBox="1"/>
      </xdr:nvSpPr>
      <xdr:spPr>
        <a:xfrm>
          <a:off x="21075727" y="6583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28139</xdr:rowOff>
    </xdr:from>
    <xdr:ext cx="469744" cy="259045"/>
    <xdr:sp macro="" textlink="">
      <xdr:nvSpPr>
        <xdr:cNvPr id="506" name="n_2aveValue【認定こども園・幼稚園・保育所】&#10;一人当たり面積">
          <a:extLst>
            <a:ext uri="{FF2B5EF4-FFF2-40B4-BE49-F238E27FC236}">
              <a16:creationId xmlns:a16="http://schemas.microsoft.com/office/drawing/2014/main" id="{D68F12EF-945A-41D3-B14E-88FFD288955E}"/>
            </a:ext>
          </a:extLst>
        </xdr:cNvPr>
        <xdr:cNvSpPr txBox="1"/>
      </xdr:nvSpPr>
      <xdr:spPr>
        <a:xfrm>
          <a:off x="20199427" y="6543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48821</xdr:rowOff>
    </xdr:from>
    <xdr:ext cx="469744" cy="259045"/>
    <xdr:sp macro="" textlink="">
      <xdr:nvSpPr>
        <xdr:cNvPr id="507" name="n_3aveValue【認定こども園・幼稚園・保育所】&#10;一人当たり面積">
          <a:extLst>
            <a:ext uri="{FF2B5EF4-FFF2-40B4-BE49-F238E27FC236}">
              <a16:creationId xmlns:a16="http://schemas.microsoft.com/office/drawing/2014/main" id="{EA186792-6D93-48FF-A534-5FF62FAACB6A}"/>
            </a:ext>
          </a:extLst>
        </xdr:cNvPr>
        <xdr:cNvSpPr txBox="1"/>
      </xdr:nvSpPr>
      <xdr:spPr>
        <a:xfrm>
          <a:off x="19310427" y="6563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57530</xdr:rowOff>
    </xdr:from>
    <xdr:ext cx="469744" cy="259045"/>
    <xdr:sp macro="" textlink="">
      <xdr:nvSpPr>
        <xdr:cNvPr id="508" name="n_4aveValue【認定こども園・幼稚園・保育所】&#10;一人当たり面積">
          <a:extLst>
            <a:ext uri="{FF2B5EF4-FFF2-40B4-BE49-F238E27FC236}">
              <a16:creationId xmlns:a16="http://schemas.microsoft.com/office/drawing/2014/main" id="{ED2BD8E2-E099-4A93-B354-5FF4075D1B26}"/>
            </a:ext>
          </a:extLst>
        </xdr:cNvPr>
        <xdr:cNvSpPr txBox="1"/>
      </xdr:nvSpPr>
      <xdr:spPr>
        <a:xfrm>
          <a:off x="18421427" y="6572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85470</xdr:rowOff>
    </xdr:from>
    <xdr:ext cx="469744" cy="259045"/>
    <xdr:sp macro="" textlink="">
      <xdr:nvSpPr>
        <xdr:cNvPr id="509" name="n_1mainValue【認定こども園・幼稚園・保育所】&#10;一人当たり面積">
          <a:extLst>
            <a:ext uri="{FF2B5EF4-FFF2-40B4-BE49-F238E27FC236}">
              <a16:creationId xmlns:a16="http://schemas.microsoft.com/office/drawing/2014/main" id="{2B89019F-065E-4A0B-813F-824EC83D608B}"/>
            </a:ext>
          </a:extLst>
        </xdr:cNvPr>
        <xdr:cNvSpPr txBox="1"/>
      </xdr:nvSpPr>
      <xdr:spPr>
        <a:xfrm>
          <a:off x="21075727" y="694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111596</xdr:rowOff>
    </xdr:from>
    <xdr:ext cx="469744" cy="259045"/>
    <xdr:sp macro="" textlink="">
      <xdr:nvSpPr>
        <xdr:cNvPr id="510" name="n_2mainValue【認定こども園・幼稚園・保育所】&#10;一人当たり面積">
          <a:extLst>
            <a:ext uri="{FF2B5EF4-FFF2-40B4-BE49-F238E27FC236}">
              <a16:creationId xmlns:a16="http://schemas.microsoft.com/office/drawing/2014/main" id="{5A9A08C5-288B-4038-9820-3E297ADC0C6F}"/>
            </a:ext>
          </a:extLst>
        </xdr:cNvPr>
        <xdr:cNvSpPr txBox="1"/>
      </xdr:nvSpPr>
      <xdr:spPr>
        <a:xfrm>
          <a:off x="20199427" y="6969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113773</xdr:rowOff>
    </xdr:from>
    <xdr:ext cx="469744" cy="259045"/>
    <xdr:sp macro="" textlink="">
      <xdr:nvSpPr>
        <xdr:cNvPr id="511" name="n_3mainValue【認定こども園・幼稚園・保育所】&#10;一人当たり面積">
          <a:extLst>
            <a:ext uri="{FF2B5EF4-FFF2-40B4-BE49-F238E27FC236}">
              <a16:creationId xmlns:a16="http://schemas.microsoft.com/office/drawing/2014/main" id="{D854BFAE-5264-4189-A65D-C6022FB25C2A}"/>
            </a:ext>
          </a:extLst>
        </xdr:cNvPr>
        <xdr:cNvSpPr txBox="1"/>
      </xdr:nvSpPr>
      <xdr:spPr>
        <a:xfrm>
          <a:off x="19310427" y="6971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113773</xdr:rowOff>
    </xdr:from>
    <xdr:ext cx="469744" cy="259045"/>
    <xdr:sp macro="" textlink="">
      <xdr:nvSpPr>
        <xdr:cNvPr id="512" name="n_4mainValue【認定こども園・幼稚園・保育所】&#10;一人当たり面積">
          <a:extLst>
            <a:ext uri="{FF2B5EF4-FFF2-40B4-BE49-F238E27FC236}">
              <a16:creationId xmlns:a16="http://schemas.microsoft.com/office/drawing/2014/main" id="{7230EB98-3C42-4787-AA33-733570B420C2}"/>
            </a:ext>
          </a:extLst>
        </xdr:cNvPr>
        <xdr:cNvSpPr txBox="1"/>
      </xdr:nvSpPr>
      <xdr:spPr>
        <a:xfrm>
          <a:off x="18421427" y="6971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3" name="正方形/長方形 512">
          <a:extLst>
            <a:ext uri="{FF2B5EF4-FFF2-40B4-BE49-F238E27FC236}">
              <a16:creationId xmlns:a16="http://schemas.microsoft.com/office/drawing/2014/main" id="{A5569048-194C-45EC-A3FF-247E2A48B6AA}"/>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4" name="正方形/長方形 513">
          <a:extLst>
            <a:ext uri="{FF2B5EF4-FFF2-40B4-BE49-F238E27FC236}">
              <a16:creationId xmlns:a16="http://schemas.microsoft.com/office/drawing/2014/main" id="{CBA78063-1086-43EC-AAB3-CBA9C6B5ED9B}"/>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5" name="正方形/長方形 514">
          <a:extLst>
            <a:ext uri="{FF2B5EF4-FFF2-40B4-BE49-F238E27FC236}">
              <a16:creationId xmlns:a16="http://schemas.microsoft.com/office/drawing/2014/main" id="{2653BCDE-4139-4CBB-96AF-20C29644696C}"/>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6" name="正方形/長方形 515">
          <a:extLst>
            <a:ext uri="{FF2B5EF4-FFF2-40B4-BE49-F238E27FC236}">
              <a16:creationId xmlns:a16="http://schemas.microsoft.com/office/drawing/2014/main" id="{F716C3BA-CE20-4394-B497-FBF744AAB507}"/>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7" name="正方形/長方形 516">
          <a:extLst>
            <a:ext uri="{FF2B5EF4-FFF2-40B4-BE49-F238E27FC236}">
              <a16:creationId xmlns:a16="http://schemas.microsoft.com/office/drawing/2014/main" id="{24C23B50-713F-400D-B754-38012AEAE5C1}"/>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8" name="正方形/長方形 517">
          <a:extLst>
            <a:ext uri="{FF2B5EF4-FFF2-40B4-BE49-F238E27FC236}">
              <a16:creationId xmlns:a16="http://schemas.microsoft.com/office/drawing/2014/main" id="{6E70642E-D040-4E1C-A78D-BACFBDECC91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9" name="正方形/長方形 518">
          <a:extLst>
            <a:ext uri="{FF2B5EF4-FFF2-40B4-BE49-F238E27FC236}">
              <a16:creationId xmlns:a16="http://schemas.microsoft.com/office/drawing/2014/main" id="{E94C9919-3005-4430-849E-AC8AB82814FA}"/>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0" name="正方形/長方形 519">
          <a:extLst>
            <a:ext uri="{FF2B5EF4-FFF2-40B4-BE49-F238E27FC236}">
              <a16:creationId xmlns:a16="http://schemas.microsoft.com/office/drawing/2014/main" id="{F08CF90D-C8EA-4128-8407-677AF2A688C7}"/>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1" name="テキスト ボックス 520">
          <a:extLst>
            <a:ext uri="{FF2B5EF4-FFF2-40B4-BE49-F238E27FC236}">
              <a16:creationId xmlns:a16="http://schemas.microsoft.com/office/drawing/2014/main" id="{E5BDF08F-0F7A-42FA-8094-46BC92EEF521}"/>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2" name="直線コネクタ 521">
          <a:extLst>
            <a:ext uri="{FF2B5EF4-FFF2-40B4-BE49-F238E27FC236}">
              <a16:creationId xmlns:a16="http://schemas.microsoft.com/office/drawing/2014/main" id="{9D8883EA-158B-48D7-B4AB-356EE1B0051A}"/>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3" name="テキスト ボックス 522">
          <a:extLst>
            <a:ext uri="{FF2B5EF4-FFF2-40B4-BE49-F238E27FC236}">
              <a16:creationId xmlns:a16="http://schemas.microsoft.com/office/drawing/2014/main" id="{60DFD652-1748-41C2-BFD8-3A0FE65795A8}"/>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4" name="直線コネクタ 523">
          <a:extLst>
            <a:ext uri="{FF2B5EF4-FFF2-40B4-BE49-F238E27FC236}">
              <a16:creationId xmlns:a16="http://schemas.microsoft.com/office/drawing/2014/main" id="{A72EA7F5-62DD-4A82-958A-6116E7A8AC66}"/>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5" name="テキスト ボックス 524">
          <a:extLst>
            <a:ext uri="{FF2B5EF4-FFF2-40B4-BE49-F238E27FC236}">
              <a16:creationId xmlns:a16="http://schemas.microsoft.com/office/drawing/2014/main" id="{C29B1902-C9FB-441A-B975-65BC4978D6FA}"/>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6" name="直線コネクタ 525">
          <a:extLst>
            <a:ext uri="{FF2B5EF4-FFF2-40B4-BE49-F238E27FC236}">
              <a16:creationId xmlns:a16="http://schemas.microsoft.com/office/drawing/2014/main" id="{F72E6727-94F5-4E41-A1E6-8549D40C93F4}"/>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7" name="テキスト ボックス 526">
          <a:extLst>
            <a:ext uri="{FF2B5EF4-FFF2-40B4-BE49-F238E27FC236}">
              <a16:creationId xmlns:a16="http://schemas.microsoft.com/office/drawing/2014/main" id="{739B893A-2432-46C3-9316-D840DBA4E7DB}"/>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8" name="直線コネクタ 527">
          <a:extLst>
            <a:ext uri="{FF2B5EF4-FFF2-40B4-BE49-F238E27FC236}">
              <a16:creationId xmlns:a16="http://schemas.microsoft.com/office/drawing/2014/main" id="{6FEBBF1E-60D3-4654-BCFE-C516373FC0C1}"/>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9" name="テキスト ボックス 528">
          <a:extLst>
            <a:ext uri="{FF2B5EF4-FFF2-40B4-BE49-F238E27FC236}">
              <a16:creationId xmlns:a16="http://schemas.microsoft.com/office/drawing/2014/main" id="{039BB8F8-E4B4-47DA-BE5B-5F7F35F3A1DD}"/>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30" name="直線コネクタ 529">
          <a:extLst>
            <a:ext uri="{FF2B5EF4-FFF2-40B4-BE49-F238E27FC236}">
              <a16:creationId xmlns:a16="http://schemas.microsoft.com/office/drawing/2014/main" id="{ADCFA00E-B22E-457E-A9FD-90AF31AE92C5}"/>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1" name="テキスト ボックス 530">
          <a:extLst>
            <a:ext uri="{FF2B5EF4-FFF2-40B4-BE49-F238E27FC236}">
              <a16:creationId xmlns:a16="http://schemas.microsoft.com/office/drawing/2014/main" id="{EC1337AF-B645-4D56-863A-16192DD839D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2" name="直線コネクタ 531">
          <a:extLst>
            <a:ext uri="{FF2B5EF4-FFF2-40B4-BE49-F238E27FC236}">
              <a16:creationId xmlns:a16="http://schemas.microsoft.com/office/drawing/2014/main" id="{F965650D-7721-4923-BD98-0E1E075F6A13}"/>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3" name="テキスト ボックス 532">
          <a:extLst>
            <a:ext uri="{FF2B5EF4-FFF2-40B4-BE49-F238E27FC236}">
              <a16:creationId xmlns:a16="http://schemas.microsoft.com/office/drawing/2014/main" id="{8C2FDEB2-7275-438D-92F7-B6262314C122}"/>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4" name="直線コネクタ 533">
          <a:extLst>
            <a:ext uri="{FF2B5EF4-FFF2-40B4-BE49-F238E27FC236}">
              <a16:creationId xmlns:a16="http://schemas.microsoft.com/office/drawing/2014/main" id="{07DB3145-B353-40BA-BDDF-9C324A8106BC}"/>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5" name="テキスト ボックス 534">
          <a:extLst>
            <a:ext uri="{FF2B5EF4-FFF2-40B4-BE49-F238E27FC236}">
              <a16:creationId xmlns:a16="http://schemas.microsoft.com/office/drawing/2014/main" id="{855C08B7-8850-47BE-A197-A0408B31A4FC}"/>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6" name="【学校施設】&#10;有形固定資産減価償却率グラフ枠">
          <a:extLst>
            <a:ext uri="{FF2B5EF4-FFF2-40B4-BE49-F238E27FC236}">
              <a16:creationId xmlns:a16="http://schemas.microsoft.com/office/drawing/2014/main" id="{A4E27DCD-FDAB-486E-AE6A-3D9B1207E49C}"/>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51435</xdr:rowOff>
    </xdr:from>
    <xdr:to>
      <xdr:col>85</xdr:col>
      <xdr:colOff>126364</xdr:colOff>
      <xdr:row>63</xdr:row>
      <xdr:rowOff>102870</xdr:rowOff>
    </xdr:to>
    <xdr:cxnSp macro="">
      <xdr:nvCxnSpPr>
        <xdr:cNvPr id="537" name="直線コネクタ 536">
          <a:extLst>
            <a:ext uri="{FF2B5EF4-FFF2-40B4-BE49-F238E27FC236}">
              <a16:creationId xmlns:a16="http://schemas.microsoft.com/office/drawing/2014/main" id="{202B9F93-2886-45F9-840B-62ED4A8CBAD8}"/>
            </a:ext>
          </a:extLst>
        </xdr:cNvPr>
        <xdr:cNvCxnSpPr/>
      </xdr:nvCxnSpPr>
      <xdr:spPr>
        <a:xfrm flipV="1">
          <a:off x="16318864" y="9652635"/>
          <a:ext cx="0" cy="1251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106697</xdr:rowOff>
    </xdr:from>
    <xdr:ext cx="405111" cy="259045"/>
    <xdr:sp macro="" textlink="">
      <xdr:nvSpPr>
        <xdr:cNvPr id="538" name="【学校施設】&#10;有形固定資産減価償却率最小値テキスト">
          <a:extLst>
            <a:ext uri="{FF2B5EF4-FFF2-40B4-BE49-F238E27FC236}">
              <a16:creationId xmlns:a16="http://schemas.microsoft.com/office/drawing/2014/main" id="{74E0127A-4B25-4F61-ACCD-6BA40B236043}"/>
            </a:ext>
          </a:extLst>
        </xdr:cNvPr>
        <xdr:cNvSpPr txBox="1"/>
      </xdr:nvSpPr>
      <xdr:spPr>
        <a:xfrm>
          <a:off x="16357600" y="1090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102870</xdr:rowOff>
    </xdr:from>
    <xdr:to>
      <xdr:col>86</xdr:col>
      <xdr:colOff>25400</xdr:colOff>
      <xdr:row>63</xdr:row>
      <xdr:rowOff>102870</xdr:rowOff>
    </xdr:to>
    <xdr:cxnSp macro="">
      <xdr:nvCxnSpPr>
        <xdr:cNvPr id="539" name="直線コネクタ 538">
          <a:extLst>
            <a:ext uri="{FF2B5EF4-FFF2-40B4-BE49-F238E27FC236}">
              <a16:creationId xmlns:a16="http://schemas.microsoft.com/office/drawing/2014/main" id="{D1ECB99A-87B5-4FF0-AD68-7D1911F7785F}"/>
            </a:ext>
          </a:extLst>
        </xdr:cNvPr>
        <xdr:cNvCxnSpPr/>
      </xdr:nvCxnSpPr>
      <xdr:spPr>
        <a:xfrm>
          <a:off x="16230600" y="1090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169562</xdr:rowOff>
    </xdr:from>
    <xdr:ext cx="405111" cy="259045"/>
    <xdr:sp macro="" textlink="">
      <xdr:nvSpPr>
        <xdr:cNvPr id="540" name="【学校施設】&#10;有形固定資産減価償却率最大値テキスト">
          <a:extLst>
            <a:ext uri="{FF2B5EF4-FFF2-40B4-BE49-F238E27FC236}">
              <a16:creationId xmlns:a16="http://schemas.microsoft.com/office/drawing/2014/main" id="{3A7BAF0F-A5EB-4BC1-B641-ABFE706E33D4}"/>
            </a:ext>
          </a:extLst>
        </xdr:cNvPr>
        <xdr:cNvSpPr txBox="1"/>
      </xdr:nvSpPr>
      <xdr:spPr>
        <a:xfrm>
          <a:off x="16357600" y="9427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51435</xdr:rowOff>
    </xdr:from>
    <xdr:to>
      <xdr:col>86</xdr:col>
      <xdr:colOff>25400</xdr:colOff>
      <xdr:row>56</xdr:row>
      <xdr:rowOff>51435</xdr:rowOff>
    </xdr:to>
    <xdr:cxnSp macro="">
      <xdr:nvCxnSpPr>
        <xdr:cNvPr id="541" name="直線コネクタ 540">
          <a:extLst>
            <a:ext uri="{FF2B5EF4-FFF2-40B4-BE49-F238E27FC236}">
              <a16:creationId xmlns:a16="http://schemas.microsoft.com/office/drawing/2014/main" id="{7BA20158-31D6-48F4-9217-F8D560FEE7AE}"/>
            </a:ext>
          </a:extLst>
        </xdr:cNvPr>
        <xdr:cNvCxnSpPr/>
      </xdr:nvCxnSpPr>
      <xdr:spPr>
        <a:xfrm>
          <a:off x="16230600" y="965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118127</xdr:rowOff>
    </xdr:from>
    <xdr:ext cx="405111" cy="259045"/>
    <xdr:sp macro="" textlink="">
      <xdr:nvSpPr>
        <xdr:cNvPr id="542" name="【学校施設】&#10;有形固定資産減価償却率平均値テキスト">
          <a:extLst>
            <a:ext uri="{FF2B5EF4-FFF2-40B4-BE49-F238E27FC236}">
              <a16:creationId xmlns:a16="http://schemas.microsoft.com/office/drawing/2014/main" id="{226875FF-AFC9-4455-BD65-A9857EDA39F7}"/>
            </a:ext>
          </a:extLst>
        </xdr:cNvPr>
        <xdr:cNvSpPr txBox="1"/>
      </xdr:nvSpPr>
      <xdr:spPr>
        <a:xfrm>
          <a:off x="16357600" y="10233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139700</xdr:rowOff>
    </xdr:from>
    <xdr:to>
      <xdr:col>85</xdr:col>
      <xdr:colOff>177800</xdr:colOff>
      <xdr:row>60</xdr:row>
      <xdr:rowOff>69850</xdr:rowOff>
    </xdr:to>
    <xdr:sp macro="" textlink="">
      <xdr:nvSpPr>
        <xdr:cNvPr id="543" name="フローチャート: 判断 542">
          <a:extLst>
            <a:ext uri="{FF2B5EF4-FFF2-40B4-BE49-F238E27FC236}">
              <a16:creationId xmlns:a16="http://schemas.microsoft.com/office/drawing/2014/main" id="{FD015F8A-4D87-4352-9EB5-B2847C91F5EF}"/>
            </a:ext>
          </a:extLst>
        </xdr:cNvPr>
        <xdr:cNvSpPr/>
      </xdr:nvSpPr>
      <xdr:spPr>
        <a:xfrm>
          <a:off x="162687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120650</xdr:rowOff>
    </xdr:from>
    <xdr:to>
      <xdr:col>81</xdr:col>
      <xdr:colOff>101600</xdr:colOff>
      <xdr:row>60</xdr:row>
      <xdr:rowOff>50800</xdr:rowOff>
    </xdr:to>
    <xdr:sp macro="" textlink="">
      <xdr:nvSpPr>
        <xdr:cNvPr id="544" name="フローチャート: 判断 543">
          <a:extLst>
            <a:ext uri="{FF2B5EF4-FFF2-40B4-BE49-F238E27FC236}">
              <a16:creationId xmlns:a16="http://schemas.microsoft.com/office/drawing/2014/main" id="{26DA0642-F6B6-4047-8698-926F668F4873}"/>
            </a:ext>
          </a:extLst>
        </xdr:cNvPr>
        <xdr:cNvSpPr/>
      </xdr:nvSpPr>
      <xdr:spPr>
        <a:xfrm>
          <a:off x="15430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141605</xdr:rowOff>
    </xdr:from>
    <xdr:to>
      <xdr:col>76</xdr:col>
      <xdr:colOff>165100</xdr:colOff>
      <xdr:row>60</xdr:row>
      <xdr:rowOff>71755</xdr:rowOff>
    </xdr:to>
    <xdr:sp macro="" textlink="">
      <xdr:nvSpPr>
        <xdr:cNvPr id="545" name="フローチャート: 判断 544">
          <a:extLst>
            <a:ext uri="{FF2B5EF4-FFF2-40B4-BE49-F238E27FC236}">
              <a16:creationId xmlns:a16="http://schemas.microsoft.com/office/drawing/2014/main" id="{8BC0FBF0-3E9E-4F07-AE00-845933A6DA7F}"/>
            </a:ext>
          </a:extLst>
        </xdr:cNvPr>
        <xdr:cNvSpPr/>
      </xdr:nvSpPr>
      <xdr:spPr>
        <a:xfrm>
          <a:off x="145415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114935</xdr:rowOff>
    </xdr:from>
    <xdr:to>
      <xdr:col>72</xdr:col>
      <xdr:colOff>38100</xdr:colOff>
      <xdr:row>60</xdr:row>
      <xdr:rowOff>45085</xdr:rowOff>
    </xdr:to>
    <xdr:sp macro="" textlink="">
      <xdr:nvSpPr>
        <xdr:cNvPr id="546" name="フローチャート: 判断 545">
          <a:extLst>
            <a:ext uri="{FF2B5EF4-FFF2-40B4-BE49-F238E27FC236}">
              <a16:creationId xmlns:a16="http://schemas.microsoft.com/office/drawing/2014/main" id="{FB2C4F47-F245-4870-864D-29D1AFE4D3BB}"/>
            </a:ext>
          </a:extLst>
        </xdr:cNvPr>
        <xdr:cNvSpPr/>
      </xdr:nvSpPr>
      <xdr:spPr>
        <a:xfrm>
          <a:off x="13652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52070</xdr:rowOff>
    </xdr:from>
    <xdr:to>
      <xdr:col>67</xdr:col>
      <xdr:colOff>101600</xdr:colOff>
      <xdr:row>59</xdr:row>
      <xdr:rowOff>153670</xdr:rowOff>
    </xdr:to>
    <xdr:sp macro="" textlink="">
      <xdr:nvSpPr>
        <xdr:cNvPr id="547" name="フローチャート: 判断 546">
          <a:extLst>
            <a:ext uri="{FF2B5EF4-FFF2-40B4-BE49-F238E27FC236}">
              <a16:creationId xmlns:a16="http://schemas.microsoft.com/office/drawing/2014/main" id="{2E8A7623-38D8-4B06-B93C-F109AE41B8D9}"/>
            </a:ext>
          </a:extLst>
        </xdr:cNvPr>
        <xdr:cNvSpPr/>
      </xdr:nvSpPr>
      <xdr:spPr>
        <a:xfrm>
          <a:off x="12763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4CB81203-7B09-42A6-81CD-F55AB2D9635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9D00D76A-C5D5-4554-B4AE-8E7ABA092182}"/>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0DECC609-9BA4-45E4-81E4-AF64E863E458}"/>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E17A8BB4-F11C-4080-A0FD-6583CB813762}"/>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4EB01727-29EF-4E12-8AC1-8C6AA7D9CB3B}"/>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141605</xdr:rowOff>
    </xdr:from>
    <xdr:to>
      <xdr:col>85</xdr:col>
      <xdr:colOff>177800</xdr:colOff>
      <xdr:row>57</xdr:row>
      <xdr:rowOff>71755</xdr:rowOff>
    </xdr:to>
    <xdr:sp macro="" textlink="">
      <xdr:nvSpPr>
        <xdr:cNvPr id="553" name="楕円 552">
          <a:extLst>
            <a:ext uri="{FF2B5EF4-FFF2-40B4-BE49-F238E27FC236}">
              <a16:creationId xmlns:a16="http://schemas.microsoft.com/office/drawing/2014/main" id="{AB145D2F-1979-4A53-9668-EF038DE520E6}"/>
            </a:ext>
          </a:extLst>
        </xdr:cNvPr>
        <xdr:cNvSpPr/>
      </xdr:nvSpPr>
      <xdr:spPr>
        <a:xfrm>
          <a:off x="16268700" y="974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164482</xdr:rowOff>
    </xdr:from>
    <xdr:ext cx="405111" cy="259045"/>
    <xdr:sp macro="" textlink="">
      <xdr:nvSpPr>
        <xdr:cNvPr id="554" name="【学校施設】&#10;有形固定資産減価償却率該当値テキスト">
          <a:extLst>
            <a:ext uri="{FF2B5EF4-FFF2-40B4-BE49-F238E27FC236}">
              <a16:creationId xmlns:a16="http://schemas.microsoft.com/office/drawing/2014/main" id="{88C5F0F7-25B9-4A74-9475-5C4BAE75775C}"/>
            </a:ext>
          </a:extLst>
        </xdr:cNvPr>
        <xdr:cNvSpPr txBox="1"/>
      </xdr:nvSpPr>
      <xdr:spPr>
        <a:xfrm>
          <a:off x="16357600" y="959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101600</xdr:rowOff>
    </xdr:from>
    <xdr:to>
      <xdr:col>81</xdr:col>
      <xdr:colOff>101600</xdr:colOff>
      <xdr:row>57</xdr:row>
      <xdr:rowOff>31750</xdr:rowOff>
    </xdr:to>
    <xdr:sp macro="" textlink="">
      <xdr:nvSpPr>
        <xdr:cNvPr id="555" name="楕円 554">
          <a:extLst>
            <a:ext uri="{FF2B5EF4-FFF2-40B4-BE49-F238E27FC236}">
              <a16:creationId xmlns:a16="http://schemas.microsoft.com/office/drawing/2014/main" id="{9A8C91A3-C428-4FA3-8A36-8EC07D687098}"/>
            </a:ext>
          </a:extLst>
        </xdr:cNvPr>
        <xdr:cNvSpPr/>
      </xdr:nvSpPr>
      <xdr:spPr>
        <a:xfrm>
          <a:off x="154305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152400</xdr:rowOff>
    </xdr:from>
    <xdr:to>
      <xdr:col>85</xdr:col>
      <xdr:colOff>127000</xdr:colOff>
      <xdr:row>57</xdr:row>
      <xdr:rowOff>20955</xdr:rowOff>
    </xdr:to>
    <xdr:cxnSp macro="">
      <xdr:nvCxnSpPr>
        <xdr:cNvPr id="556" name="直線コネクタ 555">
          <a:extLst>
            <a:ext uri="{FF2B5EF4-FFF2-40B4-BE49-F238E27FC236}">
              <a16:creationId xmlns:a16="http://schemas.microsoft.com/office/drawing/2014/main" id="{6F57524C-C251-4D68-B578-CC7D7D393CC5}"/>
            </a:ext>
          </a:extLst>
        </xdr:cNvPr>
        <xdr:cNvCxnSpPr/>
      </xdr:nvCxnSpPr>
      <xdr:spPr>
        <a:xfrm>
          <a:off x="15481300" y="975360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61595</xdr:rowOff>
    </xdr:from>
    <xdr:to>
      <xdr:col>76</xdr:col>
      <xdr:colOff>165100</xdr:colOff>
      <xdr:row>56</xdr:row>
      <xdr:rowOff>163195</xdr:rowOff>
    </xdr:to>
    <xdr:sp macro="" textlink="">
      <xdr:nvSpPr>
        <xdr:cNvPr id="557" name="楕円 556">
          <a:extLst>
            <a:ext uri="{FF2B5EF4-FFF2-40B4-BE49-F238E27FC236}">
              <a16:creationId xmlns:a16="http://schemas.microsoft.com/office/drawing/2014/main" id="{144D956E-E1EB-4FFD-910D-4A61C3DE9AFE}"/>
            </a:ext>
          </a:extLst>
        </xdr:cNvPr>
        <xdr:cNvSpPr/>
      </xdr:nvSpPr>
      <xdr:spPr>
        <a:xfrm>
          <a:off x="14541500" y="966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112395</xdr:rowOff>
    </xdr:from>
    <xdr:to>
      <xdr:col>81</xdr:col>
      <xdr:colOff>50800</xdr:colOff>
      <xdr:row>56</xdr:row>
      <xdr:rowOff>152400</xdr:rowOff>
    </xdr:to>
    <xdr:cxnSp macro="">
      <xdr:nvCxnSpPr>
        <xdr:cNvPr id="558" name="直線コネクタ 557">
          <a:extLst>
            <a:ext uri="{FF2B5EF4-FFF2-40B4-BE49-F238E27FC236}">
              <a16:creationId xmlns:a16="http://schemas.microsoft.com/office/drawing/2014/main" id="{7C1DF243-A0CC-48BF-9158-DD1FEF261E64}"/>
            </a:ext>
          </a:extLst>
        </xdr:cNvPr>
        <xdr:cNvCxnSpPr/>
      </xdr:nvCxnSpPr>
      <xdr:spPr>
        <a:xfrm>
          <a:off x="14592300" y="971359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53975</xdr:rowOff>
    </xdr:from>
    <xdr:to>
      <xdr:col>72</xdr:col>
      <xdr:colOff>38100</xdr:colOff>
      <xdr:row>56</xdr:row>
      <xdr:rowOff>155575</xdr:rowOff>
    </xdr:to>
    <xdr:sp macro="" textlink="">
      <xdr:nvSpPr>
        <xdr:cNvPr id="559" name="楕円 558">
          <a:extLst>
            <a:ext uri="{FF2B5EF4-FFF2-40B4-BE49-F238E27FC236}">
              <a16:creationId xmlns:a16="http://schemas.microsoft.com/office/drawing/2014/main" id="{08C5496C-9804-41FF-96E9-8F496670752E}"/>
            </a:ext>
          </a:extLst>
        </xdr:cNvPr>
        <xdr:cNvSpPr/>
      </xdr:nvSpPr>
      <xdr:spPr>
        <a:xfrm>
          <a:off x="13652500" y="965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104775</xdr:rowOff>
    </xdr:from>
    <xdr:to>
      <xdr:col>76</xdr:col>
      <xdr:colOff>114300</xdr:colOff>
      <xdr:row>56</xdr:row>
      <xdr:rowOff>112395</xdr:rowOff>
    </xdr:to>
    <xdr:cxnSp macro="">
      <xdr:nvCxnSpPr>
        <xdr:cNvPr id="560" name="直線コネクタ 559">
          <a:extLst>
            <a:ext uri="{FF2B5EF4-FFF2-40B4-BE49-F238E27FC236}">
              <a16:creationId xmlns:a16="http://schemas.microsoft.com/office/drawing/2014/main" id="{6CF3E939-6CC4-4400-864F-566C58BB8718}"/>
            </a:ext>
          </a:extLst>
        </xdr:cNvPr>
        <xdr:cNvCxnSpPr/>
      </xdr:nvCxnSpPr>
      <xdr:spPr>
        <a:xfrm>
          <a:off x="13703300" y="970597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17780</xdr:rowOff>
    </xdr:from>
    <xdr:to>
      <xdr:col>67</xdr:col>
      <xdr:colOff>101600</xdr:colOff>
      <xdr:row>56</xdr:row>
      <xdr:rowOff>119380</xdr:rowOff>
    </xdr:to>
    <xdr:sp macro="" textlink="">
      <xdr:nvSpPr>
        <xdr:cNvPr id="561" name="楕円 560">
          <a:extLst>
            <a:ext uri="{FF2B5EF4-FFF2-40B4-BE49-F238E27FC236}">
              <a16:creationId xmlns:a16="http://schemas.microsoft.com/office/drawing/2014/main" id="{DA6B0C97-BFAD-4E0A-A5F7-E5C09DFBA1ED}"/>
            </a:ext>
          </a:extLst>
        </xdr:cNvPr>
        <xdr:cNvSpPr/>
      </xdr:nvSpPr>
      <xdr:spPr>
        <a:xfrm>
          <a:off x="12763500" y="961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68580</xdr:rowOff>
    </xdr:from>
    <xdr:to>
      <xdr:col>71</xdr:col>
      <xdr:colOff>177800</xdr:colOff>
      <xdr:row>56</xdr:row>
      <xdr:rowOff>104775</xdr:rowOff>
    </xdr:to>
    <xdr:cxnSp macro="">
      <xdr:nvCxnSpPr>
        <xdr:cNvPr id="562" name="直線コネクタ 561">
          <a:extLst>
            <a:ext uri="{FF2B5EF4-FFF2-40B4-BE49-F238E27FC236}">
              <a16:creationId xmlns:a16="http://schemas.microsoft.com/office/drawing/2014/main" id="{1A835C09-05CF-42F5-ACEF-A7784C7AE019}"/>
            </a:ext>
          </a:extLst>
        </xdr:cNvPr>
        <xdr:cNvCxnSpPr/>
      </xdr:nvCxnSpPr>
      <xdr:spPr>
        <a:xfrm>
          <a:off x="12814300" y="966978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41927</xdr:rowOff>
    </xdr:from>
    <xdr:ext cx="405111" cy="259045"/>
    <xdr:sp macro="" textlink="">
      <xdr:nvSpPr>
        <xdr:cNvPr id="563" name="n_1aveValue【学校施設】&#10;有形固定資産減価償却率">
          <a:extLst>
            <a:ext uri="{FF2B5EF4-FFF2-40B4-BE49-F238E27FC236}">
              <a16:creationId xmlns:a16="http://schemas.microsoft.com/office/drawing/2014/main" id="{C011804C-71C5-4365-88A8-89C5DBA27B0F}"/>
            </a:ext>
          </a:extLst>
        </xdr:cNvPr>
        <xdr:cNvSpPr txBox="1"/>
      </xdr:nvSpPr>
      <xdr:spPr>
        <a:xfrm>
          <a:off x="152660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62882</xdr:rowOff>
    </xdr:from>
    <xdr:ext cx="405111" cy="259045"/>
    <xdr:sp macro="" textlink="">
      <xdr:nvSpPr>
        <xdr:cNvPr id="564" name="n_2aveValue【学校施設】&#10;有形固定資産減価償却率">
          <a:extLst>
            <a:ext uri="{FF2B5EF4-FFF2-40B4-BE49-F238E27FC236}">
              <a16:creationId xmlns:a16="http://schemas.microsoft.com/office/drawing/2014/main" id="{4D420585-D568-45A3-A23D-28C3E5508190}"/>
            </a:ext>
          </a:extLst>
        </xdr:cNvPr>
        <xdr:cNvSpPr txBox="1"/>
      </xdr:nvSpPr>
      <xdr:spPr>
        <a:xfrm>
          <a:off x="14389744" y="1034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36212</xdr:rowOff>
    </xdr:from>
    <xdr:ext cx="405111" cy="259045"/>
    <xdr:sp macro="" textlink="">
      <xdr:nvSpPr>
        <xdr:cNvPr id="565" name="n_3aveValue【学校施設】&#10;有形固定資産減価償却率">
          <a:extLst>
            <a:ext uri="{FF2B5EF4-FFF2-40B4-BE49-F238E27FC236}">
              <a16:creationId xmlns:a16="http://schemas.microsoft.com/office/drawing/2014/main" id="{689B29FD-5E5E-424C-84A0-61E180E7BD3B}"/>
            </a:ext>
          </a:extLst>
        </xdr:cNvPr>
        <xdr:cNvSpPr txBox="1"/>
      </xdr:nvSpPr>
      <xdr:spPr>
        <a:xfrm>
          <a:off x="13500744" y="1032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144797</xdr:rowOff>
    </xdr:from>
    <xdr:ext cx="405111" cy="259045"/>
    <xdr:sp macro="" textlink="">
      <xdr:nvSpPr>
        <xdr:cNvPr id="566" name="n_4aveValue【学校施設】&#10;有形固定資産減価償却率">
          <a:extLst>
            <a:ext uri="{FF2B5EF4-FFF2-40B4-BE49-F238E27FC236}">
              <a16:creationId xmlns:a16="http://schemas.microsoft.com/office/drawing/2014/main" id="{991B5522-D2BB-4146-A823-29BB94E60F1C}"/>
            </a:ext>
          </a:extLst>
        </xdr:cNvPr>
        <xdr:cNvSpPr txBox="1"/>
      </xdr:nvSpPr>
      <xdr:spPr>
        <a:xfrm>
          <a:off x="126117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48277</xdr:rowOff>
    </xdr:from>
    <xdr:ext cx="405111" cy="259045"/>
    <xdr:sp macro="" textlink="">
      <xdr:nvSpPr>
        <xdr:cNvPr id="567" name="n_1mainValue【学校施設】&#10;有形固定資産減価償却率">
          <a:extLst>
            <a:ext uri="{FF2B5EF4-FFF2-40B4-BE49-F238E27FC236}">
              <a16:creationId xmlns:a16="http://schemas.microsoft.com/office/drawing/2014/main" id="{59AABBF9-C24B-492D-BB47-8A3C80E67729}"/>
            </a:ext>
          </a:extLst>
        </xdr:cNvPr>
        <xdr:cNvSpPr txBox="1"/>
      </xdr:nvSpPr>
      <xdr:spPr>
        <a:xfrm>
          <a:off x="15266044" y="947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8272</xdr:rowOff>
    </xdr:from>
    <xdr:ext cx="405111" cy="259045"/>
    <xdr:sp macro="" textlink="">
      <xdr:nvSpPr>
        <xdr:cNvPr id="568" name="n_2mainValue【学校施設】&#10;有形固定資産減価償却率">
          <a:extLst>
            <a:ext uri="{FF2B5EF4-FFF2-40B4-BE49-F238E27FC236}">
              <a16:creationId xmlns:a16="http://schemas.microsoft.com/office/drawing/2014/main" id="{6FCED71F-568A-4C37-B71B-2FA3C49BCFA6}"/>
            </a:ext>
          </a:extLst>
        </xdr:cNvPr>
        <xdr:cNvSpPr txBox="1"/>
      </xdr:nvSpPr>
      <xdr:spPr>
        <a:xfrm>
          <a:off x="14389744" y="943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652</xdr:rowOff>
    </xdr:from>
    <xdr:ext cx="405111" cy="259045"/>
    <xdr:sp macro="" textlink="">
      <xdr:nvSpPr>
        <xdr:cNvPr id="569" name="n_3mainValue【学校施設】&#10;有形固定資産減価償却率">
          <a:extLst>
            <a:ext uri="{FF2B5EF4-FFF2-40B4-BE49-F238E27FC236}">
              <a16:creationId xmlns:a16="http://schemas.microsoft.com/office/drawing/2014/main" id="{8F5F788A-D374-4371-B2DD-6B7E89DE3FFE}"/>
            </a:ext>
          </a:extLst>
        </xdr:cNvPr>
        <xdr:cNvSpPr txBox="1"/>
      </xdr:nvSpPr>
      <xdr:spPr>
        <a:xfrm>
          <a:off x="13500744" y="9430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135907</xdr:rowOff>
    </xdr:from>
    <xdr:ext cx="405111" cy="259045"/>
    <xdr:sp macro="" textlink="">
      <xdr:nvSpPr>
        <xdr:cNvPr id="570" name="n_4mainValue【学校施設】&#10;有形固定資産減価償却率">
          <a:extLst>
            <a:ext uri="{FF2B5EF4-FFF2-40B4-BE49-F238E27FC236}">
              <a16:creationId xmlns:a16="http://schemas.microsoft.com/office/drawing/2014/main" id="{27FCB98B-0E0F-456C-B8BD-99FD4001F386}"/>
            </a:ext>
          </a:extLst>
        </xdr:cNvPr>
        <xdr:cNvSpPr txBox="1"/>
      </xdr:nvSpPr>
      <xdr:spPr>
        <a:xfrm>
          <a:off x="12611744" y="939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1" name="正方形/長方形 570">
          <a:extLst>
            <a:ext uri="{FF2B5EF4-FFF2-40B4-BE49-F238E27FC236}">
              <a16:creationId xmlns:a16="http://schemas.microsoft.com/office/drawing/2014/main" id="{2C7846A1-9941-4E3A-BE2B-074FF861875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2" name="正方形/長方形 571">
          <a:extLst>
            <a:ext uri="{FF2B5EF4-FFF2-40B4-BE49-F238E27FC236}">
              <a16:creationId xmlns:a16="http://schemas.microsoft.com/office/drawing/2014/main" id="{022298D7-405A-4AA0-960C-5EEA84624E04}"/>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3" name="正方形/長方形 572">
          <a:extLst>
            <a:ext uri="{FF2B5EF4-FFF2-40B4-BE49-F238E27FC236}">
              <a16:creationId xmlns:a16="http://schemas.microsoft.com/office/drawing/2014/main" id="{0E9F5A8E-384C-42FC-999F-F32C3F73CE13}"/>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4" name="正方形/長方形 573">
          <a:extLst>
            <a:ext uri="{FF2B5EF4-FFF2-40B4-BE49-F238E27FC236}">
              <a16:creationId xmlns:a16="http://schemas.microsoft.com/office/drawing/2014/main" id="{358D947E-779F-4CDF-86BD-2B855E442938}"/>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5" name="正方形/長方形 574">
          <a:extLst>
            <a:ext uri="{FF2B5EF4-FFF2-40B4-BE49-F238E27FC236}">
              <a16:creationId xmlns:a16="http://schemas.microsoft.com/office/drawing/2014/main" id="{40731BEF-B9CE-475B-9D83-CF131468F0A6}"/>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6" name="正方形/長方形 575">
          <a:extLst>
            <a:ext uri="{FF2B5EF4-FFF2-40B4-BE49-F238E27FC236}">
              <a16:creationId xmlns:a16="http://schemas.microsoft.com/office/drawing/2014/main" id="{1C9C157E-90CF-437F-B8E1-AC98E42052EE}"/>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7" name="正方形/長方形 576">
          <a:extLst>
            <a:ext uri="{FF2B5EF4-FFF2-40B4-BE49-F238E27FC236}">
              <a16:creationId xmlns:a16="http://schemas.microsoft.com/office/drawing/2014/main" id="{DBFBE3E8-6BDA-4D61-8F53-AA678B689172}"/>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8" name="正方形/長方形 577">
          <a:extLst>
            <a:ext uri="{FF2B5EF4-FFF2-40B4-BE49-F238E27FC236}">
              <a16:creationId xmlns:a16="http://schemas.microsoft.com/office/drawing/2014/main" id="{6DCC4077-9D19-4B48-89C8-CB6CD9200353}"/>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9" name="テキスト ボックス 578">
          <a:extLst>
            <a:ext uri="{FF2B5EF4-FFF2-40B4-BE49-F238E27FC236}">
              <a16:creationId xmlns:a16="http://schemas.microsoft.com/office/drawing/2014/main" id="{AAE4D124-B8C5-44F0-B9C6-F8C9D310BB8A}"/>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0" name="直線コネクタ 579">
          <a:extLst>
            <a:ext uri="{FF2B5EF4-FFF2-40B4-BE49-F238E27FC236}">
              <a16:creationId xmlns:a16="http://schemas.microsoft.com/office/drawing/2014/main" id="{505431A2-CF6C-401D-B206-6C52EBFBF68F}"/>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1" name="直線コネクタ 580">
          <a:extLst>
            <a:ext uri="{FF2B5EF4-FFF2-40B4-BE49-F238E27FC236}">
              <a16:creationId xmlns:a16="http://schemas.microsoft.com/office/drawing/2014/main" id="{E71785DB-C36C-4F4D-ACB7-65C905B300E9}"/>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2" name="テキスト ボックス 581">
          <a:extLst>
            <a:ext uri="{FF2B5EF4-FFF2-40B4-BE49-F238E27FC236}">
              <a16:creationId xmlns:a16="http://schemas.microsoft.com/office/drawing/2014/main" id="{9054DB69-8BDA-46C7-BB97-D36269C4D819}"/>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3" name="直線コネクタ 582">
          <a:extLst>
            <a:ext uri="{FF2B5EF4-FFF2-40B4-BE49-F238E27FC236}">
              <a16:creationId xmlns:a16="http://schemas.microsoft.com/office/drawing/2014/main" id="{91B5A183-EEA4-42E4-86BB-5A637DB95B66}"/>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4" name="テキスト ボックス 583">
          <a:extLst>
            <a:ext uri="{FF2B5EF4-FFF2-40B4-BE49-F238E27FC236}">
              <a16:creationId xmlns:a16="http://schemas.microsoft.com/office/drawing/2014/main" id="{340BEE31-EF32-44CF-AE76-E5E1A56F05E3}"/>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5" name="直線コネクタ 584">
          <a:extLst>
            <a:ext uri="{FF2B5EF4-FFF2-40B4-BE49-F238E27FC236}">
              <a16:creationId xmlns:a16="http://schemas.microsoft.com/office/drawing/2014/main" id="{40556A64-B839-4AAC-983D-BF21063F78F6}"/>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86" name="テキスト ボックス 585">
          <a:extLst>
            <a:ext uri="{FF2B5EF4-FFF2-40B4-BE49-F238E27FC236}">
              <a16:creationId xmlns:a16="http://schemas.microsoft.com/office/drawing/2014/main" id="{A5C96A39-18EF-4D8C-816D-B430A14F4B22}"/>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7" name="直線コネクタ 586">
          <a:extLst>
            <a:ext uri="{FF2B5EF4-FFF2-40B4-BE49-F238E27FC236}">
              <a16:creationId xmlns:a16="http://schemas.microsoft.com/office/drawing/2014/main" id="{FF6BD1EF-14D7-47F9-BB2A-D1EC6EBED802}"/>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88" name="テキスト ボックス 587">
          <a:extLst>
            <a:ext uri="{FF2B5EF4-FFF2-40B4-BE49-F238E27FC236}">
              <a16:creationId xmlns:a16="http://schemas.microsoft.com/office/drawing/2014/main" id="{15BF02DC-D1D3-4F70-AAC5-4539009F03AB}"/>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9" name="直線コネクタ 588">
          <a:extLst>
            <a:ext uri="{FF2B5EF4-FFF2-40B4-BE49-F238E27FC236}">
              <a16:creationId xmlns:a16="http://schemas.microsoft.com/office/drawing/2014/main" id="{2283CD17-6464-4B70-B8D8-AFC86D12ADE3}"/>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90" name="テキスト ボックス 589">
          <a:extLst>
            <a:ext uri="{FF2B5EF4-FFF2-40B4-BE49-F238E27FC236}">
              <a16:creationId xmlns:a16="http://schemas.microsoft.com/office/drawing/2014/main" id="{881619C8-C712-47EB-BB2E-98367126B81A}"/>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1" name="直線コネクタ 590">
          <a:extLst>
            <a:ext uri="{FF2B5EF4-FFF2-40B4-BE49-F238E27FC236}">
              <a16:creationId xmlns:a16="http://schemas.microsoft.com/office/drawing/2014/main" id="{74ABCA00-1075-48E3-A982-30D08A96004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2" name="テキスト ボックス 591">
          <a:extLst>
            <a:ext uri="{FF2B5EF4-FFF2-40B4-BE49-F238E27FC236}">
              <a16:creationId xmlns:a16="http://schemas.microsoft.com/office/drawing/2014/main" id="{00BF39AE-B3BF-4D6F-8468-81AB4D7C7DCF}"/>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3" name="【学校施設】&#10;一人当たり面積グラフ枠">
          <a:extLst>
            <a:ext uri="{FF2B5EF4-FFF2-40B4-BE49-F238E27FC236}">
              <a16:creationId xmlns:a16="http://schemas.microsoft.com/office/drawing/2014/main" id="{5B145AD8-0C04-4EBC-92A1-2431ABDFDED3}"/>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111557</xdr:rowOff>
    </xdr:from>
    <xdr:to>
      <xdr:col>116</xdr:col>
      <xdr:colOff>62864</xdr:colOff>
      <xdr:row>63</xdr:row>
      <xdr:rowOff>131673</xdr:rowOff>
    </xdr:to>
    <xdr:cxnSp macro="">
      <xdr:nvCxnSpPr>
        <xdr:cNvPr id="594" name="直線コネクタ 593">
          <a:extLst>
            <a:ext uri="{FF2B5EF4-FFF2-40B4-BE49-F238E27FC236}">
              <a16:creationId xmlns:a16="http://schemas.microsoft.com/office/drawing/2014/main" id="{897BB46C-CDFF-4644-A654-3D1C4BC3B06A}"/>
            </a:ext>
          </a:extLst>
        </xdr:cNvPr>
        <xdr:cNvCxnSpPr/>
      </xdr:nvCxnSpPr>
      <xdr:spPr>
        <a:xfrm flipV="1">
          <a:off x="22160864" y="9541307"/>
          <a:ext cx="0" cy="1391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135500</xdr:rowOff>
    </xdr:from>
    <xdr:ext cx="469744" cy="259045"/>
    <xdr:sp macro="" textlink="">
      <xdr:nvSpPr>
        <xdr:cNvPr id="595" name="【学校施設】&#10;一人当たり面積最小値テキスト">
          <a:extLst>
            <a:ext uri="{FF2B5EF4-FFF2-40B4-BE49-F238E27FC236}">
              <a16:creationId xmlns:a16="http://schemas.microsoft.com/office/drawing/2014/main" id="{90FB8F90-70BB-4295-8456-F329FE48BD30}"/>
            </a:ext>
          </a:extLst>
        </xdr:cNvPr>
        <xdr:cNvSpPr txBox="1"/>
      </xdr:nvSpPr>
      <xdr:spPr>
        <a:xfrm>
          <a:off x="22199600" y="10936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131673</xdr:rowOff>
    </xdr:from>
    <xdr:to>
      <xdr:col>116</xdr:col>
      <xdr:colOff>152400</xdr:colOff>
      <xdr:row>63</xdr:row>
      <xdr:rowOff>131673</xdr:rowOff>
    </xdr:to>
    <xdr:cxnSp macro="">
      <xdr:nvCxnSpPr>
        <xdr:cNvPr id="596" name="直線コネクタ 595">
          <a:extLst>
            <a:ext uri="{FF2B5EF4-FFF2-40B4-BE49-F238E27FC236}">
              <a16:creationId xmlns:a16="http://schemas.microsoft.com/office/drawing/2014/main" id="{8479F1E3-3B52-4BB7-ABBE-388EFA722AA8}"/>
            </a:ext>
          </a:extLst>
        </xdr:cNvPr>
        <xdr:cNvCxnSpPr/>
      </xdr:nvCxnSpPr>
      <xdr:spPr>
        <a:xfrm>
          <a:off x="22072600" y="1093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58234</xdr:rowOff>
    </xdr:from>
    <xdr:ext cx="534377" cy="259045"/>
    <xdr:sp macro="" textlink="">
      <xdr:nvSpPr>
        <xdr:cNvPr id="597" name="【学校施設】&#10;一人当たり面積最大値テキスト">
          <a:extLst>
            <a:ext uri="{FF2B5EF4-FFF2-40B4-BE49-F238E27FC236}">
              <a16:creationId xmlns:a16="http://schemas.microsoft.com/office/drawing/2014/main" id="{BA452C79-BE1B-46BF-8E3C-E29DCC92016A}"/>
            </a:ext>
          </a:extLst>
        </xdr:cNvPr>
        <xdr:cNvSpPr txBox="1"/>
      </xdr:nvSpPr>
      <xdr:spPr>
        <a:xfrm>
          <a:off x="22199600" y="9316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111557</xdr:rowOff>
    </xdr:from>
    <xdr:to>
      <xdr:col>116</xdr:col>
      <xdr:colOff>152400</xdr:colOff>
      <xdr:row>55</xdr:row>
      <xdr:rowOff>111557</xdr:rowOff>
    </xdr:to>
    <xdr:cxnSp macro="">
      <xdr:nvCxnSpPr>
        <xdr:cNvPr id="598" name="直線コネクタ 597">
          <a:extLst>
            <a:ext uri="{FF2B5EF4-FFF2-40B4-BE49-F238E27FC236}">
              <a16:creationId xmlns:a16="http://schemas.microsoft.com/office/drawing/2014/main" id="{7A1AE7EF-64EC-47D2-890E-32E2DD3F9D68}"/>
            </a:ext>
          </a:extLst>
        </xdr:cNvPr>
        <xdr:cNvCxnSpPr/>
      </xdr:nvCxnSpPr>
      <xdr:spPr>
        <a:xfrm>
          <a:off x="22072600" y="9541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40327</xdr:rowOff>
    </xdr:from>
    <xdr:ext cx="469744" cy="259045"/>
    <xdr:sp macro="" textlink="">
      <xdr:nvSpPr>
        <xdr:cNvPr id="599" name="【学校施設】&#10;一人当たり面積平均値テキスト">
          <a:extLst>
            <a:ext uri="{FF2B5EF4-FFF2-40B4-BE49-F238E27FC236}">
              <a16:creationId xmlns:a16="http://schemas.microsoft.com/office/drawing/2014/main" id="{A136CD1F-367B-464F-8786-74B9F5D7AD95}"/>
            </a:ext>
          </a:extLst>
        </xdr:cNvPr>
        <xdr:cNvSpPr txBox="1"/>
      </xdr:nvSpPr>
      <xdr:spPr>
        <a:xfrm>
          <a:off x="22199600" y="10670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61900</xdr:rowOff>
    </xdr:from>
    <xdr:to>
      <xdr:col>116</xdr:col>
      <xdr:colOff>114300</xdr:colOff>
      <xdr:row>62</xdr:row>
      <xdr:rowOff>163500</xdr:rowOff>
    </xdr:to>
    <xdr:sp macro="" textlink="">
      <xdr:nvSpPr>
        <xdr:cNvPr id="600" name="フローチャート: 判断 599">
          <a:extLst>
            <a:ext uri="{FF2B5EF4-FFF2-40B4-BE49-F238E27FC236}">
              <a16:creationId xmlns:a16="http://schemas.microsoft.com/office/drawing/2014/main" id="{B79336DB-F349-4158-A864-9523081F22EE}"/>
            </a:ext>
          </a:extLst>
        </xdr:cNvPr>
        <xdr:cNvSpPr/>
      </xdr:nvSpPr>
      <xdr:spPr>
        <a:xfrm>
          <a:off x="22110700" y="1069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73178</xdr:rowOff>
    </xdr:from>
    <xdr:to>
      <xdr:col>112</xdr:col>
      <xdr:colOff>38100</xdr:colOff>
      <xdr:row>63</xdr:row>
      <xdr:rowOff>3328</xdr:rowOff>
    </xdr:to>
    <xdr:sp macro="" textlink="">
      <xdr:nvSpPr>
        <xdr:cNvPr id="601" name="フローチャート: 判断 600">
          <a:extLst>
            <a:ext uri="{FF2B5EF4-FFF2-40B4-BE49-F238E27FC236}">
              <a16:creationId xmlns:a16="http://schemas.microsoft.com/office/drawing/2014/main" id="{731707D0-EA00-4D04-8EB6-C2F06ACA776B}"/>
            </a:ext>
          </a:extLst>
        </xdr:cNvPr>
        <xdr:cNvSpPr/>
      </xdr:nvSpPr>
      <xdr:spPr>
        <a:xfrm>
          <a:off x="21272500" y="1070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65177</xdr:rowOff>
    </xdr:from>
    <xdr:to>
      <xdr:col>107</xdr:col>
      <xdr:colOff>101600</xdr:colOff>
      <xdr:row>62</xdr:row>
      <xdr:rowOff>166777</xdr:rowOff>
    </xdr:to>
    <xdr:sp macro="" textlink="">
      <xdr:nvSpPr>
        <xdr:cNvPr id="602" name="フローチャート: 判断 601">
          <a:extLst>
            <a:ext uri="{FF2B5EF4-FFF2-40B4-BE49-F238E27FC236}">
              <a16:creationId xmlns:a16="http://schemas.microsoft.com/office/drawing/2014/main" id="{8A28F018-02BE-4517-8E2A-E1197403A9CB}"/>
            </a:ext>
          </a:extLst>
        </xdr:cNvPr>
        <xdr:cNvSpPr/>
      </xdr:nvSpPr>
      <xdr:spPr>
        <a:xfrm>
          <a:off x="20383500" y="1069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72416</xdr:rowOff>
    </xdr:from>
    <xdr:to>
      <xdr:col>102</xdr:col>
      <xdr:colOff>165100</xdr:colOff>
      <xdr:row>63</xdr:row>
      <xdr:rowOff>2566</xdr:rowOff>
    </xdr:to>
    <xdr:sp macro="" textlink="">
      <xdr:nvSpPr>
        <xdr:cNvPr id="603" name="フローチャート: 判断 602">
          <a:extLst>
            <a:ext uri="{FF2B5EF4-FFF2-40B4-BE49-F238E27FC236}">
              <a16:creationId xmlns:a16="http://schemas.microsoft.com/office/drawing/2014/main" id="{82491373-2494-4D2B-8D8D-DCE26B147A6E}"/>
            </a:ext>
          </a:extLst>
        </xdr:cNvPr>
        <xdr:cNvSpPr/>
      </xdr:nvSpPr>
      <xdr:spPr>
        <a:xfrm>
          <a:off x="19494500" y="1070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48946</xdr:rowOff>
    </xdr:from>
    <xdr:to>
      <xdr:col>98</xdr:col>
      <xdr:colOff>38100</xdr:colOff>
      <xdr:row>62</xdr:row>
      <xdr:rowOff>150546</xdr:rowOff>
    </xdr:to>
    <xdr:sp macro="" textlink="">
      <xdr:nvSpPr>
        <xdr:cNvPr id="604" name="フローチャート: 判断 603">
          <a:extLst>
            <a:ext uri="{FF2B5EF4-FFF2-40B4-BE49-F238E27FC236}">
              <a16:creationId xmlns:a16="http://schemas.microsoft.com/office/drawing/2014/main" id="{B8F17C34-A81E-4CBB-99E8-9EA9599C055E}"/>
            </a:ext>
          </a:extLst>
        </xdr:cNvPr>
        <xdr:cNvSpPr/>
      </xdr:nvSpPr>
      <xdr:spPr>
        <a:xfrm>
          <a:off x="18605500" y="10678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25B894A6-49FA-4497-9FCD-9AB141194043}"/>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B2ACB0CA-0905-4FBA-B090-1593794B206D}"/>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81A3CA54-393C-4774-B328-6CBBC83C01F6}"/>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4CC993F7-4BD3-4703-BBD5-51EE6E065E9E}"/>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9EFA128F-F5A6-4671-850B-B38D233517FC}"/>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12522</xdr:rowOff>
    </xdr:from>
    <xdr:to>
      <xdr:col>116</xdr:col>
      <xdr:colOff>114300</xdr:colOff>
      <xdr:row>62</xdr:row>
      <xdr:rowOff>114122</xdr:rowOff>
    </xdr:to>
    <xdr:sp macro="" textlink="">
      <xdr:nvSpPr>
        <xdr:cNvPr id="610" name="楕円 609">
          <a:extLst>
            <a:ext uri="{FF2B5EF4-FFF2-40B4-BE49-F238E27FC236}">
              <a16:creationId xmlns:a16="http://schemas.microsoft.com/office/drawing/2014/main" id="{032C561D-973E-4E2E-9B2F-114162797C19}"/>
            </a:ext>
          </a:extLst>
        </xdr:cNvPr>
        <xdr:cNvSpPr/>
      </xdr:nvSpPr>
      <xdr:spPr>
        <a:xfrm>
          <a:off x="22110700" y="10642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35399</xdr:rowOff>
    </xdr:from>
    <xdr:ext cx="469744" cy="259045"/>
    <xdr:sp macro="" textlink="">
      <xdr:nvSpPr>
        <xdr:cNvPr id="611" name="【学校施設】&#10;一人当たり面積該当値テキスト">
          <a:extLst>
            <a:ext uri="{FF2B5EF4-FFF2-40B4-BE49-F238E27FC236}">
              <a16:creationId xmlns:a16="http://schemas.microsoft.com/office/drawing/2014/main" id="{BDD6E5CA-A50C-4722-A8EE-7B44287906E2}"/>
            </a:ext>
          </a:extLst>
        </xdr:cNvPr>
        <xdr:cNvSpPr txBox="1"/>
      </xdr:nvSpPr>
      <xdr:spPr>
        <a:xfrm>
          <a:off x="22199600" y="10493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67081</xdr:rowOff>
    </xdr:from>
    <xdr:to>
      <xdr:col>112</xdr:col>
      <xdr:colOff>38100</xdr:colOff>
      <xdr:row>62</xdr:row>
      <xdr:rowOff>168681</xdr:rowOff>
    </xdr:to>
    <xdr:sp macro="" textlink="">
      <xdr:nvSpPr>
        <xdr:cNvPr id="612" name="楕円 611">
          <a:extLst>
            <a:ext uri="{FF2B5EF4-FFF2-40B4-BE49-F238E27FC236}">
              <a16:creationId xmlns:a16="http://schemas.microsoft.com/office/drawing/2014/main" id="{08B1AA5C-8ECE-4131-9475-B701DAA485EB}"/>
            </a:ext>
          </a:extLst>
        </xdr:cNvPr>
        <xdr:cNvSpPr/>
      </xdr:nvSpPr>
      <xdr:spPr>
        <a:xfrm>
          <a:off x="21272500" y="1069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63322</xdr:rowOff>
    </xdr:from>
    <xdr:to>
      <xdr:col>116</xdr:col>
      <xdr:colOff>63500</xdr:colOff>
      <xdr:row>62</xdr:row>
      <xdr:rowOff>117881</xdr:rowOff>
    </xdr:to>
    <xdr:cxnSp macro="">
      <xdr:nvCxnSpPr>
        <xdr:cNvPr id="613" name="直線コネクタ 612">
          <a:extLst>
            <a:ext uri="{FF2B5EF4-FFF2-40B4-BE49-F238E27FC236}">
              <a16:creationId xmlns:a16="http://schemas.microsoft.com/office/drawing/2014/main" id="{1C633E06-8E9F-42F1-AA3F-E9BC6BF06875}"/>
            </a:ext>
          </a:extLst>
        </xdr:cNvPr>
        <xdr:cNvCxnSpPr/>
      </xdr:nvCxnSpPr>
      <xdr:spPr>
        <a:xfrm flipV="1">
          <a:off x="21323300" y="10693222"/>
          <a:ext cx="838200" cy="54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94894</xdr:rowOff>
    </xdr:from>
    <xdr:to>
      <xdr:col>107</xdr:col>
      <xdr:colOff>101600</xdr:colOff>
      <xdr:row>63</xdr:row>
      <xdr:rowOff>25044</xdr:rowOff>
    </xdr:to>
    <xdr:sp macro="" textlink="">
      <xdr:nvSpPr>
        <xdr:cNvPr id="614" name="楕円 613">
          <a:extLst>
            <a:ext uri="{FF2B5EF4-FFF2-40B4-BE49-F238E27FC236}">
              <a16:creationId xmlns:a16="http://schemas.microsoft.com/office/drawing/2014/main" id="{364EE5AA-B322-46AE-923F-AA53BFE414CC}"/>
            </a:ext>
          </a:extLst>
        </xdr:cNvPr>
        <xdr:cNvSpPr/>
      </xdr:nvSpPr>
      <xdr:spPr>
        <a:xfrm>
          <a:off x="20383500" y="10724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117881</xdr:rowOff>
    </xdr:from>
    <xdr:to>
      <xdr:col>111</xdr:col>
      <xdr:colOff>177800</xdr:colOff>
      <xdr:row>62</xdr:row>
      <xdr:rowOff>145694</xdr:rowOff>
    </xdr:to>
    <xdr:cxnSp macro="">
      <xdr:nvCxnSpPr>
        <xdr:cNvPr id="615" name="直線コネクタ 614">
          <a:extLst>
            <a:ext uri="{FF2B5EF4-FFF2-40B4-BE49-F238E27FC236}">
              <a16:creationId xmlns:a16="http://schemas.microsoft.com/office/drawing/2014/main" id="{C0CD7D2A-E230-4BED-BA03-62CB2E523DD2}"/>
            </a:ext>
          </a:extLst>
        </xdr:cNvPr>
        <xdr:cNvCxnSpPr/>
      </xdr:nvCxnSpPr>
      <xdr:spPr>
        <a:xfrm flipV="1">
          <a:off x="20434300" y="10747781"/>
          <a:ext cx="889000" cy="2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122707</xdr:rowOff>
    </xdr:from>
    <xdr:to>
      <xdr:col>102</xdr:col>
      <xdr:colOff>165100</xdr:colOff>
      <xdr:row>63</xdr:row>
      <xdr:rowOff>52857</xdr:rowOff>
    </xdr:to>
    <xdr:sp macro="" textlink="">
      <xdr:nvSpPr>
        <xdr:cNvPr id="616" name="楕円 615">
          <a:extLst>
            <a:ext uri="{FF2B5EF4-FFF2-40B4-BE49-F238E27FC236}">
              <a16:creationId xmlns:a16="http://schemas.microsoft.com/office/drawing/2014/main" id="{D1D9B260-CD88-4C8D-BE3A-705B9D33CA84}"/>
            </a:ext>
          </a:extLst>
        </xdr:cNvPr>
        <xdr:cNvSpPr/>
      </xdr:nvSpPr>
      <xdr:spPr>
        <a:xfrm>
          <a:off x="19494500" y="10752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145694</xdr:rowOff>
    </xdr:from>
    <xdr:to>
      <xdr:col>107</xdr:col>
      <xdr:colOff>50800</xdr:colOff>
      <xdr:row>63</xdr:row>
      <xdr:rowOff>2057</xdr:rowOff>
    </xdr:to>
    <xdr:cxnSp macro="">
      <xdr:nvCxnSpPr>
        <xdr:cNvPr id="617" name="直線コネクタ 616">
          <a:extLst>
            <a:ext uri="{FF2B5EF4-FFF2-40B4-BE49-F238E27FC236}">
              <a16:creationId xmlns:a16="http://schemas.microsoft.com/office/drawing/2014/main" id="{B6619E65-FDC7-4599-A320-05D2001C735E}"/>
            </a:ext>
          </a:extLst>
        </xdr:cNvPr>
        <xdr:cNvCxnSpPr/>
      </xdr:nvCxnSpPr>
      <xdr:spPr>
        <a:xfrm flipV="1">
          <a:off x="19545300" y="10775594"/>
          <a:ext cx="889000" cy="2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123012</xdr:rowOff>
    </xdr:from>
    <xdr:to>
      <xdr:col>98</xdr:col>
      <xdr:colOff>38100</xdr:colOff>
      <xdr:row>63</xdr:row>
      <xdr:rowOff>53162</xdr:rowOff>
    </xdr:to>
    <xdr:sp macro="" textlink="">
      <xdr:nvSpPr>
        <xdr:cNvPr id="618" name="楕円 617">
          <a:extLst>
            <a:ext uri="{FF2B5EF4-FFF2-40B4-BE49-F238E27FC236}">
              <a16:creationId xmlns:a16="http://schemas.microsoft.com/office/drawing/2014/main" id="{0316665E-C786-46C9-87B4-C0A069A3CA40}"/>
            </a:ext>
          </a:extLst>
        </xdr:cNvPr>
        <xdr:cNvSpPr/>
      </xdr:nvSpPr>
      <xdr:spPr>
        <a:xfrm>
          <a:off x="18605500" y="10752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2057</xdr:rowOff>
    </xdr:from>
    <xdr:to>
      <xdr:col>102</xdr:col>
      <xdr:colOff>114300</xdr:colOff>
      <xdr:row>63</xdr:row>
      <xdr:rowOff>2362</xdr:rowOff>
    </xdr:to>
    <xdr:cxnSp macro="">
      <xdr:nvCxnSpPr>
        <xdr:cNvPr id="619" name="直線コネクタ 618">
          <a:extLst>
            <a:ext uri="{FF2B5EF4-FFF2-40B4-BE49-F238E27FC236}">
              <a16:creationId xmlns:a16="http://schemas.microsoft.com/office/drawing/2014/main" id="{D8C7BBA6-A0BD-4322-977C-89584FD85F72}"/>
            </a:ext>
          </a:extLst>
        </xdr:cNvPr>
        <xdr:cNvCxnSpPr/>
      </xdr:nvCxnSpPr>
      <xdr:spPr>
        <a:xfrm flipV="1">
          <a:off x="18656300" y="10803407"/>
          <a:ext cx="8890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165905</xdr:rowOff>
    </xdr:from>
    <xdr:ext cx="469744" cy="259045"/>
    <xdr:sp macro="" textlink="">
      <xdr:nvSpPr>
        <xdr:cNvPr id="620" name="n_1aveValue【学校施設】&#10;一人当たり面積">
          <a:extLst>
            <a:ext uri="{FF2B5EF4-FFF2-40B4-BE49-F238E27FC236}">
              <a16:creationId xmlns:a16="http://schemas.microsoft.com/office/drawing/2014/main" id="{6266B4B4-6ECB-4C87-BCD9-CAEC41478249}"/>
            </a:ext>
          </a:extLst>
        </xdr:cNvPr>
        <xdr:cNvSpPr txBox="1"/>
      </xdr:nvSpPr>
      <xdr:spPr>
        <a:xfrm>
          <a:off x="21075727" y="10795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11854</xdr:rowOff>
    </xdr:from>
    <xdr:ext cx="469744" cy="259045"/>
    <xdr:sp macro="" textlink="">
      <xdr:nvSpPr>
        <xdr:cNvPr id="621" name="n_2aveValue【学校施設】&#10;一人当たり面積">
          <a:extLst>
            <a:ext uri="{FF2B5EF4-FFF2-40B4-BE49-F238E27FC236}">
              <a16:creationId xmlns:a16="http://schemas.microsoft.com/office/drawing/2014/main" id="{36A8BCF7-C24B-444E-92C7-C8000344459D}"/>
            </a:ext>
          </a:extLst>
        </xdr:cNvPr>
        <xdr:cNvSpPr txBox="1"/>
      </xdr:nvSpPr>
      <xdr:spPr>
        <a:xfrm>
          <a:off x="20199427" y="10470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19093</xdr:rowOff>
    </xdr:from>
    <xdr:ext cx="469744" cy="259045"/>
    <xdr:sp macro="" textlink="">
      <xdr:nvSpPr>
        <xdr:cNvPr id="622" name="n_3aveValue【学校施設】&#10;一人当たり面積">
          <a:extLst>
            <a:ext uri="{FF2B5EF4-FFF2-40B4-BE49-F238E27FC236}">
              <a16:creationId xmlns:a16="http://schemas.microsoft.com/office/drawing/2014/main" id="{810EDAAD-F2F8-49ED-892B-A9220615F9F2}"/>
            </a:ext>
          </a:extLst>
        </xdr:cNvPr>
        <xdr:cNvSpPr txBox="1"/>
      </xdr:nvSpPr>
      <xdr:spPr>
        <a:xfrm>
          <a:off x="19310427" y="10477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167073</xdr:rowOff>
    </xdr:from>
    <xdr:ext cx="469744" cy="259045"/>
    <xdr:sp macro="" textlink="">
      <xdr:nvSpPr>
        <xdr:cNvPr id="623" name="n_4aveValue【学校施設】&#10;一人当たり面積">
          <a:extLst>
            <a:ext uri="{FF2B5EF4-FFF2-40B4-BE49-F238E27FC236}">
              <a16:creationId xmlns:a16="http://schemas.microsoft.com/office/drawing/2014/main" id="{74AE1979-A2CA-4C4A-98C4-E611A2B3F78E}"/>
            </a:ext>
          </a:extLst>
        </xdr:cNvPr>
        <xdr:cNvSpPr txBox="1"/>
      </xdr:nvSpPr>
      <xdr:spPr>
        <a:xfrm>
          <a:off x="18421427" y="10454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13758</xdr:rowOff>
    </xdr:from>
    <xdr:ext cx="469744" cy="259045"/>
    <xdr:sp macro="" textlink="">
      <xdr:nvSpPr>
        <xdr:cNvPr id="624" name="n_1mainValue【学校施設】&#10;一人当たり面積">
          <a:extLst>
            <a:ext uri="{FF2B5EF4-FFF2-40B4-BE49-F238E27FC236}">
              <a16:creationId xmlns:a16="http://schemas.microsoft.com/office/drawing/2014/main" id="{600883F0-FD8D-478D-A7F9-1627C34C7BF2}"/>
            </a:ext>
          </a:extLst>
        </xdr:cNvPr>
        <xdr:cNvSpPr txBox="1"/>
      </xdr:nvSpPr>
      <xdr:spPr>
        <a:xfrm>
          <a:off x="21075727" y="10472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16171</xdr:rowOff>
    </xdr:from>
    <xdr:ext cx="469744" cy="259045"/>
    <xdr:sp macro="" textlink="">
      <xdr:nvSpPr>
        <xdr:cNvPr id="625" name="n_2mainValue【学校施設】&#10;一人当たり面積">
          <a:extLst>
            <a:ext uri="{FF2B5EF4-FFF2-40B4-BE49-F238E27FC236}">
              <a16:creationId xmlns:a16="http://schemas.microsoft.com/office/drawing/2014/main" id="{3DDE334E-63B1-4CDE-BB44-421DDF72311B}"/>
            </a:ext>
          </a:extLst>
        </xdr:cNvPr>
        <xdr:cNvSpPr txBox="1"/>
      </xdr:nvSpPr>
      <xdr:spPr>
        <a:xfrm>
          <a:off x="20199427" y="10817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43984</xdr:rowOff>
    </xdr:from>
    <xdr:ext cx="469744" cy="259045"/>
    <xdr:sp macro="" textlink="">
      <xdr:nvSpPr>
        <xdr:cNvPr id="626" name="n_3mainValue【学校施設】&#10;一人当たり面積">
          <a:extLst>
            <a:ext uri="{FF2B5EF4-FFF2-40B4-BE49-F238E27FC236}">
              <a16:creationId xmlns:a16="http://schemas.microsoft.com/office/drawing/2014/main" id="{61CB3525-04C3-4629-BC00-B23ED9E41440}"/>
            </a:ext>
          </a:extLst>
        </xdr:cNvPr>
        <xdr:cNvSpPr txBox="1"/>
      </xdr:nvSpPr>
      <xdr:spPr>
        <a:xfrm>
          <a:off x="19310427" y="10845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44289</xdr:rowOff>
    </xdr:from>
    <xdr:ext cx="469744" cy="259045"/>
    <xdr:sp macro="" textlink="">
      <xdr:nvSpPr>
        <xdr:cNvPr id="627" name="n_4mainValue【学校施設】&#10;一人当たり面積">
          <a:extLst>
            <a:ext uri="{FF2B5EF4-FFF2-40B4-BE49-F238E27FC236}">
              <a16:creationId xmlns:a16="http://schemas.microsoft.com/office/drawing/2014/main" id="{0862A099-F2A7-4284-A4CE-E02DA3B7734D}"/>
            </a:ext>
          </a:extLst>
        </xdr:cNvPr>
        <xdr:cNvSpPr txBox="1"/>
      </xdr:nvSpPr>
      <xdr:spPr>
        <a:xfrm>
          <a:off x="18421427" y="10845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8" name="正方形/長方形 627">
          <a:extLst>
            <a:ext uri="{FF2B5EF4-FFF2-40B4-BE49-F238E27FC236}">
              <a16:creationId xmlns:a16="http://schemas.microsoft.com/office/drawing/2014/main" id="{283FD9C8-E050-4535-9D13-6AEC2AE023B1}"/>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9" name="正方形/長方形 628">
          <a:extLst>
            <a:ext uri="{FF2B5EF4-FFF2-40B4-BE49-F238E27FC236}">
              <a16:creationId xmlns:a16="http://schemas.microsoft.com/office/drawing/2014/main" id="{7F98CE50-669F-4C16-85B0-62962182588F}"/>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0" name="正方形/長方形 629">
          <a:extLst>
            <a:ext uri="{FF2B5EF4-FFF2-40B4-BE49-F238E27FC236}">
              <a16:creationId xmlns:a16="http://schemas.microsoft.com/office/drawing/2014/main" id="{D976CE98-025C-49E0-A0B0-47CC2A4F0816}"/>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1" name="正方形/長方形 630">
          <a:extLst>
            <a:ext uri="{FF2B5EF4-FFF2-40B4-BE49-F238E27FC236}">
              <a16:creationId xmlns:a16="http://schemas.microsoft.com/office/drawing/2014/main" id="{9E1DD918-922B-4412-AD75-6034A40F673F}"/>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2" name="正方形/長方形 631">
          <a:extLst>
            <a:ext uri="{FF2B5EF4-FFF2-40B4-BE49-F238E27FC236}">
              <a16:creationId xmlns:a16="http://schemas.microsoft.com/office/drawing/2014/main" id="{BFD101DD-75AD-4032-BD89-12E164EB73F3}"/>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3" name="正方形/長方形 632">
          <a:extLst>
            <a:ext uri="{FF2B5EF4-FFF2-40B4-BE49-F238E27FC236}">
              <a16:creationId xmlns:a16="http://schemas.microsoft.com/office/drawing/2014/main" id="{A1D78036-544F-46D1-85DC-D256DE80AF06}"/>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4" name="正方形/長方形 633">
          <a:extLst>
            <a:ext uri="{FF2B5EF4-FFF2-40B4-BE49-F238E27FC236}">
              <a16:creationId xmlns:a16="http://schemas.microsoft.com/office/drawing/2014/main" id="{3397C8F4-805D-446A-8484-A2507E7BBC6B}"/>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5" name="正方形/長方形 634">
          <a:extLst>
            <a:ext uri="{FF2B5EF4-FFF2-40B4-BE49-F238E27FC236}">
              <a16:creationId xmlns:a16="http://schemas.microsoft.com/office/drawing/2014/main" id="{9C52842A-F812-49EE-BEF6-36A5BDD40FDF}"/>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6" name="正方形/長方形 635">
          <a:extLst>
            <a:ext uri="{FF2B5EF4-FFF2-40B4-BE49-F238E27FC236}">
              <a16:creationId xmlns:a16="http://schemas.microsoft.com/office/drawing/2014/main" id="{315A9A55-BDFE-4587-B546-15C29EF0FD8A}"/>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7" name="正方形/長方形 636">
          <a:extLst>
            <a:ext uri="{FF2B5EF4-FFF2-40B4-BE49-F238E27FC236}">
              <a16:creationId xmlns:a16="http://schemas.microsoft.com/office/drawing/2014/main" id="{FB902087-FF87-433E-82D1-F6E0DF018F4A}"/>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8" name="正方形/長方形 637">
          <a:extLst>
            <a:ext uri="{FF2B5EF4-FFF2-40B4-BE49-F238E27FC236}">
              <a16:creationId xmlns:a16="http://schemas.microsoft.com/office/drawing/2014/main" id="{781ACADF-4C33-470C-A0AA-F0F6D746CE8C}"/>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9" name="正方形/長方形 638">
          <a:extLst>
            <a:ext uri="{FF2B5EF4-FFF2-40B4-BE49-F238E27FC236}">
              <a16:creationId xmlns:a16="http://schemas.microsoft.com/office/drawing/2014/main" id="{CCEE1833-7A18-4413-9518-A60677E9952A}"/>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0" name="正方形/長方形 639">
          <a:extLst>
            <a:ext uri="{FF2B5EF4-FFF2-40B4-BE49-F238E27FC236}">
              <a16:creationId xmlns:a16="http://schemas.microsoft.com/office/drawing/2014/main" id="{FFB1C619-226A-4318-B320-12FD84748121}"/>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1" name="正方形/長方形 640">
          <a:extLst>
            <a:ext uri="{FF2B5EF4-FFF2-40B4-BE49-F238E27FC236}">
              <a16:creationId xmlns:a16="http://schemas.microsoft.com/office/drawing/2014/main" id="{77EAEF43-3BD2-419B-BA9E-111AD16F275B}"/>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2" name="正方形/長方形 641">
          <a:extLst>
            <a:ext uri="{FF2B5EF4-FFF2-40B4-BE49-F238E27FC236}">
              <a16:creationId xmlns:a16="http://schemas.microsoft.com/office/drawing/2014/main" id="{61B5E2B6-8379-42EC-B974-E2F9A8C8165F}"/>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3" name="正方形/長方形 642">
          <a:extLst>
            <a:ext uri="{FF2B5EF4-FFF2-40B4-BE49-F238E27FC236}">
              <a16:creationId xmlns:a16="http://schemas.microsoft.com/office/drawing/2014/main" id="{A177A97A-1C12-416E-BEF0-3EB96A5790AF}"/>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4" name="正方形/長方形 643">
          <a:extLst>
            <a:ext uri="{FF2B5EF4-FFF2-40B4-BE49-F238E27FC236}">
              <a16:creationId xmlns:a16="http://schemas.microsoft.com/office/drawing/2014/main" id="{10182563-E6DB-433F-8779-B043B55BAFE3}"/>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5" name="正方形/長方形 644">
          <a:extLst>
            <a:ext uri="{FF2B5EF4-FFF2-40B4-BE49-F238E27FC236}">
              <a16:creationId xmlns:a16="http://schemas.microsoft.com/office/drawing/2014/main" id="{2F426E91-33E8-4A82-9C46-1F454F21872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6" name="正方形/長方形 645">
          <a:extLst>
            <a:ext uri="{FF2B5EF4-FFF2-40B4-BE49-F238E27FC236}">
              <a16:creationId xmlns:a16="http://schemas.microsoft.com/office/drawing/2014/main" id="{C5279F9C-1EB9-45A5-811C-61CD7197B5C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7" name="正方形/長方形 646">
          <a:extLst>
            <a:ext uri="{FF2B5EF4-FFF2-40B4-BE49-F238E27FC236}">
              <a16:creationId xmlns:a16="http://schemas.microsoft.com/office/drawing/2014/main" id="{A5DB7B2D-19E9-4A27-B951-91D8EE8DE9B7}"/>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8" name="正方形/長方形 647">
          <a:extLst>
            <a:ext uri="{FF2B5EF4-FFF2-40B4-BE49-F238E27FC236}">
              <a16:creationId xmlns:a16="http://schemas.microsoft.com/office/drawing/2014/main" id="{0727EF7D-FD07-4A0B-8DA8-099D6E6F3422}"/>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9" name="正方形/長方形 648">
          <a:extLst>
            <a:ext uri="{FF2B5EF4-FFF2-40B4-BE49-F238E27FC236}">
              <a16:creationId xmlns:a16="http://schemas.microsoft.com/office/drawing/2014/main" id="{C8248EF5-E340-4759-9518-26CF54D5D99B}"/>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0" name="正方形/長方形 649">
          <a:extLst>
            <a:ext uri="{FF2B5EF4-FFF2-40B4-BE49-F238E27FC236}">
              <a16:creationId xmlns:a16="http://schemas.microsoft.com/office/drawing/2014/main" id="{852DB10C-98CD-42FE-B7FA-BF6700966E9B}"/>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1" name="正方形/長方形 650">
          <a:extLst>
            <a:ext uri="{FF2B5EF4-FFF2-40B4-BE49-F238E27FC236}">
              <a16:creationId xmlns:a16="http://schemas.microsoft.com/office/drawing/2014/main" id="{12501A67-EC5D-476D-BC5A-E16C61CCAB42}"/>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52" name="正方形/長方形 651">
          <a:extLst>
            <a:ext uri="{FF2B5EF4-FFF2-40B4-BE49-F238E27FC236}">
              <a16:creationId xmlns:a16="http://schemas.microsoft.com/office/drawing/2014/main" id="{2C01722F-759F-42A7-B1DD-0EAA9D76A176}"/>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3" name="正方形/長方形 652">
          <a:extLst>
            <a:ext uri="{FF2B5EF4-FFF2-40B4-BE49-F238E27FC236}">
              <a16:creationId xmlns:a16="http://schemas.microsoft.com/office/drawing/2014/main" id="{A5708BA2-6006-40F4-AB1D-5A636D785595}"/>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4" name="正方形/長方形 653">
          <a:extLst>
            <a:ext uri="{FF2B5EF4-FFF2-40B4-BE49-F238E27FC236}">
              <a16:creationId xmlns:a16="http://schemas.microsoft.com/office/drawing/2014/main" id="{A9C3C3D6-82F7-44CC-A5F0-638F8115BF09}"/>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5" name="正方形/長方形 654">
          <a:extLst>
            <a:ext uri="{FF2B5EF4-FFF2-40B4-BE49-F238E27FC236}">
              <a16:creationId xmlns:a16="http://schemas.microsoft.com/office/drawing/2014/main" id="{2054079C-24C3-47D3-8C6F-09BD40AD93DB}"/>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6" name="正方形/長方形 655">
          <a:extLst>
            <a:ext uri="{FF2B5EF4-FFF2-40B4-BE49-F238E27FC236}">
              <a16:creationId xmlns:a16="http://schemas.microsoft.com/office/drawing/2014/main" id="{82D6A09B-772D-4E1C-8F34-E785AA31D3C5}"/>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7" name="正方形/長方形 656">
          <a:extLst>
            <a:ext uri="{FF2B5EF4-FFF2-40B4-BE49-F238E27FC236}">
              <a16:creationId xmlns:a16="http://schemas.microsoft.com/office/drawing/2014/main" id="{4126D604-58A5-47E4-AB8E-CB2895E0BB0D}"/>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8" name="正方形/長方形 657">
          <a:extLst>
            <a:ext uri="{FF2B5EF4-FFF2-40B4-BE49-F238E27FC236}">
              <a16:creationId xmlns:a16="http://schemas.microsoft.com/office/drawing/2014/main" id="{F585E670-B304-45F0-BFAC-5BDEA38BD72A}"/>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9" name="正方形/長方形 658">
          <a:extLst>
            <a:ext uri="{FF2B5EF4-FFF2-40B4-BE49-F238E27FC236}">
              <a16:creationId xmlns:a16="http://schemas.microsoft.com/office/drawing/2014/main" id="{EED2AC4A-6319-4B94-BDE2-6CF9D044FE2B}"/>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60" name="正方形/長方形 659">
          <a:extLst>
            <a:ext uri="{FF2B5EF4-FFF2-40B4-BE49-F238E27FC236}">
              <a16:creationId xmlns:a16="http://schemas.microsoft.com/office/drawing/2014/main" id="{51491C89-2CC2-4EDA-95AC-1F5568E03B9D}"/>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1" name="正方形/長方形 660">
          <a:extLst>
            <a:ext uri="{FF2B5EF4-FFF2-40B4-BE49-F238E27FC236}">
              <a16:creationId xmlns:a16="http://schemas.microsoft.com/office/drawing/2014/main" id="{19DEFB61-E3D7-449E-AC8A-753091E2D732}"/>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2" name="テキスト ボックス 661">
          <a:extLst>
            <a:ext uri="{FF2B5EF4-FFF2-40B4-BE49-F238E27FC236}">
              <a16:creationId xmlns:a16="http://schemas.microsoft.com/office/drawing/2014/main" id="{C5C0F54B-FFC0-477B-8D28-3AE140E0D4D7}"/>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道路の有形固定資産減価償却率が高い状況にあるが、村内に集落や水道施設等が散在しているため一概に縮小させることが難しい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維持補修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行っている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、改修・更新まで至らない道路が多く存在する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ため、</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今後は計画的な施設更新に取り組む。</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一人当たり道路延長については、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当</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村は面積が広く山間地に地区が点在しているため、地区へつながる道路が多く、また人口も減少しており、一人当たりの延長が増加する傾向にある。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認定こども園は平成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年度に建て替え、学校施設</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については、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年度に小学校を統合したことから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、有形固定資産減価償却率は平均値より低くなっている。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公営住宅については、令和元年度に村営住宅を鐘の鳴る丘村営住宅を新設したため、有形固定資産減価償却率が減少している。老朽化している住宅については随時建て替えや統合などを検討していく</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672F8AE5-19A0-487A-B1B5-07981365AB48}"/>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AA4CA7BF-8A01-4F08-BC4C-27B60FFE6048}"/>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F095AE57-D5AD-4181-9836-E27E974C7F7D}"/>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5E104EA1-25E1-4855-A168-04A8E8BDEC5D}"/>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長野県小谷村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1A90F3E7-71B1-4779-B73B-226500C23503}"/>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50ED9799-8F87-4170-8E06-96603F196BB4}"/>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A02BF820-ED3C-4CCF-AAD8-644319571A7C}"/>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544EEE2B-378A-4391-9AFF-4D321EC67A53}"/>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41BD7072-C332-42F2-8602-8B4662008F4B}"/>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40DF053D-5A8F-4C17-8204-3D5F08E44B08}"/>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2,697
2,622
267.91
5,121,328
4,967,037
96,588
2,618,970
4,937,952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D87E9468-99CF-4508-B3D9-2DFA5AF5CBEC}"/>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84B89A23-E828-41FE-B47F-9BD304A5A583}"/>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29A9C7A-AF7A-4CCE-8E79-9B4FACF8303C}"/>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5525BBB-F9D3-45FB-9225-EABD9153743C}"/>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548B1DF8-DEA0-44BB-B464-DB0336FE550B}"/>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ABE3B2B-9BF4-4F8B-B17A-98E639A42D6A}"/>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C05C8694-FC85-4CD3-9D7A-09860D6C9E8A}"/>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2F180260-A13A-4C7E-9F11-6426C7C99571}"/>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130C0C6C-0F52-4BD2-B97C-AC78BCCC1CAE}"/>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E81BFB7-F66E-4238-A57E-7A88095BDE4D}"/>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290E1ED3-9AD8-4CB8-AE0D-49350FEB888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8E657727-B277-48F0-9BC8-694A1E211173}"/>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6FCFAADF-6E52-41C3-A50B-A6E1195B9FE5}"/>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9D68B78F-340B-4F0A-A323-A600A95903B3}"/>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9408B79E-1451-4B8D-88B4-E11EECB98FE2}"/>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5FFB2126-E321-42EC-8983-91FEE0FC5087}"/>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479B142A-FEDE-4250-917D-B83A0BF3B3B7}"/>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F139E16-25FD-4235-985D-36D194FFB0E5}"/>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DCC79B8F-84E1-44AE-ABC0-2C77560AAB77}"/>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5049085C-AC62-4C8B-A577-49E41B02E7BE}"/>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8FA27485-C6FE-4375-A496-0F778C75AB2D}"/>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4F3B0C88-5B59-4E7E-9E32-E9BE7B2809B8}"/>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864FFEB6-089D-48CD-8110-D1A31F62CF14}"/>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9B8FD6DE-AD67-4DEC-9055-1D7D29F5686D}"/>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689210A4-1E47-40AE-90B7-19D75AD3EAC2}"/>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8B211BD4-25FF-49EA-9042-1BA90C2B88F8}"/>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F3A68D4B-2D98-43C5-8F9F-4478917C42A6}"/>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91CF6A50-F927-4B5D-83D5-11F5A547E895}"/>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D021FE5B-8FDC-4BD6-BC94-35C658E857A3}"/>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8B9423C9-549D-4E96-8294-B79095EDADB4}"/>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E27E773D-03DA-48BB-91F2-54CA1FC285F3}"/>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76CB1A25-E287-4E35-B441-71BAC8372367}"/>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61CFFB4F-1E0B-4800-81E5-F3D85D6BDF64}"/>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F724DF33-2421-4A23-8D89-B4B5C306ED0C}"/>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58D2250C-689C-4771-BDBA-6D1ABF7385FF}"/>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6BC24FF7-C167-4990-ACC3-F89C5BC80996}"/>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5EB4E30A-52D7-4B34-940B-043E6737CC2B}"/>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4487F693-90B4-463D-B0C1-AB99B8513CA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C16B6C4A-0CF4-479A-8142-A3F2E123ABC9}"/>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66113411-9116-4080-84AD-70974646F075}"/>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3CD7571F-0706-436F-B5BA-FA8C933F401D}"/>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B7B0AF39-6643-405D-8D0D-D53E4765A44C}"/>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9FE04D95-74A9-445E-9EC3-792C641C38BE}"/>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92B5C766-9EA1-4FD4-9D0F-00862FED8969}"/>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59C3E3E1-685B-47DE-A881-C20421E8E23C}"/>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BF4AC99C-0A8A-43DE-9710-25E73334D6A9}"/>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D8E84CCE-DF5E-4703-B29F-80A3C0AA4687}"/>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B89F9DC5-B734-4B6D-8B97-33C27E6C18F5}"/>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D7035B59-3780-45E3-A33B-EC9F7A360B07}"/>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0BED47A2-CA92-4B63-B137-103F0683FA95}"/>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6E211F06-26A6-4DDC-A708-B5D2A58B298B}"/>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4AAB457B-3BAE-4DFA-8AF7-6207D423F496}"/>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F2CC51DB-197C-4E68-8511-E85BDB48281C}"/>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D850021C-677C-4762-B337-4B028934F88E}"/>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4E0BCEC5-28F7-48DD-A229-DA14CE29695C}"/>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6B82CA82-821B-49CD-8DB8-63C8DAA48A72}"/>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5184FF66-2F5D-4696-B1A5-643E686BCE42}"/>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9E7EA311-6105-46D1-9003-F3C1307E85F3}"/>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6F8AE1D5-A9E3-44E4-9FB7-E229056657AD}"/>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DC695468-51C1-41A6-A8B1-58E9CD3020D2}"/>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2FF7E76B-E4E9-4FA8-98B1-EC8096CC226A}"/>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78807CEA-950C-4A98-A280-19C43D52EED8}"/>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169817</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5A8292DA-9C02-4FBB-9CAE-A5324B6DE03D}"/>
            </a:ext>
          </a:extLst>
        </xdr:cNvPr>
        <xdr:cNvCxnSpPr/>
      </xdr:nvCxnSpPr>
      <xdr:spPr>
        <a:xfrm flipV="1">
          <a:off x="4634865" y="9599567"/>
          <a:ext cx="0" cy="1503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1DEBFC19-2610-4DA2-9B11-245FC0E12BD0}"/>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8D016B4A-6DF9-4E9F-BC6D-E7A106FB1EDC}"/>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116494</xdr:rowOff>
    </xdr:from>
    <xdr:ext cx="340478" cy="259045"/>
    <xdr:sp macro="" textlink="">
      <xdr:nvSpPr>
        <xdr:cNvPr id="77" name="【体育館・プール】&#10;有形固定資産減価償却率最大値テキスト">
          <a:extLst>
            <a:ext uri="{FF2B5EF4-FFF2-40B4-BE49-F238E27FC236}">
              <a16:creationId xmlns:a16="http://schemas.microsoft.com/office/drawing/2014/main" id="{42CDAA3E-D96E-4A2B-9F3D-5AD521E8A9DB}"/>
            </a:ext>
          </a:extLst>
        </xdr:cNvPr>
        <xdr:cNvSpPr txBox="1"/>
      </xdr:nvSpPr>
      <xdr:spPr>
        <a:xfrm>
          <a:off x="4673600" y="93747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169817</xdr:rowOff>
    </xdr:from>
    <xdr:to>
      <xdr:col>24</xdr:col>
      <xdr:colOff>152400</xdr:colOff>
      <xdr:row>55</xdr:row>
      <xdr:rowOff>169817</xdr:rowOff>
    </xdr:to>
    <xdr:cxnSp macro="">
      <xdr:nvCxnSpPr>
        <xdr:cNvPr id="78" name="直線コネクタ 77">
          <a:extLst>
            <a:ext uri="{FF2B5EF4-FFF2-40B4-BE49-F238E27FC236}">
              <a16:creationId xmlns:a16="http://schemas.microsoft.com/office/drawing/2014/main" id="{48CF2F90-E045-4B6C-9A68-F5502275F384}"/>
            </a:ext>
          </a:extLst>
        </xdr:cNvPr>
        <xdr:cNvCxnSpPr/>
      </xdr:nvCxnSpPr>
      <xdr:spPr>
        <a:xfrm>
          <a:off x="4546600" y="959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103976</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F9E30303-272C-474A-831A-675F76054374}"/>
            </a:ext>
          </a:extLst>
        </xdr:cNvPr>
        <xdr:cNvSpPr txBox="1"/>
      </xdr:nvSpPr>
      <xdr:spPr>
        <a:xfrm>
          <a:off x="4673600" y="103909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125549</xdr:rowOff>
    </xdr:from>
    <xdr:to>
      <xdr:col>24</xdr:col>
      <xdr:colOff>114300</xdr:colOff>
      <xdr:row>61</xdr:row>
      <xdr:rowOff>55699</xdr:rowOff>
    </xdr:to>
    <xdr:sp macro="" textlink="">
      <xdr:nvSpPr>
        <xdr:cNvPr id="80" name="フローチャート: 判断 79">
          <a:extLst>
            <a:ext uri="{FF2B5EF4-FFF2-40B4-BE49-F238E27FC236}">
              <a16:creationId xmlns:a16="http://schemas.microsoft.com/office/drawing/2014/main" id="{0C8A2A93-77D4-4575-B8FF-16D48C7BCC26}"/>
            </a:ext>
          </a:extLst>
        </xdr:cNvPr>
        <xdr:cNvSpPr/>
      </xdr:nvSpPr>
      <xdr:spPr>
        <a:xfrm>
          <a:off x="45847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151674</xdr:rowOff>
    </xdr:from>
    <xdr:to>
      <xdr:col>20</xdr:col>
      <xdr:colOff>38100</xdr:colOff>
      <xdr:row>61</xdr:row>
      <xdr:rowOff>81824</xdr:rowOff>
    </xdr:to>
    <xdr:sp macro="" textlink="">
      <xdr:nvSpPr>
        <xdr:cNvPr id="81" name="フローチャート: 判断 80">
          <a:extLst>
            <a:ext uri="{FF2B5EF4-FFF2-40B4-BE49-F238E27FC236}">
              <a16:creationId xmlns:a16="http://schemas.microsoft.com/office/drawing/2014/main" id="{0BB597B4-4EC3-4ED4-B7C1-32EB48C0D113}"/>
            </a:ext>
          </a:extLst>
        </xdr:cNvPr>
        <xdr:cNvSpPr/>
      </xdr:nvSpPr>
      <xdr:spPr>
        <a:xfrm>
          <a:off x="3746500" y="1043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135346</xdr:rowOff>
    </xdr:from>
    <xdr:to>
      <xdr:col>15</xdr:col>
      <xdr:colOff>101600</xdr:colOff>
      <xdr:row>61</xdr:row>
      <xdr:rowOff>65496</xdr:rowOff>
    </xdr:to>
    <xdr:sp macro="" textlink="">
      <xdr:nvSpPr>
        <xdr:cNvPr id="82" name="フローチャート: 判断 81">
          <a:extLst>
            <a:ext uri="{FF2B5EF4-FFF2-40B4-BE49-F238E27FC236}">
              <a16:creationId xmlns:a16="http://schemas.microsoft.com/office/drawing/2014/main" id="{368DC31C-E9CE-4C5B-A913-732EF937DCA1}"/>
            </a:ext>
          </a:extLst>
        </xdr:cNvPr>
        <xdr:cNvSpPr/>
      </xdr:nvSpPr>
      <xdr:spPr>
        <a:xfrm>
          <a:off x="2857500" y="1042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9616</xdr:rowOff>
    </xdr:from>
    <xdr:to>
      <xdr:col>10</xdr:col>
      <xdr:colOff>165100</xdr:colOff>
      <xdr:row>61</xdr:row>
      <xdr:rowOff>111216</xdr:rowOff>
    </xdr:to>
    <xdr:sp macro="" textlink="">
      <xdr:nvSpPr>
        <xdr:cNvPr id="83" name="フローチャート: 判断 82">
          <a:extLst>
            <a:ext uri="{FF2B5EF4-FFF2-40B4-BE49-F238E27FC236}">
              <a16:creationId xmlns:a16="http://schemas.microsoft.com/office/drawing/2014/main" id="{17C57249-7812-4A34-8CD2-E0EE774DB28A}"/>
            </a:ext>
          </a:extLst>
        </xdr:cNvPr>
        <xdr:cNvSpPr/>
      </xdr:nvSpPr>
      <xdr:spPr>
        <a:xfrm>
          <a:off x="1968500" y="104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47172</xdr:rowOff>
    </xdr:from>
    <xdr:to>
      <xdr:col>6</xdr:col>
      <xdr:colOff>38100</xdr:colOff>
      <xdr:row>61</xdr:row>
      <xdr:rowOff>148772</xdr:rowOff>
    </xdr:to>
    <xdr:sp macro="" textlink="">
      <xdr:nvSpPr>
        <xdr:cNvPr id="84" name="フローチャート: 判断 83">
          <a:extLst>
            <a:ext uri="{FF2B5EF4-FFF2-40B4-BE49-F238E27FC236}">
              <a16:creationId xmlns:a16="http://schemas.microsoft.com/office/drawing/2014/main" id="{B1A45429-0933-416F-A1C6-14E8C006B13D}"/>
            </a:ext>
          </a:extLst>
        </xdr:cNvPr>
        <xdr:cNvSpPr/>
      </xdr:nvSpPr>
      <xdr:spPr>
        <a:xfrm>
          <a:off x="1079500" y="10505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D52A1ADA-6A40-4CC3-907F-72C4BDCE12B1}"/>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F11FA243-111E-4C7F-8B97-43FDF173D839}"/>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43528920-9A6D-46AF-9FBD-28B232371355}"/>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58667AA1-F095-4EF6-9CC1-50625F9CE0EA}"/>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45FD6C18-2A59-408B-B5CB-C07E667D18BE}"/>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35741</xdr:rowOff>
    </xdr:from>
    <xdr:to>
      <xdr:col>24</xdr:col>
      <xdr:colOff>114300</xdr:colOff>
      <xdr:row>59</xdr:row>
      <xdr:rowOff>137341</xdr:rowOff>
    </xdr:to>
    <xdr:sp macro="" textlink="">
      <xdr:nvSpPr>
        <xdr:cNvPr id="90" name="楕円 89">
          <a:extLst>
            <a:ext uri="{FF2B5EF4-FFF2-40B4-BE49-F238E27FC236}">
              <a16:creationId xmlns:a16="http://schemas.microsoft.com/office/drawing/2014/main" id="{66ED8302-DEEE-484D-8D8A-800F373295F2}"/>
            </a:ext>
          </a:extLst>
        </xdr:cNvPr>
        <xdr:cNvSpPr/>
      </xdr:nvSpPr>
      <xdr:spPr>
        <a:xfrm>
          <a:off x="4584700" y="1015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58618</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85C718AC-61B1-409E-BFA0-BD748598EB26}"/>
            </a:ext>
          </a:extLst>
        </xdr:cNvPr>
        <xdr:cNvSpPr txBox="1"/>
      </xdr:nvSpPr>
      <xdr:spPr>
        <a:xfrm>
          <a:off x="4673600" y="100027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168003</xdr:rowOff>
    </xdr:from>
    <xdr:to>
      <xdr:col>20</xdr:col>
      <xdr:colOff>38100</xdr:colOff>
      <xdr:row>59</xdr:row>
      <xdr:rowOff>98153</xdr:rowOff>
    </xdr:to>
    <xdr:sp macro="" textlink="">
      <xdr:nvSpPr>
        <xdr:cNvPr id="92" name="楕円 91">
          <a:extLst>
            <a:ext uri="{FF2B5EF4-FFF2-40B4-BE49-F238E27FC236}">
              <a16:creationId xmlns:a16="http://schemas.microsoft.com/office/drawing/2014/main" id="{16B7B11F-720E-4261-BBD4-E8BDB12D01EF}"/>
            </a:ext>
          </a:extLst>
        </xdr:cNvPr>
        <xdr:cNvSpPr/>
      </xdr:nvSpPr>
      <xdr:spPr>
        <a:xfrm>
          <a:off x="3746500" y="1011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47353</xdr:rowOff>
    </xdr:from>
    <xdr:to>
      <xdr:col>24</xdr:col>
      <xdr:colOff>63500</xdr:colOff>
      <xdr:row>59</xdr:row>
      <xdr:rowOff>86541</xdr:rowOff>
    </xdr:to>
    <xdr:cxnSp macro="">
      <xdr:nvCxnSpPr>
        <xdr:cNvPr id="93" name="直線コネクタ 92">
          <a:extLst>
            <a:ext uri="{FF2B5EF4-FFF2-40B4-BE49-F238E27FC236}">
              <a16:creationId xmlns:a16="http://schemas.microsoft.com/office/drawing/2014/main" id="{F2301C6A-EB90-4988-97FB-B3ECEF5595F6}"/>
            </a:ext>
          </a:extLst>
        </xdr:cNvPr>
        <xdr:cNvCxnSpPr/>
      </xdr:nvCxnSpPr>
      <xdr:spPr>
        <a:xfrm>
          <a:off x="3797300" y="10162903"/>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128815</xdr:rowOff>
    </xdr:from>
    <xdr:to>
      <xdr:col>15</xdr:col>
      <xdr:colOff>101600</xdr:colOff>
      <xdr:row>59</xdr:row>
      <xdr:rowOff>58965</xdr:rowOff>
    </xdr:to>
    <xdr:sp macro="" textlink="">
      <xdr:nvSpPr>
        <xdr:cNvPr id="94" name="楕円 93">
          <a:extLst>
            <a:ext uri="{FF2B5EF4-FFF2-40B4-BE49-F238E27FC236}">
              <a16:creationId xmlns:a16="http://schemas.microsoft.com/office/drawing/2014/main" id="{8C6B0441-B4AA-4020-8DC9-EF2841B46B38}"/>
            </a:ext>
          </a:extLst>
        </xdr:cNvPr>
        <xdr:cNvSpPr/>
      </xdr:nvSpPr>
      <xdr:spPr>
        <a:xfrm>
          <a:off x="2857500" y="1007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8165</xdr:rowOff>
    </xdr:from>
    <xdr:to>
      <xdr:col>19</xdr:col>
      <xdr:colOff>177800</xdr:colOff>
      <xdr:row>59</xdr:row>
      <xdr:rowOff>47353</xdr:rowOff>
    </xdr:to>
    <xdr:cxnSp macro="">
      <xdr:nvCxnSpPr>
        <xdr:cNvPr id="95" name="直線コネクタ 94">
          <a:extLst>
            <a:ext uri="{FF2B5EF4-FFF2-40B4-BE49-F238E27FC236}">
              <a16:creationId xmlns:a16="http://schemas.microsoft.com/office/drawing/2014/main" id="{B67EBA19-B131-4BA4-8D46-FF8FE415A0F6}"/>
            </a:ext>
          </a:extLst>
        </xdr:cNvPr>
        <xdr:cNvCxnSpPr/>
      </xdr:nvCxnSpPr>
      <xdr:spPr>
        <a:xfrm>
          <a:off x="2908300" y="10123715"/>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89626</xdr:rowOff>
    </xdr:from>
    <xdr:to>
      <xdr:col>10</xdr:col>
      <xdr:colOff>165100</xdr:colOff>
      <xdr:row>59</xdr:row>
      <xdr:rowOff>19776</xdr:rowOff>
    </xdr:to>
    <xdr:sp macro="" textlink="">
      <xdr:nvSpPr>
        <xdr:cNvPr id="96" name="楕円 95">
          <a:extLst>
            <a:ext uri="{FF2B5EF4-FFF2-40B4-BE49-F238E27FC236}">
              <a16:creationId xmlns:a16="http://schemas.microsoft.com/office/drawing/2014/main" id="{EC17375C-3933-49B4-B0E2-73760BB6577B}"/>
            </a:ext>
          </a:extLst>
        </xdr:cNvPr>
        <xdr:cNvSpPr/>
      </xdr:nvSpPr>
      <xdr:spPr>
        <a:xfrm>
          <a:off x="1968500" y="1003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140426</xdr:rowOff>
    </xdr:from>
    <xdr:to>
      <xdr:col>15</xdr:col>
      <xdr:colOff>50800</xdr:colOff>
      <xdr:row>59</xdr:row>
      <xdr:rowOff>8165</xdr:rowOff>
    </xdr:to>
    <xdr:cxnSp macro="">
      <xdr:nvCxnSpPr>
        <xdr:cNvPr id="97" name="直線コネクタ 96">
          <a:extLst>
            <a:ext uri="{FF2B5EF4-FFF2-40B4-BE49-F238E27FC236}">
              <a16:creationId xmlns:a16="http://schemas.microsoft.com/office/drawing/2014/main" id="{0C76C777-6260-4A47-89D0-2EA3F71B0C8E}"/>
            </a:ext>
          </a:extLst>
        </xdr:cNvPr>
        <xdr:cNvCxnSpPr/>
      </xdr:nvCxnSpPr>
      <xdr:spPr>
        <a:xfrm>
          <a:off x="2019300" y="10084526"/>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104322</xdr:rowOff>
    </xdr:from>
    <xdr:to>
      <xdr:col>6</xdr:col>
      <xdr:colOff>38100</xdr:colOff>
      <xdr:row>58</xdr:row>
      <xdr:rowOff>34472</xdr:rowOff>
    </xdr:to>
    <xdr:sp macro="" textlink="">
      <xdr:nvSpPr>
        <xdr:cNvPr id="98" name="楕円 97">
          <a:extLst>
            <a:ext uri="{FF2B5EF4-FFF2-40B4-BE49-F238E27FC236}">
              <a16:creationId xmlns:a16="http://schemas.microsoft.com/office/drawing/2014/main" id="{A3C9A8D2-64E5-4211-9042-72D446ECA9CE}"/>
            </a:ext>
          </a:extLst>
        </xdr:cNvPr>
        <xdr:cNvSpPr/>
      </xdr:nvSpPr>
      <xdr:spPr>
        <a:xfrm>
          <a:off x="1079500" y="987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155122</xdr:rowOff>
    </xdr:from>
    <xdr:to>
      <xdr:col>10</xdr:col>
      <xdr:colOff>114300</xdr:colOff>
      <xdr:row>58</xdr:row>
      <xdr:rowOff>140426</xdr:rowOff>
    </xdr:to>
    <xdr:cxnSp macro="">
      <xdr:nvCxnSpPr>
        <xdr:cNvPr id="99" name="直線コネクタ 98">
          <a:extLst>
            <a:ext uri="{FF2B5EF4-FFF2-40B4-BE49-F238E27FC236}">
              <a16:creationId xmlns:a16="http://schemas.microsoft.com/office/drawing/2014/main" id="{32928152-F95E-4FE8-97A4-4446444DB439}"/>
            </a:ext>
          </a:extLst>
        </xdr:cNvPr>
        <xdr:cNvCxnSpPr/>
      </xdr:nvCxnSpPr>
      <xdr:spPr>
        <a:xfrm>
          <a:off x="1130300" y="9927772"/>
          <a:ext cx="889000" cy="156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72951</xdr:rowOff>
    </xdr:from>
    <xdr:ext cx="405111" cy="259045"/>
    <xdr:sp macro="" textlink="">
      <xdr:nvSpPr>
        <xdr:cNvPr id="100" name="n_1aveValue【体育館・プール】&#10;有形固定資産減価償却率">
          <a:extLst>
            <a:ext uri="{FF2B5EF4-FFF2-40B4-BE49-F238E27FC236}">
              <a16:creationId xmlns:a16="http://schemas.microsoft.com/office/drawing/2014/main" id="{B9A8D7D2-A0FA-4939-A941-553B410383C1}"/>
            </a:ext>
          </a:extLst>
        </xdr:cNvPr>
        <xdr:cNvSpPr txBox="1"/>
      </xdr:nvSpPr>
      <xdr:spPr>
        <a:xfrm>
          <a:off x="3582044" y="1053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56623</xdr:rowOff>
    </xdr:from>
    <xdr:ext cx="405111" cy="259045"/>
    <xdr:sp macro="" textlink="">
      <xdr:nvSpPr>
        <xdr:cNvPr id="101" name="n_2aveValue【体育館・プール】&#10;有形固定資産減価償却率">
          <a:extLst>
            <a:ext uri="{FF2B5EF4-FFF2-40B4-BE49-F238E27FC236}">
              <a16:creationId xmlns:a16="http://schemas.microsoft.com/office/drawing/2014/main" id="{993F6FF7-5311-43AF-9F16-C5FBAEC35034}"/>
            </a:ext>
          </a:extLst>
        </xdr:cNvPr>
        <xdr:cNvSpPr txBox="1"/>
      </xdr:nvSpPr>
      <xdr:spPr>
        <a:xfrm>
          <a:off x="2705744" y="10515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102343</xdr:rowOff>
    </xdr:from>
    <xdr:ext cx="405111" cy="259045"/>
    <xdr:sp macro="" textlink="">
      <xdr:nvSpPr>
        <xdr:cNvPr id="102" name="n_3aveValue【体育館・プール】&#10;有形固定資産減価償却率">
          <a:extLst>
            <a:ext uri="{FF2B5EF4-FFF2-40B4-BE49-F238E27FC236}">
              <a16:creationId xmlns:a16="http://schemas.microsoft.com/office/drawing/2014/main" id="{24047D50-D7CD-4D57-B541-1B1CC0CCAF7A}"/>
            </a:ext>
          </a:extLst>
        </xdr:cNvPr>
        <xdr:cNvSpPr txBox="1"/>
      </xdr:nvSpPr>
      <xdr:spPr>
        <a:xfrm>
          <a:off x="1816744" y="1056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139899</xdr:rowOff>
    </xdr:from>
    <xdr:ext cx="405111" cy="259045"/>
    <xdr:sp macro="" textlink="">
      <xdr:nvSpPr>
        <xdr:cNvPr id="103" name="n_4aveValue【体育館・プール】&#10;有形固定資産減価償却率">
          <a:extLst>
            <a:ext uri="{FF2B5EF4-FFF2-40B4-BE49-F238E27FC236}">
              <a16:creationId xmlns:a16="http://schemas.microsoft.com/office/drawing/2014/main" id="{F3FDC459-7261-43F0-A947-3C2290E97268}"/>
            </a:ext>
          </a:extLst>
        </xdr:cNvPr>
        <xdr:cNvSpPr txBox="1"/>
      </xdr:nvSpPr>
      <xdr:spPr>
        <a:xfrm>
          <a:off x="927744" y="10598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114680</xdr:rowOff>
    </xdr:from>
    <xdr:ext cx="405111" cy="259045"/>
    <xdr:sp macro="" textlink="">
      <xdr:nvSpPr>
        <xdr:cNvPr id="104" name="n_1mainValue【体育館・プール】&#10;有形固定資産減価償却率">
          <a:extLst>
            <a:ext uri="{FF2B5EF4-FFF2-40B4-BE49-F238E27FC236}">
              <a16:creationId xmlns:a16="http://schemas.microsoft.com/office/drawing/2014/main" id="{230F706B-9DFF-4187-81DF-3D73EE805BA1}"/>
            </a:ext>
          </a:extLst>
        </xdr:cNvPr>
        <xdr:cNvSpPr txBox="1"/>
      </xdr:nvSpPr>
      <xdr:spPr>
        <a:xfrm>
          <a:off x="3582044" y="988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75492</xdr:rowOff>
    </xdr:from>
    <xdr:ext cx="405111" cy="259045"/>
    <xdr:sp macro="" textlink="">
      <xdr:nvSpPr>
        <xdr:cNvPr id="105" name="n_2mainValue【体育館・プール】&#10;有形固定資産減価償却率">
          <a:extLst>
            <a:ext uri="{FF2B5EF4-FFF2-40B4-BE49-F238E27FC236}">
              <a16:creationId xmlns:a16="http://schemas.microsoft.com/office/drawing/2014/main" id="{EFB1FB2E-CD12-4224-BA47-2AE6B2A0081B}"/>
            </a:ext>
          </a:extLst>
        </xdr:cNvPr>
        <xdr:cNvSpPr txBox="1"/>
      </xdr:nvSpPr>
      <xdr:spPr>
        <a:xfrm>
          <a:off x="2705744" y="9848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36303</xdr:rowOff>
    </xdr:from>
    <xdr:ext cx="405111" cy="259045"/>
    <xdr:sp macro="" textlink="">
      <xdr:nvSpPr>
        <xdr:cNvPr id="106" name="n_3mainValue【体育館・プール】&#10;有形固定資産減価償却率">
          <a:extLst>
            <a:ext uri="{FF2B5EF4-FFF2-40B4-BE49-F238E27FC236}">
              <a16:creationId xmlns:a16="http://schemas.microsoft.com/office/drawing/2014/main" id="{A6E00020-C489-4550-99DC-A2EC540DB3F4}"/>
            </a:ext>
          </a:extLst>
        </xdr:cNvPr>
        <xdr:cNvSpPr txBox="1"/>
      </xdr:nvSpPr>
      <xdr:spPr>
        <a:xfrm>
          <a:off x="1816744" y="9808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50999</xdr:rowOff>
    </xdr:from>
    <xdr:ext cx="405111" cy="259045"/>
    <xdr:sp macro="" textlink="">
      <xdr:nvSpPr>
        <xdr:cNvPr id="107" name="n_4mainValue【体育館・プール】&#10;有形固定資産減価償却率">
          <a:extLst>
            <a:ext uri="{FF2B5EF4-FFF2-40B4-BE49-F238E27FC236}">
              <a16:creationId xmlns:a16="http://schemas.microsoft.com/office/drawing/2014/main" id="{86E62C0B-2CA9-4ED4-BBDF-56E4539E7386}"/>
            </a:ext>
          </a:extLst>
        </xdr:cNvPr>
        <xdr:cNvSpPr txBox="1"/>
      </xdr:nvSpPr>
      <xdr:spPr>
        <a:xfrm>
          <a:off x="927744" y="9652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a:extLst>
            <a:ext uri="{FF2B5EF4-FFF2-40B4-BE49-F238E27FC236}">
              <a16:creationId xmlns:a16="http://schemas.microsoft.com/office/drawing/2014/main" id="{97DFCAF4-EFE4-4338-9383-07C5BF073BCC}"/>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a:extLst>
            <a:ext uri="{FF2B5EF4-FFF2-40B4-BE49-F238E27FC236}">
              <a16:creationId xmlns:a16="http://schemas.microsoft.com/office/drawing/2014/main" id="{0748E19B-85A7-4BAE-9A75-5204CE7DBEAC}"/>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a:extLst>
            <a:ext uri="{FF2B5EF4-FFF2-40B4-BE49-F238E27FC236}">
              <a16:creationId xmlns:a16="http://schemas.microsoft.com/office/drawing/2014/main" id="{C6FD8A67-D596-4AA6-A179-1571DD2BAA99}"/>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a:extLst>
            <a:ext uri="{FF2B5EF4-FFF2-40B4-BE49-F238E27FC236}">
              <a16:creationId xmlns:a16="http://schemas.microsoft.com/office/drawing/2014/main" id="{90610DD9-FD7D-4B56-AF84-3EFD88324196}"/>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a:extLst>
            <a:ext uri="{FF2B5EF4-FFF2-40B4-BE49-F238E27FC236}">
              <a16:creationId xmlns:a16="http://schemas.microsoft.com/office/drawing/2014/main" id="{A22AE786-DACC-4EB1-8EFA-E8C7D6982F66}"/>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a:extLst>
            <a:ext uri="{FF2B5EF4-FFF2-40B4-BE49-F238E27FC236}">
              <a16:creationId xmlns:a16="http://schemas.microsoft.com/office/drawing/2014/main" id="{996FBBE1-1C3D-467D-9A3C-8D56EBE626E8}"/>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a:extLst>
            <a:ext uri="{FF2B5EF4-FFF2-40B4-BE49-F238E27FC236}">
              <a16:creationId xmlns:a16="http://schemas.microsoft.com/office/drawing/2014/main" id="{31CB7278-F08B-459E-AB23-6CFE0C8BE5AF}"/>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a:extLst>
            <a:ext uri="{FF2B5EF4-FFF2-40B4-BE49-F238E27FC236}">
              <a16:creationId xmlns:a16="http://schemas.microsoft.com/office/drawing/2014/main" id="{6184505F-13FF-4B0F-B162-26860C5E6E79}"/>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a:extLst>
            <a:ext uri="{FF2B5EF4-FFF2-40B4-BE49-F238E27FC236}">
              <a16:creationId xmlns:a16="http://schemas.microsoft.com/office/drawing/2014/main" id="{DC94637D-DF3E-41AE-A0E7-EE2A307255D9}"/>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a:extLst>
            <a:ext uri="{FF2B5EF4-FFF2-40B4-BE49-F238E27FC236}">
              <a16:creationId xmlns:a16="http://schemas.microsoft.com/office/drawing/2014/main" id="{2BAFE9BE-29F3-4EEF-8374-10E8D4BB8023}"/>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18" name="直線コネクタ 117">
          <a:extLst>
            <a:ext uri="{FF2B5EF4-FFF2-40B4-BE49-F238E27FC236}">
              <a16:creationId xmlns:a16="http://schemas.microsoft.com/office/drawing/2014/main" id="{F11B0AD4-DB1E-46A3-84E7-1DB021ECED63}"/>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19" name="テキスト ボックス 118">
          <a:extLst>
            <a:ext uri="{FF2B5EF4-FFF2-40B4-BE49-F238E27FC236}">
              <a16:creationId xmlns:a16="http://schemas.microsoft.com/office/drawing/2014/main" id="{4923139C-1F9C-48AC-80B2-2FE56776E1F2}"/>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20" name="直線コネクタ 119">
          <a:extLst>
            <a:ext uri="{FF2B5EF4-FFF2-40B4-BE49-F238E27FC236}">
              <a16:creationId xmlns:a16="http://schemas.microsoft.com/office/drawing/2014/main" id="{5A4BD534-D3A4-4B1F-B4E2-9BD8709A371F}"/>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21" name="テキスト ボックス 120">
          <a:extLst>
            <a:ext uri="{FF2B5EF4-FFF2-40B4-BE49-F238E27FC236}">
              <a16:creationId xmlns:a16="http://schemas.microsoft.com/office/drawing/2014/main" id="{6C59B7D5-2578-4A9C-9953-78C20AB09BA7}"/>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22" name="直線コネクタ 121">
          <a:extLst>
            <a:ext uri="{FF2B5EF4-FFF2-40B4-BE49-F238E27FC236}">
              <a16:creationId xmlns:a16="http://schemas.microsoft.com/office/drawing/2014/main" id="{A8F42471-51C1-450A-86E4-C6130374C894}"/>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143527</xdr:rowOff>
    </xdr:from>
    <xdr:ext cx="531299" cy="259045"/>
    <xdr:sp macro="" textlink="">
      <xdr:nvSpPr>
        <xdr:cNvPr id="123" name="テキスト ボックス 122">
          <a:extLst>
            <a:ext uri="{FF2B5EF4-FFF2-40B4-BE49-F238E27FC236}">
              <a16:creationId xmlns:a16="http://schemas.microsoft.com/office/drawing/2014/main" id="{553013E4-4D67-4E0C-9A30-1049B3214990}"/>
            </a:ext>
          </a:extLst>
        </xdr:cNvPr>
        <xdr:cNvSpPr txBox="1"/>
      </xdr:nvSpPr>
      <xdr:spPr>
        <a:xfrm>
          <a:off x="6072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24" name="直線コネクタ 123">
          <a:extLst>
            <a:ext uri="{FF2B5EF4-FFF2-40B4-BE49-F238E27FC236}">
              <a16:creationId xmlns:a16="http://schemas.microsoft.com/office/drawing/2014/main" id="{09374C79-89CC-4EFC-8D13-C6EF91BA0AAC}"/>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29227</xdr:rowOff>
    </xdr:from>
    <xdr:ext cx="531299" cy="259045"/>
    <xdr:sp macro="" textlink="">
      <xdr:nvSpPr>
        <xdr:cNvPr id="125" name="テキスト ボックス 124">
          <a:extLst>
            <a:ext uri="{FF2B5EF4-FFF2-40B4-BE49-F238E27FC236}">
              <a16:creationId xmlns:a16="http://schemas.microsoft.com/office/drawing/2014/main" id="{1B1C7326-F37C-41A2-B46B-6E571FE3D752}"/>
            </a:ext>
          </a:extLst>
        </xdr:cNvPr>
        <xdr:cNvSpPr txBox="1"/>
      </xdr:nvSpPr>
      <xdr:spPr>
        <a:xfrm>
          <a:off x="6072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6" name="直線コネクタ 125">
          <a:extLst>
            <a:ext uri="{FF2B5EF4-FFF2-40B4-BE49-F238E27FC236}">
              <a16:creationId xmlns:a16="http://schemas.microsoft.com/office/drawing/2014/main" id="{D9121355-BAB7-432E-97E1-741CFF170A41}"/>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27" name="テキスト ボックス 126">
          <a:extLst>
            <a:ext uri="{FF2B5EF4-FFF2-40B4-BE49-F238E27FC236}">
              <a16:creationId xmlns:a16="http://schemas.microsoft.com/office/drawing/2014/main" id="{FC93F34E-A4BE-43DB-A0EA-59BF8174489D}"/>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8" name="【体育館・プール】&#10;一人当たり面積グラフ枠">
          <a:extLst>
            <a:ext uri="{FF2B5EF4-FFF2-40B4-BE49-F238E27FC236}">
              <a16:creationId xmlns:a16="http://schemas.microsoft.com/office/drawing/2014/main" id="{AFDC57F5-F863-4EAC-9181-38498E9E4434}"/>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87416</xdr:rowOff>
    </xdr:from>
    <xdr:to>
      <xdr:col>54</xdr:col>
      <xdr:colOff>189865</xdr:colOff>
      <xdr:row>63</xdr:row>
      <xdr:rowOff>167244</xdr:rowOff>
    </xdr:to>
    <xdr:cxnSp macro="">
      <xdr:nvCxnSpPr>
        <xdr:cNvPr id="129" name="直線コネクタ 128">
          <a:extLst>
            <a:ext uri="{FF2B5EF4-FFF2-40B4-BE49-F238E27FC236}">
              <a16:creationId xmlns:a16="http://schemas.microsoft.com/office/drawing/2014/main" id="{8B103373-5D28-4441-9D73-E7DD1E71C5C9}"/>
            </a:ext>
          </a:extLst>
        </xdr:cNvPr>
        <xdr:cNvCxnSpPr/>
      </xdr:nvCxnSpPr>
      <xdr:spPr>
        <a:xfrm flipV="1">
          <a:off x="10476865" y="9517166"/>
          <a:ext cx="0" cy="1451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171071</xdr:rowOff>
    </xdr:from>
    <xdr:ext cx="469744" cy="259045"/>
    <xdr:sp macro="" textlink="">
      <xdr:nvSpPr>
        <xdr:cNvPr id="130" name="【体育館・プール】&#10;一人当たり面積最小値テキスト">
          <a:extLst>
            <a:ext uri="{FF2B5EF4-FFF2-40B4-BE49-F238E27FC236}">
              <a16:creationId xmlns:a16="http://schemas.microsoft.com/office/drawing/2014/main" id="{34B4EF04-B408-4D7E-AE7F-31BF821291C5}"/>
            </a:ext>
          </a:extLst>
        </xdr:cNvPr>
        <xdr:cNvSpPr txBox="1"/>
      </xdr:nvSpPr>
      <xdr:spPr>
        <a:xfrm>
          <a:off x="10515600" y="1097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167244</xdr:rowOff>
    </xdr:from>
    <xdr:to>
      <xdr:col>55</xdr:col>
      <xdr:colOff>88900</xdr:colOff>
      <xdr:row>63</xdr:row>
      <xdr:rowOff>167244</xdr:rowOff>
    </xdr:to>
    <xdr:cxnSp macro="">
      <xdr:nvCxnSpPr>
        <xdr:cNvPr id="131" name="直線コネクタ 130">
          <a:extLst>
            <a:ext uri="{FF2B5EF4-FFF2-40B4-BE49-F238E27FC236}">
              <a16:creationId xmlns:a16="http://schemas.microsoft.com/office/drawing/2014/main" id="{13892A22-60A0-4BB0-9C36-F78ED58A5E62}"/>
            </a:ext>
          </a:extLst>
        </xdr:cNvPr>
        <xdr:cNvCxnSpPr/>
      </xdr:nvCxnSpPr>
      <xdr:spPr>
        <a:xfrm>
          <a:off x="10388600" y="10968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34093</xdr:rowOff>
    </xdr:from>
    <xdr:ext cx="534377" cy="259045"/>
    <xdr:sp macro="" textlink="">
      <xdr:nvSpPr>
        <xdr:cNvPr id="132" name="【体育館・プール】&#10;一人当たり面積最大値テキスト">
          <a:extLst>
            <a:ext uri="{FF2B5EF4-FFF2-40B4-BE49-F238E27FC236}">
              <a16:creationId xmlns:a16="http://schemas.microsoft.com/office/drawing/2014/main" id="{815D3E7D-466A-4EC4-A5F2-86B6FE6F37BE}"/>
            </a:ext>
          </a:extLst>
        </xdr:cNvPr>
        <xdr:cNvSpPr txBox="1"/>
      </xdr:nvSpPr>
      <xdr:spPr>
        <a:xfrm>
          <a:off x="10515600" y="9292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87416</xdr:rowOff>
    </xdr:from>
    <xdr:to>
      <xdr:col>55</xdr:col>
      <xdr:colOff>88900</xdr:colOff>
      <xdr:row>55</xdr:row>
      <xdr:rowOff>87416</xdr:rowOff>
    </xdr:to>
    <xdr:cxnSp macro="">
      <xdr:nvCxnSpPr>
        <xdr:cNvPr id="133" name="直線コネクタ 132">
          <a:extLst>
            <a:ext uri="{FF2B5EF4-FFF2-40B4-BE49-F238E27FC236}">
              <a16:creationId xmlns:a16="http://schemas.microsoft.com/office/drawing/2014/main" id="{4BF67128-5841-4FA7-8D52-7D6A5906E0BB}"/>
            </a:ext>
          </a:extLst>
        </xdr:cNvPr>
        <xdr:cNvCxnSpPr/>
      </xdr:nvCxnSpPr>
      <xdr:spPr>
        <a:xfrm>
          <a:off x="10388600" y="9517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154946</xdr:rowOff>
    </xdr:from>
    <xdr:ext cx="469744" cy="259045"/>
    <xdr:sp macro="" textlink="">
      <xdr:nvSpPr>
        <xdr:cNvPr id="134" name="【体育館・プール】&#10;一人当たり面積平均値テキスト">
          <a:extLst>
            <a:ext uri="{FF2B5EF4-FFF2-40B4-BE49-F238E27FC236}">
              <a16:creationId xmlns:a16="http://schemas.microsoft.com/office/drawing/2014/main" id="{76B73F3A-10FC-41F5-BA7E-EC8538F99637}"/>
            </a:ext>
          </a:extLst>
        </xdr:cNvPr>
        <xdr:cNvSpPr txBox="1"/>
      </xdr:nvSpPr>
      <xdr:spPr>
        <a:xfrm>
          <a:off x="10515600" y="107848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5069</xdr:rowOff>
    </xdr:from>
    <xdr:to>
      <xdr:col>55</xdr:col>
      <xdr:colOff>50800</xdr:colOff>
      <xdr:row>63</xdr:row>
      <xdr:rowOff>106669</xdr:rowOff>
    </xdr:to>
    <xdr:sp macro="" textlink="">
      <xdr:nvSpPr>
        <xdr:cNvPr id="135" name="フローチャート: 判断 134">
          <a:extLst>
            <a:ext uri="{FF2B5EF4-FFF2-40B4-BE49-F238E27FC236}">
              <a16:creationId xmlns:a16="http://schemas.microsoft.com/office/drawing/2014/main" id="{1740FD6B-043F-4BBF-B3B4-ABA92E8CE5CA}"/>
            </a:ext>
          </a:extLst>
        </xdr:cNvPr>
        <xdr:cNvSpPr/>
      </xdr:nvSpPr>
      <xdr:spPr>
        <a:xfrm>
          <a:off x="10426700" y="1080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14854</xdr:rowOff>
    </xdr:from>
    <xdr:to>
      <xdr:col>50</xdr:col>
      <xdr:colOff>165100</xdr:colOff>
      <xdr:row>63</xdr:row>
      <xdr:rowOff>116454</xdr:rowOff>
    </xdr:to>
    <xdr:sp macro="" textlink="">
      <xdr:nvSpPr>
        <xdr:cNvPr id="136" name="フローチャート: 判断 135">
          <a:extLst>
            <a:ext uri="{FF2B5EF4-FFF2-40B4-BE49-F238E27FC236}">
              <a16:creationId xmlns:a16="http://schemas.microsoft.com/office/drawing/2014/main" id="{19F7E28E-2FC3-44B2-8A4D-7CCAE2D76264}"/>
            </a:ext>
          </a:extLst>
        </xdr:cNvPr>
        <xdr:cNvSpPr/>
      </xdr:nvSpPr>
      <xdr:spPr>
        <a:xfrm>
          <a:off x="9588500" y="10816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16134</xdr:rowOff>
    </xdr:from>
    <xdr:to>
      <xdr:col>46</xdr:col>
      <xdr:colOff>38100</xdr:colOff>
      <xdr:row>63</xdr:row>
      <xdr:rowOff>117734</xdr:rowOff>
    </xdr:to>
    <xdr:sp macro="" textlink="">
      <xdr:nvSpPr>
        <xdr:cNvPr id="137" name="フローチャート: 判断 136">
          <a:extLst>
            <a:ext uri="{FF2B5EF4-FFF2-40B4-BE49-F238E27FC236}">
              <a16:creationId xmlns:a16="http://schemas.microsoft.com/office/drawing/2014/main" id="{639BEFA6-C1F4-4B99-8BFF-733AC9CEE4D9}"/>
            </a:ext>
          </a:extLst>
        </xdr:cNvPr>
        <xdr:cNvSpPr/>
      </xdr:nvSpPr>
      <xdr:spPr>
        <a:xfrm>
          <a:off x="8699500" y="10817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26924</xdr:rowOff>
    </xdr:from>
    <xdr:to>
      <xdr:col>41</xdr:col>
      <xdr:colOff>101600</xdr:colOff>
      <xdr:row>63</xdr:row>
      <xdr:rowOff>128524</xdr:rowOff>
    </xdr:to>
    <xdr:sp macro="" textlink="">
      <xdr:nvSpPr>
        <xdr:cNvPr id="138" name="フローチャート: 判断 137">
          <a:extLst>
            <a:ext uri="{FF2B5EF4-FFF2-40B4-BE49-F238E27FC236}">
              <a16:creationId xmlns:a16="http://schemas.microsoft.com/office/drawing/2014/main" id="{28865C08-BBCF-44C4-9422-A0A0E4717DE3}"/>
            </a:ext>
          </a:extLst>
        </xdr:cNvPr>
        <xdr:cNvSpPr/>
      </xdr:nvSpPr>
      <xdr:spPr>
        <a:xfrm>
          <a:off x="7810500" y="1082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20341</xdr:rowOff>
    </xdr:from>
    <xdr:to>
      <xdr:col>36</xdr:col>
      <xdr:colOff>165100</xdr:colOff>
      <xdr:row>63</xdr:row>
      <xdr:rowOff>121941</xdr:rowOff>
    </xdr:to>
    <xdr:sp macro="" textlink="">
      <xdr:nvSpPr>
        <xdr:cNvPr id="139" name="フローチャート: 判断 138">
          <a:extLst>
            <a:ext uri="{FF2B5EF4-FFF2-40B4-BE49-F238E27FC236}">
              <a16:creationId xmlns:a16="http://schemas.microsoft.com/office/drawing/2014/main" id="{90BEFE5F-6440-4EE6-B798-0CE5172CBE1D}"/>
            </a:ext>
          </a:extLst>
        </xdr:cNvPr>
        <xdr:cNvSpPr/>
      </xdr:nvSpPr>
      <xdr:spPr>
        <a:xfrm>
          <a:off x="6921500" y="10821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323B67A5-32A8-49B2-A8EE-CCAB6B418282}"/>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06052682-4013-45DE-B410-C9FE253E6824}"/>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B369662D-EC17-439A-98B3-1BF76758429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483C3D1B-7E64-4631-AE44-63453DF95BA2}"/>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4C5389F1-B8A0-4823-928B-AA72493895E8}"/>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43841</xdr:rowOff>
    </xdr:from>
    <xdr:to>
      <xdr:col>55</xdr:col>
      <xdr:colOff>50800</xdr:colOff>
      <xdr:row>62</xdr:row>
      <xdr:rowOff>145441</xdr:rowOff>
    </xdr:to>
    <xdr:sp macro="" textlink="">
      <xdr:nvSpPr>
        <xdr:cNvPr id="145" name="楕円 144">
          <a:extLst>
            <a:ext uri="{FF2B5EF4-FFF2-40B4-BE49-F238E27FC236}">
              <a16:creationId xmlns:a16="http://schemas.microsoft.com/office/drawing/2014/main" id="{2D429033-ADB5-4C55-9C10-90A8EAEB0D54}"/>
            </a:ext>
          </a:extLst>
        </xdr:cNvPr>
        <xdr:cNvSpPr/>
      </xdr:nvSpPr>
      <xdr:spPr>
        <a:xfrm>
          <a:off x="10426700" y="10673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66718</xdr:rowOff>
    </xdr:from>
    <xdr:ext cx="469744" cy="259045"/>
    <xdr:sp macro="" textlink="">
      <xdr:nvSpPr>
        <xdr:cNvPr id="146" name="【体育館・プール】&#10;一人当たり面積該当値テキスト">
          <a:extLst>
            <a:ext uri="{FF2B5EF4-FFF2-40B4-BE49-F238E27FC236}">
              <a16:creationId xmlns:a16="http://schemas.microsoft.com/office/drawing/2014/main" id="{DA87E9CC-6238-42E1-BA2E-742B4190B894}"/>
            </a:ext>
          </a:extLst>
        </xdr:cNvPr>
        <xdr:cNvSpPr txBox="1"/>
      </xdr:nvSpPr>
      <xdr:spPr>
        <a:xfrm>
          <a:off x="10515600" y="10525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50333</xdr:rowOff>
    </xdr:from>
    <xdr:to>
      <xdr:col>50</xdr:col>
      <xdr:colOff>165100</xdr:colOff>
      <xdr:row>62</xdr:row>
      <xdr:rowOff>151933</xdr:rowOff>
    </xdr:to>
    <xdr:sp macro="" textlink="">
      <xdr:nvSpPr>
        <xdr:cNvPr id="147" name="楕円 146">
          <a:extLst>
            <a:ext uri="{FF2B5EF4-FFF2-40B4-BE49-F238E27FC236}">
              <a16:creationId xmlns:a16="http://schemas.microsoft.com/office/drawing/2014/main" id="{D5236921-4811-4D64-8976-627A563F02BF}"/>
            </a:ext>
          </a:extLst>
        </xdr:cNvPr>
        <xdr:cNvSpPr/>
      </xdr:nvSpPr>
      <xdr:spPr>
        <a:xfrm>
          <a:off x="9588500" y="10680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94641</xdr:rowOff>
    </xdr:from>
    <xdr:to>
      <xdr:col>55</xdr:col>
      <xdr:colOff>0</xdr:colOff>
      <xdr:row>62</xdr:row>
      <xdr:rowOff>101133</xdr:rowOff>
    </xdr:to>
    <xdr:cxnSp macro="">
      <xdr:nvCxnSpPr>
        <xdr:cNvPr id="148" name="直線コネクタ 147">
          <a:extLst>
            <a:ext uri="{FF2B5EF4-FFF2-40B4-BE49-F238E27FC236}">
              <a16:creationId xmlns:a16="http://schemas.microsoft.com/office/drawing/2014/main" id="{63338B9A-A3B6-4696-AF53-8C27A273621F}"/>
            </a:ext>
          </a:extLst>
        </xdr:cNvPr>
        <xdr:cNvCxnSpPr/>
      </xdr:nvCxnSpPr>
      <xdr:spPr>
        <a:xfrm flipV="1">
          <a:off x="9639300" y="10724541"/>
          <a:ext cx="838200" cy="6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66335</xdr:rowOff>
    </xdr:from>
    <xdr:to>
      <xdr:col>46</xdr:col>
      <xdr:colOff>38100</xdr:colOff>
      <xdr:row>62</xdr:row>
      <xdr:rowOff>167935</xdr:rowOff>
    </xdr:to>
    <xdr:sp macro="" textlink="">
      <xdr:nvSpPr>
        <xdr:cNvPr id="149" name="楕円 148">
          <a:extLst>
            <a:ext uri="{FF2B5EF4-FFF2-40B4-BE49-F238E27FC236}">
              <a16:creationId xmlns:a16="http://schemas.microsoft.com/office/drawing/2014/main" id="{E555C5FB-5354-4EF0-BDD7-A6AD681E3415}"/>
            </a:ext>
          </a:extLst>
        </xdr:cNvPr>
        <xdr:cNvSpPr/>
      </xdr:nvSpPr>
      <xdr:spPr>
        <a:xfrm>
          <a:off x="8699500" y="1069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101133</xdr:rowOff>
    </xdr:from>
    <xdr:to>
      <xdr:col>50</xdr:col>
      <xdr:colOff>114300</xdr:colOff>
      <xdr:row>62</xdr:row>
      <xdr:rowOff>117135</xdr:rowOff>
    </xdr:to>
    <xdr:cxnSp macro="">
      <xdr:nvCxnSpPr>
        <xdr:cNvPr id="150" name="直線コネクタ 149">
          <a:extLst>
            <a:ext uri="{FF2B5EF4-FFF2-40B4-BE49-F238E27FC236}">
              <a16:creationId xmlns:a16="http://schemas.microsoft.com/office/drawing/2014/main" id="{20FD6DD3-6C61-44AF-B9BD-453D42519C98}"/>
            </a:ext>
          </a:extLst>
        </xdr:cNvPr>
        <xdr:cNvCxnSpPr/>
      </xdr:nvCxnSpPr>
      <xdr:spPr>
        <a:xfrm flipV="1">
          <a:off x="8750300" y="10731033"/>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67523</xdr:rowOff>
    </xdr:from>
    <xdr:to>
      <xdr:col>41</xdr:col>
      <xdr:colOff>101600</xdr:colOff>
      <xdr:row>62</xdr:row>
      <xdr:rowOff>169123</xdr:rowOff>
    </xdr:to>
    <xdr:sp macro="" textlink="">
      <xdr:nvSpPr>
        <xdr:cNvPr id="151" name="楕円 150">
          <a:extLst>
            <a:ext uri="{FF2B5EF4-FFF2-40B4-BE49-F238E27FC236}">
              <a16:creationId xmlns:a16="http://schemas.microsoft.com/office/drawing/2014/main" id="{B595B96A-3ABF-45E2-A54A-A27D5AFDE776}"/>
            </a:ext>
          </a:extLst>
        </xdr:cNvPr>
        <xdr:cNvSpPr/>
      </xdr:nvSpPr>
      <xdr:spPr>
        <a:xfrm>
          <a:off x="7810500" y="1069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117135</xdr:rowOff>
    </xdr:from>
    <xdr:to>
      <xdr:col>45</xdr:col>
      <xdr:colOff>177800</xdr:colOff>
      <xdr:row>62</xdr:row>
      <xdr:rowOff>118323</xdr:rowOff>
    </xdr:to>
    <xdr:cxnSp macro="">
      <xdr:nvCxnSpPr>
        <xdr:cNvPr id="152" name="直線コネクタ 151">
          <a:extLst>
            <a:ext uri="{FF2B5EF4-FFF2-40B4-BE49-F238E27FC236}">
              <a16:creationId xmlns:a16="http://schemas.microsoft.com/office/drawing/2014/main" id="{8BE62A89-9B2F-4BF7-95C7-A1984EECFB62}"/>
            </a:ext>
          </a:extLst>
        </xdr:cNvPr>
        <xdr:cNvCxnSpPr/>
      </xdr:nvCxnSpPr>
      <xdr:spPr>
        <a:xfrm flipV="1">
          <a:off x="7861300" y="10747035"/>
          <a:ext cx="889000" cy="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67797</xdr:rowOff>
    </xdr:from>
    <xdr:to>
      <xdr:col>36</xdr:col>
      <xdr:colOff>165100</xdr:colOff>
      <xdr:row>62</xdr:row>
      <xdr:rowOff>169397</xdr:rowOff>
    </xdr:to>
    <xdr:sp macro="" textlink="">
      <xdr:nvSpPr>
        <xdr:cNvPr id="153" name="楕円 152">
          <a:extLst>
            <a:ext uri="{FF2B5EF4-FFF2-40B4-BE49-F238E27FC236}">
              <a16:creationId xmlns:a16="http://schemas.microsoft.com/office/drawing/2014/main" id="{BCACE35F-7266-418C-AED8-F5078BFDA318}"/>
            </a:ext>
          </a:extLst>
        </xdr:cNvPr>
        <xdr:cNvSpPr/>
      </xdr:nvSpPr>
      <xdr:spPr>
        <a:xfrm>
          <a:off x="6921500" y="10697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118323</xdr:rowOff>
    </xdr:from>
    <xdr:to>
      <xdr:col>41</xdr:col>
      <xdr:colOff>50800</xdr:colOff>
      <xdr:row>62</xdr:row>
      <xdr:rowOff>118597</xdr:rowOff>
    </xdr:to>
    <xdr:cxnSp macro="">
      <xdr:nvCxnSpPr>
        <xdr:cNvPr id="154" name="直線コネクタ 153">
          <a:extLst>
            <a:ext uri="{FF2B5EF4-FFF2-40B4-BE49-F238E27FC236}">
              <a16:creationId xmlns:a16="http://schemas.microsoft.com/office/drawing/2014/main" id="{0E51F239-81B3-4505-AB0C-BF55B2DF9CBF}"/>
            </a:ext>
          </a:extLst>
        </xdr:cNvPr>
        <xdr:cNvCxnSpPr/>
      </xdr:nvCxnSpPr>
      <xdr:spPr>
        <a:xfrm flipV="1">
          <a:off x="6972300" y="10748223"/>
          <a:ext cx="8890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107581</xdr:rowOff>
    </xdr:from>
    <xdr:ext cx="469744" cy="259045"/>
    <xdr:sp macro="" textlink="">
      <xdr:nvSpPr>
        <xdr:cNvPr id="155" name="n_1aveValue【体育館・プール】&#10;一人当たり面積">
          <a:extLst>
            <a:ext uri="{FF2B5EF4-FFF2-40B4-BE49-F238E27FC236}">
              <a16:creationId xmlns:a16="http://schemas.microsoft.com/office/drawing/2014/main" id="{A3920F52-B10E-490C-8A4A-ADADE841D3E9}"/>
            </a:ext>
          </a:extLst>
        </xdr:cNvPr>
        <xdr:cNvSpPr txBox="1"/>
      </xdr:nvSpPr>
      <xdr:spPr>
        <a:xfrm>
          <a:off x="9391727" y="10908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108861</xdr:rowOff>
    </xdr:from>
    <xdr:ext cx="469744" cy="259045"/>
    <xdr:sp macro="" textlink="">
      <xdr:nvSpPr>
        <xdr:cNvPr id="156" name="n_2aveValue【体育館・プール】&#10;一人当たり面積">
          <a:extLst>
            <a:ext uri="{FF2B5EF4-FFF2-40B4-BE49-F238E27FC236}">
              <a16:creationId xmlns:a16="http://schemas.microsoft.com/office/drawing/2014/main" id="{5D493680-473E-456C-B72F-BF26D57A438C}"/>
            </a:ext>
          </a:extLst>
        </xdr:cNvPr>
        <xdr:cNvSpPr txBox="1"/>
      </xdr:nvSpPr>
      <xdr:spPr>
        <a:xfrm>
          <a:off x="8515427" y="10910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119651</xdr:rowOff>
    </xdr:from>
    <xdr:ext cx="469744" cy="259045"/>
    <xdr:sp macro="" textlink="">
      <xdr:nvSpPr>
        <xdr:cNvPr id="157" name="n_3aveValue【体育館・プール】&#10;一人当たり面積">
          <a:extLst>
            <a:ext uri="{FF2B5EF4-FFF2-40B4-BE49-F238E27FC236}">
              <a16:creationId xmlns:a16="http://schemas.microsoft.com/office/drawing/2014/main" id="{006B3F22-DC0C-4CFD-8F1B-0B9B105512EB}"/>
            </a:ext>
          </a:extLst>
        </xdr:cNvPr>
        <xdr:cNvSpPr txBox="1"/>
      </xdr:nvSpPr>
      <xdr:spPr>
        <a:xfrm>
          <a:off x="7626427" y="10921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113068</xdr:rowOff>
    </xdr:from>
    <xdr:ext cx="469744" cy="259045"/>
    <xdr:sp macro="" textlink="">
      <xdr:nvSpPr>
        <xdr:cNvPr id="158" name="n_4aveValue【体育館・プール】&#10;一人当たり面積">
          <a:extLst>
            <a:ext uri="{FF2B5EF4-FFF2-40B4-BE49-F238E27FC236}">
              <a16:creationId xmlns:a16="http://schemas.microsoft.com/office/drawing/2014/main" id="{66C02CFF-D060-4CEC-8E9A-698A45F76853}"/>
            </a:ext>
          </a:extLst>
        </xdr:cNvPr>
        <xdr:cNvSpPr txBox="1"/>
      </xdr:nvSpPr>
      <xdr:spPr>
        <a:xfrm>
          <a:off x="6737427" y="10914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168460</xdr:rowOff>
    </xdr:from>
    <xdr:ext cx="469744" cy="259045"/>
    <xdr:sp macro="" textlink="">
      <xdr:nvSpPr>
        <xdr:cNvPr id="159" name="n_1mainValue【体育館・プール】&#10;一人当たり面積">
          <a:extLst>
            <a:ext uri="{FF2B5EF4-FFF2-40B4-BE49-F238E27FC236}">
              <a16:creationId xmlns:a16="http://schemas.microsoft.com/office/drawing/2014/main" id="{9BC718EB-F5CE-476D-85C0-A32747EE3E39}"/>
            </a:ext>
          </a:extLst>
        </xdr:cNvPr>
        <xdr:cNvSpPr txBox="1"/>
      </xdr:nvSpPr>
      <xdr:spPr>
        <a:xfrm>
          <a:off x="9391727" y="10455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13012</xdr:rowOff>
    </xdr:from>
    <xdr:ext cx="469744" cy="259045"/>
    <xdr:sp macro="" textlink="">
      <xdr:nvSpPr>
        <xdr:cNvPr id="160" name="n_2mainValue【体育館・プール】&#10;一人当たり面積">
          <a:extLst>
            <a:ext uri="{FF2B5EF4-FFF2-40B4-BE49-F238E27FC236}">
              <a16:creationId xmlns:a16="http://schemas.microsoft.com/office/drawing/2014/main" id="{1E2AB2D7-6729-48DA-964D-419DBEAADEA4}"/>
            </a:ext>
          </a:extLst>
        </xdr:cNvPr>
        <xdr:cNvSpPr txBox="1"/>
      </xdr:nvSpPr>
      <xdr:spPr>
        <a:xfrm>
          <a:off x="8515427" y="10471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14200</xdr:rowOff>
    </xdr:from>
    <xdr:ext cx="469744" cy="259045"/>
    <xdr:sp macro="" textlink="">
      <xdr:nvSpPr>
        <xdr:cNvPr id="161" name="n_3mainValue【体育館・プール】&#10;一人当たり面積">
          <a:extLst>
            <a:ext uri="{FF2B5EF4-FFF2-40B4-BE49-F238E27FC236}">
              <a16:creationId xmlns:a16="http://schemas.microsoft.com/office/drawing/2014/main" id="{FBBE365F-9381-4E81-A36C-50F558627EF1}"/>
            </a:ext>
          </a:extLst>
        </xdr:cNvPr>
        <xdr:cNvSpPr txBox="1"/>
      </xdr:nvSpPr>
      <xdr:spPr>
        <a:xfrm>
          <a:off x="7626427" y="10472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14474</xdr:rowOff>
    </xdr:from>
    <xdr:ext cx="469744" cy="259045"/>
    <xdr:sp macro="" textlink="">
      <xdr:nvSpPr>
        <xdr:cNvPr id="162" name="n_4mainValue【体育館・プール】&#10;一人当たり面積">
          <a:extLst>
            <a:ext uri="{FF2B5EF4-FFF2-40B4-BE49-F238E27FC236}">
              <a16:creationId xmlns:a16="http://schemas.microsoft.com/office/drawing/2014/main" id="{70A5F669-C18F-4BB5-A5A9-27333923A1E9}"/>
            </a:ext>
          </a:extLst>
        </xdr:cNvPr>
        <xdr:cNvSpPr txBox="1"/>
      </xdr:nvSpPr>
      <xdr:spPr>
        <a:xfrm>
          <a:off x="6737427" y="10472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3" name="正方形/長方形 162">
          <a:extLst>
            <a:ext uri="{FF2B5EF4-FFF2-40B4-BE49-F238E27FC236}">
              <a16:creationId xmlns:a16="http://schemas.microsoft.com/office/drawing/2014/main" id="{5495327B-3F89-4B0A-8884-6F421D91D612}"/>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4" name="正方形/長方形 163">
          <a:extLst>
            <a:ext uri="{FF2B5EF4-FFF2-40B4-BE49-F238E27FC236}">
              <a16:creationId xmlns:a16="http://schemas.microsoft.com/office/drawing/2014/main" id="{D042363A-A2C3-4477-AC69-CF33DB2A2859}"/>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5" name="正方形/長方形 164">
          <a:extLst>
            <a:ext uri="{FF2B5EF4-FFF2-40B4-BE49-F238E27FC236}">
              <a16:creationId xmlns:a16="http://schemas.microsoft.com/office/drawing/2014/main" id="{27BC33B6-7605-4005-B571-8B83534AB6EF}"/>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6" name="正方形/長方形 165">
          <a:extLst>
            <a:ext uri="{FF2B5EF4-FFF2-40B4-BE49-F238E27FC236}">
              <a16:creationId xmlns:a16="http://schemas.microsoft.com/office/drawing/2014/main" id="{40B3F662-92CA-4883-A3F3-90F940C95E2B}"/>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7" name="正方形/長方形 166">
          <a:extLst>
            <a:ext uri="{FF2B5EF4-FFF2-40B4-BE49-F238E27FC236}">
              <a16:creationId xmlns:a16="http://schemas.microsoft.com/office/drawing/2014/main" id="{1AEFA27B-3E88-47BC-892A-8E38A1AF3772}"/>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8" name="正方形/長方形 167">
          <a:extLst>
            <a:ext uri="{FF2B5EF4-FFF2-40B4-BE49-F238E27FC236}">
              <a16:creationId xmlns:a16="http://schemas.microsoft.com/office/drawing/2014/main" id="{8E7D4B64-FA1E-46E6-8C72-D10B30ED3F37}"/>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9" name="正方形/長方形 168">
          <a:extLst>
            <a:ext uri="{FF2B5EF4-FFF2-40B4-BE49-F238E27FC236}">
              <a16:creationId xmlns:a16="http://schemas.microsoft.com/office/drawing/2014/main" id="{2526D744-1E0E-41CD-A69F-B76385296CF1}"/>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0" name="正方形/長方形 169">
          <a:extLst>
            <a:ext uri="{FF2B5EF4-FFF2-40B4-BE49-F238E27FC236}">
              <a16:creationId xmlns:a16="http://schemas.microsoft.com/office/drawing/2014/main" id="{2FF71CB3-DA4F-4457-B116-3A19FBFD99FE}"/>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1" name="テキスト ボックス 170">
          <a:extLst>
            <a:ext uri="{FF2B5EF4-FFF2-40B4-BE49-F238E27FC236}">
              <a16:creationId xmlns:a16="http://schemas.microsoft.com/office/drawing/2014/main" id="{39CE41DE-6F8E-4447-B4CB-CF9843B567A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2" name="直線コネクタ 171">
          <a:extLst>
            <a:ext uri="{FF2B5EF4-FFF2-40B4-BE49-F238E27FC236}">
              <a16:creationId xmlns:a16="http://schemas.microsoft.com/office/drawing/2014/main" id="{5693766C-6B16-4E84-BB35-5FD60F5F16EA}"/>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3" name="テキスト ボックス 172">
          <a:extLst>
            <a:ext uri="{FF2B5EF4-FFF2-40B4-BE49-F238E27FC236}">
              <a16:creationId xmlns:a16="http://schemas.microsoft.com/office/drawing/2014/main" id="{FDCA119C-9571-4A92-9FB3-A6CDA6359ACF}"/>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74" name="直線コネクタ 173">
          <a:extLst>
            <a:ext uri="{FF2B5EF4-FFF2-40B4-BE49-F238E27FC236}">
              <a16:creationId xmlns:a16="http://schemas.microsoft.com/office/drawing/2014/main" id="{A7884D4B-FFFD-4314-8171-ACF144E7CBB3}"/>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75" name="テキスト ボックス 174">
          <a:extLst>
            <a:ext uri="{FF2B5EF4-FFF2-40B4-BE49-F238E27FC236}">
              <a16:creationId xmlns:a16="http://schemas.microsoft.com/office/drawing/2014/main" id="{8F9A8896-6B71-423E-9890-6E6054BC10FD}"/>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76" name="直線コネクタ 175">
          <a:extLst>
            <a:ext uri="{FF2B5EF4-FFF2-40B4-BE49-F238E27FC236}">
              <a16:creationId xmlns:a16="http://schemas.microsoft.com/office/drawing/2014/main" id="{1A81194C-8BE6-429D-92E2-F1385C7A33C2}"/>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77" name="テキスト ボックス 176">
          <a:extLst>
            <a:ext uri="{FF2B5EF4-FFF2-40B4-BE49-F238E27FC236}">
              <a16:creationId xmlns:a16="http://schemas.microsoft.com/office/drawing/2014/main" id="{123A3AFD-CFC0-408E-8602-8C1A2515DE4A}"/>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78" name="直線コネクタ 177">
          <a:extLst>
            <a:ext uri="{FF2B5EF4-FFF2-40B4-BE49-F238E27FC236}">
              <a16:creationId xmlns:a16="http://schemas.microsoft.com/office/drawing/2014/main" id="{A2BFB6B7-F743-480B-A932-B17BA9E2B544}"/>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79" name="テキスト ボックス 178">
          <a:extLst>
            <a:ext uri="{FF2B5EF4-FFF2-40B4-BE49-F238E27FC236}">
              <a16:creationId xmlns:a16="http://schemas.microsoft.com/office/drawing/2014/main" id="{8534F094-6BF2-49CA-9FF6-464DE2E0B797}"/>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80" name="直線コネクタ 179">
          <a:extLst>
            <a:ext uri="{FF2B5EF4-FFF2-40B4-BE49-F238E27FC236}">
              <a16:creationId xmlns:a16="http://schemas.microsoft.com/office/drawing/2014/main" id="{1D3A1F14-D09B-4744-8715-4E23B0DB8606}"/>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81" name="テキスト ボックス 180">
          <a:extLst>
            <a:ext uri="{FF2B5EF4-FFF2-40B4-BE49-F238E27FC236}">
              <a16:creationId xmlns:a16="http://schemas.microsoft.com/office/drawing/2014/main" id="{A97BC44F-3910-4E6C-B2AD-A7031DCD4D9D}"/>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82" name="直線コネクタ 181">
          <a:extLst>
            <a:ext uri="{FF2B5EF4-FFF2-40B4-BE49-F238E27FC236}">
              <a16:creationId xmlns:a16="http://schemas.microsoft.com/office/drawing/2014/main" id="{0DDC3F85-6903-4CC4-AB64-E73FF4716504}"/>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83" name="テキスト ボックス 182">
          <a:extLst>
            <a:ext uri="{FF2B5EF4-FFF2-40B4-BE49-F238E27FC236}">
              <a16:creationId xmlns:a16="http://schemas.microsoft.com/office/drawing/2014/main" id="{302029FF-8B05-4AA9-9A5F-190F3BA27406}"/>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84" name="直線コネクタ 183">
          <a:extLst>
            <a:ext uri="{FF2B5EF4-FFF2-40B4-BE49-F238E27FC236}">
              <a16:creationId xmlns:a16="http://schemas.microsoft.com/office/drawing/2014/main" id="{0AF4458D-40D9-41C0-8753-DEF257AD7C5E}"/>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85" name="テキスト ボックス 184">
          <a:extLst>
            <a:ext uri="{FF2B5EF4-FFF2-40B4-BE49-F238E27FC236}">
              <a16:creationId xmlns:a16="http://schemas.microsoft.com/office/drawing/2014/main" id="{7AC6EC94-8229-4592-BFD9-F150AEC1FCF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6" name="直線コネクタ 185">
          <a:extLst>
            <a:ext uri="{FF2B5EF4-FFF2-40B4-BE49-F238E27FC236}">
              <a16:creationId xmlns:a16="http://schemas.microsoft.com/office/drawing/2014/main" id="{F1B6E730-C06F-4AA4-9ADC-575D515C265C}"/>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7" name="【福祉施設】&#10;有形固定資産減価償却率グラフ枠">
          <a:extLst>
            <a:ext uri="{FF2B5EF4-FFF2-40B4-BE49-F238E27FC236}">
              <a16:creationId xmlns:a16="http://schemas.microsoft.com/office/drawing/2014/main" id="{0B7607BF-E9F6-42D2-A613-55CF3B8EDA97}"/>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106680</xdr:rowOff>
    </xdr:from>
    <xdr:to>
      <xdr:col>24</xdr:col>
      <xdr:colOff>62865</xdr:colOff>
      <xdr:row>86</xdr:row>
      <xdr:rowOff>168729</xdr:rowOff>
    </xdr:to>
    <xdr:cxnSp macro="">
      <xdr:nvCxnSpPr>
        <xdr:cNvPr id="188" name="直線コネクタ 187">
          <a:extLst>
            <a:ext uri="{FF2B5EF4-FFF2-40B4-BE49-F238E27FC236}">
              <a16:creationId xmlns:a16="http://schemas.microsoft.com/office/drawing/2014/main" id="{24648E0B-5202-4D3D-A000-50EA2FEE4D9F}"/>
            </a:ext>
          </a:extLst>
        </xdr:cNvPr>
        <xdr:cNvCxnSpPr/>
      </xdr:nvCxnSpPr>
      <xdr:spPr>
        <a:xfrm flipV="1">
          <a:off x="4634865" y="13308330"/>
          <a:ext cx="0" cy="1605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89" name="【福祉施設】&#10;有形固定資産減価償却率最小値テキスト">
          <a:extLst>
            <a:ext uri="{FF2B5EF4-FFF2-40B4-BE49-F238E27FC236}">
              <a16:creationId xmlns:a16="http://schemas.microsoft.com/office/drawing/2014/main" id="{34A9A015-6B4C-46B9-91F6-685C500C37EE}"/>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90" name="直線コネクタ 189">
          <a:extLst>
            <a:ext uri="{FF2B5EF4-FFF2-40B4-BE49-F238E27FC236}">
              <a16:creationId xmlns:a16="http://schemas.microsoft.com/office/drawing/2014/main" id="{0DE35571-23F2-435E-81DD-6FC94F5634E6}"/>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53357</xdr:rowOff>
    </xdr:from>
    <xdr:ext cx="340478" cy="259045"/>
    <xdr:sp macro="" textlink="">
      <xdr:nvSpPr>
        <xdr:cNvPr id="191" name="【福祉施設】&#10;有形固定資産減価償却率最大値テキスト">
          <a:extLst>
            <a:ext uri="{FF2B5EF4-FFF2-40B4-BE49-F238E27FC236}">
              <a16:creationId xmlns:a16="http://schemas.microsoft.com/office/drawing/2014/main" id="{22849AE3-94DB-453C-8194-2F9D214F8FE6}"/>
            </a:ext>
          </a:extLst>
        </xdr:cNvPr>
        <xdr:cNvSpPr txBox="1"/>
      </xdr:nvSpPr>
      <xdr:spPr>
        <a:xfrm>
          <a:off x="4673600" y="130835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106680</xdr:rowOff>
    </xdr:from>
    <xdr:to>
      <xdr:col>24</xdr:col>
      <xdr:colOff>152400</xdr:colOff>
      <xdr:row>77</xdr:row>
      <xdr:rowOff>106680</xdr:rowOff>
    </xdr:to>
    <xdr:cxnSp macro="">
      <xdr:nvCxnSpPr>
        <xdr:cNvPr id="192" name="直線コネクタ 191">
          <a:extLst>
            <a:ext uri="{FF2B5EF4-FFF2-40B4-BE49-F238E27FC236}">
              <a16:creationId xmlns:a16="http://schemas.microsoft.com/office/drawing/2014/main" id="{E3FC01FC-610C-4DC8-85F8-65D4E0AAE162}"/>
            </a:ext>
          </a:extLst>
        </xdr:cNvPr>
        <xdr:cNvCxnSpPr/>
      </xdr:nvCxnSpPr>
      <xdr:spPr>
        <a:xfrm>
          <a:off x="4546600" y="1330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50635</xdr:rowOff>
    </xdr:from>
    <xdr:ext cx="405111" cy="259045"/>
    <xdr:sp macro="" textlink="">
      <xdr:nvSpPr>
        <xdr:cNvPr id="193" name="【福祉施設】&#10;有形固定資産減価償却率平均値テキスト">
          <a:extLst>
            <a:ext uri="{FF2B5EF4-FFF2-40B4-BE49-F238E27FC236}">
              <a16:creationId xmlns:a16="http://schemas.microsoft.com/office/drawing/2014/main" id="{0104A273-2EC4-478B-B9D2-F91C916D960B}"/>
            </a:ext>
          </a:extLst>
        </xdr:cNvPr>
        <xdr:cNvSpPr txBox="1"/>
      </xdr:nvSpPr>
      <xdr:spPr>
        <a:xfrm>
          <a:off x="4673600" y="141095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72208</xdr:rowOff>
    </xdr:from>
    <xdr:to>
      <xdr:col>24</xdr:col>
      <xdr:colOff>114300</xdr:colOff>
      <xdr:row>83</xdr:row>
      <xdr:rowOff>2358</xdr:rowOff>
    </xdr:to>
    <xdr:sp macro="" textlink="">
      <xdr:nvSpPr>
        <xdr:cNvPr id="194" name="フローチャート: 判断 193">
          <a:extLst>
            <a:ext uri="{FF2B5EF4-FFF2-40B4-BE49-F238E27FC236}">
              <a16:creationId xmlns:a16="http://schemas.microsoft.com/office/drawing/2014/main" id="{BD094B77-2189-4575-90F1-118FF2E1C188}"/>
            </a:ext>
          </a:extLst>
        </xdr:cNvPr>
        <xdr:cNvSpPr/>
      </xdr:nvSpPr>
      <xdr:spPr>
        <a:xfrm>
          <a:off x="4584700" y="1413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23223</xdr:rowOff>
    </xdr:from>
    <xdr:to>
      <xdr:col>20</xdr:col>
      <xdr:colOff>38100</xdr:colOff>
      <xdr:row>82</xdr:row>
      <xdr:rowOff>124823</xdr:rowOff>
    </xdr:to>
    <xdr:sp macro="" textlink="">
      <xdr:nvSpPr>
        <xdr:cNvPr id="195" name="フローチャート: 判断 194">
          <a:extLst>
            <a:ext uri="{FF2B5EF4-FFF2-40B4-BE49-F238E27FC236}">
              <a16:creationId xmlns:a16="http://schemas.microsoft.com/office/drawing/2014/main" id="{7A67195C-3240-4D1F-BEF7-31FAC0041B08}"/>
            </a:ext>
          </a:extLst>
        </xdr:cNvPr>
        <xdr:cNvSpPr/>
      </xdr:nvSpPr>
      <xdr:spPr>
        <a:xfrm>
          <a:off x="3746500" y="1408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82006</xdr:rowOff>
    </xdr:from>
    <xdr:to>
      <xdr:col>15</xdr:col>
      <xdr:colOff>101600</xdr:colOff>
      <xdr:row>82</xdr:row>
      <xdr:rowOff>12156</xdr:rowOff>
    </xdr:to>
    <xdr:sp macro="" textlink="">
      <xdr:nvSpPr>
        <xdr:cNvPr id="196" name="フローチャート: 判断 195">
          <a:extLst>
            <a:ext uri="{FF2B5EF4-FFF2-40B4-BE49-F238E27FC236}">
              <a16:creationId xmlns:a16="http://schemas.microsoft.com/office/drawing/2014/main" id="{DE791E9B-1654-4393-A2AF-07E0736C6174}"/>
            </a:ext>
          </a:extLst>
        </xdr:cNvPr>
        <xdr:cNvSpPr/>
      </xdr:nvSpPr>
      <xdr:spPr>
        <a:xfrm>
          <a:off x="2857500" y="139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57513</xdr:rowOff>
    </xdr:from>
    <xdr:to>
      <xdr:col>10</xdr:col>
      <xdr:colOff>165100</xdr:colOff>
      <xdr:row>81</xdr:row>
      <xdr:rowOff>159113</xdr:rowOff>
    </xdr:to>
    <xdr:sp macro="" textlink="">
      <xdr:nvSpPr>
        <xdr:cNvPr id="197" name="フローチャート: 判断 196">
          <a:extLst>
            <a:ext uri="{FF2B5EF4-FFF2-40B4-BE49-F238E27FC236}">
              <a16:creationId xmlns:a16="http://schemas.microsoft.com/office/drawing/2014/main" id="{9541AEE0-478D-4A44-943B-CE032DDBBC0F}"/>
            </a:ext>
          </a:extLst>
        </xdr:cNvPr>
        <xdr:cNvSpPr/>
      </xdr:nvSpPr>
      <xdr:spPr>
        <a:xfrm>
          <a:off x="1968500" y="1394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65677</xdr:rowOff>
    </xdr:from>
    <xdr:to>
      <xdr:col>6</xdr:col>
      <xdr:colOff>38100</xdr:colOff>
      <xdr:row>81</xdr:row>
      <xdr:rowOff>167277</xdr:rowOff>
    </xdr:to>
    <xdr:sp macro="" textlink="">
      <xdr:nvSpPr>
        <xdr:cNvPr id="198" name="フローチャート: 判断 197">
          <a:extLst>
            <a:ext uri="{FF2B5EF4-FFF2-40B4-BE49-F238E27FC236}">
              <a16:creationId xmlns:a16="http://schemas.microsoft.com/office/drawing/2014/main" id="{4029FC50-D8D5-405F-81AC-C38BC9EA3CC2}"/>
            </a:ext>
          </a:extLst>
        </xdr:cNvPr>
        <xdr:cNvSpPr/>
      </xdr:nvSpPr>
      <xdr:spPr>
        <a:xfrm>
          <a:off x="1079500" y="1395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9" name="テキスト ボックス 198">
          <a:extLst>
            <a:ext uri="{FF2B5EF4-FFF2-40B4-BE49-F238E27FC236}">
              <a16:creationId xmlns:a16="http://schemas.microsoft.com/office/drawing/2014/main" id="{AFF74B0A-5520-4469-A8C8-6CBCFCF51CC4}"/>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0" name="テキスト ボックス 199">
          <a:extLst>
            <a:ext uri="{FF2B5EF4-FFF2-40B4-BE49-F238E27FC236}">
              <a16:creationId xmlns:a16="http://schemas.microsoft.com/office/drawing/2014/main" id="{A8F4FF22-08A7-4786-8340-8D1611285328}"/>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1" name="テキスト ボックス 200">
          <a:extLst>
            <a:ext uri="{FF2B5EF4-FFF2-40B4-BE49-F238E27FC236}">
              <a16:creationId xmlns:a16="http://schemas.microsoft.com/office/drawing/2014/main" id="{2C0F1561-483A-40B0-8574-982D1D4752FD}"/>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5A2ABDB3-319F-4579-B948-9C3C64A76EF5}"/>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3" name="テキスト ボックス 202">
          <a:extLst>
            <a:ext uri="{FF2B5EF4-FFF2-40B4-BE49-F238E27FC236}">
              <a16:creationId xmlns:a16="http://schemas.microsoft.com/office/drawing/2014/main" id="{A2E14DA9-A7F1-4268-B324-5DB9BBB4E6C9}"/>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170180</xdr:rowOff>
    </xdr:from>
    <xdr:to>
      <xdr:col>24</xdr:col>
      <xdr:colOff>114300</xdr:colOff>
      <xdr:row>82</xdr:row>
      <xdr:rowOff>100330</xdr:rowOff>
    </xdr:to>
    <xdr:sp macro="" textlink="">
      <xdr:nvSpPr>
        <xdr:cNvPr id="204" name="楕円 203">
          <a:extLst>
            <a:ext uri="{FF2B5EF4-FFF2-40B4-BE49-F238E27FC236}">
              <a16:creationId xmlns:a16="http://schemas.microsoft.com/office/drawing/2014/main" id="{DEDDF563-6D75-4C0A-9683-F7EF3DFCCCA3}"/>
            </a:ext>
          </a:extLst>
        </xdr:cNvPr>
        <xdr:cNvSpPr/>
      </xdr:nvSpPr>
      <xdr:spPr>
        <a:xfrm>
          <a:off x="4584700" y="1405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21607</xdr:rowOff>
    </xdr:from>
    <xdr:ext cx="405111" cy="259045"/>
    <xdr:sp macro="" textlink="">
      <xdr:nvSpPr>
        <xdr:cNvPr id="205" name="【福祉施設】&#10;有形固定資産減価償却率該当値テキスト">
          <a:extLst>
            <a:ext uri="{FF2B5EF4-FFF2-40B4-BE49-F238E27FC236}">
              <a16:creationId xmlns:a16="http://schemas.microsoft.com/office/drawing/2014/main" id="{A318FADE-B087-45C3-A2B9-D4A42B9AB04E}"/>
            </a:ext>
          </a:extLst>
        </xdr:cNvPr>
        <xdr:cNvSpPr txBox="1"/>
      </xdr:nvSpPr>
      <xdr:spPr>
        <a:xfrm>
          <a:off x="4673600" y="1390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135889</xdr:rowOff>
    </xdr:from>
    <xdr:to>
      <xdr:col>20</xdr:col>
      <xdr:colOff>38100</xdr:colOff>
      <xdr:row>82</xdr:row>
      <xdr:rowOff>66039</xdr:rowOff>
    </xdr:to>
    <xdr:sp macro="" textlink="">
      <xdr:nvSpPr>
        <xdr:cNvPr id="206" name="楕円 205">
          <a:extLst>
            <a:ext uri="{FF2B5EF4-FFF2-40B4-BE49-F238E27FC236}">
              <a16:creationId xmlns:a16="http://schemas.microsoft.com/office/drawing/2014/main" id="{216049E4-190A-4957-84F3-9FDD9B3ECA95}"/>
            </a:ext>
          </a:extLst>
        </xdr:cNvPr>
        <xdr:cNvSpPr/>
      </xdr:nvSpPr>
      <xdr:spPr>
        <a:xfrm>
          <a:off x="3746500" y="1402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15239</xdr:rowOff>
    </xdr:from>
    <xdr:to>
      <xdr:col>24</xdr:col>
      <xdr:colOff>63500</xdr:colOff>
      <xdr:row>82</xdr:row>
      <xdr:rowOff>49530</xdr:rowOff>
    </xdr:to>
    <xdr:cxnSp macro="">
      <xdr:nvCxnSpPr>
        <xdr:cNvPr id="207" name="直線コネクタ 206">
          <a:extLst>
            <a:ext uri="{FF2B5EF4-FFF2-40B4-BE49-F238E27FC236}">
              <a16:creationId xmlns:a16="http://schemas.microsoft.com/office/drawing/2014/main" id="{3017A1A8-464A-473B-964B-A653E84880E8}"/>
            </a:ext>
          </a:extLst>
        </xdr:cNvPr>
        <xdr:cNvCxnSpPr/>
      </xdr:nvCxnSpPr>
      <xdr:spPr>
        <a:xfrm>
          <a:off x="3797300" y="14074139"/>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117929</xdr:rowOff>
    </xdr:from>
    <xdr:to>
      <xdr:col>15</xdr:col>
      <xdr:colOff>101600</xdr:colOff>
      <xdr:row>82</xdr:row>
      <xdr:rowOff>48079</xdr:rowOff>
    </xdr:to>
    <xdr:sp macro="" textlink="">
      <xdr:nvSpPr>
        <xdr:cNvPr id="208" name="楕円 207">
          <a:extLst>
            <a:ext uri="{FF2B5EF4-FFF2-40B4-BE49-F238E27FC236}">
              <a16:creationId xmlns:a16="http://schemas.microsoft.com/office/drawing/2014/main" id="{C6CE03D5-D1F5-4A75-897B-D4BA586F40F9}"/>
            </a:ext>
          </a:extLst>
        </xdr:cNvPr>
        <xdr:cNvSpPr/>
      </xdr:nvSpPr>
      <xdr:spPr>
        <a:xfrm>
          <a:off x="2857500" y="1400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168729</xdr:rowOff>
    </xdr:from>
    <xdr:to>
      <xdr:col>19</xdr:col>
      <xdr:colOff>177800</xdr:colOff>
      <xdr:row>82</xdr:row>
      <xdr:rowOff>15239</xdr:rowOff>
    </xdr:to>
    <xdr:cxnSp macro="">
      <xdr:nvCxnSpPr>
        <xdr:cNvPr id="209" name="直線コネクタ 208">
          <a:extLst>
            <a:ext uri="{FF2B5EF4-FFF2-40B4-BE49-F238E27FC236}">
              <a16:creationId xmlns:a16="http://schemas.microsoft.com/office/drawing/2014/main" id="{5386D495-5F0F-470B-A2AE-48F2633C64B7}"/>
            </a:ext>
          </a:extLst>
        </xdr:cNvPr>
        <xdr:cNvCxnSpPr/>
      </xdr:nvCxnSpPr>
      <xdr:spPr>
        <a:xfrm>
          <a:off x="2908300" y="14056179"/>
          <a:ext cx="889000" cy="17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88537</xdr:rowOff>
    </xdr:from>
    <xdr:to>
      <xdr:col>10</xdr:col>
      <xdr:colOff>165100</xdr:colOff>
      <xdr:row>82</xdr:row>
      <xdr:rowOff>18687</xdr:rowOff>
    </xdr:to>
    <xdr:sp macro="" textlink="">
      <xdr:nvSpPr>
        <xdr:cNvPr id="210" name="楕円 209">
          <a:extLst>
            <a:ext uri="{FF2B5EF4-FFF2-40B4-BE49-F238E27FC236}">
              <a16:creationId xmlns:a16="http://schemas.microsoft.com/office/drawing/2014/main" id="{B2EBDB1B-B6E3-47B0-B360-8FC8701B16DF}"/>
            </a:ext>
          </a:extLst>
        </xdr:cNvPr>
        <xdr:cNvSpPr/>
      </xdr:nvSpPr>
      <xdr:spPr>
        <a:xfrm>
          <a:off x="1968500" y="1397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139337</xdr:rowOff>
    </xdr:from>
    <xdr:to>
      <xdr:col>15</xdr:col>
      <xdr:colOff>50800</xdr:colOff>
      <xdr:row>81</xdr:row>
      <xdr:rowOff>168729</xdr:rowOff>
    </xdr:to>
    <xdr:cxnSp macro="">
      <xdr:nvCxnSpPr>
        <xdr:cNvPr id="211" name="直線コネクタ 210">
          <a:extLst>
            <a:ext uri="{FF2B5EF4-FFF2-40B4-BE49-F238E27FC236}">
              <a16:creationId xmlns:a16="http://schemas.microsoft.com/office/drawing/2014/main" id="{82C2E02E-1B32-45D2-9F9E-71ECF121AF34}"/>
            </a:ext>
          </a:extLst>
        </xdr:cNvPr>
        <xdr:cNvCxnSpPr/>
      </xdr:nvCxnSpPr>
      <xdr:spPr>
        <a:xfrm>
          <a:off x="2019300" y="14026787"/>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54248</xdr:rowOff>
    </xdr:from>
    <xdr:to>
      <xdr:col>6</xdr:col>
      <xdr:colOff>38100</xdr:colOff>
      <xdr:row>81</xdr:row>
      <xdr:rowOff>155848</xdr:rowOff>
    </xdr:to>
    <xdr:sp macro="" textlink="">
      <xdr:nvSpPr>
        <xdr:cNvPr id="212" name="楕円 211">
          <a:extLst>
            <a:ext uri="{FF2B5EF4-FFF2-40B4-BE49-F238E27FC236}">
              <a16:creationId xmlns:a16="http://schemas.microsoft.com/office/drawing/2014/main" id="{DE2EE2BD-5C1B-4DC1-82F2-5A1D8DBBC827}"/>
            </a:ext>
          </a:extLst>
        </xdr:cNvPr>
        <xdr:cNvSpPr/>
      </xdr:nvSpPr>
      <xdr:spPr>
        <a:xfrm>
          <a:off x="1079500" y="1394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105048</xdr:rowOff>
    </xdr:from>
    <xdr:to>
      <xdr:col>10</xdr:col>
      <xdr:colOff>114300</xdr:colOff>
      <xdr:row>81</xdr:row>
      <xdr:rowOff>139337</xdr:rowOff>
    </xdr:to>
    <xdr:cxnSp macro="">
      <xdr:nvCxnSpPr>
        <xdr:cNvPr id="213" name="直線コネクタ 212">
          <a:extLst>
            <a:ext uri="{FF2B5EF4-FFF2-40B4-BE49-F238E27FC236}">
              <a16:creationId xmlns:a16="http://schemas.microsoft.com/office/drawing/2014/main" id="{9BCAE2DC-0F84-402C-8C04-92E87C5B712C}"/>
            </a:ext>
          </a:extLst>
        </xdr:cNvPr>
        <xdr:cNvCxnSpPr/>
      </xdr:nvCxnSpPr>
      <xdr:spPr>
        <a:xfrm>
          <a:off x="1130300" y="13992498"/>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115950</xdr:rowOff>
    </xdr:from>
    <xdr:ext cx="405111" cy="259045"/>
    <xdr:sp macro="" textlink="">
      <xdr:nvSpPr>
        <xdr:cNvPr id="214" name="n_1aveValue【福祉施設】&#10;有形固定資産減価償却率">
          <a:extLst>
            <a:ext uri="{FF2B5EF4-FFF2-40B4-BE49-F238E27FC236}">
              <a16:creationId xmlns:a16="http://schemas.microsoft.com/office/drawing/2014/main" id="{98F06C41-75CD-4171-B745-326FD9FEB7C6}"/>
            </a:ext>
          </a:extLst>
        </xdr:cNvPr>
        <xdr:cNvSpPr txBox="1"/>
      </xdr:nvSpPr>
      <xdr:spPr>
        <a:xfrm>
          <a:off x="3582044" y="14174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28683</xdr:rowOff>
    </xdr:from>
    <xdr:ext cx="405111" cy="259045"/>
    <xdr:sp macro="" textlink="">
      <xdr:nvSpPr>
        <xdr:cNvPr id="215" name="n_2aveValue【福祉施設】&#10;有形固定資産減価償却率">
          <a:extLst>
            <a:ext uri="{FF2B5EF4-FFF2-40B4-BE49-F238E27FC236}">
              <a16:creationId xmlns:a16="http://schemas.microsoft.com/office/drawing/2014/main" id="{E7E66143-B29D-40CF-A4F4-120662F945E1}"/>
            </a:ext>
          </a:extLst>
        </xdr:cNvPr>
        <xdr:cNvSpPr txBox="1"/>
      </xdr:nvSpPr>
      <xdr:spPr>
        <a:xfrm>
          <a:off x="2705744" y="1374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4190</xdr:rowOff>
    </xdr:from>
    <xdr:ext cx="405111" cy="259045"/>
    <xdr:sp macro="" textlink="">
      <xdr:nvSpPr>
        <xdr:cNvPr id="216" name="n_3aveValue【福祉施設】&#10;有形固定資産減価償却率">
          <a:extLst>
            <a:ext uri="{FF2B5EF4-FFF2-40B4-BE49-F238E27FC236}">
              <a16:creationId xmlns:a16="http://schemas.microsoft.com/office/drawing/2014/main" id="{9A7BD3E2-356E-4AD0-83B9-CCC694BE8A5A}"/>
            </a:ext>
          </a:extLst>
        </xdr:cNvPr>
        <xdr:cNvSpPr txBox="1"/>
      </xdr:nvSpPr>
      <xdr:spPr>
        <a:xfrm>
          <a:off x="1816744" y="1372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158404</xdr:rowOff>
    </xdr:from>
    <xdr:ext cx="405111" cy="259045"/>
    <xdr:sp macro="" textlink="">
      <xdr:nvSpPr>
        <xdr:cNvPr id="217" name="n_4aveValue【福祉施設】&#10;有形固定資産減価償却率">
          <a:extLst>
            <a:ext uri="{FF2B5EF4-FFF2-40B4-BE49-F238E27FC236}">
              <a16:creationId xmlns:a16="http://schemas.microsoft.com/office/drawing/2014/main" id="{FF5943C2-E400-4D10-8397-FB9DDFCDC3F9}"/>
            </a:ext>
          </a:extLst>
        </xdr:cNvPr>
        <xdr:cNvSpPr txBox="1"/>
      </xdr:nvSpPr>
      <xdr:spPr>
        <a:xfrm>
          <a:off x="927744" y="14045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82566</xdr:rowOff>
    </xdr:from>
    <xdr:ext cx="405111" cy="259045"/>
    <xdr:sp macro="" textlink="">
      <xdr:nvSpPr>
        <xdr:cNvPr id="218" name="n_1mainValue【福祉施設】&#10;有形固定資産減価償却率">
          <a:extLst>
            <a:ext uri="{FF2B5EF4-FFF2-40B4-BE49-F238E27FC236}">
              <a16:creationId xmlns:a16="http://schemas.microsoft.com/office/drawing/2014/main" id="{1392FFAD-5824-4910-BCD6-524728F03EC9}"/>
            </a:ext>
          </a:extLst>
        </xdr:cNvPr>
        <xdr:cNvSpPr txBox="1"/>
      </xdr:nvSpPr>
      <xdr:spPr>
        <a:xfrm>
          <a:off x="3582044"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39206</xdr:rowOff>
    </xdr:from>
    <xdr:ext cx="405111" cy="259045"/>
    <xdr:sp macro="" textlink="">
      <xdr:nvSpPr>
        <xdr:cNvPr id="219" name="n_2mainValue【福祉施設】&#10;有形固定資産減価償却率">
          <a:extLst>
            <a:ext uri="{FF2B5EF4-FFF2-40B4-BE49-F238E27FC236}">
              <a16:creationId xmlns:a16="http://schemas.microsoft.com/office/drawing/2014/main" id="{3D2325B6-BC67-4042-91BD-A547C0D53DC5}"/>
            </a:ext>
          </a:extLst>
        </xdr:cNvPr>
        <xdr:cNvSpPr txBox="1"/>
      </xdr:nvSpPr>
      <xdr:spPr>
        <a:xfrm>
          <a:off x="2705744" y="140981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9814</xdr:rowOff>
    </xdr:from>
    <xdr:ext cx="405111" cy="259045"/>
    <xdr:sp macro="" textlink="">
      <xdr:nvSpPr>
        <xdr:cNvPr id="220" name="n_3mainValue【福祉施設】&#10;有形固定資産減価償却率">
          <a:extLst>
            <a:ext uri="{FF2B5EF4-FFF2-40B4-BE49-F238E27FC236}">
              <a16:creationId xmlns:a16="http://schemas.microsoft.com/office/drawing/2014/main" id="{3476EFBD-4A00-4B3F-8C1E-202750AC8861}"/>
            </a:ext>
          </a:extLst>
        </xdr:cNvPr>
        <xdr:cNvSpPr txBox="1"/>
      </xdr:nvSpPr>
      <xdr:spPr>
        <a:xfrm>
          <a:off x="1816744" y="14068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925</xdr:rowOff>
    </xdr:from>
    <xdr:ext cx="405111" cy="259045"/>
    <xdr:sp macro="" textlink="">
      <xdr:nvSpPr>
        <xdr:cNvPr id="221" name="n_4mainValue【福祉施設】&#10;有形固定資産減価償却率">
          <a:extLst>
            <a:ext uri="{FF2B5EF4-FFF2-40B4-BE49-F238E27FC236}">
              <a16:creationId xmlns:a16="http://schemas.microsoft.com/office/drawing/2014/main" id="{485A227A-02D8-436B-B7DE-095FC4CCE83A}"/>
            </a:ext>
          </a:extLst>
        </xdr:cNvPr>
        <xdr:cNvSpPr txBox="1"/>
      </xdr:nvSpPr>
      <xdr:spPr>
        <a:xfrm>
          <a:off x="927744" y="13716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2" name="正方形/長方形 221">
          <a:extLst>
            <a:ext uri="{FF2B5EF4-FFF2-40B4-BE49-F238E27FC236}">
              <a16:creationId xmlns:a16="http://schemas.microsoft.com/office/drawing/2014/main" id="{4D0F5F7F-D527-4D78-9F21-EB68F67B1914}"/>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3" name="正方形/長方形 222">
          <a:extLst>
            <a:ext uri="{FF2B5EF4-FFF2-40B4-BE49-F238E27FC236}">
              <a16:creationId xmlns:a16="http://schemas.microsoft.com/office/drawing/2014/main" id="{BEEF2865-E1E2-4238-8825-FE84EF1F095F}"/>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4" name="正方形/長方形 223">
          <a:extLst>
            <a:ext uri="{FF2B5EF4-FFF2-40B4-BE49-F238E27FC236}">
              <a16:creationId xmlns:a16="http://schemas.microsoft.com/office/drawing/2014/main" id="{143E2377-34F2-4B5C-96BB-85B9D0A34AD9}"/>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5" name="正方形/長方形 224">
          <a:extLst>
            <a:ext uri="{FF2B5EF4-FFF2-40B4-BE49-F238E27FC236}">
              <a16:creationId xmlns:a16="http://schemas.microsoft.com/office/drawing/2014/main" id="{9D5BB32D-2101-4098-9C61-FE73FB7EFEAD}"/>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6" name="正方形/長方形 225">
          <a:extLst>
            <a:ext uri="{FF2B5EF4-FFF2-40B4-BE49-F238E27FC236}">
              <a16:creationId xmlns:a16="http://schemas.microsoft.com/office/drawing/2014/main" id="{49983E9A-C501-433A-9D0F-29BB4404114B}"/>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7" name="正方形/長方形 226">
          <a:extLst>
            <a:ext uri="{FF2B5EF4-FFF2-40B4-BE49-F238E27FC236}">
              <a16:creationId xmlns:a16="http://schemas.microsoft.com/office/drawing/2014/main" id="{454A168F-79BF-4D0D-B2AC-A74213DC8D94}"/>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8" name="正方形/長方形 227">
          <a:extLst>
            <a:ext uri="{FF2B5EF4-FFF2-40B4-BE49-F238E27FC236}">
              <a16:creationId xmlns:a16="http://schemas.microsoft.com/office/drawing/2014/main" id="{FDABF409-8565-4987-9B86-3370705A60FC}"/>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9" name="正方形/長方形 228">
          <a:extLst>
            <a:ext uri="{FF2B5EF4-FFF2-40B4-BE49-F238E27FC236}">
              <a16:creationId xmlns:a16="http://schemas.microsoft.com/office/drawing/2014/main" id="{85367971-D07E-47CC-9E28-3D1D6099E1C7}"/>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0" name="テキスト ボックス 229">
          <a:extLst>
            <a:ext uri="{FF2B5EF4-FFF2-40B4-BE49-F238E27FC236}">
              <a16:creationId xmlns:a16="http://schemas.microsoft.com/office/drawing/2014/main" id="{312C4046-D730-48DB-B847-131EFFA301FC}"/>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1" name="直線コネクタ 230">
          <a:extLst>
            <a:ext uri="{FF2B5EF4-FFF2-40B4-BE49-F238E27FC236}">
              <a16:creationId xmlns:a16="http://schemas.microsoft.com/office/drawing/2014/main" id="{53349C3D-3FC0-44A9-9C17-28B33AFD0A58}"/>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32" name="直線コネクタ 231">
          <a:extLst>
            <a:ext uri="{FF2B5EF4-FFF2-40B4-BE49-F238E27FC236}">
              <a16:creationId xmlns:a16="http://schemas.microsoft.com/office/drawing/2014/main" id="{F0A865C7-410C-4055-A7AC-56B8C3FE7157}"/>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33" name="テキスト ボックス 232">
          <a:extLst>
            <a:ext uri="{FF2B5EF4-FFF2-40B4-BE49-F238E27FC236}">
              <a16:creationId xmlns:a16="http://schemas.microsoft.com/office/drawing/2014/main" id="{70EC7088-BCE4-4673-843B-356FC701AB95}"/>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34" name="直線コネクタ 233">
          <a:extLst>
            <a:ext uri="{FF2B5EF4-FFF2-40B4-BE49-F238E27FC236}">
              <a16:creationId xmlns:a16="http://schemas.microsoft.com/office/drawing/2014/main" id="{70ACC17B-85A0-4E57-8145-0CC77DF9CAC8}"/>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35" name="テキスト ボックス 234">
          <a:extLst>
            <a:ext uri="{FF2B5EF4-FFF2-40B4-BE49-F238E27FC236}">
              <a16:creationId xmlns:a16="http://schemas.microsoft.com/office/drawing/2014/main" id="{F82968A1-F687-4FBF-B6EE-86192A83217B}"/>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36" name="直線コネクタ 235">
          <a:extLst>
            <a:ext uri="{FF2B5EF4-FFF2-40B4-BE49-F238E27FC236}">
              <a16:creationId xmlns:a16="http://schemas.microsoft.com/office/drawing/2014/main" id="{532181DE-22F9-4A4E-89A2-2FDAB948FB1B}"/>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37" name="テキスト ボックス 236">
          <a:extLst>
            <a:ext uri="{FF2B5EF4-FFF2-40B4-BE49-F238E27FC236}">
              <a16:creationId xmlns:a16="http://schemas.microsoft.com/office/drawing/2014/main" id="{9497F9DF-69B2-4EFD-844B-53ED77A3EA06}"/>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38" name="直線コネクタ 237">
          <a:extLst>
            <a:ext uri="{FF2B5EF4-FFF2-40B4-BE49-F238E27FC236}">
              <a16:creationId xmlns:a16="http://schemas.microsoft.com/office/drawing/2014/main" id="{3B926979-743E-408E-85F3-251F8216DFD5}"/>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39" name="テキスト ボックス 238">
          <a:extLst>
            <a:ext uri="{FF2B5EF4-FFF2-40B4-BE49-F238E27FC236}">
              <a16:creationId xmlns:a16="http://schemas.microsoft.com/office/drawing/2014/main" id="{7C9D8089-125F-4318-8621-FF3A55AC09B8}"/>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0" name="直線コネクタ 239">
          <a:extLst>
            <a:ext uri="{FF2B5EF4-FFF2-40B4-BE49-F238E27FC236}">
              <a16:creationId xmlns:a16="http://schemas.microsoft.com/office/drawing/2014/main" id="{C1C2AE49-3E28-4C72-97A3-B802609AE709}"/>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1" name="テキスト ボックス 240">
          <a:extLst>
            <a:ext uri="{FF2B5EF4-FFF2-40B4-BE49-F238E27FC236}">
              <a16:creationId xmlns:a16="http://schemas.microsoft.com/office/drawing/2014/main" id="{B01D34F4-AAD4-4AD7-AEDB-56DE1E2CE7EC}"/>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2" name="【福祉施設】&#10;一人当たり面積グラフ枠">
          <a:extLst>
            <a:ext uri="{FF2B5EF4-FFF2-40B4-BE49-F238E27FC236}">
              <a16:creationId xmlns:a16="http://schemas.microsoft.com/office/drawing/2014/main" id="{82D882BB-1E49-4EE1-93ED-74D207671818}"/>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135255</xdr:rowOff>
    </xdr:from>
    <xdr:to>
      <xdr:col>54</xdr:col>
      <xdr:colOff>189865</xdr:colOff>
      <xdr:row>86</xdr:row>
      <xdr:rowOff>29642</xdr:rowOff>
    </xdr:to>
    <xdr:cxnSp macro="">
      <xdr:nvCxnSpPr>
        <xdr:cNvPr id="243" name="直線コネクタ 242">
          <a:extLst>
            <a:ext uri="{FF2B5EF4-FFF2-40B4-BE49-F238E27FC236}">
              <a16:creationId xmlns:a16="http://schemas.microsoft.com/office/drawing/2014/main" id="{7025CD66-34B0-471A-B513-3977A2535E48}"/>
            </a:ext>
          </a:extLst>
        </xdr:cNvPr>
        <xdr:cNvCxnSpPr/>
      </xdr:nvCxnSpPr>
      <xdr:spPr>
        <a:xfrm flipV="1">
          <a:off x="10476865" y="13336905"/>
          <a:ext cx="0" cy="1437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33469</xdr:rowOff>
    </xdr:from>
    <xdr:ext cx="469744" cy="259045"/>
    <xdr:sp macro="" textlink="">
      <xdr:nvSpPr>
        <xdr:cNvPr id="244" name="【福祉施設】&#10;一人当たり面積最小値テキスト">
          <a:extLst>
            <a:ext uri="{FF2B5EF4-FFF2-40B4-BE49-F238E27FC236}">
              <a16:creationId xmlns:a16="http://schemas.microsoft.com/office/drawing/2014/main" id="{56E7CD40-B72D-40D6-990F-93905D805C19}"/>
            </a:ext>
          </a:extLst>
        </xdr:cNvPr>
        <xdr:cNvSpPr txBox="1"/>
      </xdr:nvSpPr>
      <xdr:spPr>
        <a:xfrm>
          <a:off x="10515600" y="14778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29642</xdr:rowOff>
    </xdr:from>
    <xdr:to>
      <xdr:col>55</xdr:col>
      <xdr:colOff>88900</xdr:colOff>
      <xdr:row>86</xdr:row>
      <xdr:rowOff>29642</xdr:rowOff>
    </xdr:to>
    <xdr:cxnSp macro="">
      <xdr:nvCxnSpPr>
        <xdr:cNvPr id="245" name="直線コネクタ 244">
          <a:extLst>
            <a:ext uri="{FF2B5EF4-FFF2-40B4-BE49-F238E27FC236}">
              <a16:creationId xmlns:a16="http://schemas.microsoft.com/office/drawing/2014/main" id="{C5DB667B-27D0-451E-AAF5-3BC29F4BF4DB}"/>
            </a:ext>
          </a:extLst>
        </xdr:cNvPr>
        <xdr:cNvCxnSpPr/>
      </xdr:nvCxnSpPr>
      <xdr:spPr>
        <a:xfrm>
          <a:off x="10388600" y="14774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81932</xdr:rowOff>
    </xdr:from>
    <xdr:ext cx="469744" cy="259045"/>
    <xdr:sp macro="" textlink="">
      <xdr:nvSpPr>
        <xdr:cNvPr id="246" name="【福祉施設】&#10;一人当たり面積最大値テキスト">
          <a:extLst>
            <a:ext uri="{FF2B5EF4-FFF2-40B4-BE49-F238E27FC236}">
              <a16:creationId xmlns:a16="http://schemas.microsoft.com/office/drawing/2014/main" id="{628CBCED-CCCD-4D6F-9701-805327684F26}"/>
            </a:ext>
          </a:extLst>
        </xdr:cNvPr>
        <xdr:cNvSpPr txBox="1"/>
      </xdr:nvSpPr>
      <xdr:spPr>
        <a:xfrm>
          <a:off x="10515600" y="13112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135255</xdr:rowOff>
    </xdr:from>
    <xdr:to>
      <xdr:col>55</xdr:col>
      <xdr:colOff>88900</xdr:colOff>
      <xdr:row>77</xdr:row>
      <xdr:rowOff>135255</xdr:rowOff>
    </xdr:to>
    <xdr:cxnSp macro="">
      <xdr:nvCxnSpPr>
        <xdr:cNvPr id="247" name="直線コネクタ 246">
          <a:extLst>
            <a:ext uri="{FF2B5EF4-FFF2-40B4-BE49-F238E27FC236}">
              <a16:creationId xmlns:a16="http://schemas.microsoft.com/office/drawing/2014/main" id="{0535B962-85B4-4CED-9A84-002591ABAF83}"/>
            </a:ext>
          </a:extLst>
        </xdr:cNvPr>
        <xdr:cNvCxnSpPr/>
      </xdr:nvCxnSpPr>
      <xdr:spPr>
        <a:xfrm>
          <a:off x="10388600" y="1333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145178</xdr:rowOff>
    </xdr:from>
    <xdr:ext cx="469744" cy="259045"/>
    <xdr:sp macro="" textlink="">
      <xdr:nvSpPr>
        <xdr:cNvPr id="248" name="【福祉施設】&#10;一人当たり面積平均値テキスト">
          <a:extLst>
            <a:ext uri="{FF2B5EF4-FFF2-40B4-BE49-F238E27FC236}">
              <a16:creationId xmlns:a16="http://schemas.microsoft.com/office/drawing/2014/main" id="{3322FF82-ECC1-42DC-842B-8A6057255F9E}"/>
            </a:ext>
          </a:extLst>
        </xdr:cNvPr>
        <xdr:cNvSpPr txBox="1"/>
      </xdr:nvSpPr>
      <xdr:spPr>
        <a:xfrm>
          <a:off x="10515600" y="145469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166751</xdr:rowOff>
    </xdr:from>
    <xdr:to>
      <xdr:col>55</xdr:col>
      <xdr:colOff>50800</xdr:colOff>
      <xdr:row>85</xdr:row>
      <xdr:rowOff>96901</xdr:rowOff>
    </xdr:to>
    <xdr:sp macro="" textlink="">
      <xdr:nvSpPr>
        <xdr:cNvPr id="249" name="フローチャート: 判断 248">
          <a:extLst>
            <a:ext uri="{FF2B5EF4-FFF2-40B4-BE49-F238E27FC236}">
              <a16:creationId xmlns:a16="http://schemas.microsoft.com/office/drawing/2014/main" id="{671EB9AC-0C17-4E50-BBEE-21B68F369BBC}"/>
            </a:ext>
          </a:extLst>
        </xdr:cNvPr>
        <xdr:cNvSpPr/>
      </xdr:nvSpPr>
      <xdr:spPr>
        <a:xfrm>
          <a:off x="10426700" y="1456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157607</xdr:rowOff>
    </xdr:from>
    <xdr:to>
      <xdr:col>50</xdr:col>
      <xdr:colOff>165100</xdr:colOff>
      <xdr:row>85</xdr:row>
      <xdr:rowOff>87757</xdr:rowOff>
    </xdr:to>
    <xdr:sp macro="" textlink="">
      <xdr:nvSpPr>
        <xdr:cNvPr id="250" name="フローチャート: 判断 249">
          <a:extLst>
            <a:ext uri="{FF2B5EF4-FFF2-40B4-BE49-F238E27FC236}">
              <a16:creationId xmlns:a16="http://schemas.microsoft.com/office/drawing/2014/main" id="{8C59F1B2-7CC0-467E-9D32-325541354938}"/>
            </a:ext>
          </a:extLst>
        </xdr:cNvPr>
        <xdr:cNvSpPr/>
      </xdr:nvSpPr>
      <xdr:spPr>
        <a:xfrm>
          <a:off x="9588500" y="1455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169266</xdr:rowOff>
    </xdr:from>
    <xdr:to>
      <xdr:col>46</xdr:col>
      <xdr:colOff>38100</xdr:colOff>
      <xdr:row>85</xdr:row>
      <xdr:rowOff>99416</xdr:rowOff>
    </xdr:to>
    <xdr:sp macro="" textlink="">
      <xdr:nvSpPr>
        <xdr:cNvPr id="251" name="フローチャート: 判断 250">
          <a:extLst>
            <a:ext uri="{FF2B5EF4-FFF2-40B4-BE49-F238E27FC236}">
              <a16:creationId xmlns:a16="http://schemas.microsoft.com/office/drawing/2014/main" id="{F0C60BB5-7416-4667-A8D6-E4663D807FED}"/>
            </a:ext>
          </a:extLst>
        </xdr:cNvPr>
        <xdr:cNvSpPr/>
      </xdr:nvSpPr>
      <xdr:spPr>
        <a:xfrm>
          <a:off x="8699500" y="14571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6502</xdr:rowOff>
    </xdr:from>
    <xdr:to>
      <xdr:col>41</xdr:col>
      <xdr:colOff>101600</xdr:colOff>
      <xdr:row>85</xdr:row>
      <xdr:rowOff>108102</xdr:rowOff>
    </xdr:to>
    <xdr:sp macro="" textlink="">
      <xdr:nvSpPr>
        <xdr:cNvPr id="252" name="フローチャート: 判断 251">
          <a:extLst>
            <a:ext uri="{FF2B5EF4-FFF2-40B4-BE49-F238E27FC236}">
              <a16:creationId xmlns:a16="http://schemas.microsoft.com/office/drawing/2014/main" id="{AB926EA0-D35E-4338-ABC8-002358849B63}"/>
            </a:ext>
          </a:extLst>
        </xdr:cNvPr>
        <xdr:cNvSpPr/>
      </xdr:nvSpPr>
      <xdr:spPr>
        <a:xfrm>
          <a:off x="7810500" y="1457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23648</xdr:rowOff>
    </xdr:from>
    <xdr:to>
      <xdr:col>36</xdr:col>
      <xdr:colOff>165100</xdr:colOff>
      <xdr:row>85</xdr:row>
      <xdr:rowOff>125248</xdr:rowOff>
    </xdr:to>
    <xdr:sp macro="" textlink="">
      <xdr:nvSpPr>
        <xdr:cNvPr id="253" name="フローチャート: 判断 252">
          <a:extLst>
            <a:ext uri="{FF2B5EF4-FFF2-40B4-BE49-F238E27FC236}">
              <a16:creationId xmlns:a16="http://schemas.microsoft.com/office/drawing/2014/main" id="{92B6BD97-6AFB-4D2B-A372-131069BFB55A}"/>
            </a:ext>
          </a:extLst>
        </xdr:cNvPr>
        <xdr:cNvSpPr/>
      </xdr:nvSpPr>
      <xdr:spPr>
        <a:xfrm>
          <a:off x="6921500" y="1459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4" name="テキスト ボックス 253">
          <a:extLst>
            <a:ext uri="{FF2B5EF4-FFF2-40B4-BE49-F238E27FC236}">
              <a16:creationId xmlns:a16="http://schemas.microsoft.com/office/drawing/2014/main" id="{1A5F9446-1F1D-443C-90F9-3FB684CD850D}"/>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5" name="テキスト ボックス 254">
          <a:extLst>
            <a:ext uri="{FF2B5EF4-FFF2-40B4-BE49-F238E27FC236}">
              <a16:creationId xmlns:a16="http://schemas.microsoft.com/office/drawing/2014/main" id="{D83D1B30-104E-4471-8F11-FE6022CA9DF6}"/>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16B47F1C-740E-48B7-9F62-4441FF682E2B}"/>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D693DE1F-A8DC-4267-ACAD-60ED17E833C1}"/>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8051F01B-E356-4F1D-A914-73C30D6DF771}"/>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61595</xdr:rowOff>
    </xdr:from>
    <xdr:to>
      <xdr:col>55</xdr:col>
      <xdr:colOff>50800</xdr:colOff>
      <xdr:row>83</xdr:row>
      <xdr:rowOff>163195</xdr:rowOff>
    </xdr:to>
    <xdr:sp macro="" textlink="">
      <xdr:nvSpPr>
        <xdr:cNvPr id="259" name="楕円 258">
          <a:extLst>
            <a:ext uri="{FF2B5EF4-FFF2-40B4-BE49-F238E27FC236}">
              <a16:creationId xmlns:a16="http://schemas.microsoft.com/office/drawing/2014/main" id="{43C36AE2-982D-4A63-82A7-AFD5C6D72ED8}"/>
            </a:ext>
          </a:extLst>
        </xdr:cNvPr>
        <xdr:cNvSpPr/>
      </xdr:nvSpPr>
      <xdr:spPr>
        <a:xfrm>
          <a:off x="10426700" y="1429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84472</xdr:rowOff>
    </xdr:from>
    <xdr:ext cx="469744" cy="259045"/>
    <xdr:sp macro="" textlink="">
      <xdr:nvSpPr>
        <xdr:cNvPr id="260" name="【福祉施設】&#10;一人当たり面積該当値テキスト">
          <a:extLst>
            <a:ext uri="{FF2B5EF4-FFF2-40B4-BE49-F238E27FC236}">
              <a16:creationId xmlns:a16="http://schemas.microsoft.com/office/drawing/2014/main" id="{E82B478C-8264-48CA-8841-E9C261B3D66A}"/>
            </a:ext>
          </a:extLst>
        </xdr:cNvPr>
        <xdr:cNvSpPr txBox="1"/>
      </xdr:nvSpPr>
      <xdr:spPr>
        <a:xfrm>
          <a:off x="10515600" y="1414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73025</xdr:rowOff>
    </xdr:from>
    <xdr:to>
      <xdr:col>50</xdr:col>
      <xdr:colOff>165100</xdr:colOff>
      <xdr:row>84</xdr:row>
      <xdr:rowOff>3175</xdr:rowOff>
    </xdr:to>
    <xdr:sp macro="" textlink="">
      <xdr:nvSpPr>
        <xdr:cNvPr id="261" name="楕円 260">
          <a:extLst>
            <a:ext uri="{FF2B5EF4-FFF2-40B4-BE49-F238E27FC236}">
              <a16:creationId xmlns:a16="http://schemas.microsoft.com/office/drawing/2014/main" id="{7D21AD99-1F6B-475A-AC94-48777B365856}"/>
            </a:ext>
          </a:extLst>
        </xdr:cNvPr>
        <xdr:cNvSpPr/>
      </xdr:nvSpPr>
      <xdr:spPr>
        <a:xfrm>
          <a:off x="9588500" y="1430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112395</xdr:rowOff>
    </xdr:from>
    <xdr:to>
      <xdr:col>55</xdr:col>
      <xdr:colOff>0</xdr:colOff>
      <xdr:row>83</xdr:row>
      <xdr:rowOff>123825</xdr:rowOff>
    </xdr:to>
    <xdr:cxnSp macro="">
      <xdr:nvCxnSpPr>
        <xdr:cNvPr id="262" name="直線コネクタ 261">
          <a:extLst>
            <a:ext uri="{FF2B5EF4-FFF2-40B4-BE49-F238E27FC236}">
              <a16:creationId xmlns:a16="http://schemas.microsoft.com/office/drawing/2014/main" id="{BB788165-6D05-4930-A202-8F8F1C4A7843}"/>
            </a:ext>
          </a:extLst>
        </xdr:cNvPr>
        <xdr:cNvCxnSpPr/>
      </xdr:nvCxnSpPr>
      <xdr:spPr>
        <a:xfrm flipV="1">
          <a:off x="9639300" y="1434274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116460</xdr:rowOff>
    </xdr:from>
    <xdr:to>
      <xdr:col>46</xdr:col>
      <xdr:colOff>38100</xdr:colOff>
      <xdr:row>84</xdr:row>
      <xdr:rowOff>46610</xdr:rowOff>
    </xdr:to>
    <xdr:sp macro="" textlink="">
      <xdr:nvSpPr>
        <xdr:cNvPr id="263" name="楕円 262">
          <a:extLst>
            <a:ext uri="{FF2B5EF4-FFF2-40B4-BE49-F238E27FC236}">
              <a16:creationId xmlns:a16="http://schemas.microsoft.com/office/drawing/2014/main" id="{4688B295-AA96-406F-9942-A3E78E2A2831}"/>
            </a:ext>
          </a:extLst>
        </xdr:cNvPr>
        <xdr:cNvSpPr/>
      </xdr:nvSpPr>
      <xdr:spPr>
        <a:xfrm>
          <a:off x="8699500" y="1434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123825</xdr:rowOff>
    </xdr:from>
    <xdr:to>
      <xdr:col>50</xdr:col>
      <xdr:colOff>114300</xdr:colOff>
      <xdr:row>83</xdr:row>
      <xdr:rowOff>167260</xdr:rowOff>
    </xdr:to>
    <xdr:cxnSp macro="">
      <xdr:nvCxnSpPr>
        <xdr:cNvPr id="264" name="直線コネクタ 263">
          <a:extLst>
            <a:ext uri="{FF2B5EF4-FFF2-40B4-BE49-F238E27FC236}">
              <a16:creationId xmlns:a16="http://schemas.microsoft.com/office/drawing/2014/main" id="{59248A1A-8C28-4BEF-8BCA-371830F1DBD3}"/>
            </a:ext>
          </a:extLst>
        </xdr:cNvPr>
        <xdr:cNvCxnSpPr/>
      </xdr:nvCxnSpPr>
      <xdr:spPr>
        <a:xfrm flipV="1">
          <a:off x="8750300" y="14354175"/>
          <a:ext cx="889000" cy="4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118517</xdr:rowOff>
    </xdr:from>
    <xdr:to>
      <xdr:col>41</xdr:col>
      <xdr:colOff>101600</xdr:colOff>
      <xdr:row>84</xdr:row>
      <xdr:rowOff>48667</xdr:rowOff>
    </xdr:to>
    <xdr:sp macro="" textlink="">
      <xdr:nvSpPr>
        <xdr:cNvPr id="265" name="楕円 264">
          <a:extLst>
            <a:ext uri="{FF2B5EF4-FFF2-40B4-BE49-F238E27FC236}">
              <a16:creationId xmlns:a16="http://schemas.microsoft.com/office/drawing/2014/main" id="{A84C91C6-EBB1-4159-9A54-FEE433D261F2}"/>
            </a:ext>
          </a:extLst>
        </xdr:cNvPr>
        <xdr:cNvSpPr/>
      </xdr:nvSpPr>
      <xdr:spPr>
        <a:xfrm>
          <a:off x="7810500" y="1434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167260</xdr:rowOff>
    </xdr:from>
    <xdr:to>
      <xdr:col>45</xdr:col>
      <xdr:colOff>177800</xdr:colOff>
      <xdr:row>83</xdr:row>
      <xdr:rowOff>169317</xdr:rowOff>
    </xdr:to>
    <xdr:cxnSp macro="">
      <xdr:nvCxnSpPr>
        <xdr:cNvPr id="266" name="直線コネクタ 265">
          <a:extLst>
            <a:ext uri="{FF2B5EF4-FFF2-40B4-BE49-F238E27FC236}">
              <a16:creationId xmlns:a16="http://schemas.microsoft.com/office/drawing/2014/main" id="{2EFA9174-A9B9-43F5-88C8-198964A4DBA8}"/>
            </a:ext>
          </a:extLst>
        </xdr:cNvPr>
        <xdr:cNvCxnSpPr/>
      </xdr:nvCxnSpPr>
      <xdr:spPr>
        <a:xfrm flipV="1">
          <a:off x="7861300" y="14397610"/>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20219</xdr:rowOff>
    </xdr:from>
    <xdr:to>
      <xdr:col>36</xdr:col>
      <xdr:colOff>165100</xdr:colOff>
      <xdr:row>83</xdr:row>
      <xdr:rowOff>121819</xdr:rowOff>
    </xdr:to>
    <xdr:sp macro="" textlink="">
      <xdr:nvSpPr>
        <xdr:cNvPr id="267" name="楕円 266">
          <a:extLst>
            <a:ext uri="{FF2B5EF4-FFF2-40B4-BE49-F238E27FC236}">
              <a16:creationId xmlns:a16="http://schemas.microsoft.com/office/drawing/2014/main" id="{FC24142F-2D9B-4AA8-B4C8-B0F95AE7E746}"/>
            </a:ext>
          </a:extLst>
        </xdr:cNvPr>
        <xdr:cNvSpPr/>
      </xdr:nvSpPr>
      <xdr:spPr>
        <a:xfrm>
          <a:off x="6921500" y="14250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71019</xdr:rowOff>
    </xdr:from>
    <xdr:to>
      <xdr:col>41</xdr:col>
      <xdr:colOff>50800</xdr:colOff>
      <xdr:row>83</xdr:row>
      <xdr:rowOff>169317</xdr:rowOff>
    </xdr:to>
    <xdr:cxnSp macro="">
      <xdr:nvCxnSpPr>
        <xdr:cNvPr id="268" name="直線コネクタ 267">
          <a:extLst>
            <a:ext uri="{FF2B5EF4-FFF2-40B4-BE49-F238E27FC236}">
              <a16:creationId xmlns:a16="http://schemas.microsoft.com/office/drawing/2014/main" id="{4F6D2828-A965-464B-A167-DA62B4509DC9}"/>
            </a:ext>
          </a:extLst>
        </xdr:cNvPr>
        <xdr:cNvCxnSpPr/>
      </xdr:nvCxnSpPr>
      <xdr:spPr>
        <a:xfrm>
          <a:off x="6972300" y="14301369"/>
          <a:ext cx="889000" cy="9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78884</xdr:rowOff>
    </xdr:from>
    <xdr:ext cx="469744" cy="259045"/>
    <xdr:sp macro="" textlink="">
      <xdr:nvSpPr>
        <xdr:cNvPr id="269" name="n_1aveValue【福祉施設】&#10;一人当たり面積">
          <a:extLst>
            <a:ext uri="{FF2B5EF4-FFF2-40B4-BE49-F238E27FC236}">
              <a16:creationId xmlns:a16="http://schemas.microsoft.com/office/drawing/2014/main" id="{5DCA355E-D8AF-4DC1-B413-AD5FC1A214AF}"/>
            </a:ext>
          </a:extLst>
        </xdr:cNvPr>
        <xdr:cNvSpPr txBox="1"/>
      </xdr:nvSpPr>
      <xdr:spPr>
        <a:xfrm>
          <a:off x="9391727" y="14652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90543</xdr:rowOff>
    </xdr:from>
    <xdr:ext cx="469744" cy="259045"/>
    <xdr:sp macro="" textlink="">
      <xdr:nvSpPr>
        <xdr:cNvPr id="270" name="n_2aveValue【福祉施設】&#10;一人当たり面積">
          <a:extLst>
            <a:ext uri="{FF2B5EF4-FFF2-40B4-BE49-F238E27FC236}">
              <a16:creationId xmlns:a16="http://schemas.microsoft.com/office/drawing/2014/main" id="{A8BC30B1-65B0-4986-9AF9-F672D0003457}"/>
            </a:ext>
          </a:extLst>
        </xdr:cNvPr>
        <xdr:cNvSpPr txBox="1"/>
      </xdr:nvSpPr>
      <xdr:spPr>
        <a:xfrm>
          <a:off x="8515427" y="14663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99229</xdr:rowOff>
    </xdr:from>
    <xdr:ext cx="469744" cy="259045"/>
    <xdr:sp macro="" textlink="">
      <xdr:nvSpPr>
        <xdr:cNvPr id="271" name="n_3aveValue【福祉施設】&#10;一人当たり面積">
          <a:extLst>
            <a:ext uri="{FF2B5EF4-FFF2-40B4-BE49-F238E27FC236}">
              <a16:creationId xmlns:a16="http://schemas.microsoft.com/office/drawing/2014/main" id="{EF827490-41E7-4055-BCC5-D66714C5CB89}"/>
            </a:ext>
          </a:extLst>
        </xdr:cNvPr>
        <xdr:cNvSpPr txBox="1"/>
      </xdr:nvSpPr>
      <xdr:spPr>
        <a:xfrm>
          <a:off x="7626427" y="14672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116375</xdr:rowOff>
    </xdr:from>
    <xdr:ext cx="469744" cy="259045"/>
    <xdr:sp macro="" textlink="">
      <xdr:nvSpPr>
        <xdr:cNvPr id="272" name="n_4aveValue【福祉施設】&#10;一人当たり面積">
          <a:extLst>
            <a:ext uri="{FF2B5EF4-FFF2-40B4-BE49-F238E27FC236}">
              <a16:creationId xmlns:a16="http://schemas.microsoft.com/office/drawing/2014/main" id="{762894D2-B3EF-49CE-A611-AE8110BC3C8B}"/>
            </a:ext>
          </a:extLst>
        </xdr:cNvPr>
        <xdr:cNvSpPr txBox="1"/>
      </xdr:nvSpPr>
      <xdr:spPr>
        <a:xfrm>
          <a:off x="6737427" y="14689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19702</xdr:rowOff>
    </xdr:from>
    <xdr:ext cx="469744" cy="259045"/>
    <xdr:sp macro="" textlink="">
      <xdr:nvSpPr>
        <xdr:cNvPr id="273" name="n_1mainValue【福祉施設】&#10;一人当たり面積">
          <a:extLst>
            <a:ext uri="{FF2B5EF4-FFF2-40B4-BE49-F238E27FC236}">
              <a16:creationId xmlns:a16="http://schemas.microsoft.com/office/drawing/2014/main" id="{692AC789-5962-4957-960F-3F5A92195092}"/>
            </a:ext>
          </a:extLst>
        </xdr:cNvPr>
        <xdr:cNvSpPr txBox="1"/>
      </xdr:nvSpPr>
      <xdr:spPr>
        <a:xfrm>
          <a:off x="9391727" y="14078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63137</xdr:rowOff>
    </xdr:from>
    <xdr:ext cx="469744" cy="259045"/>
    <xdr:sp macro="" textlink="">
      <xdr:nvSpPr>
        <xdr:cNvPr id="274" name="n_2mainValue【福祉施設】&#10;一人当たり面積">
          <a:extLst>
            <a:ext uri="{FF2B5EF4-FFF2-40B4-BE49-F238E27FC236}">
              <a16:creationId xmlns:a16="http://schemas.microsoft.com/office/drawing/2014/main" id="{ED7F9377-0C6D-433F-BB09-832BB0A98058}"/>
            </a:ext>
          </a:extLst>
        </xdr:cNvPr>
        <xdr:cNvSpPr txBox="1"/>
      </xdr:nvSpPr>
      <xdr:spPr>
        <a:xfrm>
          <a:off x="8515427" y="14122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65194</xdr:rowOff>
    </xdr:from>
    <xdr:ext cx="469744" cy="259045"/>
    <xdr:sp macro="" textlink="">
      <xdr:nvSpPr>
        <xdr:cNvPr id="275" name="n_3mainValue【福祉施設】&#10;一人当たり面積">
          <a:extLst>
            <a:ext uri="{FF2B5EF4-FFF2-40B4-BE49-F238E27FC236}">
              <a16:creationId xmlns:a16="http://schemas.microsoft.com/office/drawing/2014/main" id="{5D9B4C1C-4A67-4813-A2FD-F1F8FAA42D31}"/>
            </a:ext>
          </a:extLst>
        </xdr:cNvPr>
        <xdr:cNvSpPr txBox="1"/>
      </xdr:nvSpPr>
      <xdr:spPr>
        <a:xfrm>
          <a:off x="7626427" y="14124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138346</xdr:rowOff>
    </xdr:from>
    <xdr:ext cx="469744" cy="259045"/>
    <xdr:sp macro="" textlink="">
      <xdr:nvSpPr>
        <xdr:cNvPr id="276" name="n_4mainValue【福祉施設】&#10;一人当たり面積">
          <a:extLst>
            <a:ext uri="{FF2B5EF4-FFF2-40B4-BE49-F238E27FC236}">
              <a16:creationId xmlns:a16="http://schemas.microsoft.com/office/drawing/2014/main" id="{704F799C-15CE-46AF-91F6-EED5232DA621}"/>
            </a:ext>
          </a:extLst>
        </xdr:cNvPr>
        <xdr:cNvSpPr txBox="1"/>
      </xdr:nvSpPr>
      <xdr:spPr>
        <a:xfrm>
          <a:off x="6737427" y="14025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7" name="正方形/長方形 276">
          <a:extLst>
            <a:ext uri="{FF2B5EF4-FFF2-40B4-BE49-F238E27FC236}">
              <a16:creationId xmlns:a16="http://schemas.microsoft.com/office/drawing/2014/main" id="{8EEE0330-2253-41A4-980F-14CB6C30AD2B}"/>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8" name="正方形/長方形 277">
          <a:extLst>
            <a:ext uri="{FF2B5EF4-FFF2-40B4-BE49-F238E27FC236}">
              <a16:creationId xmlns:a16="http://schemas.microsoft.com/office/drawing/2014/main" id="{3207339A-BD82-42F5-A37E-38C876EEEE2E}"/>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9" name="正方形/長方形 278">
          <a:extLst>
            <a:ext uri="{FF2B5EF4-FFF2-40B4-BE49-F238E27FC236}">
              <a16:creationId xmlns:a16="http://schemas.microsoft.com/office/drawing/2014/main" id="{A0DB4729-1872-4288-97EE-B2BD8BC1CF03}"/>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0" name="正方形/長方形 279">
          <a:extLst>
            <a:ext uri="{FF2B5EF4-FFF2-40B4-BE49-F238E27FC236}">
              <a16:creationId xmlns:a16="http://schemas.microsoft.com/office/drawing/2014/main" id="{916CA55C-7B2C-4C2E-A529-274109CEA7D7}"/>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1" name="正方形/長方形 280">
          <a:extLst>
            <a:ext uri="{FF2B5EF4-FFF2-40B4-BE49-F238E27FC236}">
              <a16:creationId xmlns:a16="http://schemas.microsoft.com/office/drawing/2014/main" id="{013014BB-026C-4405-8E40-8ECC5810C57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2" name="正方形/長方形 281">
          <a:extLst>
            <a:ext uri="{FF2B5EF4-FFF2-40B4-BE49-F238E27FC236}">
              <a16:creationId xmlns:a16="http://schemas.microsoft.com/office/drawing/2014/main" id="{60CAEB79-5AAE-4BF9-A856-1A0F07AD234A}"/>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3" name="正方形/長方形 282">
          <a:extLst>
            <a:ext uri="{FF2B5EF4-FFF2-40B4-BE49-F238E27FC236}">
              <a16:creationId xmlns:a16="http://schemas.microsoft.com/office/drawing/2014/main" id="{725B3060-A84E-498A-BF88-989F1509B5B1}"/>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4" name="正方形/長方形 283">
          <a:extLst>
            <a:ext uri="{FF2B5EF4-FFF2-40B4-BE49-F238E27FC236}">
              <a16:creationId xmlns:a16="http://schemas.microsoft.com/office/drawing/2014/main" id="{47C2E15D-40DF-4F72-A936-8ADDC0DAEE6F}"/>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5" name="正方形/長方形 284">
          <a:extLst>
            <a:ext uri="{FF2B5EF4-FFF2-40B4-BE49-F238E27FC236}">
              <a16:creationId xmlns:a16="http://schemas.microsoft.com/office/drawing/2014/main" id="{270D4216-28BC-4161-A32A-8EF56C295EA2}"/>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6" name="正方形/長方形 285">
          <a:extLst>
            <a:ext uri="{FF2B5EF4-FFF2-40B4-BE49-F238E27FC236}">
              <a16:creationId xmlns:a16="http://schemas.microsoft.com/office/drawing/2014/main" id="{A51C49B7-28D0-4E51-84AC-E8B846AC4582}"/>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7" name="正方形/長方形 286">
          <a:extLst>
            <a:ext uri="{FF2B5EF4-FFF2-40B4-BE49-F238E27FC236}">
              <a16:creationId xmlns:a16="http://schemas.microsoft.com/office/drawing/2014/main" id="{53496C78-7250-4376-85AD-6960B4B339BC}"/>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8" name="正方形/長方形 287">
          <a:extLst>
            <a:ext uri="{FF2B5EF4-FFF2-40B4-BE49-F238E27FC236}">
              <a16:creationId xmlns:a16="http://schemas.microsoft.com/office/drawing/2014/main" id="{C8187388-EEEA-4715-8A29-CF6B7026746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9" name="正方形/長方形 288">
          <a:extLst>
            <a:ext uri="{FF2B5EF4-FFF2-40B4-BE49-F238E27FC236}">
              <a16:creationId xmlns:a16="http://schemas.microsoft.com/office/drawing/2014/main" id="{1E55EE4B-B7D6-477A-9BCC-A0A9CEEC427B}"/>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0" name="正方形/長方形 289">
          <a:extLst>
            <a:ext uri="{FF2B5EF4-FFF2-40B4-BE49-F238E27FC236}">
              <a16:creationId xmlns:a16="http://schemas.microsoft.com/office/drawing/2014/main" id="{0D78469F-88DE-4F8B-8D24-7584C0217605}"/>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1" name="正方形/長方形 290">
          <a:extLst>
            <a:ext uri="{FF2B5EF4-FFF2-40B4-BE49-F238E27FC236}">
              <a16:creationId xmlns:a16="http://schemas.microsoft.com/office/drawing/2014/main" id="{0D3D78FB-41D9-49D2-AAB5-56D41CDC2248}"/>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2" name="正方形/長方形 291">
          <a:extLst>
            <a:ext uri="{FF2B5EF4-FFF2-40B4-BE49-F238E27FC236}">
              <a16:creationId xmlns:a16="http://schemas.microsoft.com/office/drawing/2014/main" id="{28F56282-DBB0-44D8-90B1-648A461AB92E}"/>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3" name="正方形/長方形 292">
          <a:extLst>
            <a:ext uri="{FF2B5EF4-FFF2-40B4-BE49-F238E27FC236}">
              <a16:creationId xmlns:a16="http://schemas.microsoft.com/office/drawing/2014/main" id="{032D616B-5015-4206-A0B7-6E1643EF2B7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4" name="正方形/長方形 293">
          <a:extLst>
            <a:ext uri="{FF2B5EF4-FFF2-40B4-BE49-F238E27FC236}">
              <a16:creationId xmlns:a16="http://schemas.microsoft.com/office/drawing/2014/main" id="{691AC5E5-12B0-4CBC-BB87-6A9B624B5733}"/>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5" name="正方形/長方形 294">
          <a:extLst>
            <a:ext uri="{FF2B5EF4-FFF2-40B4-BE49-F238E27FC236}">
              <a16:creationId xmlns:a16="http://schemas.microsoft.com/office/drawing/2014/main" id="{FD7527C9-7187-4266-8386-58A5EDDC31B9}"/>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6" name="正方形/長方形 295">
          <a:extLst>
            <a:ext uri="{FF2B5EF4-FFF2-40B4-BE49-F238E27FC236}">
              <a16:creationId xmlns:a16="http://schemas.microsoft.com/office/drawing/2014/main" id="{62C4137E-F897-431D-B198-251B6D72AA6C}"/>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7" name="正方形/長方形 296">
          <a:extLst>
            <a:ext uri="{FF2B5EF4-FFF2-40B4-BE49-F238E27FC236}">
              <a16:creationId xmlns:a16="http://schemas.microsoft.com/office/drawing/2014/main" id="{E7245F5E-E1F9-479B-97BA-F819389F3455}"/>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8" name="正方形/長方形 297">
          <a:extLst>
            <a:ext uri="{FF2B5EF4-FFF2-40B4-BE49-F238E27FC236}">
              <a16:creationId xmlns:a16="http://schemas.microsoft.com/office/drawing/2014/main" id="{3EABD95E-712D-4757-9AD3-D80289EFE679}"/>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9" name="正方形/長方形 298">
          <a:extLst>
            <a:ext uri="{FF2B5EF4-FFF2-40B4-BE49-F238E27FC236}">
              <a16:creationId xmlns:a16="http://schemas.microsoft.com/office/drawing/2014/main" id="{21EBB987-D040-48E0-9EB7-BD6F9CC00E8E}"/>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0" name="正方形/長方形 299">
          <a:extLst>
            <a:ext uri="{FF2B5EF4-FFF2-40B4-BE49-F238E27FC236}">
              <a16:creationId xmlns:a16="http://schemas.microsoft.com/office/drawing/2014/main" id="{10A42E19-3A6E-4A2C-A996-961D2861397F}"/>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1" name="テキスト ボックス 300">
          <a:extLst>
            <a:ext uri="{FF2B5EF4-FFF2-40B4-BE49-F238E27FC236}">
              <a16:creationId xmlns:a16="http://schemas.microsoft.com/office/drawing/2014/main" id="{FE7BE1ED-5C5F-4577-AAF6-1DF62F570C21}"/>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2" name="直線コネクタ 301">
          <a:extLst>
            <a:ext uri="{FF2B5EF4-FFF2-40B4-BE49-F238E27FC236}">
              <a16:creationId xmlns:a16="http://schemas.microsoft.com/office/drawing/2014/main" id="{6EE46471-C83A-4035-A75D-114435AA8C94}"/>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3" name="テキスト ボックス 302">
          <a:extLst>
            <a:ext uri="{FF2B5EF4-FFF2-40B4-BE49-F238E27FC236}">
              <a16:creationId xmlns:a16="http://schemas.microsoft.com/office/drawing/2014/main" id="{CEA7A51C-2D36-41D1-90A2-AB83EAE7088D}"/>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4" name="直線コネクタ 303">
          <a:extLst>
            <a:ext uri="{FF2B5EF4-FFF2-40B4-BE49-F238E27FC236}">
              <a16:creationId xmlns:a16="http://schemas.microsoft.com/office/drawing/2014/main" id="{35EBA0DD-CEC6-419F-88B1-BD69C65A7EEB}"/>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05" name="テキスト ボックス 304">
          <a:extLst>
            <a:ext uri="{FF2B5EF4-FFF2-40B4-BE49-F238E27FC236}">
              <a16:creationId xmlns:a16="http://schemas.microsoft.com/office/drawing/2014/main" id="{2921C44A-6AAF-440E-AC5C-0546E90D0DAD}"/>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06" name="直線コネクタ 305">
          <a:extLst>
            <a:ext uri="{FF2B5EF4-FFF2-40B4-BE49-F238E27FC236}">
              <a16:creationId xmlns:a16="http://schemas.microsoft.com/office/drawing/2014/main" id="{EF54B97B-1725-4F9E-BA1D-5735DE8642E4}"/>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07" name="テキスト ボックス 306">
          <a:extLst>
            <a:ext uri="{FF2B5EF4-FFF2-40B4-BE49-F238E27FC236}">
              <a16:creationId xmlns:a16="http://schemas.microsoft.com/office/drawing/2014/main" id="{9B75B6A1-4F10-48D9-B72B-70D331E1AD85}"/>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08" name="直線コネクタ 307">
          <a:extLst>
            <a:ext uri="{FF2B5EF4-FFF2-40B4-BE49-F238E27FC236}">
              <a16:creationId xmlns:a16="http://schemas.microsoft.com/office/drawing/2014/main" id="{DD994E71-AA9B-4EF4-BA28-63CCFBB0C8B6}"/>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09" name="テキスト ボックス 308">
          <a:extLst>
            <a:ext uri="{FF2B5EF4-FFF2-40B4-BE49-F238E27FC236}">
              <a16:creationId xmlns:a16="http://schemas.microsoft.com/office/drawing/2014/main" id="{322CDB25-273C-45BB-B84E-7C2FC94BEDA4}"/>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0" name="直線コネクタ 309">
          <a:extLst>
            <a:ext uri="{FF2B5EF4-FFF2-40B4-BE49-F238E27FC236}">
              <a16:creationId xmlns:a16="http://schemas.microsoft.com/office/drawing/2014/main" id="{C2C3B7B4-5709-469C-941B-8F313B16C434}"/>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1" name="テキスト ボックス 310">
          <a:extLst>
            <a:ext uri="{FF2B5EF4-FFF2-40B4-BE49-F238E27FC236}">
              <a16:creationId xmlns:a16="http://schemas.microsoft.com/office/drawing/2014/main" id="{7E01680B-9904-41EE-8A12-9C3C8AB1367B}"/>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2" name="直線コネクタ 311">
          <a:extLst>
            <a:ext uri="{FF2B5EF4-FFF2-40B4-BE49-F238E27FC236}">
              <a16:creationId xmlns:a16="http://schemas.microsoft.com/office/drawing/2014/main" id="{9B524EBA-6E0F-4984-8E54-A6431B4EDD2F}"/>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3" name="テキスト ボックス 312">
          <a:extLst>
            <a:ext uri="{FF2B5EF4-FFF2-40B4-BE49-F238E27FC236}">
              <a16:creationId xmlns:a16="http://schemas.microsoft.com/office/drawing/2014/main" id="{478CDE55-3B1F-432F-AFC7-F5425A80DFF9}"/>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4" name="直線コネクタ 313">
          <a:extLst>
            <a:ext uri="{FF2B5EF4-FFF2-40B4-BE49-F238E27FC236}">
              <a16:creationId xmlns:a16="http://schemas.microsoft.com/office/drawing/2014/main" id="{86AEB13D-50CD-4522-824D-CFB9018B3B9B}"/>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15" name="テキスト ボックス 314">
          <a:extLst>
            <a:ext uri="{FF2B5EF4-FFF2-40B4-BE49-F238E27FC236}">
              <a16:creationId xmlns:a16="http://schemas.microsoft.com/office/drawing/2014/main" id="{AE67DC24-69EC-4A72-947F-CEB753896AFA}"/>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6" name="直線コネクタ 315">
          <a:extLst>
            <a:ext uri="{FF2B5EF4-FFF2-40B4-BE49-F238E27FC236}">
              <a16:creationId xmlns:a16="http://schemas.microsoft.com/office/drawing/2014/main" id="{8EDE04D8-AF10-49C0-A189-081FA325B0CB}"/>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17" name="【一般廃棄物処理施設】&#10;有形固定資産減価償却率グラフ枠">
          <a:extLst>
            <a:ext uri="{FF2B5EF4-FFF2-40B4-BE49-F238E27FC236}">
              <a16:creationId xmlns:a16="http://schemas.microsoft.com/office/drawing/2014/main" id="{481F6D01-99E5-4368-BCFA-B0952F60B70E}"/>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58239</xdr:rowOff>
    </xdr:from>
    <xdr:to>
      <xdr:col>85</xdr:col>
      <xdr:colOff>126364</xdr:colOff>
      <xdr:row>42</xdr:row>
      <xdr:rowOff>63137</xdr:rowOff>
    </xdr:to>
    <xdr:cxnSp macro="">
      <xdr:nvCxnSpPr>
        <xdr:cNvPr id="318" name="直線コネクタ 317">
          <a:extLst>
            <a:ext uri="{FF2B5EF4-FFF2-40B4-BE49-F238E27FC236}">
              <a16:creationId xmlns:a16="http://schemas.microsoft.com/office/drawing/2014/main" id="{66AFB9AF-9478-4048-8C62-2CF7782622CA}"/>
            </a:ext>
          </a:extLst>
        </xdr:cNvPr>
        <xdr:cNvCxnSpPr/>
      </xdr:nvCxnSpPr>
      <xdr:spPr>
        <a:xfrm flipV="1">
          <a:off x="16318864" y="5716089"/>
          <a:ext cx="0" cy="154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66964</xdr:rowOff>
    </xdr:from>
    <xdr:ext cx="405111" cy="259045"/>
    <xdr:sp macro="" textlink="">
      <xdr:nvSpPr>
        <xdr:cNvPr id="319" name="【一般廃棄物処理施設】&#10;有形固定資産減価償却率最小値テキスト">
          <a:extLst>
            <a:ext uri="{FF2B5EF4-FFF2-40B4-BE49-F238E27FC236}">
              <a16:creationId xmlns:a16="http://schemas.microsoft.com/office/drawing/2014/main" id="{4CAED847-095E-4ECC-8456-F370E2B5016C}"/>
            </a:ext>
          </a:extLst>
        </xdr:cNvPr>
        <xdr:cNvSpPr txBox="1"/>
      </xdr:nvSpPr>
      <xdr:spPr>
        <a:xfrm>
          <a:off x="16357600" y="7267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63137</xdr:rowOff>
    </xdr:from>
    <xdr:to>
      <xdr:col>86</xdr:col>
      <xdr:colOff>25400</xdr:colOff>
      <xdr:row>42</xdr:row>
      <xdr:rowOff>63137</xdr:rowOff>
    </xdr:to>
    <xdr:cxnSp macro="">
      <xdr:nvCxnSpPr>
        <xdr:cNvPr id="320" name="直線コネクタ 319">
          <a:extLst>
            <a:ext uri="{FF2B5EF4-FFF2-40B4-BE49-F238E27FC236}">
              <a16:creationId xmlns:a16="http://schemas.microsoft.com/office/drawing/2014/main" id="{640AC8EF-B41D-42F2-B50D-0F59E87298C4}"/>
            </a:ext>
          </a:extLst>
        </xdr:cNvPr>
        <xdr:cNvCxnSpPr/>
      </xdr:nvCxnSpPr>
      <xdr:spPr>
        <a:xfrm>
          <a:off x="16230600" y="726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4916</xdr:rowOff>
    </xdr:from>
    <xdr:ext cx="340478" cy="259045"/>
    <xdr:sp macro="" textlink="">
      <xdr:nvSpPr>
        <xdr:cNvPr id="321" name="【一般廃棄物処理施設】&#10;有形固定資産減価償却率最大値テキスト">
          <a:extLst>
            <a:ext uri="{FF2B5EF4-FFF2-40B4-BE49-F238E27FC236}">
              <a16:creationId xmlns:a16="http://schemas.microsoft.com/office/drawing/2014/main" id="{28D1B99D-B51C-4C04-914C-5A234CD057C5}"/>
            </a:ext>
          </a:extLst>
        </xdr:cNvPr>
        <xdr:cNvSpPr txBox="1"/>
      </xdr:nvSpPr>
      <xdr:spPr>
        <a:xfrm>
          <a:off x="16357600" y="54913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58239</xdr:rowOff>
    </xdr:from>
    <xdr:to>
      <xdr:col>86</xdr:col>
      <xdr:colOff>25400</xdr:colOff>
      <xdr:row>33</xdr:row>
      <xdr:rowOff>58239</xdr:rowOff>
    </xdr:to>
    <xdr:cxnSp macro="">
      <xdr:nvCxnSpPr>
        <xdr:cNvPr id="322" name="直線コネクタ 321">
          <a:extLst>
            <a:ext uri="{FF2B5EF4-FFF2-40B4-BE49-F238E27FC236}">
              <a16:creationId xmlns:a16="http://schemas.microsoft.com/office/drawing/2014/main" id="{1A2AE933-7E71-4A29-B0F9-275607E72F2A}"/>
            </a:ext>
          </a:extLst>
        </xdr:cNvPr>
        <xdr:cNvCxnSpPr/>
      </xdr:nvCxnSpPr>
      <xdr:spPr>
        <a:xfrm>
          <a:off x="16230600" y="5716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149514</xdr:rowOff>
    </xdr:from>
    <xdr:ext cx="405111" cy="259045"/>
    <xdr:sp macro="" textlink="">
      <xdr:nvSpPr>
        <xdr:cNvPr id="323" name="【一般廃棄物処理施設】&#10;有形固定資産減価償却率平均値テキスト">
          <a:extLst>
            <a:ext uri="{FF2B5EF4-FFF2-40B4-BE49-F238E27FC236}">
              <a16:creationId xmlns:a16="http://schemas.microsoft.com/office/drawing/2014/main" id="{BD1E77C8-B7CA-4089-AA2D-CD6D7C239B67}"/>
            </a:ext>
          </a:extLst>
        </xdr:cNvPr>
        <xdr:cNvSpPr txBox="1"/>
      </xdr:nvSpPr>
      <xdr:spPr>
        <a:xfrm>
          <a:off x="16357600" y="63217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126637</xdr:rowOff>
    </xdr:from>
    <xdr:to>
      <xdr:col>85</xdr:col>
      <xdr:colOff>177800</xdr:colOff>
      <xdr:row>38</xdr:row>
      <xdr:rowOff>56787</xdr:rowOff>
    </xdr:to>
    <xdr:sp macro="" textlink="">
      <xdr:nvSpPr>
        <xdr:cNvPr id="324" name="フローチャート: 判断 323">
          <a:extLst>
            <a:ext uri="{FF2B5EF4-FFF2-40B4-BE49-F238E27FC236}">
              <a16:creationId xmlns:a16="http://schemas.microsoft.com/office/drawing/2014/main" id="{B6D1A0C9-B595-43F2-B8A8-2820AEA07386}"/>
            </a:ext>
          </a:extLst>
        </xdr:cNvPr>
        <xdr:cNvSpPr/>
      </xdr:nvSpPr>
      <xdr:spPr>
        <a:xfrm>
          <a:off x="16268700" y="647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907</xdr:rowOff>
    </xdr:from>
    <xdr:to>
      <xdr:col>81</xdr:col>
      <xdr:colOff>101600</xdr:colOff>
      <xdr:row>38</xdr:row>
      <xdr:rowOff>102507</xdr:rowOff>
    </xdr:to>
    <xdr:sp macro="" textlink="">
      <xdr:nvSpPr>
        <xdr:cNvPr id="325" name="フローチャート: 判断 324">
          <a:extLst>
            <a:ext uri="{FF2B5EF4-FFF2-40B4-BE49-F238E27FC236}">
              <a16:creationId xmlns:a16="http://schemas.microsoft.com/office/drawing/2014/main" id="{4B73FA9F-1F4D-4525-A68C-B0E1CC31184B}"/>
            </a:ext>
          </a:extLst>
        </xdr:cNvPr>
        <xdr:cNvSpPr/>
      </xdr:nvSpPr>
      <xdr:spPr>
        <a:xfrm>
          <a:off x="15430500" y="651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159294</xdr:rowOff>
    </xdr:from>
    <xdr:to>
      <xdr:col>76</xdr:col>
      <xdr:colOff>165100</xdr:colOff>
      <xdr:row>38</xdr:row>
      <xdr:rowOff>89444</xdr:rowOff>
    </xdr:to>
    <xdr:sp macro="" textlink="">
      <xdr:nvSpPr>
        <xdr:cNvPr id="326" name="フローチャート: 判断 325">
          <a:extLst>
            <a:ext uri="{FF2B5EF4-FFF2-40B4-BE49-F238E27FC236}">
              <a16:creationId xmlns:a16="http://schemas.microsoft.com/office/drawing/2014/main" id="{E542A2C1-6EF0-4F6E-95F9-3874FD494C60}"/>
            </a:ext>
          </a:extLst>
        </xdr:cNvPr>
        <xdr:cNvSpPr/>
      </xdr:nvSpPr>
      <xdr:spPr>
        <a:xfrm>
          <a:off x="14541500" y="650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136434</xdr:rowOff>
    </xdr:from>
    <xdr:to>
      <xdr:col>72</xdr:col>
      <xdr:colOff>38100</xdr:colOff>
      <xdr:row>38</xdr:row>
      <xdr:rowOff>66584</xdr:rowOff>
    </xdr:to>
    <xdr:sp macro="" textlink="">
      <xdr:nvSpPr>
        <xdr:cNvPr id="327" name="フローチャート: 判断 326">
          <a:extLst>
            <a:ext uri="{FF2B5EF4-FFF2-40B4-BE49-F238E27FC236}">
              <a16:creationId xmlns:a16="http://schemas.microsoft.com/office/drawing/2014/main" id="{29D6EF7C-6D6E-4612-BAFD-13AB35789448}"/>
            </a:ext>
          </a:extLst>
        </xdr:cNvPr>
        <xdr:cNvSpPr/>
      </xdr:nvSpPr>
      <xdr:spPr>
        <a:xfrm>
          <a:off x="13652500" y="648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12337</xdr:rowOff>
    </xdr:from>
    <xdr:to>
      <xdr:col>67</xdr:col>
      <xdr:colOff>101600</xdr:colOff>
      <xdr:row>39</xdr:row>
      <xdr:rowOff>113937</xdr:rowOff>
    </xdr:to>
    <xdr:sp macro="" textlink="">
      <xdr:nvSpPr>
        <xdr:cNvPr id="328" name="フローチャート: 判断 327">
          <a:extLst>
            <a:ext uri="{FF2B5EF4-FFF2-40B4-BE49-F238E27FC236}">
              <a16:creationId xmlns:a16="http://schemas.microsoft.com/office/drawing/2014/main" id="{9B6A2168-39FE-4AF4-BEC1-4C283D1D4C93}"/>
            </a:ext>
          </a:extLst>
        </xdr:cNvPr>
        <xdr:cNvSpPr/>
      </xdr:nvSpPr>
      <xdr:spPr>
        <a:xfrm>
          <a:off x="12763500" y="66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9" name="テキスト ボックス 328">
          <a:extLst>
            <a:ext uri="{FF2B5EF4-FFF2-40B4-BE49-F238E27FC236}">
              <a16:creationId xmlns:a16="http://schemas.microsoft.com/office/drawing/2014/main" id="{7F3CF311-CA08-46C7-9D27-A85CFDA81FDA}"/>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0" name="テキスト ボックス 329">
          <a:extLst>
            <a:ext uri="{FF2B5EF4-FFF2-40B4-BE49-F238E27FC236}">
              <a16:creationId xmlns:a16="http://schemas.microsoft.com/office/drawing/2014/main" id="{5FBB07FE-8609-4F1B-AD12-01EE3483846A}"/>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1" name="テキスト ボックス 330">
          <a:extLst>
            <a:ext uri="{FF2B5EF4-FFF2-40B4-BE49-F238E27FC236}">
              <a16:creationId xmlns:a16="http://schemas.microsoft.com/office/drawing/2014/main" id="{97F1E0D5-B667-4E74-9256-23C887E8D90A}"/>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2" name="テキスト ボックス 331">
          <a:extLst>
            <a:ext uri="{FF2B5EF4-FFF2-40B4-BE49-F238E27FC236}">
              <a16:creationId xmlns:a16="http://schemas.microsoft.com/office/drawing/2014/main" id="{DED0A06D-18B7-4F5F-BEF7-F068DE073B67}"/>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3" name="テキスト ボックス 332">
          <a:extLst>
            <a:ext uri="{FF2B5EF4-FFF2-40B4-BE49-F238E27FC236}">
              <a16:creationId xmlns:a16="http://schemas.microsoft.com/office/drawing/2014/main" id="{FD1715F4-A060-465B-B57D-F94909F4583D}"/>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157662</xdr:rowOff>
    </xdr:from>
    <xdr:to>
      <xdr:col>85</xdr:col>
      <xdr:colOff>177800</xdr:colOff>
      <xdr:row>40</xdr:row>
      <xdr:rowOff>87812</xdr:rowOff>
    </xdr:to>
    <xdr:sp macro="" textlink="">
      <xdr:nvSpPr>
        <xdr:cNvPr id="334" name="楕円 333">
          <a:extLst>
            <a:ext uri="{FF2B5EF4-FFF2-40B4-BE49-F238E27FC236}">
              <a16:creationId xmlns:a16="http://schemas.microsoft.com/office/drawing/2014/main" id="{E59A1AF8-505E-4AC2-88FF-42F98F81B50E}"/>
            </a:ext>
          </a:extLst>
        </xdr:cNvPr>
        <xdr:cNvSpPr/>
      </xdr:nvSpPr>
      <xdr:spPr>
        <a:xfrm>
          <a:off x="16268700" y="684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136089</xdr:rowOff>
    </xdr:from>
    <xdr:ext cx="405111" cy="259045"/>
    <xdr:sp macro="" textlink="">
      <xdr:nvSpPr>
        <xdr:cNvPr id="335" name="【一般廃棄物処理施設】&#10;有形固定資産減価償却率該当値テキスト">
          <a:extLst>
            <a:ext uri="{FF2B5EF4-FFF2-40B4-BE49-F238E27FC236}">
              <a16:creationId xmlns:a16="http://schemas.microsoft.com/office/drawing/2014/main" id="{35E1CCA5-265D-4FCC-9EAF-E838DDD2EE85}"/>
            </a:ext>
          </a:extLst>
        </xdr:cNvPr>
        <xdr:cNvSpPr txBox="1"/>
      </xdr:nvSpPr>
      <xdr:spPr>
        <a:xfrm>
          <a:off x="16357600" y="682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113574</xdr:rowOff>
    </xdr:from>
    <xdr:to>
      <xdr:col>81</xdr:col>
      <xdr:colOff>101600</xdr:colOff>
      <xdr:row>40</xdr:row>
      <xdr:rowOff>43724</xdr:rowOff>
    </xdr:to>
    <xdr:sp macro="" textlink="">
      <xdr:nvSpPr>
        <xdr:cNvPr id="336" name="楕円 335">
          <a:extLst>
            <a:ext uri="{FF2B5EF4-FFF2-40B4-BE49-F238E27FC236}">
              <a16:creationId xmlns:a16="http://schemas.microsoft.com/office/drawing/2014/main" id="{AE98E133-D12D-4E38-9C96-F7B7BEFDCCCB}"/>
            </a:ext>
          </a:extLst>
        </xdr:cNvPr>
        <xdr:cNvSpPr/>
      </xdr:nvSpPr>
      <xdr:spPr>
        <a:xfrm>
          <a:off x="15430500" y="680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164374</xdr:rowOff>
    </xdr:from>
    <xdr:to>
      <xdr:col>85</xdr:col>
      <xdr:colOff>127000</xdr:colOff>
      <xdr:row>40</xdr:row>
      <xdr:rowOff>37012</xdr:rowOff>
    </xdr:to>
    <xdr:cxnSp macro="">
      <xdr:nvCxnSpPr>
        <xdr:cNvPr id="337" name="直線コネクタ 336">
          <a:extLst>
            <a:ext uri="{FF2B5EF4-FFF2-40B4-BE49-F238E27FC236}">
              <a16:creationId xmlns:a16="http://schemas.microsoft.com/office/drawing/2014/main" id="{5F5EC070-A806-4198-B422-EDDD4A834230}"/>
            </a:ext>
          </a:extLst>
        </xdr:cNvPr>
        <xdr:cNvCxnSpPr/>
      </xdr:nvCxnSpPr>
      <xdr:spPr>
        <a:xfrm>
          <a:off x="15481300" y="6850924"/>
          <a:ext cx="8382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98878</xdr:rowOff>
    </xdr:from>
    <xdr:to>
      <xdr:col>76</xdr:col>
      <xdr:colOff>165100</xdr:colOff>
      <xdr:row>40</xdr:row>
      <xdr:rowOff>29028</xdr:rowOff>
    </xdr:to>
    <xdr:sp macro="" textlink="">
      <xdr:nvSpPr>
        <xdr:cNvPr id="338" name="楕円 337">
          <a:extLst>
            <a:ext uri="{FF2B5EF4-FFF2-40B4-BE49-F238E27FC236}">
              <a16:creationId xmlns:a16="http://schemas.microsoft.com/office/drawing/2014/main" id="{5A9BB0C8-A9A8-4162-971F-0D218B6210D1}"/>
            </a:ext>
          </a:extLst>
        </xdr:cNvPr>
        <xdr:cNvSpPr/>
      </xdr:nvSpPr>
      <xdr:spPr>
        <a:xfrm>
          <a:off x="14541500" y="678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149678</xdr:rowOff>
    </xdr:from>
    <xdr:to>
      <xdr:col>81</xdr:col>
      <xdr:colOff>50800</xdr:colOff>
      <xdr:row>39</xdr:row>
      <xdr:rowOff>164374</xdr:rowOff>
    </xdr:to>
    <xdr:cxnSp macro="">
      <xdr:nvCxnSpPr>
        <xdr:cNvPr id="339" name="直線コネクタ 338">
          <a:extLst>
            <a:ext uri="{FF2B5EF4-FFF2-40B4-BE49-F238E27FC236}">
              <a16:creationId xmlns:a16="http://schemas.microsoft.com/office/drawing/2014/main" id="{36C3A1C7-C218-466E-BA2B-EAF80F1FD614}"/>
            </a:ext>
          </a:extLst>
        </xdr:cNvPr>
        <xdr:cNvCxnSpPr/>
      </xdr:nvCxnSpPr>
      <xdr:spPr>
        <a:xfrm>
          <a:off x="14592300" y="6836228"/>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62956</xdr:rowOff>
    </xdr:from>
    <xdr:to>
      <xdr:col>72</xdr:col>
      <xdr:colOff>38100</xdr:colOff>
      <xdr:row>39</xdr:row>
      <xdr:rowOff>164556</xdr:rowOff>
    </xdr:to>
    <xdr:sp macro="" textlink="">
      <xdr:nvSpPr>
        <xdr:cNvPr id="340" name="楕円 339">
          <a:extLst>
            <a:ext uri="{FF2B5EF4-FFF2-40B4-BE49-F238E27FC236}">
              <a16:creationId xmlns:a16="http://schemas.microsoft.com/office/drawing/2014/main" id="{A2454A06-5ED5-4F20-86CD-8307BF9CC76B}"/>
            </a:ext>
          </a:extLst>
        </xdr:cNvPr>
        <xdr:cNvSpPr/>
      </xdr:nvSpPr>
      <xdr:spPr>
        <a:xfrm>
          <a:off x="13652500" y="674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113756</xdr:rowOff>
    </xdr:from>
    <xdr:to>
      <xdr:col>76</xdr:col>
      <xdr:colOff>114300</xdr:colOff>
      <xdr:row>39</xdr:row>
      <xdr:rowOff>149678</xdr:rowOff>
    </xdr:to>
    <xdr:cxnSp macro="">
      <xdr:nvCxnSpPr>
        <xdr:cNvPr id="341" name="直線コネクタ 340">
          <a:extLst>
            <a:ext uri="{FF2B5EF4-FFF2-40B4-BE49-F238E27FC236}">
              <a16:creationId xmlns:a16="http://schemas.microsoft.com/office/drawing/2014/main" id="{8B85AAB5-66D2-4909-A922-436939700296}"/>
            </a:ext>
          </a:extLst>
        </xdr:cNvPr>
        <xdr:cNvCxnSpPr/>
      </xdr:nvCxnSpPr>
      <xdr:spPr>
        <a:xfrm>
          <a:off x="13703300" y="6800306"/>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18869</xdr:rowOff>
    </xdr:from>
    <xdr:to>
      <xdr:col>67</xdr:col>
      <xdr:colOff>101600</xdr:colOff>
      <xdr:row>39</xdr:row>
      <xdr:rowOff>120469</xdr:rowOff>
    </xdr:to>
    <xdr:sp macro="" textlink="">
      <xdr:nvSpPr>
        <xdr:cNvPr id="342" name="楕円 341">
          <a:extLst>
            <a:ext uri="{FF2B5EF4-FFF2-40B4-BE49-F238E27FC236}">
              <a16:creationId xmlns:a16="http://schemas.microsoft.com/office/drawing/2014/main" id="{8AF4B9B6-EF9D-4AC6-819B-8FEFE78D8159}"/>
            </a:ext>
          </a:extLst>
        </xdr:cNvPr>
        <xdr:cNvSpPr/>
      </xdr:nvSpPr>
      <xdr:spPr>
        <a:xfrm>
          <a:off x="12763500" y="670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69669</xdr:rowOff>
    </xdr:from>
    <xdr:to>
      <xdr:col>71</xdr:col>
      <xdr:colOff>177800</xdr:colOff>
      <xdr:row>39</xdr:row>
      <xdr:rowOff>113756</xdr:rowOff>
    </xdr:to>
    <xdr:cxnSp macro="">
      <xdr:nvCxnSpPr>
        <xdr:cNvPr id="343" name="直線コネクタ 342">
          <a:extLst>
            <a:ext uri="{FF2B5EF4-FFF2-40B4-BE49-F238E27FC236}">
              <a16:creationId xmlns:a16="http://schemas.microsoft.com/office/drawing/2014/main" id="{4C960B8C-8FCE-4B50-86FF-60905D3E78A7}"/>
            </a:ext>
          </a:extLst>
        </xdr:cNvPr>
        <xdr:cNvCxnSpPr/>
      </xdr:nvCxnSpPr>
      <xdr:spPr>
        <a:xfrm>
          <a:off x="12814300" y="6756219"/>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119034</xdr:rowOff>
    </xdr:from>
    <xdr:ext cx="405111" cy="259045"/>
    <xdr:sp macro="" textlink="">
      <xdr:nvSpPr>
        <xdr:cNvPr id="344" name="n_1aveValue【一般廃棄物処理施設】&#10;有形固定資産減価償却率">
          <a:extLst>
            <a:ext uri="{FF2B5EF4-FFF2-40B4-BE49-F238E27FC236}">
              <a16:creationId xmlns:a16="http://schemas.microsoft.com/office/drawing/2014/main" id="{3B6C8D64-94AF-4203-92BB-B7984EEBF8B2}"/>
            </a:ext>
          </a:extLst>
        </xdr:cNvPr>
        <xdr:cNvSpPr txBox="1"/>
      </xdr:nvSpPr>
      <xdr:spPr>
        <a:xfrm>
          <a:off x="15266044" y="629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105971</xdr:rowOff>
    </xdr:from>
    <xdr:ext cx="405111" cy="259045"/>
    <xdr:sp macro="" textlink="">
      <xdr:nvSpPr>
        <xdr:cNvPr id="345" name="n_2aveValue【一般廃棄物処理施設】&#10;有形固定資産減価償却率">
          <a:extLst>
            <a:ext uri="{FF2B5EF4-FFF2-40B4-BE49-F238E27FC236}">
              <a16:creationId xmlns:a16="http://schemas.microsoft.com/office/drawing/2014/main" id="{5E3B7834-B2E9-4930-8AF1-E5A4B49525A5}"/>
            </a:ext>
          </a:extLst>
        </xdr:cNvPr>
        <xdr:cNvSpPr txBox="1"/>
      </xdr:nvSpPr>
      <xdr:spPr>
        <a:xfrm>
          <a:off x="14389744" y="6278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83111</xdr:rowOff>
    </xdr:from>
    <xdr:ext cx="405111" cy="259045"/>
    <xdr:sp macro="" textlink="">
      <xdr:nvSpPr>
        <xdr:cNvPr id="346" name="n_3aveValue【一般廃棄物処理施設】&#10;有形固定資産減価償却率">
          <a:extLst>
            <a:ext uri="{FF2B5EF4-FFF2-40B4-BE49-F238E27FC236}">
              <a16:creationId xmlns:a16="http://schemas.microsoft.com/office/drawing/2014/main" id="{BDBA408A-D3AF-45FA-B298-29F4A1121368}"/>
            </a:ext>
          </a:extLst>
        </xdr:cNvPr>
        <xdr:cNvSpPr txBox="1"/>
      </xdr:nvSpPr>
      <xdr:spPr>
        <a:xfrm>
          <a:off x="13500744" y="625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130464</xdr:rowOff>
    </xdr:from>
    <xdr:ext cx="405111" cy="259045"/>
    <xdr:sp macro="" textlink="">
      <xdr:nvSpPr>
        <xdr:cNvPr id="347" name="n_4aveValue【一般廃棄物処理施設】&#10;有形固定資産減価償却率">
          <a:extLst>
            <a:ext uri="{FF2B5EF4-FFF2-40B4-BE49-F238E27FC236}">
              <a16:creationId xmlns:a16="http://schemas.microsoft.com/office/drawing/2014/main" id="{2A7B64CA-68E0-4FC5-B611-9A836417172A}"/>
            </a:ext>
          </a:extLst>
        </xdr:cNvPr>
        <xdr:cNvSpPr txBox="1"/>
      </xdr:nvSpPr>
      <xdr:spPr>
        <a:xfrm>
          <a:off x="12611744" y="6474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34851</xdr:rowOff>
    </xdr:from>
    <xdr:ext cx="405111" cy="259045"/>
    <xdr:sp macro="" textlink="">
      <xdr:nvSpPr>
        <xdr:cNvPr id="348" name="n_1mainValue【一般廃棄物処理施設】&#10;有形固定資産減価償却率">
          <a:extLst>
            <a:ext uri="{FF2B5EF4-FFF2-40B4-BE49-F238E27FC236}">
              <a16:creationId xmlns:a16="http://schemas.microsoft.com/office/drawing/2014/main" id="{4E950FDF-F789-4477-A62C-ECD611FB2EDD}"/>
            </a:ext>
          </a:extLst>
        </xdr:cNvPr>
        <xdr:cNvSpPr txBox="1"/>
      </xdr:nvSpPr>
      <xdr:spPr>
        <a:xfrm>
          <a:off x="15266044" y="6892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20155</xdr:rowOff>
    </xdr:from>
    <xdr:ext cx="405111" cy="259045"/>
    <xdr:sp macro="" textlink="">
      <xdr:nvSpPr>
        <xdr:cNvPr id="349" name="n_2mainValue【一般廃棄物処理施設】&#10;有形固定資産減価償却率">
          <a:extLst>
            <a:ext uri="{FF2B5EF4-FFF2-40B4-BE49-F238E27FC236}">
              <a16:creationId xmlns:a16="http://schemas.microsoft.com/office/drawing/2014/main" id="{F56ADF19-7E34-438B-BD1A-B9DC46E40FB3}"/>
            </a:ext>
          </a:extLst>
        </xdr:cNvPr>
        <xdr:cNvSpPr txBox="1"/>
      </xdr:nvSpPr>
      <xdr:spPr>
        <a:xfrm>
          <a:off x="14389744" y="6878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155683</xdr:rowOff>
    </xdr:from>
    <xdr:ext cx="405111" cy="259045"/>
    <xdr:sp macro="" textlink="">
      <xdr:nvSpPr>
        <xdr:cNvPr id="350" name="n_3mainValue【一般廃棄物処理施設】&#10;有形固定資産減価償却率">
          <a:extLst>
            <a:ext uri="{FF2B5EF4-FFF2-40B4-BE49-F238E27FC236}">
              <a16:creationId xmlns:a16="http://schemas.microsoft.com/office/drawing/2014/main" id="{DE8489FC-E8CD-48CE-88FE-8B6623F9CBE1}"/>
            </a:ext>
          </a:extLst>
        </xdr:cNvPr>
        <xdr:cNvSpPr txBox="1"/>
      </xdr:nvSpPr>
      <xdr:spPr>
        <a:xfrm>
          <a:off x="13500744" y="684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111596</xdr:rowOff>
    </xdr:from>
    <xdr:ext cx="405111" cy="259045"/>
    <xdr:sp macro="" textlink="">
      <xdr:nvSpPr>
        <xdr:cNvPr id="351" name="n_4mainValue【一般廃棄物処理施設】&#10;有形固定資産減価償却率">
          <a:extLst>
            <a:ext uri="{FF2B5EF4-FFF2-40B4-BE49-F238E27FC236}">
              <a16:creationId xmlns:a16="http://schemas.microsoft.com/office/drawing/2014/main" id="{87CBC415-96EC-42D6-B9E3-DD3CFEFA08EB}"/>
            </a:ext>
          </a:extLst>
        </xdr:cNvPr>
        <xdr:cNvSpPr txBox="1"/>
      </xdr:nvSpPr>
      <xdr:spPr>
        <a:xfrm>
          <a:off x="12611744" y="6798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2" name="正方形/長方形 351">
          <a:extLst>
            <a:ext uri="{FF2B5EF4-FFF2-40B4-BE49-F238E27FC236}">
              <a16:creationId xmlns:a16="http://schemas.microsoft.com/office/drawing/2014/main" id="{2EBAD51E-218A-4A26-AE98-494E727F65BA}"/>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3" name="正方形/長方形 352">
          <a:extLst>
            <a:ext uri="{FF2B5EF4-FFF2-40B4-BE49-F238E27FC236}">
              <a16:creationId xmlns:a16="http://schemas.microsoft.com/office/drawing/2014/main" id="{12C86415-94B6-4460-ABF3-C05E81FE1209}"/>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4" name="正方形/長方形 353">
          <a:extLst>
            <a:ext uri="{FF2B5EF4-FFF2-40B4-BE49-F238E27FC236}">
              <a16:creationId xmlns:a16="http://schemas.microsoft.com/office/drawing/2014/main" id="{5B02A859-BA82-49AB-86C8-E856D88E448D}"/>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5" name="正方形/長方形 354">
          <a:extLst>
            <a:ext uri="{FF2B5EF4-FFF2-40B4-BE49-F238E27FC236}">
              <a16:creationId xmlns:a16="http://schemas.microsoft.com/office/drawing/2014/main" id="{794C9124-70F3-4607-9294-89824C9B87FE}"/>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6" name="正方形/長方形 355">
          <a:extLst>
            <a:ext uri="{FF2B5EF4-FFF2-40B4-BE49-F238E27FC236}">
              <a16:creationId xmlns:a16="http://schemas.microsoft.com/office/drawing/2014/main" id="{B65B57FC-6EBA-4444-AA80-DE7E63E9CE8E}"/>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7" name="正方形/長方形 356">
          <a:extLst>
            <a:ext uri="{FF2B5EF4-FFF2-40B4-BE49-F238E27FC236}">
              <a16:creationId xmlns:a16="http://schemas.microsoft.com/office/drawing/2014/main" id="{B8FB56A6-2A92-4892-B730-0E383BF714A3}"/>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8" name="正方形/長方形 357">
          <a:extLst>
            <a:ext uri="{FF2B5EF4-FFF2-40B4-BE49-F238E27FC236}">
              <a16:creationId xmlns:a16="http://schemas.microsoft.com/office/drawing/2014/main" id="{AB99A25B-BCF2-41A1-9C4D-CB0CE3AB656D}"/>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9" name="正方形/長方形 358">
          <a:extLst>
            <a:ext uri="{FF2B5EF4-FFF2-40B4-BE49-F238E27FC236}">
              <a16:creationId xmlns:a16="http://schemas.microsoft.com/office/drawing/2014/main" id="{4F6182AB-C025-48F8-9609-C554ADB99B18}"/>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0" name="テキスト ボックス 359">
          <a:extLst>
            <a:ext uri="{FF2B5EF4-FFF2-40B4-BE49-F238E27FC236}">
              <a16:creationId xmlns:a16="http://schemas.microsoft.com/office/drawing/2014/main" id="{1C0211E3-C202-42B7-9FAB-E7BB923332F4}"/>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1" name="直線コネクタ 360">
          <a:extLst>
            <a:ext uri="{FF2B5EF4-FFF2-40B4-BE49-F238E27FC236}">
              <a16:creationId xmlns:a16="http://schemas.microsoft.com/office/drawing/2014/main" id="{73D1FE46-3AF6-4488-A7B9-D77AA8BC2B21}"/>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62" name="直線コネクタ 361">
          <a:extLst>
            <a:ext uri="{FF2B5EF4-FFF2-40B4-BE49-F238E27FC236}">
              <a16:creationId xmlns:a16="http://schemas.microsoft.com/office/drawing/2014/main" id="{992DD593-B26A-4CE8-8DD9-B75A72B8CBE3}"/>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63" name="テキスト ボックス 362">
          <a:extLst>
            <a:ext uri="{FF2B5EF4-FFF2-40B4-BE49-F238E27FC236}">
              <a16:creationId xmlns:a16="http://schemas.microsoft.com/office/drawing/2014/main" id="{B3062231-3564-4418-A190-8F8B3F4E09DE}"/>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64" name="直線コネクタ 363">
          <a:extLst>
            <a:ext uri="{FF2B5EF4-FFF2-40B4-BE49-F238E27FC236}">
              <a16:creationId xmlns:a16="http://schemas.microsoft.com/office/drawing/2014/main" id="{F2B3C07C-93A0-4233-B5B0-E630A06227F7}"/>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38</xdr:row>
      <xdr:rowOff>48277</xdr:rowOff>
    </xdr:from>
    <xdr:ext cx="685572" cy="259045"/>
    <xdr:sp macro="" textlink="">
      <xdr:nvSpPr>
        <xdr:cNvPr id="365" name="テキスト ボックス 364">
          <a:extLst>
            <a:ext uri="{FF2B5EF4-FFF2-40B4-BE49-F238E27FC236}">
              <a16:creationId xmlns:a16="http://schemas.microsoft.com/office/drawing/2014/main" id="{1DC9D859-8256-4105-9323-F648A195A87F}"/>
            </a:ext>
          </a:extLst>
        </xdr:cNvPr>
        <xdr:cNvSpPr txBox="1"/>
      </xdr:nvSpPr>
      <xdr:spPr>
        <a:xfrm>
          <a:off x="17602428" y="656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66" name="直線コネクタ 365">
          <a:extLst>
            <a:ext uri="{FF2B5EF4-FFF2-40B4-BE49-F238E27FC236}">
              <a16:creationId xmlns:a16="http://schemas.microsoft.com/office/drawing/2014/main" id="{5616E87D-9E39-4D25-A324-35488F6C9AC9}"/>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35</xdr:row>
      <xdr:rowOff>105427</xdr:rowOff>
    </xdr:from>
    <xdr:ext cx="685572" cy="259045"/>
    <xdr:sp macro="" textlink="">
      <xdr:nvSpPr>
        <xdr:cNvPr id="367" name="テキスト ボックス 366">
          <a:extLst>
            <a:ext uri="{FF2B5EF4-FFF2-40B4-BE49-F238E27FC236}">
              <a16:creationId xmlns:a16="http://schemas.microsoft.com/office/drawing/2014/main" id="{AFC1EC0E-8513-4839-A45A-4E6539BEA8AF}"/>
            </a:ext>
          </a:extLst>
        </xdr:cNvPr>
        <xdr:cNvSpPr txBox="1"/>
      </xdr:nvSpPr>
      <xdr:spPr>
        <a:xfrm>
          <a:off x="17602428" y="610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68" name="直線コネクタ 367">
          <a:extLst>
            <a:ext uri="{FF2B5EF4-FFF2-40B4-BE49-F238E27FC236}">
              <a16:creationId xmlns:a16="http://schemas.microsoft.com/office/drawing/2014/main" id="{35DB22A1-DF57-4F8E-8937-B59CF4CB3E7D}"/>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162577</xdr:rowOff>
    </xdr:from>
    <xdr:ext cx="685572" cy="259045"/>
    <xdr:sp macro="" textlink="">
      <xdr:nvSpPr>
        <xdr:cNvPr id="369" name="テキスト ボックス 368">
          <a:extLst>
            <a:ext uri="{FF2B5EF4-FFF2-40B4-BE49-F238E27FC236}">
              <a16:creationId xmlns:a16="http://schemas.microsoft.com/office/drawing/2014/main" id="{A3FBC6A2-4500-46D2-A4CD-C6425611D04F}"/>
            </a:ext>
          </a:extLst>
        </xdr:cNvPr>
        <xdr:cNvSpPr txBox="1"/>
      </xdr:nvSpPr>
      <xdr:spPr>
        <a:xfrm>
          <a:off x="17602428" y="564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0" name="直線コネクタ 369">
          <a:extLst>
            <a:ext uri="{FF2B5EF4-FFF2-40B4-BE49-F238E27FC236}">
              <a16:creationId xmlns:a16="http://schemas.microsoft.com/office/drawing/2014/main" id="{509354F5-EE42-4F26-84E1-5830A5C74FD4}"/>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71" name="テキスト ボックス 370">
          <a:extLst>
            <a:ext uri="{FF2B5EF4-FFF2-40B4-BE49-F238E27FC236}">
              <a16:creationId xmlns:a16="http://schemas.microsoft.com/office/drawing/2014/main" id="{05B195EE-265F-449F-944B-0C0F5AD49EBC}"/>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2" name="【一般廃棄物処理施設】&#10;一人当たり有形固定資産（償却資産）額グラフ枠">
          <a:extLst>
            <a:ext uri="{FF2B5EF4-FFF2-40B4-BE49-F238E27FC236}">
              <a16:creationId xmlns:a16="http://schemas.microsoft.com/office/drawing/2014/main" id="{DAAAAE24-184B-40E5-9830-65BBFCFB1241}"/>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136665</xdr:rowOff>
    </xdr:from>
    <xdr:to>
      <xdr:col>116</xdr:col>
      <xdr:colOff>62864</xdr:colOff>
      <xdr:row>41</xdr:row>
      <xdr:rowOff>132186</xdr:rowOff>
    </xdr:to>
    <xdr:cxnSp macro="">
      <xdr:nvCxnSpPr>
        <xdr:cNvPr id="373" name="直線コネクタ 372">
          <a:extLst>
            <a:ext uri="{FF2B5EF4-FFF2-40B4-BE49-F238E27FC236}">
              <a16:creationId xmlns:a16="http://schemas.microsoft.com/office/drawing/2014/main" id="{BC9A0BDD-974C-4B05-93DF-CD292582F04E}"/>
            </a:ext>
          </a:extLst>
        </xdr:cNvPr>
        <xdr:cNvCxnSpPr/>
      </xdr:nvCxnSpPr>
      <xdr:spPr>
        <a:xfrm flipV="1">
          <a:off x="22160864" y="5794515"/>
          <a:ext cx="0" cy="1367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136013</xdr:rowOff>
    </xdr:from>
    <xdr:ext cx="469744" cy="259045"/>
    <xdr:sp macro="" textlink="">
      <xdr:nvSpPr>
        <xdr:cNvPr id="374" name="【一般廃棄物処理施設】&#10;一人当たり有形固定資産（償却資産）額最小値テキスト">
          <a:extLst>
            <a:ext uri="{FF2B5EF4-FFF2-40B4-BE49-F238E27FC236}">
              <a16:creationId xmlns:a16="http://schemas.microsoft.com/office/drawing/2014/main" id="{6FFB7AC6-E304-4AE4-ADAF-0E4C84C94E00}"/>
            </a:ext>
          </a:extLst>
        </xdr:cNvPr>
        <xdr:cNvSpPr txBox="1"/>
      </xdr:nvSpPr>
      <xdr:spPr>
        <a:xfrm>
          <a:off x="22199600" y="7165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132186</xdr:rowOff>
    </xdr:from>
    <xdr:to>
      <xdr:col>116</xdr:col>
      <xdr:colOff>152400</xdr:colOff>
      <xdr:row>41</xdr:row>
      <xdr:rowOff>132186</xdr:rowOff>
    </xdr:to>
    <xdr:cxnSp macro="">
      <xdr:nvCxnSpPr>
        <xdr:cNvPr id="375" name="直線コネクタ 374">
          <a:extLst>
            <a:ext uri="{FF2B5EF4-FFF2-40B4-BE49-F238E27FC236}">
              <a16:creationId xmlns:a16="http://schemas.microsoft.com/office/drawing/2014/main" id="{807A3125-D171-446C-98A2-40EB656AD219}"/>
            </a:ext>
          </a:extLst>
        </xdr:cNvPr>
        <xdr:cNvCxnSpPr/>
      </xdr:nvCxnSpPr>
      <xdr:spPr>
        <a:xfrm>
          <a:off x="22072600" y="7161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83342</xdr:rowOff>
    </xdr:from>
    <xdr:ext cx="690189" cy="259045"/>
    <xdr:sp macro="" textlink="">
      <xdr:nvSpPr>
        <xdr:cNvPr id="376" name="【一般廃棄物処理施設】&#10;一人当たり有形固定資産（償却資産）額最大値テキスト">
          <a:extLst>
            <a:ext uri="{FF2B5EF4-FFF2-40B4-BE49-F238E27FC236}">
              <a16:creationId xmlns:a16="http://schemas.microsoft.com/office/drawing/2014/main" id="{99C2996B-80EC-406F-9990-6214492741D8}"/>
            </a:ext>
          </a:extLst>
        </xdr:cNvPr>
        <xdr:cNvSpPr txBox="1"/>
      </xdr:nvSpPr>
      <xdr:spPr>
        <a:xfrm>
          <a:off x="22199600" y="55697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2,992,750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136665</xdr:rowOff>
    </xdr:from>
    <xdr:to>
      <xdr:col>116</xdr:col>
      <xdr:colOff>152400</xdr:colOff>
      <xdr:row>33</xdr:row>
      <xdr:rowOff>136665</xdr:rowOff>
    </xdr:to>
    <xdr:cxnSp macro="">
      <xdr:nvCxnSpPr>
        <xdr:cNvPr id="377" name="直線コネクタ 376">
          <a:extLst>
            <a:ext uri="{FF2B5EF4-FFF2-40B4-BE49-F238E27FC236}">
              <a16:creationId xmlns:a16="http://schemas.microsoft.com/office/drawing/2014/main" id="{F4F7B7FD-E71C-437A-8294-051F021017B9}"/>
            </a:ext>
          </a:extLst>
        </xdr:cNvPr>
        <xdr:cNvCxnSpPr/>
      </xdr:nvCxnSpPr>
      <xdr:spPr>
        <a:xfrm>
          <a:off x="22072600" y="5794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151518</xdr:rowOff>
    </xdr:from>
    <xdr:ext cx="599010" cy="259045"/>
    <xdr:sp macro="" textlink="">
      <xdr:nvSpPr>
        <xdr:cNvPr id="378" name="【一般廃棄物処理施設】&#10;一人当たり有形固定資産（償却資産）額平均値テキスト">
          <a:extLst>
            <a:ext uri="{FF2B5EF4-FFF2-40B4-BE49-F238E27FC236}">
              <a16:creationId xmlns:a16="http://schemas.microsoft.com/office/drawing/2014/main" id="{C5321C17-F61F-4656-9977-B7BFFBC75E90}"/>
            </a:ext>
          </a:extLst>
        </xdr:cNvPr>
        <xdr:cNvSpPr txBox="1"/>
      </xdr:nvSpPr>
      <xdr:spPr>
        <a:xfrm>
          <a:off x="22199600" y="68380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128641</xdr:rowOff>
    </xdr:from>
    <xdr:to>
      <xdr:col>116</xdr:col>
      <xdr:colOff>114300</xdr:colOff>
      <xdr:row>41</xdr:row>
      <xdr:rowOff>58791</xdr:rowOff>
    </xdr:to>
    <xdr:sp macro="" textlink="">
      <xdr:nvSpPr>
        <xdr:cNvPr id="379" name="フローチャート: 判断 378">
          <a:extLst>
            <a:ext uri="{FF2B5EF4-FFF2-40B4-BE49-F238E27FC236}">
              <a16:creationId xmlns:a16="http://schemas.microsoft.com/office/drawing/2014/main" id="{21A07812-6AB3-4500-80E2-579DF26A30EF}"/>
            </a:ext>
          </a:extLst>
        </xdr:cNvPr>
        <xdr:cNvSpPr/>
      </xdr:nvSpPr>
      <xdr:spPr>
        <a:xfrm>
          <a:off x="22110700" y="6986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118345</xdr:rowOff>
    </xdr:from>
    <xdr:to>
      <xdr:col>112</xdr:col>
      <xdr:colOff>38100</xdr:colOff>
      <xdr:row>41</xdr:row>
      <xdr:rowOff>48495</xdr:rowOff>
    </xdr:to>
    <xdr:sp macro="" textlink="">
      <xdr:nvSpPr>
        <xdr:cNvPr id="380" name="フローチャート: 判断 379">
          <a:extLst>
            <a:ext uri="{FF2B5EF4-FFF2-40B4-BE49-F238E27FC236}">
              <a16:creationId xmlns:a16="http://schemas.microsoft.com/office/drawing/2014/main" id="{6288D54C-3931-4400-9E1F-558E7E9046F9}"/>
            </a:ext>
          </a:extLst>
        </xdr:cNvPr>
        <xdr:cNvSpPr/>
      </xdr:nvSpPr>
      <xdr:spPr>
        <a:xfrm>
          <a:off x="21272500" y="6976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129681</xdr:rowOff>
    </xdr:from>
    <xdr:to>
      <xdr:col>107</xdr:col>
      <xdr:colOff>101600</xdr:colOff>
      <xdr:row>41</xdr:row>
      <xdr:rowOff>59831</xdr:rowOff>
    </xdr:to>
    <xdr:sp macro="" textlink="">
      <xdr:nvSpPr>
        <xdr:cNvPr id="381" name="フローチャート: 判断 380">
          <a:extLst>
            <a:ext uri="{FF2B5EF4-FFF2-40B4-BE49-F238E27FC236}">
              <a16:creationId xmlns:a16="http://schemas.microsoft.com/office/drawing/2014/main" id="{A11F0F92-6C56-4FF2-B858-F2228225A14F}"/>
            </a:ext>
          </a:extLst>
        </xdr:cNvPr>
        <xdr:cNvSpPr/>
      </xdr:nvSpPr>
      <xdr:spPr>
        <a:xfrm>
          <a:off x="20383500" y="6987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136325</xdr:rowOff>
    </xdr:from>
    <xdr:to>
      <xdr:col>102</xdr:col>
      <xdr:colOff>165100</xdr:colOff>
      <xdr:row>41</xdr:row>
      <xdr:rowOff>66475</xdr:rowOff>
    </xdr:to>
    <xdr:sp macro="" textlink="">
      <xdr:nvSpPr>
        <xdr:cNvPr id="382" name="フローチャート: 判断 381">
          <a:extLst>
            <a:ext uri="{FF2B5EF4-FFF2-40B4-BE49-F238E27FC236}">
              <a16:creationId xmlns:a16="http://schemas.microsoft.com/office/drawing/2014/main" id="{24E9D7F5-A99B-44FB-8CC1-9F925E275AB0}"/>
            </a:ext>
          </a:extLst>
        </xdr:cNvPr>
        <xdr:cNvSpPr/>
      </xdr:nvSpPr>
      <xdr:spPr>
        <a:xfrm>
          <a:off x="19494500" y="6994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160423</xdr:rowOff>
    </xdr:from>
    <xdr:to>
      <xdr:col>98</xdr:col>
      <xdr:colOff>38100</xdr:colOff>
      <xdr:row>41</xdr:row>
      <xdr:rowOff>90573</xdr:rowOff>
    </xdr:to>
    <xdr:sp macro="" textlink="">
      <xdr:nvSpPr>
        <xdr:cNvPr id="383" name="フローチャート: 判断 382">
          <a:extLst>
            <a:ext uri="{FF2B5EF4-FFF2-40B4-BE49-F238E27FC236}">
              <a16:creationId xmlns:a16="http://schemas.microsoft.com/office/drawing/2014/main" id="{1545B61A-8AB4-47EA-A736-0E4CCD431765}"/>
            </a:ext>
          </a:extLst>
        </xdr:cNvPr>
        <xdr:cNvSpPr/>
      </xdr:nvSpPr>
      <xdr:spPr>
        <a:xfrm>
          <a:off x="18605500" y="7018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4" name="テキスト ボックス 383">
          <a:extLst>
            <a:ext uri="{FF2B5EF4-FFF2-40B4-BE49-F238E27FC236}">
              <a16:creationId xmlns:a16="http://schemas.microsoft.com/office/drawing/2014/main" id="{568F63E5-34CF-4007-AC0D-910D4A11D49C}"/>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5" name="テキスト ボックス 384">
          <a:extLst>
            <a:ext uri="{FF2B5EF4-FFF2-40B4-BE49-F238E27FC236}">
              <a16:creationId xmlns:a16="http://schemas.microsoft.com/office/drawing/2014/main" id="{4DBFB124-77CE-4011-AE15-55C0543CF31D}"/>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6" name="テキスト ボックス 385">
          <a:extLst>
            <a:ext uri="{FF2B5EF4-FFF2-40B4-BE49-F238E27FC236}">
              <a16:creationId xmlns:a16="http://schemas.microsoft.com/office/drawing/2014/main" id="{2EB6119D-03E2-41B5-8803-066B7BF0E51F}"/>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7" name="テキスト ボックス 386">
          <a:extLst>
            <a:ext uri="{FF2B5EF4-FFF2-40B4-BE49-F238E27FC236}">
              <a16:creationId xmlns:a16="http://schemas.microsoft.com/office/drawing/2014/main" id="{6398D1D8-F187-4B54-8E91-08E08F90FDF1}"/>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8" name="テキスト ボックス 387">
          <a:extLst>
            <a:ext uri="{FF2B5EF4-FFF2-40B4-BE49-F238E27FC236}">
              <a16:creationId xmlns:a16="http://schemas.microsoft.com/office/drawing/2014/main" id="{C3B36424-D179-4AD2-9FDC-2AF93F9D8FD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3105</xdr:rowOff>
    </xdr:from>
    <xdr:to>
      <xdr:col>116</xdr:col>
      <xdr:colOff>114300</xdr:colOff>
      <xdr:row>41</xdr:row>
      <xdr:rowOff>104705</xdr:rowOff>
    </xdr:to>
    <xdr:sp macro="" textlink="">
      <xdr:nvSpPr>
        <xdr:cNvPr id="389" name="楕円 388">
          <a:extLst>
            <a:ext uri="{FF2B5EF4-FFF2-40B4-BE49-F238E27FC236}">
              <a16:creationId xmlns:a16="http://schemas.microsoft.com/office/drawing/2014/main" id="{179B0BD8-C611-4D34-82EA-870A931E0345}"/>
            </a:ext>
          </a:extLst>
        </xdr:cNvPr>
        <xdr:cNvSpPr/>
      </xdr:nvSpPr>
      <xdr:spPr>
        <a:xfrm>
          <a:off x="22110700" y="703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107068</xdr:rowOff>
    </xdr:from>
    <xdr:ext cx="599010" cy="259045"/>
    <xdr:sp macro="" textlink="">
      <xdr:nvSpPr>
        <xdr:cNvPr id="390" name="【一般廃棄物処理施設】&#10;一人当たり有形固定資産（償却資産）額該当値テキスト">
          <a:extLst>
            <a:ext uri="{FF2B5EF4-FFF2-40B4-BE49-F238E27FC236}">
              <a16:creationId xmlns:a16="http://schemas.microsoft.com/office/drawing/2014/main" id="{2EBE9651-D96E-40BD-86A9-C92DDCC793FC}"/>
            </a:ext>
          </a:extLst>
        </xdr:cNvPr>
        <xdr:cNvSpPr txBox="1"/>
      </xdr:nvSpPr>
      <xdr:spPr>
        <a:xfrm>
          <a:off x="22199600" y="6965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12312</xdr:rowOff>
    </xdr:from>
    <xdr:to>
      <xdr:col>112</xdr:col>
      <xdr:colOff>38100</xdr:colOff>
      <xdr:row>41</xdr:row>
      <xdr:rowOff>113912</xdr:rowOff>
    </xdr:to>
    <xdr:sp macro="" textlink="">
      <xdr:nvSpPr>
        <xdr:cNvPr id="391" name="楕円 390">
          <a:extLst>
            <a:ext uri="{FF2B5EF4-FFF2-40B4-BE49-F238E27FC236}">
              <a16:creationId xmlns:a16="http://schemas.microsoft.com/office/drawing/2014/main" id="{A98F9A32-A145-4A49-870F-451640FED795}"/>
            </a:ext>
          </a:extLst>
        </xdr:cNvPr>
        <xdr:cNvSpPr/>
      </xdr:nvSpPr>
      <xdr:spPr>
        <a:xfrm>
          <a:off x="21272500" y="7041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53905</xdr:rowOff>
    </xdr:from>
    <xdr:to>
      <xdr:col>116</xdr:col>
      <xdr:colOff>63500</xdr:colOff>
      <xdr:row>41</xdr:row>
      <xdr:rowOff>63112</xdr:rowOff>
    </xdr:to>
    <xdr:cxnSp macro="">
      <xdr:nvCxnSpPr>
        <xdr:cNvPr id="392" name="直線コネクタ 391">
          <a:extLst>
            <a:ext uri="{FF2B5EF4-FFF2-40B4-BE49-F238E27FC236}">
              <a16:creationId xmlns:a16="http://schemas.microsoft.com/office/drawing/2014/main" id="{592C5562-BD15-440B-B2A2-FEE7A7105A1A}"/>
            </a:ext>
          </a:extLst>
        </xdr:cNvPr>
        <xdr:cNvCxnSpPr/>
      </xdr:nvCxnSpPr>
      <xdr:spPr>
        <a:xfrm flipV="1">
          <a:off x="21323300" y="7083355"/>
          <a:ext cx="838200" cy="9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3701</xdr:rowOff>
    </xdr:from>
    <xdr:to>
      <xdr:col>107</xdr:col>
      <xdr:colOff>101600</xdr:colOff>
      <xdr:row>41</xdr:row>
      <xdr:rowOff>105301</xdr:rowOff>
    </xdr:to>
    <xdr:sp macro="" textlink="">
      <xdr:nvSpPr>
        <xdr:cNvPr id="393" name="楕円 392">
          <a:extLst>
            <a:ext uri="{FF2B5EF4-FFF2-40B4-BE49-F238E27FC236}">
              <a16:creationId xmlns:a16="http://schemas.microsoft.com/office/drawing/2014/main" id="{7B9D111B-FB9D-4F95-ADCE-2D90B9326D26}"/>
            </a:ext>
          </a:extLst>
        </xdr:cNvPr>
        <xdr:cNvSpPr/>
      </xdr:nvSpPr>
      <xdr:spPr>
        <a:xfrm>
          <a:off x="20383500" y="7033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54501</xdr:rowOff>
    </xdr:from>
    <xdr:to>
      <xdr:col>111</xdr:col>
      <xdr:colOff>177800</xdr:colOff>
      <xdr:row>41</xdr:row>
      <xdr:rowOff>63112</xdr:rowOff>
    </xdr:to>
    <xdr:cxnSp macro="">
      <xdr:nvCxnSpPr>
        <xdr:cNvPr id="394" name="直線コネクタ 393">
          <a:extLst>
            <a:ext uri="{FF2B5EF4-FFF2-40B4-BE49-F238E27FC236}">
              <a16:creationId xmlns:a16="http://schemas.microsoft.com/office/drawing/2014/main" id="{7A8E99C7-B6A4-4807-AE83-A02852468E15}"/>
            </a:ext>
          </a:extLst>
        </xdr:cNvPr>
        <xdr:cNvCxnSpPr/>
      </xdr:nvCxnSpPr>
      <xdr:spPr>
        <a:xfrm>
          <a:off x="20434300" y="7083951"/>
          <a:ext cx="889000" cy="8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2591</xdr:rowOff>
    </xdr:from>
    <xdr:to>
      <xdr:col>102</xdr:col>
      <xdr:colOff>165100</xdr:colOff>
      <xdr:row>41</xdr:row>
      <xdr:rowOff>104191</xdr:rowOff>
    </xdr:to>
    <xdr:sp macro="" textlink="">
      <xdr:nvSpPr>
        <xdr:cNvPr id="395" name="楕円 394">
          <a:extLst>
            <a:ext uri="{FF2B5EF4-FFF2-40B4-BE49-F238E27FC236}">
              <a16:creationId xmlns:a16="http://schemas.microsoft.com/office/drawing/2014/main" id="{85320E66-E197-42D5-892D-E757638E2FC4}"/>
            </a:ext>
          </a:extLst>
        </xdr:cNvPr>
        <xdr:cNvSpPr/>
      </xdr:nvSpPr>
      <xdr:spPr>
        <a:xfrm>
          <a:off x="19494500" y="7032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53391</xdr:rowOff>
    </xdr:from>
    <xdr:to>
      <xdr:col>107</xdr:col>
      <xdr:colOff>50800</xdr:colOff>
      <xdr:row>41</xdr:row>
      <xdr:rowOff>54501</xdr:rowOff>
    </xdr:to>
    <xdr:cxnSp macro="">
      <xdr:nvCxnSpPr>
        <xdr:cNvPr id="396" name="直線コネクタ 395">
          <a:extLst>
            <a:ext uri="{FF2B5EF4-FFF2-40B4-BE49-F238E27FC236}">
              <a16:creationId xmlns:a16="http://schemas.microsoft.com/office/drawing/2014/main" id="{EBE82574-A0B7-4601-A93C-11B028E343CA}"/>
            </a:ext>
          </a:extLst>
        </xdr:cNvPr>
        <xdr:cNvCxnSpPr/>
      </xdr:nvCxnSpPr>
      <xdr:spPr>
        <a:xfrm>
          <a:off x="19545300" y="7082841"/>
          <a:ext cx="889000" cy="1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6891</xdr:rowOff>
    </xdr:from>
    <xdr:to>
      <xdr:col>98</xdr:col>
      <xdr:colOff>38100</xdr:colOff>
      <xdr:row>41</xdr:row>
      <xdr:rowOff>108491</xdr:rowOff>
    </xdr:to>
    <xdr:sp macro="" textlink="">
      <xdr:nvSpPr>
        <xdr:cNvPr id="397" name="楕円 396">
          <a:extLst>
            <a:ext uri="{FF2B5EF4-FFF2-40B4-BE49-F238E27FC236}">
              <a16:creationId xmlns:a16="http://schemas.microsoft.com/office/drawing/2014/main" id="{42CD4676-8FB5-42D3-A750-365DF1843DBF}"/>
            </a:ext>
          </a:extLst>
        </xdr:cNvPr>
        <xdr:cNvSpPr/>
      </xdr:nvSpPr>
      <xdr:spPr>
        <a:xfrm>
          <a:off x="18605500" y="7036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53391</xdr:rowOff>
    </xdr:from>
    <xdr:to>
      <xdr:col>102</xdr:col>
      <xdr:colOff>114300</xdr:colOff>
      <xdr:row>41</xdr:row>
      <xdr:rowOff>57691</xdr:rowOff>
    </xdr:to>
    <xdr:cxnSp macro="">
      <xdr:nvCxnSpPr>
        <xdr:cNvPr id="398" name="直線コネクタ 397">
          <a:extLst>
            <a:ext uri="{FF2B5EF4-FFF2-40B4-BE49-F238E27FC236}">
              <a16:creationId xmlns:a16="http://schemas.microsoft.com/office/drawing/2014/main" id="{DE78DD15-49AE-4A99-B7DF-B077B43F0A14}"/>
            </a:ext>
          </a:extLst>
        </xdr:cNvPr>
        <xdr:cNvCxnSpPr/>
      </xdr:nvCxnSpPr>
      <xdr:spPr>
        <a:xfrm flipV="1">
          <a:off x="18656300" y="7082841"/>
          <a:ext cx="889000" cy="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65022</xdr:rowOff>
    </xdr:from>
    <xdr:ext cx="599010" cy="259045"/>
    <xdr:sp macro="" textlink="">
      <xdr:nvSpPr>
        <xdr:cNvPr id="399" name="n_1aveValue【一般廃棄物処理施設】&#10;一人当たり有形固定資産（償却資産）額">
          <a:extLst>
            <a:ext uri="{FF2B5EF4-FFF2-40B4-BE49-F238E27FC236}">
              <a16:creationId xmlns:a16="http://schemas.microsoft.com/office/drawing/2014/main" id="{F6A8B97F-DCFA-423E-9F03-145A64B03500}"/>
            </a:ext>
          </a:extLst>
        </xdr:cNvPr>
        <xdr:cNvSpPr txBox="1"/>
      </xdr:nvSpPr>
      <xdr:spPr>
        <a:xfrm>
          <a:off x="21011095" y="6751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76358</xdr:rowOff>
    </xdr:from>
    <xdr:ext cx="599010" cy="259045"/>
    <xdr:sp macro="" textlink="">
      <xdr:nvSpPr>
        <xdr:cNvPr id="400" name="n_2aveValue【一般廃棄物処理施設】&#10;一人当たり有形固定資産（償却資産）額">
          <a:extLst>
            <a:ext uri="{FF2B5EF4-FFF2-40B4-BE49-F238E27FC236}">
              <a16:creationId xmlns:a16="http://schemas.microsoft.com/office/drawing/2014/main" id="{B8D010C8-817A-467A-8300-A0BAD032EBCF}"/>
            </a:ext>
          </a:extLst>
        </xdr:cNvPr>
        <xdr:cNvSpPr txBox="1"/>
      </xdr:nvSpPr>
      <xdr:spPr>
        <a:xfrm>
          <a:off x="20134795" y="6762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83002</xdr:rowOff>
    </xdr:from>
    <xdr:ext cx="599010" cy="259045"/>
    <xdr:sp macro="" textlink="">
      <xdr:nvSpPr>
        <xdr:cNvPr id="401" name="n_3aveValue【一般廃棄物処理施設】&#10;一人当たり有形固定資産（償却資産）額">
          <a:extLst>
            <a:ext uri="{FF2B5EF4-FFF2-40B4-BE49-F238E27FC236}">
              <a16:creationId xmlns:a16="http://schemas.microsoft.com/office/drawing/2014/main" id="{409DC704-0628-46C3-B246-AB5A625CCC11}"/>
            </a:ext>
          </a:extLst>
        </xdr:cNvPr>
        <xdr:cNvSpPr txBox="1"/>
      </xdr:nvSpPr>
      <xdr:spPr>
        <a:xfrm>
          <a:off x="19245795" y="6769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107100</xdr:rowOff>
    </xdr:from>
    <xdr:ext cx="599010" cy="259045"/>
    <xdr:sp macro="" textlink="">
      <xdr:nvSpPr>
        <xdr:cNvPr id="402" name="n_4aveValue【一般廃棄物処理施設】&#10;一人当たり有形固定資産（償却資産）額">
          <a:extLst>
            <a:ext uri="{FF2B5EF4-FFF2-40B4-BE49-F238E27FC236}">
              <a16:creationId xmlns:a16="http://schemas.microsoft.com/office/drawing/2014/main" id="{CBE50EBB-ABAF-489B-8AA2-D01337D02467}"/>
            </a:ext>
          </a:extLst>
        </xdr:cNvPr>
        <xdr:cNvSpPr txBox="1"/>
      </xdr:nvSpPr>
      <xdr:spPr>
        <a:xfrm>
          <a:off x="18356795" y="6793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41</xdr:row>
      <xdr:rowOff>105039</xdr:rowOff>
    </xdr:from>
    <xdr:ext cx="599010" cy="259045"/>
    <xdr:sp macro="" textlink="">
      <xdr:nvSpPr>
        <xdr:cNvPr id="403" name="n_1mainValue【一般廃棄物処理施設】&#10;一人当たり有形固定資産（償却資産）額">
          <a:extLst>
            <a:ext uri="{FF2B5EF4-FFF2-40B4-BE49-F238E27FC236}">
              <a16:creationId xmlns:a16="http://schemas.microsoft.com/office/drawing/2014/main" id="{46FF9EF6-3518-433C-8056-3D4CCA3A3824}"/>
            </a:ext>
          </a:extLst>
        </xdr:cNvPr>
        <xdr:cNvSpPr txBox="1"/>
      </xdr:nvSpPr>
      <xdr:spPr>
        <a:xfrm>
          <a:off x="21011095" y="7134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96428</xdr:rowOff>
    </xdr:from>
    <xdr:ext cx="599010" cy="259045"/>
    <xdr:sp macro="" textlink="">
      <xdr:nvSpPr>
        <xdr:cNvPr id="404" name="n_2mainValue【一般廃棄物処理施設】&#10;一人当たり有形固定資産（償却資産）額">
          <a:extLst>
            <a:ext uri="{FF2B5EF4-FFF2-40B4-BE49-F238E27FC236}">
              <a16:creationId xmlns:a16="http://schemas.microsoft.com/office/drawing/2014/main" id="{42F0120D-77E8-4B94-BF55-9B50F387A3EA}"/>
            </a:ext>
          </a:extLst>
        </xdr:cNvPr>
        <xdr:cNvSpPr txBox="1"/>
      </xdr:nvSpPr>
      <xdr:spPr>
        <a:xfrm>
          <a:off x="20134795" y="7125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41</xdr:row>
      <xdr:rowOff>95318</xdr:rowOff>
    </xdr:from>
    <xdr:ext cx="599010" cy="259045"/>
    <xdr:sp macro="" textlink="">
      <xdr:nvSpPr>
        <xdr:cNvPr id="405" name="n_3mainValue【一般廃棄物処理施設】&#10;一人当たり有形固定資産（償却資産）額">
          <a:extLst>
            <a:ext uri="{FF2B5EF4-FFF2-40B4-BE49-F238E27FC236}">
              <a16:creationId xmlns:a16="http://schemas.microsoft.com/office/drawing/2014/main" id="{0F482DA2-CB2B-40C5-AF20-381728EFC701}"/>
            </a:ext>
          </a:extLst>
        </xdr:cNvPr>
        <xdr:cNvSpPr txBox="1"/>
      </xdr:nvSpPr>
      <xdr:spPr>
        <a:xfrm>
          <a:off x="19245795" y="7124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41</xdr:row>
      <xdr:rowOff>99618</xdr:rowOff>
    </xdr:from>
    <xdr:ext cx="599010" cy="259045"/>
    <xdr:sp macro="" textlink="">
      <xdr:nvSpPr>
        <xdr:cNvPr id="406" name="n_4mainValue【一般廃棄物処理施設】&#10;一人当たり有形固定資産（償却資産）額">
          <a:extLst>
            <a:ext uri="{FF2B5EF4-FFF2-40B4-BE49-F238E27FC236}">
              <a16:creationId xmlns:a16="http://schemas.microsoft.com/office/drawing/2014/main" id="{2EE22070-AA70-41EA-8F2D-A8304BA8D0D3}"/>
            </a:ext>
          </a:extLst>
        </xdr:cNvPr>
        <xdr:cNvSpPr txBox="1"/>
      </xdr:nvSpPr>
      <xdr:spPr>
        <a:xfrm>
          <a:off x="18356795" y="7129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7" name="正方形/長方形 406">
          <a:extLst>
            <a:ext uri="{FF2B5EF4-FFF2-40B4-BE49-F238E27FC236}">
              <a16:creationId xmlns:a16="http://schemas.microsoft.com/office/drawing/2014/main" id="{700ECFE8-3A02-446B-BE1C-161335E5ED14}"/>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8" name="正方形/長方形 407">
          <a:extLst>
            <a:ext uri="{FF2B5EF4-FFF2-40B4-BE49-F238E27FC236}">
              <a16:creationId xmlns:a16="http://schemas.microsoft.com/office/drawing/2014/main" id="{E58E1837-AC8B-44D3-8A85-4D291CC23175}"/>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9" name="正方形/長方形 408">
          <a:extLst>
            <a:ext uri="{FF2B5EF4-FFF2-40B4-BE49-F238E27FC236}">
              <a16:creationId xmlns:a16="http://schemas.microsoft.com/office/drawing/2014/main" id="{4CEAB92E-FFDB-46EC-8702-542C95128D7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0" name="正方形/長方形 409">
          <a:extLst>
            <a:ext uri="{FF2B5EF4-FFF2-40B4-BE49-F238E27FC236}">
              <a16:creationId xmlns:a16="http://schemas.microsoft.com/office/drawing/2014/main" id="{F5D97478-CAAB-4157-82E4-2B933CF21F3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1" name="正方形/長方形 410">
          <a:extLst>
            <a:ext uri="{FF2B5EF4-FFF2-40B4-BE49-F238E27FC236}">
              <a16:creationId xmlns:a16="http://schemas.microsoft.com/office/drawing/2014/main" id="{79CC316C-6C53-4FED-BA64-4F913CABF9AA}"/>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2" name="正方形/長方形 411">
          <a:extLst>
            <a:ext uri="{FF2B5EF4-FFF2-40B4-BE49-F238E27FC236}">
              <a16:creationId xmlns:a16="http://schemas.microsoft.com/office/drawing/2014/main" id="{10FD7AF3-0EBB-44D6-B595-4D36F2EE7B4F}"/>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3" name="正方形/長方形 412">
          <a:extLst>
            <a:ext uri="{FF2B5EF4-FFF2-40B4-BE49-F238E27FC236}">
              <a16:creationId xmlns:a16="http://schemas.microsoft.com/office/drawing/2014/main" id="{B4746422-C418-41A8-8977-D0BFB26C4659}"/>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4" name="正方形/長方形 413">
          <a:extLst>
            <a:ext uri="{FF2B5EF4-FFF2-40B4-BE49-F238E27FC236}">
              <a16:creationId xmlns:a16="http://schemas.microsoft.com/office/drawing/2014/main" id="{1148334F-7E44-4ED3-B62C-E0E4ECF977B8}"/>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15" name="正方形/長方形 414">
          <a:extLst>
            <a:ext uri="{FF2B5EF4-FFF2-40B4-BE49-F238E27FC236}">
              <a16:creationId xmlns:a16="http://schemas.microsoft.com/office/drawing/2014/main" id="{1FD358ED-9834-4A84-AFF5-377D748C27D4}"/>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16" name="正方形/長方形 415">
          <a:extLst>
            <a:ext uri="{FF2B5EF4-FFF2-40B4-BE49-F238E27FC236}">
              <a16:creationId xmlns:a16="http://schemas.microsoft.com/office/drawing/2014/main" id="{593F4A89-808F-4AA8-B9EF-9CC0267B77F7}"/>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17" name="正方形/長方形 416">
          <a:extLst>
            <a:ext uri="{FF2B5EF4-FFF2-40B4-BE49-F238E27FC236}">
              <a16:creationId xmlns:a16="http://schemas.microsoft.com/office/drawing/2014/main" id="{F58D91DE-1999-4473-BE0E-E8A4592661F8}"/>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18" name="正方形/長方形 417">
          <a:extLst>
            <a:ext uri="{FF2B5EF4-FFF2-40B4-BE49-F238E27FC236}">
              <a16:creationId xmlns:a16="http://schemas.microsoft.com/office/drawing/2014/main" id="{42B3AE25-BC38-4C49-9C39-2545F915021B}"/>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19" name="正方形/長方形 418">
          <a:extLst>
            <a:ext uri="{FF2B5EF4-FFF2-40B4-BE49-F238E27FC236}">
              <a16:creationId xmlns:a16="http://schemas.microsoft.com/office/drawing/2014/main" id="{919C3B48-B4F3-4841-9285-2B94372B7E1F}"/>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0" name="正方形/長方形 419">
          <a:extLst>
            <a:ext uri="{FF2B5EF4-FFF2-40B4-BE49-F238E27FC236}">
              <a16:creationId xmlns:a16="http://schemas.microsoft.com/office/drawing/2014/main" id="{A367B811-34B1-435A-A788-4797FF440FD3}"/>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1" name="正方形/長方形 420">
          <a:extLst>
            <a:ext uri="{FF2B5EF4-FFF2-40B4-BE49-F238E27FC236}">
              <a16:creationId xmlns:a16="http://schemas.microsoft.com/office/drawing/2014/main" id="{598D97D8-AC68-488E-9F8A-15BC0FAE8781}"/>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2" name="正方形/長方形 421">
          <a:extLst>
            <a:ext uri="{FF2B5EF4-FFF2-40B4-BE49-F238E27FC236}">
              <a16:creationId xmlns:a16="http://schemas.microsoft.com/office/drawing/2014/main" id="{5D3AEE7E-D213-4FBF-A49A-0A6CCDDE725E}"/>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23" name="正方形/長方形 422">
          <a:extLst>
            <a:ext uri="{FF2B5EF4-FFF2-40B4-BE49-F238E27FC236}">
              <a16:creationId xmlns:a16="http://schemas.microsoft.com/office/drawing/2014/main" id="{411B0112-C5BE-4565-A4FC-BE6CB207B0C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4" name="正方形/長方形 423">
          <a:extLst>
            <a:ext uri="{FF2B5EF4-FFF2-40B4-BE49-F238E27FC236}">
              <a16:creationId xmlns:a16="http://schemas.microsoft.com/office/drawing/2014/main" id="{B406BDC8-6092-4380-8523-072211F262CB}"/>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5" name="正方形/長方形 424">
          <a:extLst>
            <a:ext uri="{FF2B5EF4-FFF2-40B4-BE49-F238E27FC236}">
              <a16:creationId xmlns:a16="http://schemas.microsoft.com/office/drawing/2014/main" id="{8D4F8E48-6701-4421-A41C-915372B0931A}"/>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26" name="正方形/長方形 425">
          <a:extLst>
            <a:ext uri="{FF2B5EF4-FFF2-40B4-BE49-F238E27FC236}">
              <a16:creationId xmlns:a16="http://schemas.microsoft.com/office/drawing/2014/main" id="{EAA53AFC-08E9-4968-AF67-D50BFC75E755}"/>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27" name="正方形/長方形 426">
          <a:extLst>
            <a:ext uri="{FF2B5EF4-FFF2-40B4-BE49-F238E27FC236}">
              <a16:creationId xmlns:a16="http://schemas.microsoft.com/office/drawing/2014/main" id="{CAC7D2DD-0B56-4676-892F-897152EB756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28" name="正方形/長方形 427">
          <a:extLst>
            <a:ext uri="{FF2B5EF4-FFF2-40B4-BE49-F238E27FC236}">
              <a16:creationId xmlns:a16="http://schemas.microsoft.com/office/drawing/2014/main" id="{11F0C87D-89FD-48C3-9902-1136D79FFCA5}"/>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29" name="正方形/長方形 428">
          <a:extLst>
            <a:ext uri="{FF2B5EF4-FFF2-40B4-BE49-F238E27FC236}">
              <a16:creationId xmlns:a16="http://schemas.microsoft.com/office/drawing/2014/main" id="{921D605E-EBBC-4B03-AB26-F97A6C4ED821}"/>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0" name="正方形/長方形 429">
          <a:extLst>
            <a:ext uri="{FF2B5EF4-FFF2-40B4-BE49-F238E27FC236}">
              <a16:creationId xmlns:a16="http://schemas.microsoft.com/office/drawing/2014/main" id="{9CC656EE-BE63-4B8A-9C7C-398F1C517EE4}"/>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31" name="テキスト ボックス 430">
          <a:extLst>
            <a:ext uri="{FF2B5EF4-FFF2-40B4-BE49-F238E27FC236}">
              <a16:creationId xmlns:a16="http://schemas.microsoft.com/office/drawing/2014/main" id="{B8243163-9793-4B43-B87C-31E19169E111}"/>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32" name="直線コネクタ 431">
          <a:extLst>
            <a:ext uri="{FF2B5EF4-FFF2-40B4-BE49-F238E27FC236}">
              <a16:creationId xmlns:a16="http://schemas.microsoft.com/office/drawing/2014/main" id="{F3BD0173-1FC5-43BD-923B-C31E510D4536}"/>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33" name="テキスト ボックス 432">
          <a:extLst>
            <a:ext uri="{FF2B5EF4-FFF2-40B4-BE49-F238E27FC236}">
              <a16:creationId xmlns:a16="http://schemas.microsoft.com/office/drawing/2014/main" id="{BB1CC244-297E-4EAC-8C93-07ECFD8C085C}"/>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34" name="直線コネクタ 433">
          <a:extLst>
            <a:ext uri="{FF2B5EF4-FFF2-40B4-BE49-F238E27FC236}">
              <a16:creationId xmlns:a16="http://schemas.microsoft.com/office/drawing/2014/main" id="{C4A6E4ED-0E52-485B-BC64-71AFBF05B935}"/>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435" name="テキスト ボックス 434">
          <a:extLst>
            <a:ext uri="{FF2B5EF4-FFF2-40B4-BE49-F238E27FC236}">
              <a16:creationId xmlns:a16="http://schemas.microsoft.com/office/drawing/2014/main" id="{2C5DDD3C-4A97-4EBB-876B-277B535B5783}"/>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36" name="直線コネクタ 435">
          <a:extLst>
            <a:ext uri="{FF2B5EF4-FFF2-40B4-BE49-F238E27FC236}">
              <a16:creationId xmlns:a16="http://schemas.microsoft.com/office/drawing/2014/main" id="{1AAFC66E-8744-4603-9BCF-2A5D72C9E58C}"/>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37" name="テキスト ボックス 436">
          <a:extLst>
            <a:ext uri="{FF2B5EF4-FFF2-40B4-BE49-F238E27FC236}">
              <a16:creationId xmlns:a16="http://schemas.microsoft.com/office/drawing/2014/main" id="{D45C99A6-9DBA-4443-9076-3E2C50F91346}"/>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38" name="直線コネクタ 437">
          <a:extLst>
            <a:ext uri="{FF2B5EF4-FFF2-40B4-BE49-F238E27FC236}">
              <a16:creationId xmlns:a16="http://schemas.microsoft.com/office/drawing/2014/main" id="{E60A556F-6356-4377-A7F6-D135456CFA82}"/>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39" name="テキスト ボックス 438">
          <a:extLst>
            <a:ext uri="{FF2B5EF4-FFF2-40B4-BE49-F238E27FC236}">
              <a16:creationId xmlns:a16="http://schemas.microsoft.com/office/drawing/2014/main" id="{30FA78E8-7FCD-4219-9F3F-73FAE27E137D}"/>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40" name="直線コネクタ 439">
          <a:extLst>
            <a:ext uri="{FF2B5EF4-FFF2-40B4-BE49-F238E27FC236}">
              <a16:creationId xmlns:a16="http://schemas.microsoft.com/office/drawing/2014/main" id="{B894896B-D5BB-4E22-9DEC-FFFDB73E310D}"/>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41" name="テキスト ボックス 440">
          <a:extLst>
            <a:ext uri="{FF2B5EF4-FFF2-40B4-BE49-F238E27FC236}">
              <a16:creationId xmlns:a16="http://schemas.microsoft.com/office/drawing/2014/main" id="{CC9B8B82-3AE2-4952-A9B6-AE082393DE7D}"/>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42" name="直線コネクタ 441">
          <a:extLst>
            <a:ext uri="{FF2B5EF4-FFF2-40B4-BE49-F238E27FC236}">
              <a16:creationId xmlns:a16="http://schemas.microsoft.com/office/drawing/2014/main" id="{0D2FF292-7CB4-491E-B2E3-8A07F12AA072}"/>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443" name="テキスト ボックス 442">
          <a:extLst>
            <a:ext uri="{FF2B5EF4-FFF2-40B4-BE49-F238E27FC236}">
              <a16:creationId xmlns:a16="http://schemas.microsoft.com/office/drawing/2014/main" id="{A820260D-4EF1-4608-BCFE-A0E3D3FD2C81}"/>
            </a:ext>
          </a:extLst>
        </xdr:cNvPr>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44" name="直線コネクタ 443">
          <a:extLst>
            <a:ext uri="{FF2B5EF4-FFF2-40B4-BE49-F238E27FC236}">
              <a16:creationId xmlns:a16="http://schemas.microsoft.com/office/drawing/2014/main" id="{B46629CB-7276-4E77-B50C-93DB8195FE8B}"/>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445" name="【消防施設】&#10;有形固定資産減価償却率グラフ枠">
          <a:extLst>
            <a:ext uri="{FF2B5EF4-FFF2-40B4-BE49-F238E27FC236}">
              <a16:creationId xmlns:a16="http://schemas.microsoft.com/office/drawing/2014/main" id="{6F43359F-B33B-49E4-8EFC-41D8EC73F5A8}"/>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446" name="直線コネクタ 445">
          <a:extLst>
            <a:ext uri="{FF2B5EF4-FFF2-40B4-BE49-F238E27FC236}">
              <a16:creationId xmlns:a16="http://schemas.microsoft.com/office/drawing/2014/main" id="{25E2A2C2-9093-4EC7-8E29-97926106D5F5}"/>
            </a:ext>
          </a:extLst>
        </xdr:cNvPr>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447" name="【消防施設】&#10;有形固定資産減価償却率最小値テキスト">
          <a:extLst>
            <a:ext uri="{FF2B5EF4-FFF2-40B4-BE49-F238E27FC236}">
              <a16:creationId xmlns:a16="http://schemas.microsoft.com/office/drawing/2014/main" id="{02DF9724-2C64-4F92-8C4E-A23EA866E7A4}"/>
            </a:ext>
          </a:extLst>
        </xdr:cNvPr>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448" name="直線コネクタ 447">
          <a:extLst>
            <a:ext uri="{FF2B5EF4-FFF2-40B4-BE49-F238E27FC236}">
              <a16:creationId xmlns:a16="http://schemas.microsoft.com/office/drawing/2014/main" id="{C234B709-AD00-4198-8F7E-798E99775D56}"/>
            </a:ext>
          </a:extLst>
        </xdr:cNvPr>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449" name="【消防施設】&#10;有形固定資産減価償却率最大値テキスト">
          <a:extLst>
            <a:ext uri="{FF2B5EF4-FFF2-40B4-BE49-F238E27FC236}">
              <a16:creationId xmlns:a16="http://schemas.microsoft.com/office/drawing/2014/main" id="{099A4C61-A39B-4CD8-A3BA-CE963BE72940}"/>
            </a:ext>
          </a:extLst>
        </xdr:cNvPr>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450" name="直線コネクタ 449">
          <a:extLst>
            <a:ext uri="{FF2B5EF4-FFF2-40B4-BE49-F238E27FC236}">
              <a16:creationId xmlns:a16="http://schemas.microsoft.com/office/drawing/2014/main" id="{B3CB7BCF-5915-42D4-BB07-863BF93367B8}"/>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116857</xdr:rowOff>
    </xdr:from>
    <xdr:ext cx="405111" cy="259045"/>
    <xdr:sp macro="" textlink="">
      <xdr:nvSpPr>
        <xdr:cNvPr id="451" name="【消防施設】&#10;有形固定資産減価償却率平均値テキスト">
          <a:extLst>
            <a:ext uri="{FF2B5EF4-FFF2-40B4-BE49-F238E27FC236}">
              <a16:creationId xmlns:a16="http://schemas.microsoft.com/office/drawing/2014/main" id="{F827BB24-0C6F-43BD-AC1E-34182E42D651}"/>
            </a:ext>
          </a:extLst>
        </xdr:cNvPr>
        <xdr:cNvSpPr txBox="1"/>
      </xdr:nvSpPr>
      <xdr:spPr>
        <a:xfrm>
          <a:off x="16357600" y="138328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93980</xdr:rowOff>
    </xdr:from>
    <xdr:to>
      <xdr:col>85</xdr:col>
      <xdr:colOff>177800</xdr:colOff>
      <xdr:row>82</xdr:row>
      <xdr:rowOff>24130</xdr:rowOff>
    </xdr:to>
    <xdr:sp macro="" textlink="">
      <xdr:nvSpPr>
        <xdr:cNvPr id="452" name="フローチャート: 判断 451">
          <a:extLst>
            <a:ext uri="{FF2B5EF4-FFF2-40B4-BE49-F238E27FC236}">
              <a16:creationId xmlns:a16="http://schemas.microsoft.com/office/drawing/2014/main" id="{252C0016-B3C3-462F-99D6-9A5BDF948294}"/>
            </a:ext>
          </a:extLst>
        </xdr:cNvPr>
        <xdr:cNvSpPr/>
      </xdr:nvSpPr>
      <xdr:spPr>
        <a:xfrm>
          <a:off x="162687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105411</xdr:rowOff>
    </xdr:from>
    <xdr:to>
      <xdr:col>81</xdr:col>
      <xdr:colOff>101600</xdr:colOff>
      <xdr:row>82</xdr:row>
      <xdr:rowOff>35561</xdr:rowOff>
    </xdr:to>
    <xdr:sp macro="" textlink="">
      <xdr:nvSpPr>
        <xdr:cNvPr id="453" name="フローチャート: 判断 452">
          <a:extLst>
            <a:ext uri="{FF2B5EF4-FFF2-40B4-BE49-F238E27FC236}">
              <a16:creationId xmlns:a16="http://schemas.microsoft.com/office/drawing/2014/main" id="{C124CD5F-E5FF-4B79-99F7-7D1A9034BF71}"/>
            </a:ext>
          </a:extLst>
        </xdr:cNvPr>
        <xdr:cNvSpPr/>
      </xdr:nvSpPr>
      <xdr:spPr>
        <a:xfrm>
          <a:off x="154305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160020</xdr:rowOff>
    </xdr:from>
    <xdr:to>
      <xdr:col>76</xdr:col>
      <xdr:colOff>165100</xdr:colOff>
      <xdr:row>82</xdr:row>
      <xdr:rowOff>90170</xdr:rowOff>
    </xdr:to>
    <xdr:sp macro="" textlink="">
      <xdr:nvSpPr>
        <xdr:cNvPr id="454" name="フローチャート: 判断 453">
          <a:extLst>
            <a:ext uri="{FF2B5EF4-FFF2-40B4-BE49-F238E27FC236}">
              <a16:creationId xmlns:a16="http://schemas.microsoft.com/office/drawing/2014/main" id="{01677B4B-2DB3-4798-90A4-AD4E90BE3B93}"/>
            </a:ext>
          </a:extLst>
        </xdr:cNvPr>
        <xdr:cNvSpPr/>
      </xdr:nvSpPr>
      <xdr:spPr>
        <a:xfrm>
          <a:off x="14541500" y="1404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3811</xdr:rowOff>
    </xdr:from>
    <xdr:to>
      <xdr:col>72</xdr:col>
      <xdr:colOff>38100</xdr:colOff>
      <xdr:row>82</xdr:row>
      <xdr:rowOff>105411</xdr:rowOff>
    </xdr:to>
    <xdr:sp macro="" textlink="">
      <xdr:nvSpPr>
        <xdr:cNvPr id="455" name="フローチャート: 判断 454">
          <a:extLst>
            <a:ext uri="{FF2B5EF4-FFF2-40B4-BE49-F238E27FC236}">
              <a16:creationId xmlns:a16="http://schemas.microsoft.com/office/drawing/2014/main" id="{0C901018-B83F-4223-B4E9-41147536C98A}"/>
            </a:ext>
          </a:extLst>
        </xdr:cNvPr>
        <xdr:cNvSpPr/>
      </xdr:nvSpPr>
      <xdr:spPr>
        <a:xfrm>
          <a:off x="13652500" y="14062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163830</xdr:rowOff>
    </xdr:from>
    <xdr:to>
      <xdr:col>67</xdr:col>
      <xdr:colOff>101600</xdr:colOff>
      <xdr:row>82</xdr:row>
      <xdr:rowOff>93980</xdr:rowOff>
    </xdr:to>
    <xdr:sp macro="" textlink="">
      <xdr:nvSpPr>
        <xdr:cNvPr id="456" name="フローチャート: 判断 455">
          <a:extLst>
            <a:ext uri="{FF2B5EF4-FFF2-40B4-BE49-F238E27FC236}">
              <a16:creationId xmlns:a16="http://schemas.microsoft.com/office/drawing/2014/main" id="{4B4826DA-27F7-487B-891B-DE2EAB604336}"/>
            </a:ext>
          </a:extLst>
        </xdr:cNvPr>
        <xdr:cNvSpPr/>
      </xdr:nvSpPr>
      <xdr:spPr>
        <a:xfrm>
          <a:off x="12763500" y="1405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57" name="テキスト ボックス 456">
          <a:extLst>
            <a:ext uri="{FF2B5EF4-FFF2-40B4-BE49-F238E27FC236}">
              <a16:creationId xmlns:a16="http://schemas.microsoft.com/office/drawing/2014/main" id="{24119077-1381-4C6C-B23A-EDC3E4C1F7E6}"/>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58" name="テキスト ボックス 457">
          <a:extLst>
            <a:ext uri="{FF2B5EF4-FFF2-40B4-BE49-F238E27FC236}">
              <a16:creationId xmlns:a16="http://schemas.microsoft.com/office/drawing/2014/main" id="{B4B4ED5F-3020-4B6C-B220-A1C0D2DE7E33}"/>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59" name="テキスト ボックス 458">
          <a:extLst>
            <a:ext uri="{FF2B5EF4-FFF2-40B4-BE49-F238E27FC236}">
              <a16:creationId xmlns:a16="http://schemas.microsoft.com/office/drawing/2014/main" id="{D7A88B37-A2A3-458B-B838-F9AAC1EC3B98}"/>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60" name="テキスト ボックス 459">
          <a:extLst>
            <a:ext uri="{FF2B5EF4-FFF2-40B4-BE49-F238E27FC236}">
              <a16:creationId xmlns:a16="http://schemas.microsoft.com/office/drawing/2014/main" id="{7BA0F643-467F-4EF5-9AFB-A0228BC65682}"/>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61" name="テキスト ボックス 460">
          <a:extLst>
            <a:ext uri="{FF2B5EF4-FFF2-40B4-BE49-F238E27FC236}">
              <a16:creationId xmlns:a16="http://schemas.microsoft.com/office/drawing/2014/main" id="{1A2BCDAB-28BB-4B46-98BB-29EE1E5E93C5}"/>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130811</xdr:rowOff>
    </xdr:from>
    <xdr:to>
      <xdr:col>85</xdr:col>
      <xdr:colOff>177800</xdr:colOff>
      <xdr:row>83</xdr:row>
      <xdr:rowOff>60961</xdr:rowOff>
    </xdr:to>
    <xdr:sp macro="" textlink="">
      <xdr:nvSpPr>
        <xdr:cNvPr id="462" name="楕円 461">
          <a:extLst>
            <a:ext uri="{FF2B5EF4-FFF2-40B4-BE49-F238E27FC236}">
              <a16:creationId xmlns:a16="http://schemas.microsoft.com/office/drawing/2014/main" id="{ED926E0B-B9F3-47F7-B5C7-F825AF0EACF6}"/>
            </a:ext>
          </a:extLst>
        </xdr:cNvPr>
        <xdr:cNvSpPr/>
      </xdr:nvSpPr>
      <xdr:spPr>
        <a:xfrm>
          <a:off x="16268700" y="1418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109238</xdr:rowOff>
    </xdr:from>
    <xdr:ext cx="405111" cy="259045"/>
    <xdr:sp macro="" textlink="">
      <xdr:nvSpPr>
        <xdr:cNvPr id="463" name="【消防施設】&#10;有形固定資産減価償却率該当値テキスト">
          <a:extLst>
            <a:ext uri="{FF2B5EF4-FFF2-40B4-BE49-F238E27FC236}">
              <a16:creationId xmlns:a16="http://schemas.microsoft.com/office/drawing/2014/main" id="{C4209FBB-A3A6-40E5-A20F-0A0390860748}"/>
            </a:ext>
          </a:extLst>
        </xdr:cNvPr>
        <xdr:cNvSpPr txBox="1"/>
      </xdr:nvSpPr>
      <xdr:spPr>
        <a:xfrm>
          <a:off x="16357600" y="14168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101600</xdr:rowOff>
    </xdr:from>
    <xdr:to>
      <xdr:col>81</xdr:col>
      <xdr:colOff>101600</xdr:colOff>
      <xdr:row>83</xdr:row>
      <xdr:rowOff>31750</xdr:rowOff>
    </xdr:to>
    <xdr:sp macro="" textlink="">
      <xdr:nvSpPr>
        <xdr:cNvPr id="464" name="楕円 463">
          <a:extLst>
            <a:ext uri="{FF2B5EF4-FFF2-40B4-BE49-F238E27FC236}">
              <a16:creationId xmlns:a16="http://schemas.microsoft.com/office/drawing/2014/main" id="{E69517BD-B7BB-4BD2-9FBD-95141D9389B4}"/>
            </a:ext>
          </a:extLst>
        </xdr:cNvPr>
        <xdr:cNvSpPr/>
      </xdr:nvSpPr>
      <xdr:spPr>
        <a:xfrm>
          <a:off x="15430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152400</xdr:rowOff>
    </xdr:from>
    <xdr:to>
      <xdr:col>85</xdr:col>
      <xdr:colOff>127000</xdr:colOff>
      <xdr:row>83</xdr:row>
      <xdr:rowOff>10161</xdr:rowOff>
    </xdr:to>
    <xdr:cxnSp macro="">
      <xdr:nvCxnSpPr>
        <xdr:cNvPr id="465" name="直線コネクタ 464">
          <a:extLst>
            <a:ext uri="{FF2B5EF4-FFF2-40B4-BE49-F238E27FC236}">
              <a16:creationId xmlns:a16="http://schemas.microsoft.com/office/drawing/2014/main" id="{B9BBABF8-7AAF-49BB-AFF7-533336EC0A90}"/>
            </a:ext>
          </a:extLst>
        </xdr:cNvPr>
        <xdr:cNvCxnSpPr/>
      </xdr:nvCxnSpPr>
      <xdr:spPr>
        <a:xfrm>
          <a:off x="15481300" y="14211300"/>
          <a:ext cx="838200" cy="29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71120</xdr:rowOff>
    </xdr:from>
    <xdr:to>
      <xdr:col>76</xdr:col>
      <xdr:colOff>165100</xdr:colOff>
      <xdr:row>83</xdr:row>
      <xdr:rowOff>1270</xdr:rowOff>
    </xdr:to>
    <xdr:sp macro="" textlink="">
      <xdr:nvSpPr>
        <xdr:cNvPr id="466" name="楕円 465">
          <a:extLst>
            <a:ext uri="{FF2B5EF4-FFF2-40B4-BE49-F238E27FC236}">
              <a16:creationId xmlns:a16="http://schemas.microsoft.com/office/drawing/2014/main" id="{C4FF0D4F-A42E-4C3C-8C70-9F4C2EEF8766}"/>
            </a:ext>
          </a:extLst>
        </xdr:cNvPr>
        <xdr:cNvSpPr/>
      </xdr:nvSpPr>
      <xdr:spPr>
        <a:xfrm>
          <a:off x="14541500" y="1413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121920</xdr:rowOff>
    </xdr:from>
    <xdr:to>
      <xdr:col>81</xdr:col>
      <xdr:colOff>50800</xdr:colOff>
      <xdr:row>82</xdr:row>
      <xdr:rowOff>152400</xdr:rowOff>
    </xdr:to>
    <xdr:cxnSp macro="">
      <xdr:nvCxnSpPr>
        <xdr:cNvPr id="467" name="直線コネクタ 466">
          <a:extLst>
            <a:ext uri="{FF2B5EF4-FFF2-40B4-BE49-F238E27FC236}">
              <a16:creationId xmlns:a16="http://schemas.microsoft.com/office/drawing/2014/main" id="{178FAC55-7E82-41A2-90C7-21D23A037B59}"/>
            </a:ext>
          </a:extLst>
        </xdr:cNvPr>
        <xdr:cNvCxnSpPr/>
      </xdr:nvCxnSpPr>
      <xdr:spPr>
        <a:xfrm>
          <a:off x="14592300" y="141808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59689</xdr:rowOff>
    </xdr:from>
    <xdr:to>
      <xdr:col>72</xdr:col>
      <xdr:colOff>38100</xdr:colOff>
      <xdr:row>82</xdr:row>
      <xdr:rowOff>161289</xdr:rowOff>
    </xdr:to>
    <xdr:sp macro="" textlink="">
      <xdr:nvSpPr>
        <xdr:cNvPr id="468" name="楕円 467">
          <a:extLst>
            <a:ext uri="{FF2B5EF4-FFF2-40B4-BE49-F238E27FC236}">
              <a16:creationId xmlns:a16="http://schemas.microsoft.com/office/drawing/2014/main" id="{4E827A18-7424-410B-8B96-A3C4EC10456C}"/>
            </a:ext>
          </a:extLst>
        </xdr:cNvPr>
        <xdr:cNvSpPr/>
      </xdr:nvSpPr>
      <xdr:spPr>
        <a:xfrm>
          <a:off x="13652500" y="1411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110489</xdr:rowOff>
    </xdr:from>
    <xdr:to>
      <xdr:col>76</xdr:col>
      <xdr:colOff>114300</xdr:colOff>
      <xdr:row>82</xdr:row>
      <xdr:rowOff>121920</xdr:rowOff>
    </xdr:to>
    <xdr:cxnSp macro="">
      <xdr:nvCxnSpPr>
        <xdr:cNvPr id="469" name="直線コネクタ 468">
          <a:extLst>
            <a:ext uri="{FF2B5EF4-FFF2-40B4-BE49-F238E27FC236}">
              <a16:creationId xmlns:a16="http://schemas.microsoft.com/office/drawing/2014/main" id="{2989EC32-4DED-4CA3-82BD-0B2CD6FAB016}"/>
            </a:ext>
          </a:extLst>
        </xdr:cNvPr>
        <xdr:cNvCxnSpPr/>
      </xdr:nvCxnSpPr>
      <xdr:spPr>
        <a:xfrm>
          <a:off x="13703300" y="1416938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19050</xdr:rowOff>
    </xdr:from>
    <xdr:to>
      <xdr:col>67</xdr:col>
      <xdr:colOff>101600</xdr:colOff>
      <xdr:row>81</xdr:row>
      <xdr:rowOff>120650</xdr:rowOff>
    </xdr:to>
    <xdr:sp macro="" textlink="">
      <xdr:nvSpPr>
        <xdr:cNvPr id="470" name="楕円 469">
          <a:extLst>
            <a:ext uri="{FF2B5EF4-FFF2-40B4-BE49-F238E27FC236}">
              <a16:creationId xmlns:a16="http://schemas.microsoft.com/office/drawing/2014/main" id="{2CBFA6CA-3A6B-481C-BE82-9B4780B75D8B}"/>
            </a:ext>
          </a:extLst>
        </xdr:cNvPr>
        <xdr:cNvSpPr/>
      </xdr:nvSpPr>
      <xdr:spPr>
        <a:xfrm>
          <a:off x="12763500" y="1390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69850</xdr:rowOff>
    </xdr:from>
    <xdr:to>
      <xdr:col>71</xdr:col>
      <xdr:colOff>177800</xdr:colOff>
      <xdr:row>82</xdr:row>
      <xdr:rowOff>110489</xdr:rowOff>
    </xdr:to>
    <xdr:cxnSp macro="">
      <xdr:nvCxnSpPr>
        <xdr:cNvPr id="471" name="直線コネクタ 470">
          <a:extLst>
            <a:ext uri="{FF2B5EF4-FFF2-40B4-BE49-F238E27FC236}">
              <a16:creationId xmlns:a16="http://schemas.microsoft.com/office/drawing/2014/main" id="{D2EFFCB1-6F25-4B56-807B-0EF78F6F5A3A}"/>
            </a:ext>
          </a:extLst>
        </xdr:cNvPr>
        <xdr:cNvCxnSpPr/>
      </xdr:nvCxnSpPr>
      <xdr:spPr>
        <a:xfrm>
          <a:off x="12814300" y="13957300"/>
          <a:ext cx="889000" cy="212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52088</xdr:rowOff>
    </xdr:from>
    <xdr:ext cx="405111" cy="259045"/>
    <xdr:sp macro="" textlink="">
      <xdr:nvSpPr>
        <xdr:cNvPr id="472" name="n_1aveValue【消防施設】&#10;有形固定資産減価償却率">
          <a:extLst>
            <a:ext uri="{FF2B5EF4-FFF2-40B4-BE49-F238E27FC236}">
              <a16:creationId xmlns:a16="http://schemas.microsoft.com/office/drawing/2014/main" id="{9826FAA8-77AA-4971-8DC8-F4B24AB5C554}"/>
            </a:ext>
          </a:extLst>
        </xdr:cNvPr>
        <xdr:cNvSpPr txBox="1"/>
      </xdr:nvSpPr>
      <xdr:spPr>
        <a:xfrm>
          <a:off x="15266044" y="1376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106697</xdr:rowOff>
    </xdr:from>
    <xdr:ext cx="405111" cy="259045"/>
    <xdr:sp macro="" textlink="">
      <xdr:nvSpPr>
        <xdr:cNvPr id="473" name="n_2aveValue【消防施設】&#10;有形固定資産減価償却率">
          <a:extLst>
            <a:ext uri="{FF2B5EF4-FFF2-40B4-BE49-F238E27FC236}">
              <a16:creationId xmlns:a16="http://schemas.microsoft.com/office/drawing/2014/main" id="{031BFFB4-A777-4718-B3D9-57A4D4648EFA}"/>
            </a:ext>
          </a:extLst>
        </xdr:cNvPr>
        <xdr:cNvSpPr txBox="1"/>
      </xdr:nvSpPr>
      <xdr:spPr>
        <a:xfrm>
          <a:off x="14389744" y="13822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121938</xdr:rowOff>
    </xdr:from>
    <xdr:ext cx="405111" cy="259045"/>
    <xdr:sp macro="" textlink="">
      <xdr:nvSpPr>
        <xdr:cNvPr id="474" name="n_3aveValue【消防施設】&#10;有形固定資産減価償却率">
          <a:extLst>
            <a:ext uri="{FF2B5EF4-FFF2-40B4-BE49-F238E27FC236}">
              <a16:creationId xmlns:a16="http://schemas.microsoft.com/office/drawing/2014/main" id="{88F22217-E436-4170-A6F7-32175F038A5C}"/>
            </a:ext>
          </a:extLst>
        </xdr:cNvPr>
        <xdr:cNvSpPr txBox="1"/>
      </xdr:nvSpPr>
      <xdr:spPr>
        <a:xfrm>
          <a:off x="13500744" y="13837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85107</xdr:rowOff>
    </xdr:from>
    <xdr:ext cx="405111" cy="259045"/>
    <xdr:sp macro="" textlink="">
      <xdr:nvSpPr>
        <xdr:cNvPr id="475" name="n_4aveValue【消防施設】&#10;有形固定資産減価償却率">
          <a:extLst>
            <a:ext uri="{FF2B5EF4-FFF2-40B4-BE49-F238E27FC236}">
              <a16:creationId xmlns:a16="http://schemas.microsoft.com/office/drawing/2014/main" id="{18608D92-1C1A-401A-AE5E-AB111C338C18}"/>
            </a:ext>
          </a:extLst>
        </xdr:cNvPr>
        <xdr:cNvSpPr txBox="1"/>
      </xdr:nvSpPr>
      <xdr:spPr>
        <a:xfrm>
          <a:off x="12611744" y="14144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22877</xdr:rowOff>
    </xdr:from>
    <xdr:ext cx="405111" cy="259045"/>
    <xdr:sp macro="" textlink="">
      <xdr:nvSpPr>
        <xdr:cNvPr id="476" name="n_1mainValue【消防施設】&#10;有形固定資産減価償却率">
          <a:extLst>
            <a:ext uri="{FF2B5EF4-FFF2-40B4-BE49-F238E27FC236}">
              <a16:creationId xmlns:a16="http://schemas.microsoft.com/office/drawing/2014/main" id="{68B89EF6-A1BF-4BD1-B1D7-462C1FC35910}"/>
            </a:ext>
          </a:extLst>
        </xdr:cNvPr>
        <xdr:cNvSpPr txBox="1"/>
      </xdr:nvSpPr>
      <xdr:spPr>
        <a:xfrm>
          <a:off x="15266044"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163847</xdr:rowOff>
    </xdr:from>
    <xdr:ext cx="405111" cy="259045"/>
    <xdr:sp macro="" textlink="">
      <xdr:nvSpPr>
        <xdr:cNvPr id="477" name="n_2mainValue【消防施設】&#10;有形固定資産減価償却率">
          <a:extLst>
            <a:ext uri="{FF2B5EF4-FFF2-40B4-BE49-F238E27FC236}">
              <a16:creationId xmlns:a16="http://schemas.microsoft.com/office/drawing/2014/main" id="{769C6DE6-8923-41BC-A9AB-10797617421C}"/>
            </a:ext>
          </a:extLst>
        </xdr:cNvPr>
        <xdr:cNvSpPr txBox="1"/>
      </xdr:nvSpPr>
      <xdr:spPr>
        <a:xfrm>
          <a:off x="14389744" y="1422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152416</xdr:rowOff>
    </xdr:from>
    <xdr:ext cx="405111" cy="259045"/>
    <xdr:sp macro="" textlink="">
      <xdr:nvSpPr>
        <xdr:cNvPr id="478" name="n_3mainValue【消防施設】&#10;有形固定資産減価償却率">
          <a:extLst>
            <a:ext uri="{FF2B5EF4-FFF2-40B4-BE49-F238E27FC236}">
              <a16:creationId xmlns:a16="http://schemas.microsoft.com/office/drawing/2014/main" id="{FA5CF351-EE05-4807-B6EB-9E07EF17C945}"/>
            </a:ext>
          </a:extLst>
        </xdr:cNvPr>
        <xdr:cNvSpPr txBox="1"/>
      </xdr:nvSpPr>
      <xdr:spPr>
        <a:xfrm>
          <a:off x="13500744" y="1421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137177</xdr:rowOff>
    </xdr:from>
    <xdr:ext cx="405111" cy="259045"/>
    <xdr:sp macro="" textlink="">
      <xdr:nvSpPr>
        <xdr:cNvPr id="479" name="n_4mainValue【消防施設】&#10;有形固定資産減価償却率">
          <a:extLst>
            <a:ext uri="{FF2B5EF4-FFF2-40B4-BE49-F238E27FC236}">
              <a16:creationId xmlns:a16="http://schemas.microsoft.com/office/drawing/2014/main" id="{8FE71499-6D25-4422-84A5-CBF064F47E25}"/>
            </a:ext>
          </a:extLst>
        </xdr:cNvPr>
        <xdr:cNvSpPr txBox="1"/>
      </xdr:nvSpPr>
      <xdr:spPr>
        <a:xfrm>
          <a:off x="12611744" y="13681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80" name="正方形/長方形 479">
          <a:extLst>
            <a:ext uri="{FF2B5EF4-FFF2-40B4-BE49-F238E27FC236}">
              <a16:creationId xmlns:a16="http://schemas.microsoft.com/office/drawing/2014/main" id="{989C83F0-9086-4D3A-8389-7485255A90AA}"/>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81" name="正方形/長方形 480">
          <a:extLst>
            <a:ext uri="{FF2B5EF4-FFF2-40B4-BE49-F238E27FC236}">
              <a16:creationId xmlns:a16="http://schemas.microsoft.com/office/drawing/2014/main" id="{78213600-84C7-4A07-AC61-5B2B0664E51A}"/>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82" name="正方形/長方形 481">
          <a:extLst>
            <a:ext uri="{FF2B5EF4-FFF2-40B4-BE49-F238E27FC236}">
              <a16:creationId xmlns:a16="http://schemas.microsoft.com/office/drawing/2014/main" id="{23AE5548-0A63-4A8B-95E2-0B9EC4AFDC35}"/>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83" name="正方形/長方形 482">
          <a:extLst>
            <a:ext uri="{FF2B5EF4-FFF2-40B4-BE49-F238E27FC236}">
              <a16:creationId xmlns:a16="http://schemas.microsoft.com/office/drawing/2014/main" id="{27FA1CC6-89B5-4C24-A914-2C07305AB6C5}"/>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84" name="正方形/長方形 483">
          <a:extLst>
            <a:ext uri="{FF2B5EF4-FFF2-40B4-BE49-F238E27FC236}">
              <a16:creationId xmlns:a16="http://schemas.microsoft.com/office/drawing/2014/main" id="{8EB5BBBC-2045-49DF-87B0-AFD9460C034D}"/>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85" name="正方形/長方形 484">
          <a:extLst>
            <a:ext uri="{FF2B5EF4-FFF2-40B4-BE49-F238E27FC236}">
              <a16:creationId xmlns:a16="http://schemas.microsoft.com/office/drawing/2014/main" id="{7190B9F2-8361-4450-A4A3-2C0A123CCF24}"/>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86" name="正方形/長方形 485">
          <a:extLst>
            <a:ext uri="{FF2B5EF4-FFF2-40B4-BE49-F238E27FC236}">
              <a16:creationId xmlns:a16="http://schemas.microsoft.com/office/drawing/2014/main" id="{36B94A1A-D827-4C6C-906A-068F289F6B7F}"/>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87" name="正方形/長方形 486">
          <a:extLst>
            <a:ext uri="{FF2B5EF4-FFF2-40B4-BE49-F238E27FC236}">
              <a16:creationId xmlns:a16="http://schemas.microsoft.com/office/drawing/2014/main" id="{72DC01B1-27ED-44DF-A5A9-BE239D42057A}"/>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88" name="テキスト ボックス 487">
          <a:extLst>
            <a:ext uri="{FF2B5EF4-FFF2-40B4-BE49-F238E27FC236}">
              <a16:creationId xmlns:a16="http://schemas.microsoft.com/office/drawing/2014/main" id="{7E7EB3EC-4B96-49DE-9DF9-5798A87408C2}"/>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89" name="直線コネクタ 488">
          <a:extLst>
            <a:ext uri="{FF2B5EF4-FFF2-40B4-BE49-F238E27FC236}">
              <a16:creationId xmlns:a16="http://schemas.microsoft.com/office/drawing/2014/main" id="{D50C0D74-3F40-40C4-9780-897249C67CA4}"/>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90" name="直線コネクタ 489">
          <a:extLst>
            <a:ext uri="{FF2B5EF4-FFF2-40B4-BE49-F238E27FC236}">
              <a16:creationId xmlns:a16="http://schemas.microsoft.com/office/drawing/2014/main" id="{0617E6F9-7A22-47BB-94F6-DE69014B479D}"/>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91" name="テキスト ボックス 490">
          <a:extLst>
            <a:ext uri="{FF2B5EF4-FFF2-40B4-BE49-F238E27FC236}">
              <a16:creationId xmlns:a16="http://schemas.microsoft.com/office/drawing/2014/main" id="{0BA62E50-5BB2-4779-B14E-532C70494929}"/>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92" name="直線コネクタ 491">
          <a:extLst>
            <a:ext uri="{FF2B5EF4-FFF2-40B4-BE49-F238E27FC236}">
              <a16:creationId xmlns:a16="http://schemas.microsoft.com/office/drawing/2014/main" id="{238F5B96-AD87-4D99-A5CC-00F3BD5A3399}"/>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93" name="テキスト ボックス 492">
          <a:extLst>
            <a:ext uri="{FF2B5EF4-FFF2-40B4-BE49-F238E27FC236}">
              <a16:creationId xmlns:a16="http://schemas.microsoft.com/office/drawing/2014/main" id="{798016A6-BEE4-4B96-A38F-1827F55EF7D4}"/>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94" name="直線コネクタ 493">
          <a:extLst>
            <a:ext uri="{FF2B5EF4-FFF2-40B4-BE49-F238E27FC236}">
              <a16:creationId xmlns:a16="http://schemas.microsoft.com/office/drawing/2014/main" id="{AD0276DE-704C-427D-91AF-AD80FD2DE495}"/>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95" name="テキスト ボックス 494">
          <a:extLst>
            <a:ext uri="{FF2B5EF4-FFF2-40B4-BE49-F238E27FC236}">
              <a16:creationId xmlns:a16="http://schemas.microsoft.com/office/drawing/2014/main" id="{2521E091-C702-4D03-98A7-B3880EC2AF9C}"/>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96" name="直線コネクタ 495">
          <a:extLst>
            <a:ext uri="{FF2B5EF4-FFF2-40B4-BE49-F238E27FC236}">
              <a16:creationId xmlns:a16="http://schemas.microsoft.com/office/drawing/2014/main" id="{29C2DB6A-17C0-447E-9F72-2B6D91CF1F05}"/>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97" name="テキスト ボックス 496">
          <a:extLst>
            <a:ext uri="{FF2B5EF4-FFF2-40B4-BE49-F238E27FC236}">
              <a16:creationId xmlns:a16="http://schemas.microsoft.com/office/drawing/2014/main" id="{674A0F9F-C507-4E9E-8C85-567F3387F1FF}"/>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98" name="直線コネクタ 497">
          <a:extLst>
            <a:ext uri="{FF2B5EF4-FFF2-40B4-BE49-F238E27FC236}">
              <a16:creationId xmlns:a16="http://schemas.microsoft.com/office/drawing/2014/main" id="{1CF7EA98-A72D-4FC4-B0C9-00E851E0E47F}"/>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99" name="テキスト ボックス 498">
          <a:extLst>
            <a:ext uri="{FF2B5EF4-FFF2-40B4-BE49-F238E27FC236}">
              <a16:creationId xmlns:a16="http://schemas.microsoft.com/office/drawing/2014/main" id="{60943A4A-0513-4C54-8AA5-F5B77C8260D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00" name="直線コネクタ 499">
          <a:extLst>
            <a:ext uri="{FF2B5EF4-FFF2-40B4-BE49-F238E27FC236}">
              <a16:creationId xmlns:a16="http://schemas.microsoft.com/office/drawing/2014/main" id="{466500D7-F5E0-4491-B0E5-F400704CE164}"/>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01" name="テキスト ボックス 500">
          <a:extLst>
            <a:ext uri="{FF2B5EF4-FFF2-40B4-BE49-F238E27FC236}">
              <a16:creationId xmlns:a16="http://schemas.microsoft.com/office/drawing/2014/main" id="{876E94F3-35FD-4B9A-88E6-08AE98D9E7E3}"/>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02" name="【消防施設】&#10;一人当たり面積グラフ枠">
          <a:extLst>
            <a:ext uri="{FF2B5EF4-FFF2-40B4-BE49-F238E27FC236}">
              <a16:creationId xmlns:a16="http://schemas.microsoft.com/office/drawing/2014/main" id="{82AD5C1F-DD53-4F62-95DE-3A871CC0BB09}"/>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104775</xdr:rowOff>
    </xdr:from>
    <xdr:to>
      <xdr:col>116</xdr:col>
      <xdr:colOff>62864</xdr:colOff>
      <xdr:row>86</xdr:row>
      <xdr:rowOff>97917</xdr:rowOff>
    </xdr:to>
    <xdr:cxnSp macro="">
      <xdr:nvCxnSpPr>
        <xdr:cNvPr id="503" name="直線コネクタ 502">
          <a:extLst>
            <a:ext uri="{FF2B5EF4-FFF2-40B4-BE49-F238E27FC236}">
              <a16:creationId xmlns:a16="http://schemas.microsoft.com/office/drawing/2014/main" id="{3A79D4B9-F6AF-48A5-8C47-E119240B5FCD}"/>
            </a:ext>
          </a:extLst>
        </xdr:cNvPr>
        <xdr:cNvCxnSpPr/>
      </xdr:nvCxnSpPr>
      <xdr:spPr>
        <a:xfrm flipV="1">
          <a:off x="22160864" y="13306425"/>
          <a:ext cx="0" cy="1536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101744</xdr:rowOff>
    </xdr:from>
    <xdr:ext cx="469744" cy="259045"/>
    <xdr:sp macro="" textlink="">
      <xdr:nvSpPr>
        <xdr:cNvPr id="504" name="【消防施設】&#10;一人当たり面積最小値テキスト">
          <a:extLst>
            <a:ext uri="{FF2B5EF4-FFF2-40B4-BE49-F238E27FC236}">
              <a16:creationId xmlns:a16="http://schemas.microsoft.com/office/drawing/2014/main" id="{C9013103-A69A-4A1B-BF9B-2942B6D72F52}"/>
            </a:ext>
          </a:extLst>
        </xdr:cNvPr>
        <xdr:cNvSpPr txBox="1"/>
      </xdr:nvSpPr>
      <xdr:spPr>
        <a:xfrm>
          <a:off x="22199600" y="14846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97917</xdr:rowOff>
    </xdr:from>
    <xdr:to>
      <xdr:col>116</xdr:col>
      <xdr:colOff>152400</xdr:colOff>
      <xdr:row>86</xdr:row>
      <xdr:rowOff>97917</xdr:rowOff>
    </xdr:to>
    <xdr:cxnSp macro="">
      <xdr:nvCxnSpPr>
        <xdr:cNvPr id="505" name="直線コネクタ 504">
          <a:extLst>
            <a:ext uri="{FF2B5EF4-FFF2-40B4-BE49-F238E27FC236}">
              <a16:creationId xmlns:a16="http://schemas.microsoft.com/office/drawing/2014/main" id="{D163BEEB-7A81-482D-A72C-4B29CE1E47EB}"/>
            </a:ext>
          </a:extLst>
        </xdr:cNvPr>
        <xdr:cNvCxnSpPr/>
      </xdr:nvCxnSpPr>
      <xdr:spPr>
        <a:xfrm>
          <a:off x="22072600" y="14842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51452</xdr:rowOff>
    </xdr:from>
    <xdr:ext cx="469744" cy="259045"/>
    <xdr:sp macro="" textlink="">
      <xdr:nvSpPr>
        <xdr:cNvPr id="506" name="【消防施設】&#10;一人当たり面積最大値テキスト">
          <a:extLst>
            <a:ext uri="{FF2B5EF4-FFF2-40B4-BE49-F238E27FC236}">
              <a16:creationId xmlns:a16="http://schemas.microsoft.com/office/drawing/2014/main" id="{281DB702-CD76-41D8-96BD-CC36B90DC82A}"/>
            </a:ext>
          </a:extLst>
        </xdr:cNvPr>
        <xdr:cNvSpPr txBox="1"/>
      </xdr:nvSpPr>
      <xdr:spPr>
        <a:xfrm>
          <a:off x="22199600" y="13081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104775</xdr:rowOff>
    </xdr:from>
    <xdr:to>
      <xdr:col>116</xdr:col>
      <xdr:colOff>152400</xdr:colOff>
      <xdr:row>77</xdr:row>
      <xdr:rowOff>104775</xdr:rowOff>
    </xdr:to>
    <xdr:cxnSp macro="">
      <xdr:nvCxnSpPr>
        <xdr:cNvPr id="507" name="直線コネクタ 506">
          <a:extLst>
            <a:ext uri="{FF2B5EF4-FFF2-40B4-BE49-F238E27FC236}">
              <a16:creationId xmlns:a16="http://schemas.microsoft.com/office/drawing/2014/main" id="{BF7BF817-80DA-4551-BF3A-CBA784423D5E}"/>
            </a:ext>
          </a:extLst>
        </xdr:cNvPr>
        <xdr:cNvCxnSpPr/>
      </xdr:nvCxnSpPr>
      <xdr:spPr>
        <a:xfrm>
          <a:off x="22072600" y="13306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143908</xdr:rowOff>
    </xdr:from>
    <xdr:ext cx="469744" cy="259045"/>
    <xdr:sp macro="" textlink="">
      <xdr:nvSpPr>
        <xdr:cNvPr id="508" name="【消防施設】&#10;一人当たり面積平均値テキスト">
          <a:extLst>
            <a:ext uri="{FF2B5EF4-FFF2-40B4-BE49-F238E27FC236}">
              <a16:creationId xmlns:a16="http://schemas.microsoft.com/office/drawing/2014/main" id="{3E8396C8-0182-45F9-BEDE-30D5AEFC8533}"/>
            </a:ext>
          </a:extLst>
        </xdr:cNvPr>
        <xdr:cNvSpPr txBox="1"/>
      </xdr:nvSpPr>
      <xdr:spPr>
        <a:xfrm>
          <a:off x="22199600" y="14545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121031</xdr:rowOff>
    </xdr:from>
    <xdr:to>
      <xdr:col>116</xdr:col>
      <xdr:colOff>114300</xdr:colOff>
      <xdr:row>86</xdr:row>
      <xdr:rowOff>51181</xdr:rowOff>
    </xdr:to>
    <xdr:sp macro="" textlink="">
      <xdr:nvSpPr>
        <xdr:cNvPr id="509" name="フローチャート: 判断 508">
          <a:extLst>
            <a:ext uri="{FF2B5EF4-FFF2-40B4-BE49-F238E27FC236}">
              <a16:creationId xmlns:a16="http://schemas.microsoft.com/office/drawing/2014/main" id="{A2B41658-0465-4A72-9D58-3C457B72899C}"/>
            </a:ext>
          </a:extLst>
        </xdr:cNvPr>
        <xdr:cNvSpPr/>
      </xdr:nvSpPr>
      <xdr:spPr>
        <a:xfrm>
          <a:off x="22110700" y="1469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74168</xdr:rowOff>
    </xdr:from>
    <xdr:to>
      <xdr:col>112</xdr:col>
      <xdr:colOff>38100</xdr:colOff>
      <xdr:row>86</xdr:row>
      <xdr:rowOff>4318</xdr:rowOff>
    </xdr:to>
    <xdr:sp macro="" textlink="">
      <xdr:nvSpPr>
        <xdr:cNvPr id="510" name="フローチャート: 判断 509">
          <a:extLst>
            <a:ext uri="{FF2B5EF4-FFF2-40B4-BE49-F238E27FC236}">
              <a16:creationId xmlns:a16="http://schemas.microsoft.com/office/drawing/2014/main" id="{DB2141EA-E52C-4C21-9E24-EA6934732788}"/>
            </a:ext>
          </a:extLst>
        </xdr:cNvPr>
        <xdr:cNvSpPr/>
      </xdr:nvSpPr>
      <xdr:spPr>
        <a:xfrm>
          <a:off x="21272500" y="14647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117602</xdr:rowOff>
    </xdr:from>
    <xdr:to>
      <xdr:col>107</xdr:col>
      <xdr:colOff>101600</xdr:colOff>
      <xdr:row>86</xdr:row>
      <xdr:rowOff>47752</xdr:rowOff>
    </xdr:to>
    <xdr:sp macro="" textlink="">
      <xdr:nvSpPr>
        <xdr:cNvPr id="511" name="フローチャート: 判断 510">
          <a:extLst>
            <a:ext uri="{FF2B5EF4-FFF2-40B4-BE49-F238E27FC236}">
              <a16:creationId xmlns:a16="http://schemas.microsoft.com/office/drawing/2014/main" id="{B9BAD2F5-E211-4E50-B2E4-A473B94F05F7}"/>
            </a:ext>
          </a:extLst>
        </xdr:cNvPr>
        <xdr:cNvSpPr/>
      </xdr:nvSpPr>
      <xdr:spPr>
        <a:xfrm>
          <a:off x="20383500" y="1469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109982</xdr:rowOff>
    </xdr:from>
    <xdr:to>
      <xdr:col>102</xdr:col>
      <xdr:colOff>165100</xdr:colOff>
      <xdr:row>86</xdr:row>
      <xdr:rowOff>40132</xdr:rowOff>
    </xdr:to>
    <xdr:sp macro="" textlink="">
      <xdr:nvSpPr>
        <xdr:cNvPr id="512" name="フローチャート: 判断 511">
          <a:extLst>
            <a:ext uri="{FF2B5EF4-FFF2-40B4-BE49-F238E27FC236}">
              <a16:creationId xmlns:a16="http://schemas.microsoft.com/office/drawing/2014/main" id="{40945146-8E26-484A-9F9E-AE8F306B1416}"/>
            </a:ext>
          </a:extLst>
        </xdr:cNvPr>
        <xdr:cNvSpPr/>
      </xdr:nvSpPr>
      <xdr:spPr>
        <a:xfrm>
          <a:off x="19494500" y="1468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103124</xdr:rowOff>
    </xdr:from>
    <xdr:to>
      <xdr:col>98</xdr:col>
      <xdr:colOff>38100</xdr:colOff>
      <xdr:row>86</xdr:row>
      <xdr:rowOff>33274</xdr:rowOff>
    </xdr:to>
    <xdr:sp macro="" textlink="">
      <xdr:nvSpPr>
        <xdr:cNvPr id="513" name="フローチャート: 判断 512">
          <a:extLst>
            <a:ext uri="{FF2B5EF4-FFF2-40B4-BE49-F238E27FC236}">
              <a16:creationId xmlns:a16="http://schemas.microsoft.com/office/drawing/2014/main" id="{EC6B10D3-FBCB-4FA9-990C-575D421C869D}"/>
            </a:ext>
          </a:extLst>
        </xdr:cNvPr>
        <xdr:cNvSpPr/>
      </xdr:nvSpPr>
      <xdr:spPr>
        <a:xfrm>
          <a:off x="18605500" y="1467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14" name="テキスト ボックス 513">
          <a:extLst>
            <a:ext uri="{FF2B5EF4-FFF2-40B4-BE49-F238E27FC236}">
              <a16:creationId xmlns:a16="http://schemas.microsoft.com/office/drawing/2014/main" id="{A3F9E699-D115-4902-9576-93D4E446E842}"/>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15" name="テキスト ボックス 514">
          <a:extLst>
            <a:ext uri="{FF2B5EF4-FFF2-40B4-BE49-F238E27FC236}">
              <a16:creationId xmlns:a16="http://schemas.microsoft.com/office/drawing/2014/main" id="{8D63A4F3-A3A4-46D3-A5BE-B144897B3BA4}"/>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16" name="テキスト ボックス 515">
          <a:extLst>
            <a:ext uri="{FF2B5EF4-FFF2-40B4-BE49-F238E27FC236}">
              <a16:creationId xmlns:a16="http://schemas.microsoft.com/office/drawing/2014/main" id="{2324F6CC-9EDF-4041-B63B-8E99D765CB5F}"/>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17" name="テキスト ボックス 516">
          <a:extLst>
            <a:ext uri="{FF2B5EF4-FFF2-40B4-BE49-F238E27FC236}">
              <a16:creationId xmlns:a16="http://schemas.microsoft.com/office/drawing/2014/main" id="{30119779-7FD4-4098-9A03-579DCE673678}"/>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18" name="テキスト ボックス 517">
          <a:extLst>
            <a:ext uri="{FF2B5EF4-FFF2-40B4-BE49-F238E27FC236}">
              <a16:creationId xmlns:a16="http://schemas.microsoft.com/office/drawing/2014/main" id="{0F07201A-05F8-41BC-8CAE-8EBBA435697D}"/>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144272</xdr:rowOff>
    </xdr:from>
    <xdr:to>
      <xdr:col>116</xdr:col>
      <xdr:colOff>114300</xdr:colOff>
      <xdr:row>86</xdr:row>
      <xdr:rowOff>74422</xdr:rowOff>
    </xdr:to>
    <xdr:sp macro="" textlink="">
      <xdr:nvSpPr>
        <xdr:cNvPr id="519" name="楕円 518">
          <a:extLst>
            <a:ext uri="{FF2B5EF4-FFF2-40B4-BE49-F238E27FC236}">
              <a16:creationId xmlns:a16="http://schemas.microsoft.com/office/drawing/2014/main" id="{8568B9B9-18CD-499B-B0A5-DE3ED81B4A31}"/>
            </a:ext>
          </a:extLst>
        </xdr:cNvPr>
        <xdr:cNvSpPr/>
      </xdr:nvSpPr>
      <xdr:spPr>
        <a:xfrm>
          <a:off x="22110700" y="1471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99458</xdr:rowOff>
    </xdr:from>
    <xdr:ext cx="469744" cy="259045"/>
    <xdr:sp macro="" textlink="">
      <xdr:nvSpPr>
        <xdr:cNvPr id="520" name="【消防施設】&#10;一人当たり面積該当値テキスト">
          <a:extLst>
            <a:ext uri="{FF2B5EF4-FFF2-40B4-BE49-F238E27FC236}">
              <a16:creationId xmlns:a16="http://schemas.microsoft.com/office/drawing/2014/main" id="{A354D127-68CA-4B6C-AC22-F619396EF56B}"/>
            </a:ext>
          </a:extLst>
        </xdr:cNvPr>
        <xdr:cNvSpPr txBox="1"/>
      </xdr:nvSpPr>
      <xdr:spPr>
        <a:xfrm>
          <a:off x="22199600" y="14672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146938</xdr:rowOff>
    </xdr:from>
    <xdr:to>
      <xdr:col>112</xdr:col>
      <xdr:colOff>38100</xdr:colOff>
      <xdr:row>86</xdr:row>
      <xdr:rowOff>77088</xdr:rowOff>
    </xdr:to>
    <xdr:sp macro="" textlink="">
      <xdr:nvSpPr>
        <xdr:cNvPr id="521" name="楕円 520">
          <a:extLst>
            <a:ext uri="{FF2B5EF4-FFF2-40B4-BE49-F238E27FC236}">
              <a16:creationId xmlns:a16="http://schemas.microsoft.com/office/drawing/2014/main" id="{E0F680A9-A8A2-44CD-B161-27A01A9CEA00}"/>
            </a:ext>
          </a:extLst>
        </xdr:cNvPr>
        <xdr:cNvSpPr/>
      </xdr:nvSpPr>
      <xdr:spPr>
        <a:xfrm>
          <a:off x="21272500" y="1472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23622</xdr:rowOff>
    </xdr:from>
    <xdr:to>
      <xdr:col>116</xdr:col>
      <xdr:colOff>63500</xdr:colOff>
      <xdr:row>86</xdr:row>
      <xdr:rowOff>26288</xdr:rowOff>
    </xdr:to>
    <xdr:cxnSp macro="">
      <xdr:nvCxnSpPr>
        <xdr:cNvPr id="522" name="直線コネクタ 521">
          <a:extLst>
            <a:ext uri="{FF2B5EF4-FFF2-40B4-BE49-F238E27FC236}">
              <a16:creationId xmlns:a16="http://schemas.microsoft.com/office/drawing/2014/main" id="{844549F0-151A-45A4-B8F8-831B2294D9B7}"/>
            </a:ext>
          </a:extLst>
        </xdr:cNvPr>
        <xdr:cNvCxnSpPr/>
      </xdr:nvCxnSpPr>
      <xdr:spPr>
        <a:xfrm flipV="1">
          <a:off x="21323300" y="14768322"/>
          <a:ext cx="838200" cy="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159513</xdr:rowOff>
    </xdr:from>
    <xdr:to>
      <xdr:col>107</xdr:col>
      <xdr:colOff>101600</xdr:colOff>
      <xdr:row>86</xdr:row>
      <xdr:rowOff>89663</xdr:rowOff>
    </xdr:to>
    <xdr:sp macro="" textlink="">
      <xdr:nvSpPr>
        <xdr:cNvPr id="523" name="楕円 522">
          <a:extLst>
            <a:ext uri="{FF2B5EF4-FFF2-40B4-BE49-F238E27FC236}">
              <a16:creationId xmlns:a16="http://schemas.microsoft.com/office/drawing/2014/main" id="{427FD407-AABB-4BD6-B2BC-192EE763BFA4}"/>
            </a:ext>
          </a:extLst>
        </xdr:cNvPr>
        <xdr:cNvSpPr/>
      </xdr:nvSpPr>
      <xdr:spPr>
        <a:xfrm>
          <a:off x="20383500" y="1473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26288</xdr:rowOff>
    </xdr:from>
    <xdr:to>
      <xdr:col>111</xdr:col>
      <xdr:colOff>177800</xdr:colOff>
      <xdr:row>86</xdr:row>
      <xdr:rowOff>38863</xdr:rowOff>
    </xdr:to>
    <xdr:cxnSp macro="">
      <xdr:nvCxnSpPr>
        <xdr:cNvPr id="524" name="直線コネクタ 523">
          <a:extLst>
            <a:ext uri="{FF2B5EF4-FFF2-40B4-BE49-F238E27FC236}">
              <a16:creationId xmlns:a16="http://schemas.microsoft.com/office/drawing/2014/main" id="{430D318C-6A1D-453E-96DE-BB85F6A0D271}"/>
            </a:ext>
          </a:extLst>
        </xdr:cNvPr>
        <xdr:cNvCxnSpPr/>
      </xdr:nvCxnSpPr>
      <xdr:spPr>
        <a:xfrm flipV="1">
          <a:off x="20434300" y="14770988"/>
          <a:ext cx="889000" cy="12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159893</xdr:rowOff>
    </xdr:from>
    <xdr:to>
      <xdr:col>102</xdr:col>
      <xdr:colOff>165100</xdr:colOff>
      <xdr:row>86</xdr:row>
      <xdr:rowOff>90043</xdr:rowOff>
    </xdr:to>
    <xdr:sp macro="" textlink="">
      <xdr:nvSpPr>
        <xdr:cNvPr id="525" name="楕円 524">
          <a:extLst>
            <a:ext uri="{FF2B5EF4-FFF2-40B4-BE49-F238E27FC236}">
              <a16:creationId xmlns:a16="http://schemas.microsoft.com/office/drawing/2014/main" id="{2F2B5CCF-386C-41FD-89F1-01D8D81838B7}"/>
            </a:ext>
          </a:extLst>
        </xdr:cNvPr>
        <xdr:cNvSpPr/>
      </xdr:nvSpPr>
      <xdr:spPr>
        <a:xfrm>
          <a:off x="19494500" y="1473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38863</xdr:rowOff>
    </xdr:from>
    <xdr:to>
      <xdr:col>107</xdr:col>
      <xdr:colOff>50800</xdr:colOff>
      <xdr:row>86</xdr:row>
      <xdr:rowOff>39243</xdr:rowOff>
    </xdr:to>
    <xdr:cxnSp macro="">
      <xdr:nvCxnSpPr>
        <xdr:cNvPr id="526" name="直線コネクタ 525">
          <a:extLst>
            <a:ext uri="{FF2B5EF4-FFF2-40B4-BE49-F238E27FC236}">
              <a16:creationId xmlns:a16="http://schemas.microsoft.com/office/drawing/2014/main" id="{28C216C3-0652-420D-883D-39E0BF5B5615}"/>
            </a:ext>
          </a:extLst>
        </xdr:cNvPr>
        <xdr:cNvCxnSpPr/>
      </xdr:nvCxnSpPr>
      <xdr:spPr>
        <a:xfrm flipV="1">
          <a:off x="19545300" y="14783563"/>
          <a:ext cx="889000" cy="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146177</xdr:rowOff>
    </xdr:from>
    <xdr:to>
      <xdr:col>98</xdr:col>
      <xdr:colOff>38100</xdr:colOff>
      <xdr:row>86</xdr:row>
      <xdr:rowOff>76327</xdr:rowOff>
    </xdr:to>
    <xdr:sp macro="" textlink="">
      <xdr:nvSpPr>
        <xdr:cNvPr id="527" name="楕円 526">
          <a:extLst>
            <a:ext uri="{FF2B5EF4-FFF2-40B4-BE49-F238E27FC236}">
              <a16:creationId xmlns:a16="http://schemas.microsoft.com/office/drawing/2014/main" id="{C57CED41-85C1-487B-8588-FB171392140A}"/>
            </a:ext>
          </a:extLst>
        </xdr:cNvPr>
        <xdr:cNvSpPr/>
      </xdr:nvSpPr>
      <xdr:spPr>
        <a:xfrm>
          <a:off x="18605500" y="1471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25527</xdr:rowOff>
    </xdr:from>
    <xdr:to>
      <xdr:col>102</xdr:col>
      <xdr:colOff>114300</xdr:colOff>
      <xdr:row>86</xdr:row>
      <xdr:rowOff>39243</xdr:rowOff>
    </xdr:to>
    <xdr:cxnSp macro="">
      <xdr:nvCxnSpPr>
        <xdr:cNvPr id="528" name="直線コネクタ 527">
          <a:extLst>
            <a:ext uri="{FF2B5EF4-FFF2-40B4-BE49-F238E27FC236}">
              <a16:creationId xmlns:a16="http://schemas.microsoft.com/office/drawing/2014/main" id="{AD445FF2-FD7C-4F5C-9CDC-B162DA52F522}"/>
            </a:ext>
          </a:extLst>
        </xdr:cNvPr>
        <xdr:cNvCxnSpPr/>
      </xdr:nvCxnSpPr>
      <xdr:spPr>
        <a:xfrm>
          <a:off x="18656300" y="14770227"/>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20845</xdr:rowOff>
    </xdr:from>
    <xdr:ext cx="469744" cy="259045"/>
    <xdr:sp macro="" textlink="">
      <xdr:nvSpPr>
        <xdr:cNvPr id="529" name="n_1aveValue【消防施設】&#10;一人当たり面積">
          <a:extLst>
            <a:ext uri="{FF2B5EF4-FFF2-40B4-BE49-F238E27FC236}">
              <a16:creationId xmlns:a16="http://schemas.microsoft.com/office/drawing/2014/main" id="{A3101BCB-5EFB-4318-8B2B-166F1AEE7B2D}"/>
            </a:ext>
          </a:extLst>
        </xdr:cNvPr>
        <xdr:cNvSpPr txBox="1"/>
      </xdr:nvSpPr>
      <xdr:spPr>
        <a:xfrm>
          <a:off x="21075727" y="14422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64279</xdr:rowOff>
    </xdr:from>
    <xdr:ext cx="469744" cy="259045"/>
    <xdr:sp macro="" textlink="">
      <xdr:nvSpPr>
        <xdr:cNvPr id="530" name="n_2aveValue【消防施設】&#10;一人当たり面積">
          <a:extLst>
            <a:ext uri="{FF2B5EF4-FFF2-40B4-BE49-F238E27FC236}">
              <a16:creationId xmlns:a16="http://schemas.microsoft.com/office/drawing/2014/main" id="{C6B52AB1-BC00-4AA4-A229-A37EE5CD2A4B}"/>
            </a:ext>
          </a:extLst>
        </xdr:cNvPr>
        <xdr:cNvSpPr txBox="1"/>
      </xdr:nvSpPr>
      <xdr:spPr>
        <a:xfrm>
          <a:off x="20199427" y="14466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56659</xdr:rowOff>
    </xdr:from>
    <xdr:ext cx="469744" cy="259045"/>
    <xdr:sp macro="" textlink="">
      <xdr:nvSpPr>
        <xdr:cNvPr id="531" name="n_3aveValue【消防施設】&#10;一人当たり面積">
          <a:extLst>
            <a:ext uri="{FF2B5EF4-FFF2-40B4-BE49-F238E27FC236}">
              <a16:creationId xmlns:a16="http://schemas.microsoft.com/office/drawing/2014/main" id="{996160CB-D418-4712-AE32-1467CDC2C1EC}"/>
            </a:ext>
          </a:extLst>
        </xdr:cNvPr>
        <xdr:cNvSpPr txBox="1"/>
      </xdr:nvSpPr>
      <xdr:spPr>
        <a:xfrm>
          <a:off x="19310427" y="14458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49801</xdr:rowOff>
    </xdr:from>
    <xdr:ext cx="469744" cy="259045"/>
    <xdr:sp macro="" textlink="">
      <xdr:nvSpPr>
        <xdr:cNvPr id="532" name="n_4aveValue【消防施設】&#10;一人当たり面積">
          <a:extLst>
            <a:ext uri="{FF2B5EF4-FFF2-40B4-BE49-F238E27FC236}">
              <a16:creationId xmlns:a16="http://schemas.microsoft.com/office/drawing/2014/main" id="{80D440E6-0BFF-4C3B-8E02-19A049398FD5}"/>
            </a:ext>
          </a:extLst>
        </xdr:cNvPr>
        <xdr:cNvSpPr txBox="1"/>
      </xdr:nvSpPr>
      <xdr:spPr>
        <a:xfrm>
          <a:off x="18421427" y="14451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68215</xdr:rowOff>
    </xdr:from>
    <xdr:ext cx="469744" cy="259045"/>
    <xdr:sp macro="" textlink="">
      <xdr:nvSpPr>
        <xdr:cNvPr id="533" name="n_1mainValue【消防施設】&#10;一人当たり面積">
          <a:extLst>
            <a:ext uri="{FF2B5EF4-FFF2-40B4-BE49-F238E27FC236}">
              <a16:creationId xmlns:a16="http://schemas.microsoft.com/office/drawing/2014/main" id="{6608E03D-2C9A-4630-8ED5-EDDEA02D0A62}"/>
            </a:ext>
          </a:extLst>
        </xdr:cNvPr>
        <xdr:cNvSpPr txBox="1"/>
      </xdr:nvSpPr>
      <xdr:spPr>
        <a:xfrm>
          <a:off x="21075727" y="14812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80790</xdr:rowOff>
    </xdr:from>
    <xdr:ext cx="469744" cy="259045"/>
    <xdr:sp macro="" textlink="">
      <xdr:nvSpPr>
        <xdr:cNvPr id="534" name="n_2mainValue【消防施設】&#10;一人当たり面積">
          <a:extLst>
            <a:ext uri="{FF2B5EF4-FFF2-40B4-BE49-F238E27FC236}">
              <a16:creationId xmlns:a16="http://schemas.microsoft.com/office/drawing/2014/main" id="{F40076DE-E6D9-41F6-B5B0-6DDC046A8375}"/>
            </a:ext>
          </a:extLst>
        </xdr:cNvPr>
        <xdr:cNvSpPr txBox="1"/>
      </xdr:nvSpPr>
      <xdr:spPr>
        <a:xfrm>
          <a:off x="20199427" y="14825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81170</xdr:rowOff>
    </xdr:from>
    <xdr:ext cx="469744" cy="259045"/>
    <xdr:sp macro="" textlink="">
      <xdr:nvSpPr>
        <xdr:cNvPr id="535" name="n_3mainValue【消防施設】&#10;一人当たり面積">
          <a:extLst>
            <a:ext uri="{FF2B5EF4-FFF2-40B4-BE49-F238E27FC236}">
              <a16:creationId xmlns:a16="http://schemas.microsoft.com/office/drawing/2014/main" id="{6581588B-70BD-42CA-A266-961264D9ED57}"/>
            </a:ext>
          </a:extLst>
        </xdr:cNvPr>
        <xdr:cNvSpPr txBox="1"/>
      </xdr:nvSpPr>
      <xdr:spPr>
        <a:xfrm>
          <a:off x="19310427" y="14825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67454</xdr:rowOff>
    </xdr:from>
    <xdr:ext cx="469744" cy="259045"/>
    <xdr:sp macro="" textlink="">
      <xdr:nvSpPr>
        <xdr:cNvPr id="536" name="n_4mainValue【消防施設】&#10;一人当たり面積">
          <a:extLst>
            <a:ext uri="{FF2B5EF4-FFF2-40B4-BE49-F238E27FC236}">
              <a16:creationId xmlns:a16="http://schemas.microsoft.com/office/drawing/2014/main" id="{B14D774E-8FAD-4719-B90E-05303B3C1E37}"/>
            </a:ext>
          </a:extLst>
        </xdr:cNvPr>
        <xdr:cNvSpPr txBox="1"/>
      </xdr:nvSpPr>
      <xdr:spPr>
        <a:xfrm>
          <a:off x="18421427" y="14812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37" name="正方形/長方形 536">
          <a:extLst>
            <a:ext uri="{FF2B5EF4-FFF2-40B4-BE49-F238E27FC236}">
              <a16:creationId xmlns:a16="http://schemas.microsoft.com/office/drawing/2014/main" id="{691AF9B7-55BF-4BAB-A937-5948E9D07E4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8" name="正方形/長方形 537">
          <a:extLst>
            <a:ext uri="{FF2B5EF4-FFF2-40B4-BE49-F238E27FC236}">
              <a16:creationId xmlns:a16="http://schemas.microsoft.com/office/drawing/2014/main" id="{E3476B20-17F4-47E1-A100-2F264053E9ED}"/>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39" name="正方形/長方形 538">
          <a:extLst>
            <a:ext uri="{FF2B5EF4-FFF2-40B4-BE49-F238E27FC236}">
              <a16:creationId xmlns:a16="http://schemas.microsoft.com/office/drawing/2014/main" id="{AFB5F967-E4F5-4C6A-B48D-6673C6467026}"/>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0" name="正方形/長方形 539">
          <a:extLst>
            <a:ext uri="{FF2B5EF4-FFF2-40B4-BE49-F238E27FC236}">
              <a16:creationId xmlns:a16="http://schemas.microsoft.com/office/drawing/2014/main" id="{D70E8961-C79B-4314-8E2F-74D5FA01E0B6}"/>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1" name="正方形/長方形 540">
          <a:extLst>
            <a:ext uri="{FF2B5EF4-FFF2-40B4-BE49-F238E27FC236}">
              <a16:creationId xmlns:a16="http://schemas.microsoft.com/office/drawing/2014/main" id="{0C2639E1-FE71-4610-8CD9-E8C572E3A848}"/>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2" name="正方形/長方形 541">
          <a:extLst>
            <a:ext uri="{FF2B5EF4-FFF2-40B4-BE49-F238E27FC236}">
              <a16:creationId xmlns:a16="http://schemas.microsoft.com/office/drawing/2014/main" id="{29C45607-7F0D-47E0-9E4A-3568FA32F82A}"/>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3" name="正方形/長方形 542">
          <a:extLst>
            <a:ext uri="{FF2B5EF4-FFF2-40B4-BE49-F238E27FC236}">
              <a16:creationId xmlns:a16="http://schemas.microsoft.com/office/drawing/2014/main" id="{38C49CD0-4309-45B8-808F-0788657A8C61}"/>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4" name="正方形/長方形 543">
          <a:extLst>
            <a:ext uri="{FF2B5EF4-FFF2-40B4-BE49-F238E27FC236}">
              <a16:creationId xmlns:a16="http://schemas.microsoft.com/office/drawing/2014/main" id="{2C684BDF-B9F1-4A51-806F-60D688C002C2}"/>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5" name="テキスト ボックス 544">
          <a:extLst>
            <a:ext uri="{FF2B5EF4-FFF2-40B4-BE49-F238E27FC236}">
              <a16:creationId xmlns:a16="http://schemas.microsoft.com/office/drawing/2014/main" id="{446CB431-BEE6-49D1-B1E7-A920A13A9708}"/>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6" name="直線コネクタ 545">
          <a:extLst>
            <a:ext uri="{FF2B5EF4-FFF2-40B4-BE49-F238E27FC236}">
              <a16:creationId xmlns:a16="http://schemas.microsoft.com/office/drawing/2014/main" id="{A56E4A7B-79C4-4D54-97D2-3AE4044B2855}"/>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47" name="テキスト ボックス 546">
          <a:extLst>
            <a:ext uri="{FF2B5EF4-FFF2-40B4-BE49-F238E27FC236}">
              <a16:creationId xmlns:a16="http://schemas.microsoft.com/office/drawing/2014/main" id="{B0D1A96A-D9C0-4453-949B-214246F88049}"/>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48" name="直線コネクタ 547">
          <a:extLst>
            <a:ext uri="{FF2B5EF4-FFF2-40B4-BE49-F238E27FC236}">
              <a16:creationId xmlns:a16="http://schemas.microsoft.com/office/drawing/2014/main" id="{5C92A310-2C28-4E40-B77C-E4A664CD5626}"/>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49" name="テキスト ボックス 548">
          <a:extLst>
            <a:ext uri="{FF2B5EF4-FFF2-40B4-BE49-F238E27FC236}">
              <a16:creationId xmlns:a16="http://schemas.microsoft.com/office/drawing/2014/main" id="{C31F7766-56F5-4F32-B6BA-049DEE73B034}"/>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0" name="直線コネクタ 549">
          <a:extLst>
            <a:ext uri="{FF2B5EF4-FFF2-40B4-BE49-F238E27FC236}">
              <a16:creationId xmlns:a16="http://schemas.microsoft.com/office/drawing/2014/main" id="{AB3B9051-33ED-44C2-B254-ECC4F2143867}"/>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1" name="テキスト ボックス 550">
          <a:extLst>
            <a:ext uri="{FF2B5EF4-FFF2-40B4-BE49-F238E27FC236}">
              <a16:creationId xmlns:a16="http://schemas.microsoft.com/office/drawing/2014/main" id="{25BBDDCE-D43D-48EA-9F37-767F0FC6F6E7}"/>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2" name="直線コネクタ 551">
          <a:extLst>
            <a:ext uri="{FF2B5EF4-FFF2-40B4-BE49-F238E27FC236}">
              <a16:creationId xmlns:a16="http://schemas.microsoft.com/office/drawing/2014/main" id="{0117071C-2AE9-420D-977F-DA5D0FDECF6E}"/>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53" name="テキスト ボックス 552">
          <a:extLst>
            <a:ext uri="{FF2B5EF4-FFF2-40B4-BE49-F238E27FC236}">
              <a16:creationId xmlns:a16="http://schemas.microsoft.com/office/drawing/2014/main" id="{5D10F274-3E56-4B30-9051-59492F4C82AB}"/>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54" name="直線コネクタ 553">
          <a:extLst>
            <a:ext uri="{FF2B5EF4-FFF2-40B4-BE49-F238E27FC236}">
              <a16:creationId xmlns:a16="http://schemas.microsoft.com/office/drawing/2014/main" id="{927E3CA5-FBA4-4A88-B4E0-CA0FB5A2C6B2}"/>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55" name="テキスト ボックス 554">
          <a:extLst>
            <a:ext uri="{FF2B5EF4-FFF2-40B4-BE49-F238E27FC236}">
              <a16:creationId xmlns:a16="http://schemas.microsoft.com/office/drawing/2014/main" id="{76A5DB99-8D03-4615-991D-0B7074499E23}"/>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56" name="直線コネクタ 555">
          <a:extLst>
            <a:ext uri="{FF2B5EF4-FFF2-40B4-BE49-F238E27FC236}">
              <a16:creationId xmlns:a16="http://schemas.microsoft.com/office/drawing/2014/main" id="{6D5ACA2C-27ED-40FD-A790-34469D998ED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57" name="テキスト ボックス 556">
          <a:extLst>
            <a:ext uri="{FF2B5EF4-FFF2-40B4-BE49-F238E27FC236}">
              <a16:creationId xmlns:a16="http://schemas.microsoft.com/office/drawing/2014/main" id="{B663F0FA-043C-493F-85BC-1E4DF4EA850A}"/>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58" name="直線コネクタ 557">
          <a:extLst>
            <a:ext uri="{FF2B5EF4-FFF2-40B4-BE49-F238E27FC236}">
              <a16:creationId xmlns:a16="http://schemas.microsoft.com/office/drawing/2014/main" id="{21393D68-24E4-433E-98C2-CB9BA46A5917}"/>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59" name="テキスト ボックス 558">
          <a:extLst>
            <a:ext uri="{FF2B5EF4-FFF2-40B4-BE49-F238E27FC236}">
              <a16:creationId xmlns:a16="http://schemas.microsoft.com/office/drawing/2014/main" id="{8BCBB039-9C25-4ABD-8EFC-C3FD05E04F6C}"/>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0" name="直線コネクタ 559">
          <a:extLst>
            <a:ext uri="{FF2B5EF4-FFF2-40B4-BE49-F238E27FC236}">
              <a16:creationId xmlns:a16="http://schemas.microsoft.com/office/drawing/2014/main" id="{0B0D1D02-0F75-48B2-AF21-4E8331AE093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1" name="【庁舎】&#10;有形固定資産減価償却率グラフ枠">
          <a:extLst>
            <a:ext uri="{FF2B5EF4-FFF2-40B4-BE49-F238E27FC236}">
              <a16:creationId xmlns:a16="http://schemas.microsoft.com/office/drawing/2014/main" id="{725E9D47-6707-4003-B25F-2EABC656E1E5}"/>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121920</xdr:rowOff>
    </xdr:from>
    <xdr:to>
      <xdr:col>85</xdr:col>
      <xdr:colOff>126364</xdr:colOff>
      <xdr:row>109</xdr:row>
      <xdr:rowOff>35379</xdr:rowOff>
    </xdr:to>
    <xdr:cxnSp macro="">
      <xdr:nvCxnSpPr>
        <xdr:cNvPr id="562" name="直線コネクタ 561">
          <a:extLst>
            <a:ext uri="{FF2B5EF4-FFF2-40B4-BE49-F238E27FC236}">
              <a16:creationId xmlns:a16="http://schemas.microsoft.com/office/drawing/2014/main" id="{2ADF2C0B-AC79-4F21-B286-60D2D058403E}"/>
            </a:ext>
          </a:extLst>
        </xdr:cNvPr>
        <xdr:cNvCxnSpPr/>
      </xdr:nvCxnSpPr>
      <xdr:spPr>
        <a:xfrm flipV="1">
          <a:off x="16318864" y="17095470"/>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563" name="【庁舎】&#10;有形固定資産減価償却率最小値テキスト">
          <a:extLst>
            <a:ext uri="{FF2B5EF4-FFF2-40B4-BE49-F238E27FC236}">
              <a16:creationId xmlns:a16="http://schemas.microsoft.com/office/drawing/2014/main" id="{3A13B3F5-422A-4C77-9283-8A32E6604DAF}"/>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64" name="直線コネクタ 563">
          <a:extLst>
            <a:ext uri="{FF2B5EF4-FFF2-40B4-BE49-F238E27FC236}">
              <a16:creationId xmlns:a16="http://schemas.microsoft.com/office/drawing/2014/main" id="{BE552C3E-9BDC-4578-AD06-7878BEE7689F}"/>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68597</xdr:rowOff>
    </xdr:from>
    <xdr:ext cx="340478" cy="259045"/>
    <xdr:sp macro="" textlink="">
      <xdr:nvSpPr>
        <xdr:cNvPr id="565" name="【庁舎】&#10;有形固定資産減価償却率最大値テキスト">
          <a:extLst>
            <a:ext uri="{FF2B5EF4-FFF2-40B4-BE49-F238E27FC236}">
              <a16:creationId xmlns:a16="http://schemas.microsoft.com/office/drawing/2014/main" id="{66EFC1C8-D3F2-4450-AFA9-53CFFC1A616A}"/>
            </a:ext>
          </a:extLst>
        </xdr:cNvPr>
        <xdr:cNvSpPr txBox="1"/>
      </xdr:nvSpPr>
      <xdr:spPr>
        <a:xfrm>
          <a:off x="16357600" y="168706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121920</xdr:rowOff>
    </xdr:from>
    <xdr:to>
      <xdr:col>86</xdr:col>
      <xdr:colOff>25400</xdr:colOff>
      <xdr:row>99</xdr:row>
      <xdr:rowOff>121920</xdr:rowOff>
    </xdr:to>
    <xdr:cxnSp macro="">
      <xdr:nvCxnSpPr>
        <xdr:cNvPr id="566" name="直線コネクタ 565">
          <a:extLst>
            <a:ext uri="{FF2B5EF4-FFF2-40B4-BE49-F238E27FC236}">
              <a16:creationId xmlns:a16="http://schemas.microsoft.com/office/drawing/2014/main" id="{6BB143ED-66C0-4DFB-954D-016B81AB342E}"/>
            </a:ext>
          </a:extLst>
        </xdr:cNvPr>
        <xdr:cNvCxnSpPr/>
      </xdr:nvCxnSpPr>
      <xdr:spPr>
        <a:xfrm>
          <a:off x="16230600" y="1709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52813</xdr:rowOff>
    </xdr:from>
    <xdr:ext cx="405111" cy="259045"/>
    <xdr:sp macro="" textlink="">
      <xdr:nvSpPr>
        <xdr:cNvPr id="567" name="【庁舎】&#10;有形固定資産減価償却率平均値テキスト">
          <a:extLst>
            <a:ext uri="{FF2B5EF4-FFF2-40B4-BE49-F238E27FC236}">
              <a16:creationId xmlns:a16="http://schemas.microsoft.com/office/drawing/2014/main" id="{A5AA35E3-DB0B-400E-A677-E22304457220}"/>
            </a:ext>
          </a:extLst>
        </xdr:cNvPr>
        <xdr:cNvSpPr txBox="1"/>
      </xdr:nvSpPr>
      <xdr:spPr>
        <a:xfrm>
          <a:off x="16357600" y="17883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74386</xdr:rowOff>
    </xdr:from>
    <xdr:to>
      <xdr:col>85</xdr:col>
      <xdr:colOff>177800</xdr:colOff>
      <xdr:row>105</xdr:row>
      <xdr:rowOff>4536</xdr:rowOff>
    </xdr:to>
    <xdr:sp macro="" textlink="">
      <xdr:nvSpPr>
        <xdr:cNvPr id="568" name="フローチャート: 判断 567">
          <a:extLst>
            <a:ext uri="{FF2B5EF4-FFF2-40B4-BE49-F238E27FC236}">
              <a16:creationId xmlns:a16="http://schemas.microsoft.com/office/drawing/2014/main" id="{EF33C72E-4514-4961-9B33-8E4C911096C5}"/>
            </a:ext>
          </a:extLst>
        </xdr:cNvPr>
        <xdr:cNvSpPr/>
      </xdr:nvSpPr>
      <xdr:spPr>
        <a:xfrm>
          <a:off x="162687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58057</xdr:rowOff>
    </xdr:from>
    <xdr:to>
      <xdr:col>81</xdr:col>
      <xdr:colOff>101600</xdr:colOff>
      <xdr:row>104</xdr:row>
      <xdr:rowOff>159657</xdr:rowOff>
    </xdr:to>
    <xdr:sp macro="" textlink="">
      <xdr:nvSpPr>
        <xdr:cNvPr id="569" name="フローチャート: 判断 568">
          <a:extLst>
            <a:ext uri="{FF2B5EF4-FFF2-40B4-BE49-F238E27FC236}">
              <a16:creationId xmlns:a16="http://schemas.microsoft.com/office/drawing/2014/main" id="{138273AD-CC86-4BCD-BB41-F694AC87EBC7}"/>
            </a:ext>
          </a:extLst>
        </xdr:cNvPr>
        <xdr:cNvSpPr/>
      </xdr:nvSpPr>
      <xdr:spPr>
        <a:xfrm>
          <a:off x="154305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53158</xdr:rowOff>
    </xdr:from>
    <xdr:to>
      <xdr:col>76</xdr:col>
      <xdr:colOff>165100</xdr:colOff>
      <xdr:row>105</xdr:row>
      <xdr:rowOff>154758</xdr:rowOff>
    </xdr:to>
    <xdr:sp macro="" textlink="">
      <xdr:nvSpPr>
        <xdr:cNvPr id="570" name="フローチャート: 判断 569">
          <a:extLst>
            <a:ext uri="{FF2B5EF4-FFF2-40B4-BE49-F238E27FC236}">
              <a16:creationId xmlns:a16="http://schemas.microsoft.com/office/drawing/2014/main" id="{96CF739A-6579-4990-B4E3-635302435D26}"/>
            </a:ext>
          </a:extLst>
        </xdr:cNvPr>
        <xdr:cNvSpPr/>
      </xdr:nvSpPr>
      <xdr:spPr>
        <a:xfrm>
          <a:off x="14541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64588</xdr:rowOff>
    </xdr:from>
    <xdr:to>
      <xdr:col>72</xdr:col>
      <xdr:colOff>38100</xdr:colOff>
      <xdr:row>105</xdr:row>
      <xdr:rowOff>166188</xdr:rowOff>
    </xdr:to>
    <xdr:sp macro="" textlink="">
      <xdr:nvSpPr>
        <xdr:cNvPr id="571" name="フローチャート: 判断 570">
          <a:extLst>
            <a:ext uri="{FF2B5EF4-FFF2-40B4-BE49-F238E27FC236}">
              <a16:creationId xmlns:a16="http://schemas.microsoft.com/office/drawing/2014/main" id="{6E9B2670-E89D-4D62-9EA9-7FBE90A32446}"/>
            </a:ext>
          </a:extLst>
        </xdr:cNvPr>
        <xdr:cNvSpPr/>
      </xdr:nvSpPr>
      <xdr:spPr>
        <a:xfrm>
          <a:off x="13652500" y="1806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56424</xdr:rowOff>
    </xdr:from>
    <xdr:to>
      <xdr:col>67</xdr:col>
      <xdr:colOff>101600</xdr:colOff>
      <xdr:row>105</xdr:row>
      <xdr:rowOff>158024</xdr:rowOff>
    </xdr:to>
    <xdr:sp macro="" textlink="">
      <xdr:nvSpPr>
        <xdr:cNvPr id="572" name="フローチャート: 判断 571">
          <a:extLst>
            <a:ext uri="{FF2B5EF4-FFF2-40B4-BE49-F238E27FC236}">
              <a16:creationId xmlns:a16="http://schemas.microsoft.com/office/drawing/2014/main" id="{4E86CA8A-95F3-4D55-83D0-65ADA619199D}"/>
            </a:ext>
          </a:extLst>
        </xdr:cNvPr>
        <xdr:cNvSpPr/>
      </xdr:nvSpPr>
      <xdr:spPr>
        <a:xfrm>
          <a:off x="12763500" y="1805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3" name="テキスト ボックス 572">
          <a:extLst>
            <a:ext uri="{FF2B5EF4-FFF2-40B4-BE49-F238E27FC236}">
              <a16:creationId xmlns:a16="http://schemas.microsoft.com/office/drawing/2014/main" id="{FC7544DA-1A35-4DE0-B106-76B1987FA8BD}"/>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4" name="テキスト ボックス 573">
          <a:extLst>
            <a:ext uri="{FF2B5EF4-FFF2-40B4-BE49-F238E27FC236}">
              <a16:creationId xmlns:a16="http://schemas.microsoft.com/office/drawing/2014/main" id="{922BEA4F-E755-4283-8F68-6C85635FC572}"/>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5" name="テキスト ボックス 574">
          <a:extLst>
            <a:ext uri="{FF2B5EF4-FFF2-40B4-BE49-F238E27FC236}">
              <a16:creationId xmlns:a16="http://schemas.microsoft.com/office/drawing/2014/main" id="{F8F57C47-D6C3-4774-A768-0BF87EBEEE73}"/>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6" name="テキスト ボックス 575">
          <a:extLst>
            <a:ext uri="{FF2B5EF4-FFF2-40B4-BE49-F238E27FC236}">
              <a16:creationId xmlns:a16="http://schemas.microsoft.com/office/drawing/2014/main" id="{F92B1063-1EBF-4021-A28B-9EC9AC35CBDF}"/>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7" name="テキスト ボックス 576">
          <a:extLst>
            <a:ext uri="{FF2B5EF4-FFF2-40B4-BE49-F238E27FC236}">
              <a16:creationId xmlns:a16="http://schemas.microsoft.com/office/drawing/2014/main" id="{9DC7EC18-3294-4A9D-A47A-376B8F9C0EDF}"/>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59689</xdr:rowOff>
    </xdr:from>
    <xdr:to>
      <xdr:col>85</xdr:col>
      <xdr:colOff>177800</xdr:colOff>
      <xdr:row>103</xdr:row>
      <xdr:rowOff>161289</xdr:rowOff>
    </xdr:to>
    <xdr:sp macro="" textlink="">
      <xdr:nvSpPr>
        <xdr:cNvPr id="578" name="楕円 577">
          <a:extLst>
            <a:ext uri="{FF2B5EF4-FFF2-40B4-BE49-F238E27FC236}">
              <a16:creationId xmlns:a16="http://schemas.microsoft.com/office/drawing/2014/main" id="{7336245D-0A4F-42CA-9455-3F539B6B5AB3}"/>
            </a:ext>
          </a:extLst>
        </xdr:cNvPr>
        <xdr:cNvSpPr/>
      </xdr:nvSpPr>
      <xdr:spPr>
        <a:xfrm>
          <a:off x="16268700" y="1771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82566</xdr:rowOff>
    </xdr:from>
    <xdr:ext cx="405111" cy="259045"/>
    <xdr:sp macro="" textlink="">
      <xdr:nvSpPr>
        <xdr:cNvPr id="579" name="【庁舎】&#10;有形固定資産減価償却率該当値テキスト">
          <a:extLst>
            <a:ext uri="{FF2B5EF4-FFF2-40B4-BE49-F238E27FC236}">
              <a16:creationId xmlns:a16="http://schemas.microsoft.com/office/drawing/2014/main" id="{1A6C1CB8-647F-4B44-902C-377301DA34BF}"/>
            </a:ext>
          </a:extLst>
        </xdr:cNvPr>
        <xdr:cNvSpPr txBox="1"/>
      </xdr:nvSpPr>
      <xdr:spPr>
        <a:xfrm>
          <a:off x="16357600" y="1757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38463</xdr:rowOff>
    </xdr:from>
    <xdr:to>
      <xdr:col>81</xdr:col>
      <xdr:colOff>101600</xdr:colOff>
      <xdr:row>103</xdr:row>
      <xdr:rowOff>140063</xdr:rowOff>
    </xdr:to>
    <xdr:sp macro="" textlink="">
      <xdr:nvSpPr>
        <xdr:cNvPr id="580" name="楕円 579">
          <a:extLst>
            <a:ext uri="{FF2B5EF4-FFF2-40B4-BE49-F238E27FC236}">
              <a16:creationId xmlns:a16="http://schemas.microsoft.com/office/drawing/2014/main" id="{1855AD08-1332-4D02-84EC-FB40871F6650}"/>
            </a:ext>
          </a:extLst>
        </xdr:cNvPr>
        <xdr:cNvSpPr/>
      </xdr:nvSpPr>
      <xdr:spPr>
        <a:xfrm>
          <a:off x="15430500" y="1769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89263</xdr:rowOff>
    </xdr:from>
    <xdr:to>
      <xdr:col>85</xdr:col>
      <xdr:colOff>127000</xdr:colOff>
      <xdr:row>103</xdr:row>
      <xdr:rowOff>110489</xdr:rowOff>
    </xdr:to>
    <xdr:cxnSp macro="">
      <xdr:nvCxnSpPr>
        <xdr:cNvPr id="581" name="直線コネクタ 580">
          <a:extLst>
            <a:ext uri="{FF2B5EF4-FFF2-40B4-BE49-F238E27FC236}">
              <a16:creationId xmlns:a16="http://schemas.microsoft.com/office/drawing/2014/main" id="{E1337C5D-4AA1-4AA3-8D3D-0FC2B988C44E}"/>
            </a:ext>
          </a:extLst>
        </xdr:cNvPr>
        <xdr:cNvCxnSpPr/>
      </xdr:nvCxnSpPr>
      <xdr:spPr>
        <a:xfrm>
          <a:off x="15481300" y="17748613"/>
          <a:ext cx="8382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4173</xdr:rowOff>
    </xdr:from>
    <xdr:to>
      <xdr:col>76</xdr:col>
      <xdr:colOff>165100</xdr:colOff>
      <xdr:row>103</xdr:row>
      <xdr:rowOff>105773</xdr:rowOff>
    </xdr:to>
    <xdr:sp macro="" textlink="">
      <xdr:nvSpPr>
        <xdr:cNvPr id="582" name="楕円 581">
          <a:extLst>
            <a:ext uri="{FF2B5EF4-FFF2-40B4-BE49-F238E27FC236}">
              <a16:creationId xmlns:a16="http://schemas.microsoft.com/office/drawing/2014/main" id="{E0DECF98-6EAE-464F-8AD1-4DDAA1FBF146}"/>
            </a:ext>
          </a:extLst>
        </xdr:cNvPr>
        <xdr:cNvSpPr/>
      </xdr:nvSpPr>
      <xdr:spPr>
        <a:xfrm>
          <a:off x="14541500" y="1766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54973</xdr:rowOff>
    </xdr:from>
    <xdr:to>
      <xdr:col>81</xdr:col>
      <xdr:colOff>50800</xdr:colOff>
      <xdr:row>103</xdr:row>
      <xdr:rowOff>89263</xdr:rowOff>
    </xdr:to>
    <xdr:cxnSp macro="">
      <xdr:nvCxnSpPr>
        <xdr:cNvPr id="583" name="直線コネクタ 582">
          <a:extLst>
            <a:ext uri="{FF2B5EF4-FFF2-40B4-BE49-F238E27FC236}">
              <a16:creationId xmlns:a16="http://schemas.microsoft.com/office/drawing/2014/main" id="{17E3B3E2-3874-44C2-B2B6-4D4FE06590C7}"/>
            </a:ext>
          </a:extLst>
        </xdr:cNvPr>
        <xdr:cNvCxnSpPr/>
      </xdr:nvCxnSpPr>
      <xdr:spPr>
        <a:xfrm>
          <a:off x="14592300" y="17714323"/>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40095</xdr:rowOff>
    </xdr:from>
    <xdr:to>
      <xdr:col>72</xdr:col>
      <xdr:colOff>38100</xdr:colOff>
      <xdr:row>103</xdr:row>
      <xdr:rowOff>141695</xdr:rowOff>
    </xdr:to>
    <xdr:sp macro="" textlink="">
      <xdr:nvSpPr>
        <xdr:cNvPr id="584" name="楕円 583">
          <a:extLst>
            <a:ext uri="{FF2B5EF4-FFF2-40B4-BE49-F238E27FC236}">
              <a16:creationId xmlns:a16="http://schemas.microsoft.com/office/drawing/2014/main" id="{41FEE67A-E782-4504-956B-E7A3BD03826E}"/>
            </a:ext>
          </a:extLst>
        </xdr:cNvPr>
        <xdr:cNvSpPr/>
      </xdr:nvSpPr>
      <xdr:spPr>
        <a:xfrm>
          <a:off x="13652500" y="1769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54973</xdr:rowOff>
    </xdr:from>
    <xdr:to>
      <xdr:col>76</xdr:col>
      <xdr:colOff>114300</xdr:colOff>
      <xdr:row>103</xdr:row>
      <xdr:rowOff>90895</xdr:rowOff>
    </xdr:to>
    <xdr:cxnSp macro="">
      <xdr:nvCxnSpPr>
        <xdr:cNvPr id="585" name="直線コネクタ 584">
          <a:extLst>
            <a:ext uri="{FF2B5EF4-FFF2-40B4-BE49-F238E27FC236}">
              <a16:creationId xmlns:a16="http://schemas.microsoft.com/office/drawing/2014/main" id="{EDA60194-40FF-42BD-9BFD-47BA7A62F6DF}"/>
            </a:ext>
          </a:extLst>
        </xdr:cNvPr>
        <xdr:cNvCxnSpPr/>
      </xdr:nvCxnSpPr>
      <xdr:spPr>
        <a:xfrm flipV="1">
          <a:off x="13703300" y="17714323"/>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5806</xdr:rowOff>
    </xdr:from>
    <xdr:to>
      <xdr:col>67</xdr:col>
      <xdr:colOff>101600</xdr:colOff>
      <xdr:row>103</xdr:row>
      <xdr:rowOff>107406</xdr:rowOff>
    </xdr:to>
    <xdr:sp macro="" textlink="">
      <xdr:nvSpPr>
        <xdr:cNvPr id="586" name="楕円 585">
          <a:extLst>
            <a:ext uri="{FF2B5EF4-FFF2-40B4-BE49-F238E27FC236}">
              <a16:creationId xmlns:a16="http://schemas.microsoft.com/office/drawing/2014/main" id="{79F4346A-9BF2-46EE-8012-CD90F257C555}"/>
            </a:ext>
          </a:extLst>
        </xdr:cNvPr>
        <xdr:cNvSpPr/>
      </xdr:nvSpPr>
      <xdr:spPr>
        <a:xfrm>
          <a:off x="12763500" y="1766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56606</xdr:rowOff>
    </xdr:from>
    <xdr:to>
      <xdr:col>71</xdr:col>
      <xdr:colOff>177800</xdr:colOff>
      <xdr:row>103</xdr:row>
      <xdr:rowOff>90895</xdr:rowOff>
    </xdr:to>
    <xdr:cxnSp macro="">
      <xdr:nvCxnSpPr>
        <xdr:cNvPr id="587" name="直線コネクタ 586">
          <a:extLst>
            <a:ext uri="{FF2B5EF4-FFF2-40B4-BE49-F238E27FC236}">
              <a16:creationId xmlns:a16="http://schemas.microsoft.com/office/drawing/2014/main" id="{31232388-F9FC-402E-8658-78B83F862E05}"/>
            </a:ext>
          </a:extLst>
        </xdr:cNvPr>
        <xdr:cNvCxnSpPr/>
      </xdr:nvCxnSpPr>
      <xdr:spPr>
        <a:xfrm>
          <a:off x="12814300" y="17715956"/>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150784</xdr:rowOff>
    </xdr:from>
    <xdr:ext cx="405111" cy="259045"/>
    <xdr:sp macro="" textlink="">
      <xdr:nvSpPr>
        <xdr:cNvPr id="588" name="n_1aveValue【庁舎】&#10;有形固定資産減価償却率">
          <a:extLst>
            <a:ext uri="{FF2B5EF4-FFF2-40B4-BE49-F238E27FC236}">
              <a16:creationId xmlns:a16="http://schemas.microsoft.com/office/drawing/2014/main" id="{56C05273-E5F1-430F-9607-A85F52C2CF02}"/>
            </a:ext>
          </a:extLst>
        </xdr:cNvPr>
        <xdr:cNvSpPr txBox="1"/>
      </xdr:nvSpPr>
      <xdr:spPr>
        <a:xfrm>
          <a:off x="15266044" y="1798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145885</xdr:rowOff>
    </xdr:from>
    <xdr:ext cx="405111" cy="259045"/>
    <xdr:sp macro="" textlink="">
      <xdr:nvSpPr>
        <xdr:cNvPr id="589" name="n_2aveValue【庁舎】&#10;有形固定資産減価償却率">
          <a:extLst>
            <a:ext uri="{FF2B5EF4-FFF2-40B4-BE49-F238E27FC236}">
              <a16:creationId xmlns:a16="http://schemas.microsoft.com/office/drawing/2014/main" id="{E860C31F-977E-406D-A33E-423F54C73993}"/>
            </a:ext>
          </a:extLst>
        </xdr:cNvPr>
        <xdr:cNvSpPr txBox="1"/>
      </xdr:nvSpPr>
      <xdr:spPr>
        <a:xfrm>
          <a:off x="14389744" y="18148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157315</xdr:rowOff>
    </xdr:from>
    <xdr:ext cx="405111" cy="259045"/>
    <xdr:sp macro="" textlink="">
      <xdr:nvSpPr>
        <xdr:cNvPr id="590" name="n_3aveValue【庁舎】&#10;有形固定資産減価償却率">
          <a:extLst>
            <a:ext uri="{FF2B5EF4-FFF2-40B4-BE49-F238E27FC236}">
              <a16:creationId xmlns:a16="http://schemas.microsoft.com/office/drawing/2014/main" id="{82951049-2D06-42A3-AE34-CBD36AA98BEE}"/>
            </a:ext>
          </a:extLst>
        </xdr:cNvPr>
        <xdr:cNvSpPr txBox="1"/>
      </xdr:nvSpPr>
      <xdr:spPr>
        <a:xfrm>
          <a:off x="13500744" y="18159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149151</xdr:rowOff>
    </xdr:from>
    <xdr:ext cx="405111" cy="259045"/>
    <xdr:sp macro="" textlink="">
      <xdr:nvSpPr>
        <xdr:cNvPr id="591" name="n_4aveValue【庁舎】&#10;有形固定資産減価償却率">
          <a:extLst>
            <a:ext uri="{FF2B5EF4-FFF2-40B4-BE49-F238E27FC236}">
              <a16:creationId xmlns:a16="http://schemas.microsoft.com/office/drawing/2014/main" id="{92264861-042B-489E-B5BC-BE4BC4F2C93B}"/>
            </a:ext>
          </a:extLst>
        </xdr:cNvPr>
        <xdr:cNvSpPr txBox="1"/>
      </xdr:nvSpPr>
      <xdr:spPr>
        <a:xfrm>
          <a:off x="12611744" y="1815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156590</xdr:rowOff>
    </xdr:from>
    <xdr:ext cx="405111" cy="259045"/>
    <xdr:sp macro="" textlink="">
      <xdr:nvSpPr>
        <xdr:cNvPr id="592" name="n_1mainValue【庁舎】&#10;有形固定資産減価償却率">
          <a:extLst>
            <a:ext uri="{FF2B5EF4-FFF2-40B4-BE49-F238E27FC236}">
              <a16:creationId xmlns:a16="http://schemas.microsoft.com/office/drawing/2014/main" id="{5F45622A-FB7C-4C90-96AD-FB4815807D1E}"/>
            </a:ext>
          </a:extLst>
        </xdr:cNvPr>
        <xdr:cNvSpPr txBox="1"/>
      </xdr:nvSpPr>
      <xdr:spPr>
        <a:xfrm>
          <a:off x="15266044" y="1747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122300</xdr:rowOff>
    </xdr:from>
    <xdr:ext cx="405111" cy="259045"/>
    <xdr:sp macro="" textlink="">
      <xdr:nvSpPr>
        <xdr:cNvPr id="593" name="n_2mainValue【庁舎】&#10;有形固定資産減価償却率">
          <a:extLst>
            <a:ext uri="{FF2B5EF4-FFF2-40B4-BE49-F238E27FC236}">
              <a16:creationId xmlns:a16="http://schemas.microsoft.com/office/drawing/2014/main" id="{74FCFC36-84AB-42A1-98D6-55B494D48626}"/>
            </a:ext>
          </a:extLst>
        </xdr:cNvPr>
        <xdr:cNvSpPr txBox="1"/>
      </xdr:nvSpPr>
      <xdr:spPr>
        <a:xfrm>
          <a:off x="14389744" y="17438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158222</xdr:rowOff>
    </xdr:from>
    <xdr:ext cx="405111" cy="259045"/>
    <xdr:sp macro="" textlink="">
      <xdr:nvSpPr>
        <xdr:cNvPr id="594" name="n_3mainValue【庁舎】&#10;有形固定資産減価償却率">
          <a:extLst>
            <a:ext uri="{FF2B5EF4-FFF2-40B4-BE49-F238E27FC236}">
              <a16:creationId xmlns:a16="http://schemas.microsoft.com/office/drawing/2014/main" id="{1F80E5D0-B3A8-473E-A9D4-6A1A5EA648BC}"/>
            </a:ext>
          </a:extLst>
        </xdr:cNvPr>
        <xdr:cNvSpPr txBox="1"/>
      </xdr:nvSpPr>
      <xdr:spPr>
        <a:xfrm>
          <a:off x="13500744" y="1747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123933</xdr:rowOff>
    </xdr:from>
    <xdr:ext cx="405111" cy="259045"/>
    <xdr:sp macro="" textlink="">
      <xdr:nvSpPr>
        <xdr:cNvPr id="595" name="n_4mainValue【庁舎】&#10;有形固定資産減価償却率">
          <a:extLst>
            <a:ext uri="{FF2B5EF4-FFF2-40B4-BE49-F238E27FC236}">
              <a16:creationId xmlns:a16="http://schemas.microsoft.com/office/drawing/2014/main" id="{0C759FF1-69B5-42C0-9917-9C1BA20122A4}"/>
            </a:ext>
          </a:extLst>
        </xdr:cNvPr>
        <xdr:cNvSpPr txBox="1"/>
      </xdr:nvSpPr>
      <xdr:spPr>
        <a:xfrm>
          <a:off x="12611744" y="17440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6" name="正方形/長方形 595">
          <a:extLst>
            <a:ext uri="{FF2B5EF4-FFF2-40B4-BE49-F238E27FC236}">
              <a16:creationId xmlns:a16="http://schemas.microsoft.com/office/drawing/2014/main" id="{A628EB21-51CF-4BAC-A326-0E7B291DD1CE}"/>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7" name="正方形/長方形 596">
          <a:extLst>
            <a:ext uri="{FF2B5EF4-FFF2-40B4-BE49-F238E27FC236}">
              <a16:creationId xmlns:a16="http://schemas.microsoft.com/office/drawing/2014/main" id="{D83E7FEA-90B5-4494-9478-69252FF8F9B5}"/>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8" name="正方形/長方形 597">
          <a:extLst>
            <a:ext uri="{FF2B5EF4-FFF2-40B4-BE49-F238E27FC236}">
              <a16:creationId xmlns:a16="http://schemas.microsoft.com/office/drawing/2014/main" id="{9F8FBE52-DA6B-4EB1-855D-1942C3461538}"/>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9" name="正方形/長方形 598">
          <a:extLst>
            <a:ext uri="{FF2B5EF4-FFF2-40B4-BE49-F238E27FC236}">
              <a16:creationId xmlns:a16="http://schemas.microsoft.com/office/drawing/2014/main" id="{F49643E4-A6FE-4F9F-B28B-4BACACA075F2}"/>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0" name="正方形/長方形 599">
          <a:extLst>
            <a:ext uri="{FF2B5EF4-FFF2-40B4-BE49-F238E27FC236}">
              <a16:creationId xmlns:a16="http://schemas.microsoft.com/office/drawing/2014/main" id="{A3670489-1B50-4995-A474-1A8BBE626EA8}"/>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1" name="正方形/長方形 600">
          <a:extLst>
            <a:ext uri="{FF2B5EF4-FFF2-40B4-BE49-F238E27FC236}">
              <a16:creationId xmlns:a16="http://schemas.microsoft.com/office/drawing/2014/main" id="{D723C33F-D632-4620-8ACE-9F959984D867}"/>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2" name="正方形/長方形 601">
          <a:extLst>
            <a:ext uri="{FF2B5EF4-FFF2-40B4-BE49-F238E27FC236}">
              <a16:creationId xmlns:a16="http://schemas.microsoft.com/office/drawing/2014/main" id="{5CD534D5-6D81-4C4D-B4B2-01A53E9C1A3A}"/>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3" name="正方形/長方形 602">
          <a:extLst>
            <a:ext uri="{FF2B5EF4-FFF2-40B4-BE49-F238E27FC236}">
              <a16:creationId xmlns:a16="http://schemas.microsoft.com/office/drawing/2014/main" id="{203C8723-CEA8-46C1-8815-26FA73598B08}"/>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4" name="テキスト ボックス 603">
          <a:extLst>
            <a:ext uri="{FF2B5EF4-FFF2-40B4-BE49-F238E27FC236}">
              <a16:creationId xmlns:a16="http://schemas.microsoft.com/office/drawing/2014/main" id="{0E6BD4B0-E5A2-4B3E-93FE-A3F834C420C5}"/>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5" name="直線コネクタ 604">
          <a:extLst>
            <a:ext uri="{FF2B5EF4-FFF2-40B4-BE49-F238E27FC236}">
              <a16:creationId xmlns:a16="http://schemas.microsoft.com/office/drawing/2014/main" id="{D081EDE0-87D5-4EA3-BCCD-96DA4BD8F796}"/>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06" name="直線コネクタ 605">
          <a:extLst>
            <a:ext uri="{FF2B5EF4-FFF2-40B4-BE49-F238E27FC236}">
              <a16:creationId xmlns:a16="http://schemas.microsoft.com/office/drawing/2014/main" id="{6E668D61-CA04-496D-9309-2FAC50CDEC81}"/>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07" name="テキスト ボックス 606">
          <a:extLst>
            <a:ext uri="{FF2B5EF4-FFF2-40B4-BE49-F238E27FC236}">
              <a16:creationId xmlns:a16="http://schemas.microsoft.com/office/drawing/2014/main" id="{A72D3C32-FFA5-48D9-BDFA-5DF8EAD83449}"/>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08" name="直線コネクタ 607">
          <a:extLst>
            <a:ext uri="{FF2B5EF4-FFF2-40B4-BE49-F238E27FC236}">
              <a16:creationId xmlns:a16="http://schemas.microsoft.com/office/drawing/2014/main" id="{E9B38CC6-6C90-414E-B509-12EDDDE759BB}"/>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09" name="テキスト ボックス 608">
          <a:extLst>
            <a:ext uri="{FF2B5EF4-FFF2-40B4-BE49-F238E27FC236}">
              <a16:creationId xmlns:a16="http://schemas.microsoft.com/office/drawing/2014/main" id="{711541C1-3C60-4C36-8EAE-CA3BDB3B9E59}"/>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10" name="直線コネクタ 609">
          <a:extLst>
            <a:ext uri="{FF2B5EF4-FFF2-40B4-BE49-F238E27FC236}">
              <a16:creationId xmlns:a16="http://schemas.microsoft.com/office/drawing/2014/main" id="{62E4D3D1-74F2-4E81-8421-C99D7C6F5378}"/>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11" name="テキスト ボックス 610">
          <a:extLst>
            <a:ext uri="{FF2B5EF4-FFF2-40B4-BE49-F238E27FC236}">
              <a16:creationId xmlns:a16="http://schemas.microsoft.com/office/drawing/2014/main" id="{5D5F11A4-F733-4DF6-84DF-74BDF567373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12" name="直線コネクタ 611">
          <a:extLst>
            <a:ext uri="{FF2B5EF4-FFF2-40B4-BE49-F238E27FC236}">
              <a16:creationId xmlns:a16="http://schemas.microsoft.com/office/drawing/2014/main" id="{A3E463BB-5680-4EF5-871D-BC0027CDB5E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13" name="テキスト ボックス 612">
          <a:extLst>
            <a:ext uri="{FF2B5EF4-FFF2-40B4-BE49-F238E27FC236}">
              <a16:creationId xmlns:a16="http://schemas.microsoft.com/office/drawing/2014/main" id="{82692C57-C1FA-49F0-ABEE-3D2DC2D0439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14" name="直線コネクタ 613">
          <a:extLst>
            <a:ext uri="{FF2B5EF4-FFF2-40B4-BE49-F238E27FC236}">
              <a16:creationId xmlns:a16="http://schemas.microsoft.com/office/drawing/2014/main" id="{EF0DD197-8FDF-4312-9C61-61F68E460C9E}"/>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615" name="テキスト ボックス 614">
          <a:extLst>
            <a:ext uri="{FF2B5EF4-FFF2-40B4-BE49-F238E27FC236}">
              <a16:creationId xmlns:a16="http://schemas.microsoft.com/office/drawing/2014/main" id="{50A04B50-AC66-4CA7-96C4-393AF948CD9C}"/>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6" name="直線コネクタ 615">
          <a:extLst>
            <a:ext uri="{FF2B5EF4-FFF2-40B4-BE49-F238E27FC236}">
              <a16:creationId xmlns:a16="http://schemas.microsoft.com/office/drawing/2014/main" id="{5E2A291E-66E1-4EF0-A2E9-951B1410FB57}"/>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617" name="テキスト ボックス 616">
          <a:extLst>
            <a:ext uri="{FF2B5EF4-FFF2-40B4-BE49-F238E27FC236}">
              <a16:creationId xmlns:a16="http://schemas.microsoft.com/office/drawing/2014/main" id="{D79C18A4-C20E-4582-94EA-728EDD81197A}"/>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8" name="【庁舎】&#10;一人当たり面積グラフ枠">
          <a:extLst>
            <a:ext uri="{FF2B5EF4-FFF2-40B4-BE49-F238E27FC236}">
              <a16:creationId xmlns:a16="http://schemas.microsoft.com/office/drawing/2014/main" id="{D165A0D3-B588-4B06-8BEB-48622B23295A}"/>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170053</xdr:rowOff>
    </xdr:from>
    <xdr:to>
      <xdr:col>116</xdr:col>
      <xdr:colOff>62864</xdr:colOff>
      <xdr:row>108</xdr:row>
      <xdr:rowOff>128143</xdr:rowOff>
    </xdr:to>
    <xdr:cxnSp macro="">
      <xdr:nvCxnSpPr>
        <xdr:cNvPr id="619" name="直線コネクタ 618">
          <a:extLst>
            <a:ext uri="{FF2B5EF4-FFF2-40B4-BE49-F238E27FC236}">
              <a16:creationId xmlns:a16="http://schemas.microsoft.com/office/drawing/2014/main" id="{49DEAFF1-4401-4E00-BC01-D2AB149D03A2}"/>
            </a:ext>
          </a:extLst>
        </xdr:cNvPr>
        <xdr:cNvCxnSpPr/>
      </xdr:nvCxnSpPr>
      <xdr:spPr>
        <a:xfrm flipV="1">
          <a:off x="22160864" y="17315053"/>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131970</xdr:rowOff>
    </xdr:from>
    <xdr:ext cx="469744" cy="259045"/>
    <xdr:sp macro="" textlink="">
      <xdr:nvSpPr>
        <xdr:cNvPr id="620" name="【庁舎】&#10;一人当たり面積最小値テキスト">
          <a:extLst>
            <a:ext uri="{FF2B5EF4-FFF2-40B4-BE49-F238E27FC236}">
              <a16:creationId xmlns:a16="http://schemas.microsoft.com/office/drawing/2014/main" id="{75DAF8D6-5CDE-4B60-B37C-CEF39A5BC45B}"/>
            </a:ext>
          </a:extLst>
        </xdr:cNvPr>
        <xdr:cNvSpPr txBox="1"/>
      </xdr:nvSpPr>
      <xdr:spPr>
        <a:xfrm>
          <a:off x="22199600" y="18648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128143</xdr:rowOff>
    </xdr:from>
    <xdr:to>
      <xdr:col>116</xdr:col>
      <xdr:colOff>152400</xdr:colOff>
      <xdr:row>108</xdr:row>
      <xdr:rowOff>128143</xdr:rowOff>
    </xdr:to>
    <xdr:cxnSp macro="">
      <xdr:nvCxnSpPr>
        <xdr:cNvPr id="621" name="直線コネクタ 620">
          <a:extLst>
            <a:ext uri="{FF2B5EF4-FFF2-40B4-BE49-F238E27FC236}">
              <a16:creationId xmlns:a16="http://schemas.microsoft.com/office/drawing/2014/main" id="{037890B2-46AB-4FF5-B667-9DF302A05110}"/>
            </a:ext>
          </a:extLst>
        </xdr:cNvPr>
        <xdr:cNvCxnSpPr/>
      </xdr:nvCxnSpPr>
      <xdr:spPr>
        <a:xfrm>
          <a:off x="22072600" y="18644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116730</xdr:rowOff>
    </xdr:from>
    <xdr:ext cx="534377" cy="259045"/>
    <xdr:sp macro="" textlink="">
      <xdr:nvSpPr>
        <xdr:cNvPr id="622" name="【庁舎】&#10;一人当たり面積最大値テキスト">
          <a:extLst>
            <a:ext uri="{FF2B5EF4-FFF2-40B4-BE49-F238E27FC236}">
              <a16:creationId xmlns:a16="http://schemas.microsoft.com/office/drawing/2014/main" id="{42F21A81-4B13-4A63-B3B6-90A9DA43EFE1}"/>
            </a:ext>
          </a:extLst>
        </xdr:cNvPr>
        <xdr:cNvSpPr txBox="1"/>
      </xdr:nvSpPr>
      <xdr:spPr>
        <a:xfrm>
          <a:off x="22199600" y="17090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170053</xdr:rowOff>
    </xdr:from>
    <xdr:to>
      <xdr:col>116</xdr:col>
      <xdr:colOff>152400</xdr:colOff>
      <xdr:row>100</xdr:row>
      <xdr:rowOff>170053</xdr:rowOff>
    </xdr:to>
    <xdr:cxnSp macro="">
      <xdr:nvCxnSpPr>
        <xdr:cNvPr id="623" name="直線コネクタ 622">
          <a:extLst>
            <a:ext uri="{FF2B5EF4-FFF2-40B4-BE49-F238E27FC236}">
              <a16:creationId xmlns:a16="http://schemas.microsoft.com/office/drawing/2014/main" id="{E7776037-2127-4FD4-8964-ED224656001F}"/>
            </a:ext>
          </a:extLst>
        </xdr:cNvPr>
        <xdr:cNvCxnSpPr/>
      </xdr:nvCxnSpPr>
      <xdr:spPr>
        <a:xfrm>
          <a:off x="22072600" y="17315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129812</xdr:rowOff>
    </xdr:from>
    <xdr:ext cx="469744" cy="259045"/>
    <xdr:sp macro="" textlink="">
      <xdr:nvSpPr>
        <xdr:cNvPr id="624" name="【庁舎】&#10;一人当たり面積平均値テキスト">
          <a:extLst>
            <a:ext uri="{FF2B5EF4-FFF2-40B4-BE49-F238E27FC236}">
              <a16:creationId xmlns:a16="http://schemas.microsoft.com/office/drawing/2014/main" id="{0BCF108F-4C68-4443-9EBA-30A924334C2A}"/>
            </a:ext>
          </a:extLst>
        </xdr:cNvPr>
        <xdr:cNvSpPr txBox="1"/>
      </xdr:nvSpPr>
      <xdr:spPr>
        <a:xfrm>
          <a:off x="22199600" y="184749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151385</xdr:rowOff>
    </xdr:from>
    <xdr:to>
      <xdr:col>116</xdr:col>
      <xdr:colOff>114300</xdr:colOff>
      <xdr:row>108</xdr:row>
      <xdr:rowOff>81535</xdr:rowOff>
    </xdr:to>
    <xdr:sp macro="" textlink="">
      <xdr:nvSpPr>
        <xdr:cNvPr id="625" name="フローチャート: 判断 624">
          <a:extLst>
            <a:ext uri="{FF2B5EF4-FFF2-40B4-BE49-F238E27FC236}">
              <a16:creationId xmlns:a16="http://schemas.microsoft.com/office/drawing/2014/main" id="{86FFA13F-D2DE-4736-A00C-C02B4BDC5804}"/>
            </a:ext>
          </a:extLst>
        </xdr:cNvPr>
        <xdr:cNvSpPr/>
      </xdr:nvSpPr>
      <xdr:spPr>
        <a:xfrm>
          <a:off x="22110700" y="1849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153036</xdr:rowOff>
    </xdr:from>
    <xdr:to>
      <xdr:col>112</xdr:col>
      <xdr:colOff>38100</xdr:colOff>
      <xdr:row>108</xdr:row>
      <xdr:rowOff>83186</xdr:rowOff>
    </xdr:to>
    <xdr:sp macro="" textlink="">
      <xdr:nvSpPr>
        <xdr:cNvPr id="626" name="フローチャート: 判断 625">
          <a:extLst>
            <a:ext uri="{FF2B5EF4-FFF2-40B4-BE49-F238E27FC236}">
              <a16:creationId xmlns:a16="http://schemas.microsoft.com/office/drawing/2014/main" id="{3DD2B5C7-0C61-4B35-A5DB-1F4CD56E6F12}"/>
            </a:ext>
          </a:extLst>
        </xdr:cNvPr>
        <xdr:cNvSpPr/>
      </xdr:nvSpPr>
      <xdr:spPr>
        <a:xfrm>
          <a:off x="21272500" y="18498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155702</xdr:rowOff>
    </xdr:from>
    <xdr:to>
      <xdr:col>107</xdr:col>
      <xdr:colOff>101600</xdr:colOff>
      <xdr:row>108</xdr:row>
      <xdr:rowOff>85852</xdr:rowOff>
    </xdr:to>
    <xdr:sp macro="" textlink="">
      <xdr:nvSpPr>
        <xdr:cNvPr id="627" name="フローチャート: 判断 626">
          <a:extLst>
            <a:ext uri="{FF2B5EF4-FFF2-40B4-BE49-F238E27FC236}">
              <a16:creationId xmlns:a16="http://schemas.microsoft.com/office/drawing/2014/main" id="{DF1BA1EA-68B0-494F-8040-95A2C327BE10}"/>
            </a:ext>
          </a:extLst>
        </xdr:cNvPr>
        <xdr:cNvSpPr/>
      </xdr:nvSpPr>
      <xdr:spPr>
        <a:xfrm>
          <a:off x="20383500" y="1850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157862</xdr:rowOff>
    </xdr:from>
    <xdr:to>
      <xdr:col>102</xdr:col>
      <xdr:colOff>165100</xdr:colOff>
      <xdr:row>108</xdr:row>
      <xdr:rowOff>88012</xdr:rowOff>
    </xdr:to>
    <xdr:sp macro="" textlink="">
      <xdr:nvSpPr>
        <xdr:cNvPr id="628" name="フローチャート: 判断 627">
          <a:extLst>
            <a:ext uri="{FF2B5EF4-FFF2-40B4-BE49-F238E27FC236}">
              <a16:creationId xmlns:a16="http://schemas.microsoft.com/office/drawing/2014/main" id="{58264130-903C-4B31-A3D2-1760E6D80AB9}"/>
            </a:ext>
          </a:extLst>
        </xdr:cNvPr>
        <xdr:cNvSpPr/>
      </xdr:nvSpPr>
      <xdr:spPr>
        <a:xfrm>
          <a:off x="19494500" y="1850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154939</xdr:rowOff>
    </xdr:from>
    <xdr:to>
      <xdr:col>98</xdr:col>
      <xdr:colOff>38100</xdr:colOff>
      <xdr:row>108</xdr:row>
      <xdr:rowOff>85089</xdr:rowOff>
    </xdr:to>
    <xdr:sp macro="" textlink="">
      <xdr:nvSpPr>
        <xdr:cNvPr id="629" name="フローチャート: 判断 628">
          <a:extLst>
            <a:ext uri="{FF2B5EF4-FFF2-40B4-BE49-F238E27FC236}">
              <a16:creationId xmlns:a16="http://schemas.microsoft.com/office/drawing/2014/main" id="{6528D0FA-A0D0-4D54-83DB-C668F71889A5}"/>
            </a:ext>
          </a:extLst>
        </xdr:cNvPr>
        <xdr:cNvSpPr/>
      </xdr:nvSpPr>
      <xdr:spPr>
        <a:xfrm>
          <a:off x="18605500" y="1850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0" name="テキスト ボックス 629">
          <a:extLst>
            <a:ext uri="{FF2B5EF4-FFF2-40B4-BE49-F238E27FC236}">
              <a16:creationId xmlns:a16="http://schemas.microsoft.com/office/drawing/2014/main" id="{CECEC4AD-8A8A-4EF5-8532-AB8EF7E6EB65}"/>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1" name="テキスト ボックス 630">
          <a:extLst>
            <a:ext uri="{FF2B5EF4-FFF2-40B4-BE49-F238E27FC236}">
              <a16:creationId xmlns:a16="http://schemas.microsoft.com/office/drawing/2014/main" id="{44E8CE92-26DB-40FC-AEA6-5F58030B6751}"/>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2" name="テキスト ボックス 631">
          <a:extLst>
            <a:ext uri="{FF2B5EF4-FFF2-40B4-BE49-F238E27FC236}">
              <a16:creationId xmlns:a16="http://schemas.microsoft.com/office/drawing/2014/main" id="{C2E8B3E0-970D-49A8-A638-2B4E5672B7ED}"/>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3" name="テキスト ボックス 632">
          <a:extLst>
            <a:ext uri="{FF2B5EF4-FFF2-40B4-BE49-F238E27FC236}">
              <a16:creationId xmlns:a16="http://schemas.microsoft.com/office/drawing/2014/main" id="{46ECA17B-058B-4FD6-AF33-A88C57D05645}"/>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4" name="テキスト ボックス 633">
          <a:extLst>
            <a:ext uri="{FF2B5EF4-FFF2-40B4-BE49-F238E27FC236}">
              <a16:creationId xmlns:a16="http://schemas.microsoft.com/office/drawing/2014/main" id="{F3B5557C-AB7B-4957-B366-B8347A0212D6}"/>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169926</xdr:rowOff>
    </xdr:from>
    <xdr:to>
      <xdr:col>116</xdr:col>
      <xdr:colOff>114300</xdr:colOff>
      <xdr:row>107</xdr:row>
      <xdr:rowOff>100076</xdr:rowOff>
    </xdr:to>
    <xdr:sp macro="" textlink="">
      <xdr:nvSpPr>
        <xdr:cNvPr id="635" name="楕円 634">
          <a:extLst>
            <a:ext uri="{FF2B5EF4-FFF2-40B4-BE49-F238E27FC236}">
              <a16:creationId xmlns:a16="http://schemas.microsoft.com/office/drawing/2014/main" id="{312572AB-14B8-4D19-8541-3BFB0D627558}"/>
            </a:ext>
          </a:extLst>
        </xdr:cNvPr>
        <xdr:cNvSpPr/>
      </xdr:nvSpPr>
      <xdr:spPr>
        <a:xfrm>
          <a:off x="22110700" y="18343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21353</xdr:rowOff>
    </xdr:from>
    <xdr:ext cx="469744" cy="259045"/>
    <xdr:sp macro="" textlink="">
      <xdr:nvSpPr>
        <xdr:cNvPr id="636" name="【庁舎】&#10;一人当たり面積該当値テキスト">
          <a:extLst>
            <a:ext uri="{FF2B5EF4-FFF2-40B4-BE49-F238E27FC236}">
              <a16:creationId xmlns:a16="http://schemas.microsoft.com/office/drawing/2014/main" id="{94E0A1A2-6BA2-47B5-A0E9-C65D8B6F93BB}"/>
            </a:ext>
          </a:extLst>
        </xdr:cNvPr>
        <xdr:cNvSpPr txBox="1"/>
      </xdr:nvSpPr>
      <xdr:spPr>
        <a:xfrm>
          <a:off x="22199600" y="18195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5714</xdr:rowOff>
    </xdr:from>
    <xdr:to>
      <xdr:col>112</xdr:col>
      <xdr:colOff>38100</xdr:colOff>
      <xdr:row>107</xdr:row>
      <xdr:rowOff>107314</xdr:rowOff>
    </xdr:to>
    <xdr:sp macro="" textlink="">
      <xdr:nvSpPr>
        <xdr:cNvPr id="637" name="楕円 636">
          <a:extLst>
            <a:ext uri="{FF2B5EF4-FFF2-40B4-BE49-F238E27FC236}">
              <a16:creationId xmlns:a16="http://schemas.microsoft.com/office/drawing/2014/main" id="{DA1E3D94-14A5-485E-80F0-36710EA59EE8}"/>
            </a:ext>
          </a:extLst>
        </xdr:cNvPr>
        <xdr:cNvSpPr/>
      </xdr:nvSpPr>
      <xdr:spPr>
        <a:xfrm>
          <a:off x="21272500" y="1835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49276</xdr:rowOff>
    </xdr:from>
    <xdr:to>
      <xdr:col>116</xdr:col>
      <xdr:colOff>63500</xdr:colOff>
      <xdr:row>107</xdr:row>
      <xdr:rowOff>56514</xdr:rowOff>
    </xdr:to>
    <xdr:cxnSp macro="">
      <xdr:nvCxnSpPr>
        <xdr:cNvPr id="638" name="直線コネクタ 637">
          <a:extLst>
            <a:ext uri="{FF2B5EF4-FFF2-40B4-BE49-F238E27FC236}">
              <a16:creationId xmlns:a16="http://schemas.microsoft.com/office/drawing/2014/main" id="{262694F2-59EA-4C54-AADE-EC36CABEEB08}"/>
            </a:ext>
          </a:extLst>
        </xdr:cNvPr>
        <xdr:cNvCxnSpPr/>
      </xdr:nvCxnSpPr>
      <xdr:spPr>
        <a:xfrm flipV="1">
          <a:off x="21323300" y="18394426"/>
          <a:ext cx="838200" cy="7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23368</xdr:rowOff>
    </xdr:from>
    <xdr:to>
      <xdr:col>107</xdr:col>
      <xdr:colOff>101600</xdr:colOff>
      <xdr:row>107</xdr:row>
      <xdr:rowOff>124968</xdr:rowOff>
    </xdr:to>
    <xdr:sp macro="" textlink="">
      <xdr:nvSpPr>
        <xdr:cNvPr id="639" name="楕円 638">
          <a:extLst>
            <a:ext uri="{FF2B5EF4-FFF2-40B4-BE49-F238E27FC236}">
              <a16:creationId xmlns:a16="http://schemas.microsoft.com/office/drawing/2014/main" id="{43297585-8CE2-4226-8844-F281384EA9EA}"/>
            </a:ext>
          </a:extLst>
        </xdr:cNvPr>
        <xdr:cNvSpPr/>
      </xdr:nvSpPr>
      <xdr:spPr>
        <a:xfrm>
          <a:off x="20383500" y="18368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56514</xdr:rowOff>
    </xdr:from>
    <xdr:to>
      <xdr:col>111</xdr:col>
      <xdr:colOff>177800</xdr:colOff>
      <xdr:row>107</xdr:row>
      <xdr:rowOff>74168</xdr:rowOff>
    </xdr:to>
    <xdr:cxnSp macro="">
      <xdr:nvCxnSpPr>
        <xdr:cNvPr id="640" name="直線コネクタ 639">
          <a:extLst>
            <a:ext uri="{FF2B5EF4-FFF2-40B4-BE49-F238E27FC236}">
              <a16:creationId xmlns:a16="http://schemas.microsoft.com/office/drawing/2014/main" id="{8C43D47F-7882-40BC-936F-4CD2E191CA98}"/>
            </a:ext>
          </a:extLst>
        </xdr:cNvPr>
        <xdr:cNvCxnSpPr/>
      </xdr:nvCxnSpPr>
      <xdr:spPr>
        <a:xfrm flipV="1">
          <a:off x="20434300" y="18401664"/>
          <a:ext cx="889000" cy="17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33782</xdr:rowOff>
    </xdr:from>
    <xdr:to>
      <xdr:col>102</xdr:col>
      <xdr:colOff>165100</xdr:colOff>
      <xdr:row>107</xdr:row>
      <xdr:rowOff>135382</xdr:rowOff>
    </xdr:to>
    <xdr:sp macro="" textlink="">
      <xdr:nvSpPr>
        <xdr:cNvPr id="641" name="楕円 640">
          <a:extLst>
            <a:ext uri="{FF2B5EF4-FFF2-40B4-BE49-F238E27FC236}">
              <a16:creationId xmlns:a16="http://schemas.microsoft.com/office/drawing/2014/main" id="{1E085BBA-1313-483F-B37E-A2EB1519BB2D}"/>
            </a:ext>
          </a:extLst>
        </xdr:cNvPr>
        <xdr:cNvSpPr/>
      </xdr:nvSpPr>
      <xdr:spPr>
        <a:xfrm>
          <a:off x="19494500" y="1837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74168</xdr:rowOff>
    </xdr:from>
    <xdr:to>
      <xdr:col>107</xdr:col>
      <xdr:colOff>50800</xdr:colOff>
      <xdr:row>107</xdr:row>
      <xdr:rowOff>84582</xdr:rowOff>
    </xdr:to>
    <xdr:cxnSp macro="">
      <xdr:nvCxnSpPr>
        <xdr:cNvPr id="642" name="直線コネクタ 641">
          <a:extLst>
            <a:ext uri="{FF2B5EF4-FFF2-40B4-BE49-F238E27FC236}">
              <a16:creationId xmlns:a16="http://schemas.microsoft.com/office/drawing/2014/main" id="{AE0413F4-AF23-436E-AD42-0BBFEF9E5FE8}"/>
            </a:ext>
          </a:extLst>
        </xdr:cNvPr>
        <xdr:cNvCxnSpPr/>
      </xdr:nvCxnSpPr>
      <xdr:spPr>
        <a:xfrm flipV="1">
          <a:off x="19545300" y="18419318"/>
          <a:ext cx="889000" cy="10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17145</xdr:rowOff>
    </xdr:from>
    <xdr:to>
      <xdr:col>98</xdr:col>
      <xdr:colOff>38100</xdr:colOff>
      <xdr:row>107</xdr:row>
      <xdr:rowOff>118745</xdr:rowOff>
    </xdr:to>
    <xdr:sp macro="" textlink="">
      <xdr:nvSpPr>
        <xdr:cNvPr id="643" name="楕円 642">
          <a:extLst>
            <a:ext uri="{FF2B5EF4-FFF2-40B4-BE49-F238E27FC236}">
              <a16:creationId xmlns:a16="http://schemas.microsoft.com/office/drawing/2014/main" id="{F8C4DC1B-E7B3-468B-904D-FC458BF26F83}"/>
            </a:ext>
          </a:extLst>
        </xdr:cNvPr>
        <xdr:cNvSpPr/>
      </xdr:nvSpPr>
      <xdr:spPr>
        <a:xfrm>
          <a:off x="18605500" y="1836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67945</xdr:rowOff>
    </xdr:from>
    <xdr:to>
      <xdr:col>102</xdr:col>
      <xdr:colOff>114300</xdr:colOff>
      <xdr:row>107</xdr:row>
      <xdr:rowOff>84582</xdr:rowOff>
    </xdr:to>
    <xdr:cxnSp macro="">
      <xdr:nvCxnSpPr>
        <xdr:cNvPr id="644" name="直線コネクタ 643">
          <a:extLst>
            <a:ext uri="{FF2B5EF4-FFF2-40B4-BE49-F238E27FC236}">
              <a16:creationId xmlns:a16="http://schemas.microsoft.com/office/drawing/2014/main" id="{C81C11FC-EF37-494A-B76F-C11D41E78069}"/>
            </a:ext>
          </a:extLst>
        </xdr:cNvPr>
        <xdr:cNvCxnSpPr/>
      </xdr:nvCxnSpPr>
      <xdr:spPr>
        <a:xfrm>
          <a:off x="18656300" y="18413095"/>
          <a:ext cx="889000" cy="16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74313</xdr:rowOff>
    </xdr:from>
    <xdr:ext cx="469744" cy="259045"/>
    <xdr:sp macro="" textlink="">
      <xdr:nvSpPr>
        <xdr:cNvPr id="645" name="n_1aveValue【庁舎】&#10;一人当たり面積">
          <a:extLst>
            <a:ext uri="{FF2B5EF4-FFF2-40B4-BE49-F238E27FC236}">
              <a16:creationId xmlns:a16="http://schemas.microsoft.com/office/drawing/2014/main" id="{3D9CDC9B-4D04-4AB1-8AD5-8E853464E5EF}"/>
            </a:ext>
          </a:extLst>
        </xdr:cNvPr>
        <xdr:cNvSpPr txBox="1"/>
      </xdr:nvSpPr>
      <xdr:spPr>
        <a:xfrm>
          <a:off x="21075727" y="1859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76979</xdr:rowOff>
    </xdr:from>
    <xdr:ext cx="469744" cy="259045"/>
    <xdr:sp macro="" textlink="">
      <xdr:nvSpPr>
        <xdr:cNvPr id="646" name="n_2aveValue【庁舎】&#10;一人当たり面積">
          <a:extLst>
            <a:ext uri="{FF2B5EF4-FFF2-40B4-BE49-F238E27FC236}">
              <a16:creationId xmlns:a16="http://schemas.microsoft.com/office/drawing/2014/main" id="{F89EE45D-811D-4FDF-8D91-5439740F848B}"/>
            </a:ext>
          </a:extLst>
        </xdr:cNvPr>
        <xdr:cNvSpPr txBox="1"/>
      </xdr:nvSpPr>
      <xdr:spPr>
        <a:xfrm>
          <a:off x="20199427" y="1859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79139</xdr:rowOff>
    </xdr:from>
    <xdr:ext cx="469744" cy="259045"/>
    <xdr:sp macro="" textlink="">
      <xdr:nvSpPr>
        <xdr:cNvPr id="647" name="n_3aveValue【庁舎】&#10;一人当たり面積">
          <a:extLst>
            <a:ext uri="{FF2B5EF4-FFF2-40B4-BE49-F238E27FC236}">
              <a16:creationId xmlns:a16="http://schemas.microsoft.com/office/drawing/2014/main" id="{83AD60A2-71A8-49FA-B4F9-10D7CD7C3E03}"/>
            </a:ext>
          </a:extLst>
        </xdr:cNvPr>
        <xdr:cNvSpPr txBox="1"/>
      </xdr:nvSpPr>
      <xdr:spPr>
        <a:xfrm>
          <a:off x="19310427" y="18595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76216</xdr:rowOff>
    </xdr:from>
    <xdr:ext cx="469744" cy="259045"/>
    <xdr:sp macro="" textlink="">
      <xdr:nvSpPr>
        <xdr:cNvPr id="648" name="n_4aveValue【庁舎】&#10;一人当たり面積">
          <a:extLst>
            <a:ext uri="{FF2B5EF4-FFF2-40B4-BE49-F238E27FC236}">
              <a16:creationId xmlns:a16="http://schemas.microsoft.com/office/drawing/2014/main" id="{2387E5F4-E7A9-426B-8C0C-683F449B81CC}"/>
            </a:ext>
          </a:extLst>
        </xdr:cNvPr>
        <xdr:cNvSpPr txBox="1"/>
      </xdr:nvSpPr>
      <xdr:spPr>
        <a:xfrm>
          <a:off x="18421427" y="18592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123841</xdr:rowOff>
    </xdr:from>
    <xdr:ext cx="469744" cy="259045"/>
    <xdr:sp macro="" textlink="">
      <xdr:nvSpPr>
        <xdr:cNvPr id="649" name="n_1mainValue【庁舎】&#10;一人当たり面積">
          <a:extLst>
            <a:ext uri="{FF2B5EF4-FFF2-40B4-BE49-F238E27FC236}">
              <a16:creationId xmlns:a16="http://schemas.microsoft.com/office/drawing/2014/main" id="{8827C238-1B25-4C6D-8E4E-D9E1E9B2225B}"/>
            </a:ext>
          </a:extLst>
        </xdr:cNvPr>
        <xdr:cNvSpPr txBox="1"/>
      </xdr:nvSpPr>
      <xdr:spPr>
        <a:xfrm>
          <a:off x="21075727" y="18126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141495</xdr:rowOff>
    </xdr:from>
    <xdr:ext cx="469744" cy="259045"/>
    <xdr:sp macro="" textlink="">
      <xdr:nvSpPr>
        <xdr:cNvPr id="650" name="n_2mainValue【庁舎】&#10;一人当たり面積">
          <a:extLst>
            <a:ext uri="{FF2B5EF4-FFF2-40B4-BE49-F238E27FC236}">
              <a16:creationId xmlns:a16="http://schemas.microsoft.com/office/drawing/2014/main" id="{7BAE229A-6F63-4072-A37B-D21957C55C53}"/>
            </a:ext>
          </a:extLst>
        </xdr:cNvPr>
        <xdr:cNvSpPr txBox="1"/>
      </xdr:nvSpPr>
      <xdr:spPr>
        <a:xfrm>
          <a:off x="20199427" y="18143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151909</xdr:rowOff>
    </xdr:from>
    <xdr:ext cx="469744" cy="259045"/>
    <xdr:sp macro="" textlink="">
      <xdr:nvSpPr>
        <xdr:cNvPr id="651" name="n_3mainValue【庁舎】&#10;一人当たり面積">
          <a:extLst>
            <a:ext uri="{FF2B5EF4-FFF2-40B4-BE49-F238E27FC236}">
              <a16:creationId xmlns:a16="http://schemas.microsoft.com/office/drawing/2014/main" id="{F5A58955-0E3E-4F92-955A-B49AD5E895D8}"/>
            </a:ext>
          </a:extLst>
        </xdr:cNvPr>
        <xdr:cNvSpPr txBox="1"/>
      </xdr:nvSpPr>
      <xdr:spPr>
        <a:xfrm>
          <a:off x="19310427" y="18154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135272</xdr:rowOff>
    </xdr:from>
    <xdr:ext cx="469744" cy="259045"/>
    <xdr:sp macro="" textlink="">
      <xdr:nvSpPr>
        <xdr:cNvPr id="652" name="n_4mainValue【庁舎】&#10;一人当たり面積">
          <a:extLst>
            <a:ext uri="{FF2B5EF4-FFF2-40B4-BE49-F238E27FC236}">
              <a16:creationId xmlns:a16="http://schemas.microsoft.com/office/drawing/2014/main" id="{85E1487A-712E-462F-8635-B62E34CB1544}"/>
            </a:ext>
          </a:extLst>
        </xdr:cNvPr>
        <xdr:cNvSpPr txBox="1"/>
      </xdr:nvSpPr>
      <xdr:spPr>
        <a:xfrm>
          <a:off x="18421427" y="18137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3" name="正方形/長方形 652">
          <a:extLst>
            <a:ext uri="{FF2B5EF4-FFF2-40B4-BE49-F238E27FC236}">
              <a16:creationId xmlns:a16="http://schemas.microsoft.com/office/drawing/2014/main" id="{9118498B-D0B1-485B-B703-C5120DCB18DC}"/>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4" name="正方形/長方形 653">
          <a:extLst>
            <a:ext uri="{FF2B5EF4-FFF2-40B4-BE49-F238E27FC236}">
              <a16:creationId xmlns:a16="http://schemas.microsoft.com/office/drawing/2014/main" id="{C5BD5882-A4FF-45E4-811E-E90986D1F5DA}"/>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5" name="テキスト ボックス 654">
          <a:extLst>
            <a:ext uri="{FF2B5EF4-FFF2-40B4-BE49-F238E27FC236}">
              <a16:creationId xmlns:a16="http://schemas.microsoft.com/office/drawing/2014/main" id="{1E924D04-DAA3-4A27-9F74-C6C226AFD303}"/>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体育館・プールについては、小学校３校を１校に統合した際、閉校した１校の跡地利用として平成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年度にプール施設を改良、平成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年度に体育館を新設したため、</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類似団体と比べて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有形固定資産減価償却率は低くなっている。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また、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庁舎については、平成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年度に庁舎の半分を改築しているため、類似団体と比べて有形固定資産減価償却率は低くなっている。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老朽化により減価償却が進んでいる施設については、除却も含め個別施設計画に基づき維持管理を推進していくことが必要である。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長野県小谷村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2,697
2,622
267.91
5,121,328
4,967,037
96,588
2,618,970
4,937,952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令和元年度から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と同水準を推移し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ている。人口の減少や全国平均を上回る高齢化率に加え、村内に中心となる産業がないこと等により、財政基盤が弱い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ふるさと応援寄附金事業以外の物件費等を昨年度ベース以下とすることや、公共施設を適正に管理し、歳出予算の徹底的な見直しと小谷村総合計画に沿った施策の重点化の両立に努め、活力ある持続可能な村づくりを展開しつつ、行政の効率化に努めることにより、財政の健全化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87993</xdr:rowOff>
    </xdr:from>
    <xdr:to>
      <xdr:col>23</xdr:col>
      <xdr:colOff>133350</xdr:colOff>
      <xdr:row>45</xdr:row>
      <xdr:rowOff>62593</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088743"/>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34670</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74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62593</xdr:rowOff>
    </xdr:from>
    <xdr:to>
      <xdr:col>24</xdr:col>
      <xdr:colOff>12700</xdr:colOff>
      <xdr:row>45</xdr:row>
      <xdr:rowOff>62593</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77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2920</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87993</xdr:rowOff>
    </xdr:from>
    <xdr:to>
      <xdr:col>24</xdr:col>
      <xdr:colOff>12700</xdr:colOff>
      <xdr:row>35</xdr:row>
      <xdr:rowOff>87993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27215</xdr:rowOff>
    </xdr:from>
    <xdr:to>
      <xdr:col>23</xdr:col>
      <xdr:colOff>133350</xdr:colOff>
      <xdr:row>44</xdr:row>
      <xdr:rowOff>38705</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571015"/>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131432</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5037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159355</xdr:rowOff>
    </xdr:from>
    <xdr:to>
      <xdr:col>23</xdr:col>
      <xdr:colOff>184150</xdr:colOff>
      <xdr:row>44</xdr:row>
      <xdr:rowOff>89505</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5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27215</xdr:rowOff>
    </xdr:from>
    <xdr:to>
      <xdr:col>19</xdr:col>
      <xdr:colOff>133350</xdr:colOff>
      <xdr:row>44</xdr:row>
      <xdr:rowOff>27215</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571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147865</xdr:rowOff>
    </xdr:from>
    <xdr:to>
      <xdr:col>19</xdr:col>
      <xdr:colOff>184150</xdr:colOff>
      <xdr:row>44</xdr:row>
      <xdr:rowOff>78015</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62792</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606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27215</xdr:rowOff>
    </xdr:from>
    <xdr:to>
      <xdr:col>15</xdr:col>
      <xdr:colOff>82550</xdr:colOff>
      <xdr:row>44</xdr:row>
      <xdr:rowOff>38705</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57101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147865</xdr:rowOff>
    </xdr:from>
    <xdr:to>
      <xdr:col>15</xdr:col>
      <xdr:colOff>133350</xdr:colOff>
      <xdr:row>44</xdr:row>
      <xdr:rowOff>78015</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62792</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38705</xdr:rowOff>
    </xdr:from>
    <xdr:to>
      <xdr:col>11</xdr:col>
      <xdr:colOff>31750</xdr:colOff>
      <xdr:row>44</xdr:row>
      <xdr:rowOff>50195</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58250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10885</xdr:rowOff>
    </xdr:from>
    <xdr:to>
      <xdr:col>11</xdr:col>
      <xdr:colOff>82550</xdr:colOff>
      <xdr:row>44</xdr:row>
      <xdr:rowOff>112485</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5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97262</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10885</xdr:rowOff>
    </xdr:from>
    <xdr:to>
      <xdr:col>7</xdr:col>
      <xdr:colOff>31750</xdr:colOff>
      <xdr:row>44</xdr:row>
      <xdr:rowOff>112485</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5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97262</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159355</xdr:rowOff>
    </xdr:from>
    <xdr:to>
      <xdr:col>23</xdr:col>
      <xdr:colOff>184150</xdr:colOff>
      <xdr:row>44</xdr:row>
      <xdr:rowOff>89505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4432</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37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147865</xdr:rowOff>
    </xdr:from>
    <xdr:to>
      <xdr:col>19</xdr:col>
      <xdr:colOff>184150</xdr:colOff>
      <xdr:row>44</xdr:row>
      <xdr:rowOff>78015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88192</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289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147865</xdr:rowOff>
    </xdr:from>
    <xdr:to>
      <xdr:col>15</xdr:col>
      <xdr:colOff>133350</xdr:colOff>
      <xdr:row>44</xdr:row>
      <xdr:rowOff>78015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88192</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159355</xdr:rowOff>
    </xdr:from>
    <xdr:to>
      <xdr:col>11</xdr:col>
      <xdr:colOff>82550</xdr:colOff>
      <xdr:row>44</xdr:row>
      <xdr:rowOff>89505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99682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300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170845</xdr:rowOff>
    </xdr:from>
    <xdr:to>
      <xdr:col>7</xdr:col>
      <xdr:colOff>31750</xdr:colOff>
      <xdr:row>44</xdr:row>
      <xdr:rowOff>100995</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54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111172</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312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下回っている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理的・地域的な条件等から維持管理が必要な施設や道路等の補修・除雪費など施設の長寿命化・維持管理に係る経費が多くなる傾向にあり、経常的なコストを圧縮することが困難な状況である。そのため、早期改善は見込めないが、今後も効率的な行政運営に努め改善を図っ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68</xdr:row>
      <xdr:rowOff>41275</xdr:rowOff>
    </xdr:from>
    <xdr:to>
      <xdr:col>27</xdr:col>
      <xdr:colOff>184150</xdr:colOff>
      <xdr:row>68</xdr:row>
      <xdr:rowOff>41275</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70502</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123825</xdr:rowOff>
    </xdr:from>
    <xdr:to>
      <xdr:col>27</xdr:col>
      <xdr:colOff>184150</xdr:colOff>
      <xdr:row>64</xdr:row>
      <xdr:rowOff>123825</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153052</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34925</xdr:rowOff>
    </xdr:from>
    <xdr:to>
      <xdr:col>27</xdr:col>
      <xdr:colOff>184150</xdr:colOff>
      <xdr:row>61</xdr:row>
      <xdr:rowOff>34925</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64152</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117475</xdr:rowOff>
    </xdr:from>
    <xdr:to>
      <xdr:col>27</xdr:col>
      <xdr:colOff>184150</xdr:colOff>
      <xdr:row>57</xdr:row>
      <xdr:rowOff>117475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762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146702</xdr:rowOff>
    </xdr:from>
    <xdr:ext cx="762000" cy="259045"/>
    <xdr:sp macro="" textlink="">
      <xdr:nvSpPr>
        <xdr:cNvPr id="128" name="テキスト ボックス 127">
          <a:extLst>
            <a:ext uri="{FF2B5EF4-FFF2-40B4-BE49-F238E27FC236}">
              <a16:creationId xmlns:a16="http://schemas.microsoft.com/office/drawing/2014/main" id="{00000000-0008-0000-0300-000080000000}"/>
            </a:ext>
          </a:extLst>
        </xdr:cNvPr>
        <xdr:cNvSpPr txBox="1"/>
      </xdr:nvSpPr>
      <xdr:spPr>
        <a:xfrm>
          <a:off x="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30" name="テキスト ボックス 129">
          <a:extLst>
            <a:ext uri="{FF2B5EF4-FFF2-40B4-BE49-F238E27FC236}">
              <a16:creationId xmlns:a16="http://schemas.microsoft.com/office/drawing/2014/main" id="{00000000-0008-0000-0300-000082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31" name="財政構造の弾力性グラフ枠">
          <a:extLst>
            <a:ext uri="{FF2B5EF4-FFF2-40B4-BE49-F238E27FC236}">
              <a16:creationId xmlns:a16="http://schemas.microsoft.com/office/drawing/2014/main" id="{00000000-0008-0000-0300-000083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151130</xdr:rowOff>
    </xdr:from>
    <xdr:to>
      <xdr:col>23</xdr:col>
      <xdr:colOff>133350</xdr:colOff>
      <xdr:row>67</xdr:row>
      <xdr:rowOff>67945</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953000" y="10095230"/>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40022</xdr:rowOff>
    </xdr:from>
    <xdr:ext cx="762000" cy="259045"/>
    <xdr:sp macro="" textlink="">
      <xdr:nvSpPr>
        <xdr:cNvPr id="133" name="財政構造の弾力性最小値テキスト">
          <a:extLst>
            <a:ext uri="{FF2B5EF4-FFF2-40B4-BE49-F238E27FC236}">
              <a16:creationId xmlns:a16="http://schemas.microsoft.com/office/drawing/2014/main" id="{00000000-0008-0000-0300-000085000000}"/>
            </a:ext>
          </a:extLst>
        </xdr:cNvPr>
        <xdr:cNvSpPr txBox="1"/>
      </xdr:nvSpPr>
      <xdr:spPr>
        <a:xfrm>
          <a:off x="5041900" y="115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67945</xdr:rowOff>
    </xdr:from>
    <xdr:to>
      <xdr:col>24</xdr:col>
      <xdr:colOff>12700</xdr:colOff>
      <xdr:row>67</xdr:row>
      <xdr:rowOff>67945</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864100" y="1155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66057</xdr:rowOff>
    </xdr:from>
    <xdr:ext cx="762000" cy="259045"/>
    <xdr:sp macro="" textlink="">
      <xdr:nvSpPr>
        <xdr:cNvPr id="135" name="財政構造の弾力性最大値テキスト">
          <a:extLst>
            <a:ext uri="{FF2B5EF4-FFF2-40B4-BE49-F238E27FC236}">
              <a16:creationId xmlns:a16="http://schemas.microsoft.com/office/drawing/2014/main" id="{00000000-0008-0000-0300-000087000000}"/>
            </a:ext>
          </a:extLst>
        </xdr:cNvPr>
        <xdr:cNvSpPr txBox="1"/>
      </xdr:nvSpPr>
      <xdr:spPr>
        <a:xfrm>
          <a:off x="5041900" y="983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151130</xdr:rowOff>
    </xdr:from>
    <xdr:to>
      <xdr:col>24</xdr:col>
      <xdr:colOff>12700</xdr:colOff>
      <xdr:row>58</xdr:row>
      <xdr:rowOff>151130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4864100" y="1009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87630</xdr:rowOff>
    </xdr:from>
    <xdr:to>
      <xdr:col>23</xdr:col>
      <xdr:colOff>133350</xdr:colOff>
      <xdr:row>65</xdr:row>
      <xdr:rowOff>60960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4114800" y="1106043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36053</xdr:rowOff>
    </xdr:from>
    <xdr:ext cx="762000" cy="259045"/>
    <xdr:sp macro="" textlink="">
      <xdr:nvSpPr>
        <xdr:cNvPr id="138" name="財政構造の弾力性平均値テキスト">
          <a:extLst>
            <a:ext uri="{FF2B5EF4-FFF2-40B4-BE49-F238E27FC236}">
              <a16:creationId xmlns:a16="http://schemas.microsoft.com/office/drawing/2014/main" id="{00000000-0008-0000-0300-00008A000000}"/>
            </a:ext>
          </a:extLst>
        </xdr:cNvPr>
        <xdr:cNvSpPr txBox="1"/>
      </xdr:nvSpPr>
      <xdr:spPr>
        <a:xfrm>
          <a:off x="5041900" y="110088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63976</xdr:rowOff>
    </xdr:from>
    <xdr:to>
      <xdr:col>23</xdr:col>
      <xdr:colOff>184150</xdr:colOff>
      <xdr:row>64</xdr:row>
      <xdr:rowOff>165576</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4902200" y="11036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102712</xdr:rowOff>
    </xdr:from>
    <xdr:to>
      <xdr:col>19</xdr:col>
      <xdr:colOff>133350</xdr:colOff>
      <xdr:row>65</xdr:row>
      <xdr:rowOff>60960</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3225800" y="11075512"/>
          <a:ext cx="889000" cy="129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58420</xdr:rowOff>
    </xdr:from>
    <xdr:to>
      <xdr:col>19</xdr:col>
      <xdr:colOff>184150</xdr:colOff>
      <xdr:row>65</xdr:row>
      <xdr:rowOff>160020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4064000" y="1120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144797</xdr:rowOff>
    </xdr:from>
    <xdr:ext cx="7366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3733800" y="11289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102712</xdr:rowOff>
    </xdr:from>
    <xdr:to>
      <xdr:col>15</xdr:col>
      <xdr:colOff>82550</xdr:colOff>
      <xdr:row>64</xdr:row>
      <xdr:rowOff>157004</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flipV="1">
          <a:off x="2336800" y="11075512"/>
          <a:ext cx="8890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106680</xdr:rowOff>
    </xdr:from>
    <xdr:to>
      <xdr:col>15</xdr:col>
      <xdr:colOff>133350</xdr:colOff>
      <xdr:row>66</xdr:row>
      <xdr:rowOff>36830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3175000" y="1125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21607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844800" y="1133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84613</xdr:rowOff>
    </xdr:from>
    <xdr:to>
      <xdr:col>11</xdr:col>
      <xdr:colOff>31750</xdr:colOff>
      <xdr:row>64</xdr:row>
      <xdr:rowOff>157004</xdr:rowOff>
    </xdr:to>
    <xdr:cxnSp macro="">
      <xdr:nvCxnSpPr>
        <xdr:cNvPr id="146" name="直線コネクタ 145">
          <a:extLst>
            <a:ext uri="{FF2B5EF4-FFF2-40B4-BE49-F238E27FC236}">
              <a16:creationId xmlns:a16="http://schemas.microsoft.com/office/drawing/2014/main" id="{00000000-0008-0000-0300-000092000000}"/>
            </a:ext>
          </a:extLst>
        </xdr:cNvPr>
        <xdr:cNvCxnSpPr/>
      </xdr:nvCxnSpPr>
      <xdr:spPr>
        <a:xfrm>
          <a:off x="1447800" y="11057413"/>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148907</xdr:rowOff>
    </xdr:from>
    <xdr:to>
      <xdr:col>11</xdr:col>
      <xdr:colOff>82550</xdr:colOff>
      <xdr:row>66</xdr:row>
      <xdr:rowOff>79057</xdr:rowOff>
    </xdr:to>
    <xdr:sp macro="" textlink="">
      <xdr:nvSpPr>
        <xdr:cNvPr id="147" name="フローチャート: 判断 146">
          <a:extLst>
            <a:ext uri="{FF2B5EF4-FFF2-40B4-BE49-F238E27FC236}">
              <a16:creationId xmlns:a16="http://schemas.microsoft.com/office/drawing/2014/main" id="{00000000-0008-0000-0300-000093000000}"/>
            </a:ext>
          </a:extLst>
        </xdr:cNvPr>
        <xdr:cNvSpPr/>
      </xdr:nvSpPr>
      <xdr:spPr>
        <a:xfrm>
          <a:off x="2286000" y="1129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63834</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955800" y="11379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139859</xdr:rowOff>
    </xdr:from>
    <xdr:to>
      <xdr:col>7</xdr:col>
      <xdr:colOff>31750</xdr:colOff>
      <xdr:row>66</xdr:row>
      <xdr:rowOff>70009</xdr:rowOff>
    </xdr:to>
    <xdr:sp macro="" textlink="">
      <xdr:nvSpPr>
        <xdr:cNvPr id="149" name="フローチャート: 判断 148">
          <a:extLst>
            <a:ext uri="{FF2B5EF4-FFF2-40B4-BE49-F238E27FC236}">
              <a16:creationId xmlns:a16="http://schemas.microsoft.com/office/drawing/2014/main" id="{00000000-0008-0000-0300-000095000000}"/>
            </a:ext>
          </a:extLst>
        </xdr:cNvPr>
        <xdr:cNvSpPr/>
      </xdr:nvSpPr>
      <xdr:spPr>
        <a:xfrm>
          <a:off x="1397000" y="11284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54786</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066800" y="11370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36830</xdr:rowOff>
    </xdr:from>
    <xdr:to>
      <xdr:col>23</xdr:col>
      <xdr:colOff>184150</xdr:colOff>
      <xdr:row>64</xdr:row>
      <xdr:rowOff>138430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49022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53357</xdr:rowOff>
    </xdr:from>
    <xdr:ext cx="762000" cy="259045"/>
    <xdr:sp macro="" textlink="">
      <xdr:nvSpPr>
        <xdr:cNvPr id="157" name="財政構造の弾力性該当値テキスト">
          <a:extLst>
            <a:ext uri="{FF2B5EF4-FFF2-40B4-BE49-F238E27FC236}">
              <a16:creationId xmlns:a16="http://schemas.microsoft.com/office/drawing/2014/main" id="{00000000-0008-0000-0300-00009D000000}"/>
            </a:ext>
          </a:extLst>
        </xdr:cNvPr>
        <xdr:cNvSpPr txBox="1"/>
      </xdr:nvSpPr>
      <xdr:spPr>
        <a:xfrm>
          <a:off x="50419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10160</xdr:rowOff>
    </xdr:from>
    <xdr:to>
      <xdr:col>19</xdr:col>
      <xdr:colOff>184150</xdr:colOff>
      <xdr:row>65</xdr:row>
      <xdr:rowOff>111760</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4064000" y="111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121937</xdr:rowOff>
    </xdr:from>
    <xdr:ext cx="7366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3733800" y="109232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51912</xdr:rowOff>
    </xdr:from>
    <xdr:to>
      <xdr:col>15</xdr:col>
      <xdr:colOff>133350</xdr:colOff>
      <xdr:row>64</xdr:row>
      <xdr:rowOff>153512</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3175000" y="1102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163689</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2844800" y="10793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106204</xdr:rowOff>
    </xdr:from>
    <xdr:to>
      <xdr:col>11</xdr:col>
      <xdr:colOff>82550</xdr:colOff>
      <xdr:row>65</xdr:row>
      <xdr:rowOff>36354</xdr:rowOff>
    </xdr:to>
    <xdr:sp macro="" textlink="">
      <xdr:nvSpPr>
        <xdr:cNvPr id="162" name="楕円 161">
          <a:extLst>
            <a:ext uri="{FF2B5EF4-FFF2-40B4-BE49-F238E27FC236}">
              <a16:creationId xmlns:a16="http://schemas.microsoft.com/office/drawing/2014/main" id="{00000000-0008-0000-0300-0000A2000000}"/>
            </a:ext>
          </a:extLst>
        </xdr:cNvPr>
        <xdr:cNvSpPr/>
      </xdr:nvSpPr>
      <xdr:spPr>
        <a:xfrm>
          <a:off x="2286000" y="1107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46531</xdr:rowOff>
    </xdr:from>
    <xdr:ext cx="762000" cy="25904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1955800" y="10847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33813</xdr:rowOff>
    </xdr:from>
    <xdr:to>
      <xdr:col>7</xdr:col>
      <xdr:colOff>31750</xdr:colOff>
      <xdr:row>64</xdr:row>
      <xdr:rowOff>135413</xdr:rowOff>
    </xdr:to>
    <xdr:sp macro="" textlink="">
      <xdr:nvSpPr>
        <xdr:cNvPr id="164" name="楕円 163">
          <a:extLst>
            <a:ext uri="{FF2B5EF4-FFF2-40B4-BE49-F238E27FC236}">
              <a16:creationId xmlns:a16="http://schemas.microsoft.com/office/drawing/2014/main" id="{00000000-0008-0000-0300-0000A4000000}"/>
            </a:ext>
          </a:extLst>
        </xdr:cNvPr>
        <xdr:cNvSpPr/>
      </xdr:nvSpPr>
      <xdr:spPr>
        <a:xfrm>
          <a:off x="1397000" y="11006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145590</xdr:rowOff>
    </xdr:from>
    <xdr:ext cx="762000" cy="259045"/>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1066800" y="10775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7" name="テキスト ボックス 166">
          <a:extLst>
            <a:ext uri="{FF2B5EF4-FFF2-40B4-BE49-F238E27FC236}">
              <a16:creationId xmlns:a16="http://schemas.microsoft.com/office/drawing/2014/main" id="{00000000-0008-0000-0300-0000A7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8" name="テキスト ボックス 167">
          <a:extLst>
            <a:ext uri="{FF2B5EF4-FFF2-40B4-BE49-F238E27FC236}">
              <a16:creationId xmlns:a16="http://schemas.microsoft.com/office/drawing/2014/main" id="{00000000-0008-0000-0300-0000A8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[702,217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6" name="正方形/長方形 175">
          <a:extLst>
            <a:ext uri="{FF2B5EF4-FFF2-40B4-BE49-F238E27FC236}">
              <a16:creationId xmlns:a16="http://schemas.microsoft.com/office/drawing/2014/main" id="{00000000-0008-0000-0300-0000B0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7" name="正方形/長方形 176">
          <a:extLst>
            <a:ext uri="{FF2B5EF4-FFF2-40B4-BE49-F238E27FC236}">
              <a16:creationId xmlns:a16="http://schemas.microsoft.com/office/drawing/2014/main" id="{00000000-0008-0000-0300-0000B1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地域おこし協力隊・集落支援員を採用しているため、人件費・活動費などにより類似団体平均を上回っている。その経費は特別交付税措置されて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、実質的な負担は軽減されているが、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増加傾向にあるため、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経常経費の見直しを行い経費削減を図る必要がある。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109953</xdr:rowOff>
    </xdr:from>
    <xdr:to>
      <xdr:col>23</xdr:col>
      <xdr:colOff>133350</xdr:colOff>
      <xdr:row>88</xdr:row>
      <xdr:rowOff>135142</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997403"/>
          <a:ext cx="0" cy="12253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107219</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194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135142</xdr:rowOff>
    </xdr:from>
    <xdr:to>
      <xdr:col>24</xdr:col>
      <xdr:colOff>12700</xdr:colOff>
      <xdr:row>88</xdr:row>
      <xdr:rowOff>135142</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222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24880</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740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109953</xdr:rowOff>
    </xdr:from>
    <xdr:to>
      <xdr:col>24</xdr:col>
      <xdr:colOff>12700</xdr:colOff>
      <xdr:row>81</xdr:row>
      <xdr:rowOff>109953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997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120004</xdr:rowOff>
    </xdr:from>
    <xdr:to>
      <xdr:col>23</xdr:col>
      <xdr:colOff>133350</xdr:colOff>
      <xdr:row>82</xdr:row>
      <xdr:rowOff>161089</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178904"/>
          <a:ext cx="838200" cy="41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31776</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39192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15249</xdr:rowOff>
    </xdr:from>
    <xdr:to>
      <xdr:col>23</xdr:col>
      <xdr:colOff>184150</xdr:colOff>
      <xdr:row>82</xdr:row>
      <xdr:rowOff>116849</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07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88125</xdr:rowOff>
    </xdr:from>
    <xdr:to>
      <xdr:col>19</xdr:col>
      <xdr:colOff>133350</xdr:colOff>
      <xdr:row>82</xdr:row>
      <xdr:rowOff>120004</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147025"/>
          <a:ext cx="889000" cy="31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20131</xdr:rowOff>
    </xdr:from>
    <xdr:to>
      <xdr:col>19</xdr:col>
      <xdr:colOff>184150</xdr:colOff>
      <xdr:row>82</xdr:row>
      <xdr:rowOff>121731</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079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131908</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38479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88125</xdr:rowOff>
    </xdr:from>
    <xdr:to>
      <xdr:col>15</xdr:col>
      <xdr:colOff>82550</xdr:colOff>
      <xdr:row>84</xdr:row>
      <xdr:rowOff>10623</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flipV="1">
          <a:off x="2336800" y="14147025"/>
          <a:ext cx="889000" cy="265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12669</xdr:rowOff>
    </xdr:from>
    <xdr:to>
      <xdr:col>15</xdr:col>
      <xdr:colOff>133350</xdr:colOff>
      <xdr:row>82</xdr:row>
      <xdr:rowOff>114269</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07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124446</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3840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118064</xdr:rowOff>
    </xdr:from>
    <xdr:to>
      <xdr:col>11</xdr:col>
      <xdr:colOff>31750</xdr:colOff>
      <xdr:row>84</xdr:row>
      <xdr:rowOff>10623</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4348414"/>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12274</xdr:rowOff>
    </xdr:from>
    <xdr:to>
      <xdr:col>11</xdr:col>
      <xdr:colOff>82550</xdr:colOff>
      <xdr:row>82</xdr:row>
      <xdr:rowOff>113874</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07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124051</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3840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14717</xdr:rowOff>
    </xdr:from>
    <xdr:to>
      <xdr:col>7</xdr:col>
      <xdr:colOff>31750</xdr:colOff>
      <xdr:row>82</xdr:row>
      <xdr:rowOff>116317</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07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126494</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84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110289</xdr:rowOff>
    </xdr:from>
    <xdr:to>
      <xdr:col>23</xdr:col>
      <xdr:colOff>184150</xdr:colOff>
      <xdr:row>83</xdr:row>
      <xdr:rowOff>40439</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16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82366</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141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69204</xdr:rowOff>
    </xdr:from>
    <xdr:to>
      <xdr:col>19</xdr:col>
      <xdr:colOff>184150</xdr:colOff>
      <xdr:row>82</xdr:row>
      <xdr:rowOff>170804</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128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155581</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4214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37325</xdr:rowOff>
    </xdr:from>
    <xdr:to>
      <xdr:col>15</xdr:col>
      <xdr:colOff>133350</xdr:colOff>
      <xdr:row>82</xdr:row>
      <xdr:rowOff>138925</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09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123702</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4182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131273</xdr:rowOff>
    </xdr:from>
    <xdr:to>
      <xdr:col>11</xdr:col>
      <xdr:colOff>82550</xdr:colOff>
      <xdr:row>84</xdr:row>
      <xdr:rowOff>61423</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361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46200</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4448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67264</xdr:rowOff>
    </xdr:from>
    <xdr:to>
      <xdr:col>7</xdr:col>
      <xdr:colOff>31750</xdr:colOff>
      <xdr:row>83</xdr:row>
      <xdr:rowOff>168864</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429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153641</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438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平均を下回</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っている。今後も民間の状況等を踏まえバランスの取れた水準を保つように努めていく。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90170</xdr:rowOff>
    </xdr:from>
    <xdr:to>
      <xdr:col>81</xdr:col>
      <xdr:colOff>44450</xdr:colOff>
      <xdr:row>88</xdr:row>
      <xdr:rowOff>168911</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977620"/>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140988</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22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168911</xdr:rowOff>
    </xdr:from>
    <xdr:to>
      <xdr:col>81</xdr:col>
      <xdr:colOff>133350</xdr:colOff>
      <xdr:row>88</xdr:row>
      <xdr:rowOff>168911</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256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5097</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90170</xdr:rowOff>
    </xdr:from>
    <xdr:to>
      <xdr:col>81</xdr:col>
      <xdr:colOff>133350</xdr:colOff>
      <xdr:row>81</xdr:row>
      <xdr:rowOff>90170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47307</xdr:rowOff>
    </xdr:from>
    <xdr:to>
      <xdr:col>81</xdr:col>
      <xdr:colOff>44450</xdr:colOff>
      <xdr:row>86</xdr:row>
      <xdr:rowOff>47307</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479200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59072</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8037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86995</xdr:rowOff>
    </xdr:from>
    <xdr:to>
      <xdr:col>81</xdr:col>
      <xdr:colOff>95250</xdr:colOff>
      <xdr:row>87</xdr:row>
      <xdr:rowOff>17145</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41275</xdr:rowOff>
    </xdr:from>
    <xdr:to>
      <xdr:col>77</xdr:col>
      <xdr:colOff>44450</xdr:colOff>
      <xdr:row>86</xdr:row>
      <xdr:rowOff>47307</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290800" y="14785975"/>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68898</xdr:rowOff>
    </xdr:from>
    <xdr:to>
      <xdr:col>77</xdr:col>
      <xdr:colOff>95250</xdr:colOff>
      <xdr:row>86</xdr:row>
      <xdr:rowOff>170498</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81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155275</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8999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41275</xdr:rowOff>
    </xdr:from>
    <xdr:to>
      <xdr:col>72</xdr:col>
      <xdr:colOff>203200</xdr:colOff>
      <xdr:row>86</xdr:row>
      <xdr:rowOff>83502</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4401800" y="14785975"/>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32702</xdr:rowOff>
    </xdr:from>
    <xdr:to>
      <xdr:col>73</xdr:col>
      <xdr:colOff>44450</xdr:colOff>
      <xdr:row>86</xdr:row>
      <xdr:rowOff>134302</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119079</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863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47307</xdr:rowOff>
    </xdr:from>
    <xdr:to>
      <xdr:col>68</xdr:col>
      <xdr:colOff>152400</xdr:colOff>
      <xdr:row>86</xdr:row>
      <xdr:rowOff>83502</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512800" y="14792007"/>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32702</xdr:rowOff>
    </xdr:from>
    <xdr:to>
      <xdr:col>68</xdr:col>
      <xdr:colOff>203200</xdr:colOff>
      <xdr:row>86</xdr:row>
      <xdr:rowOff>134302</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144479</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546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167957</xdr:rowOff>
    </xdr:from>
    <xdr:to>
      <xdr:col>81</xdr:col>
      <xdr:colOff>95250</xdr:colOff>
      <xdr:row>86</xdr:row>
      <xdr:rowOff>98107</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74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13034</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58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167957</xdr:rowOff>
    </xdr:from>
    <xdr:to>
      <xdr:col>77</xdr:col>
      <xdr:colOff>95250</xdr:colOff>
      <xdr:row>86</xdr:row>
      <xdr:rowOff>98107</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74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108284</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510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161925</xdr:rowOff>
    </xdr:from>
    <xdr:to>
      <xdr:col>73</xdr:col>
      <xdr:colOff>44450</xdr:colOff>
      <xdr:row>86</xdr:row>
      <xdr:rowOff>92075</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73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102252</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50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32702</xdr:rowOff>
    </xdr:from>
    <xdr:to>
      <xdr:col>68</xdr:col>
      <xdr:colOff>203200</xdr:colOff>
      <xdr:row>86</xdr:row>
      <xdr:rowOff>134302</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777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119079</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863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167957</xdr:rowOff>
    </xdr:from>
    <xdr:to>
      <xdr:col>64</xdr:col>
      <xdr:colOff>152400</xdr:colOff>
      <xdr:row>86</xdr:row>
      <xdr:rowOff>98107</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74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108284</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510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行政事務分担の見直しや人員の適正配置に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、類似団体平均を下回っている。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83910</xdr:rowOff>
    </xdr:from>
    <xdr:to>
      <xdr:col>81</xdr:col>
      <xdr:colOff>44450</xdr:colOff>
      <xdr:row>67</xdr:row>
      <xdr:rowOff>611</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10028010"/>
          <a:ext cx="0" cy="14597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144138</xdr:rowOff>
    </xdr:from>
    <xdr:ext cx="762000" cy="259045"/>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45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611</xdr:rowOff>
    </xdr:from>
    <xdr:to>
      <xdr:col>81</xdr:col>
      <xdr:colOff>133350</xdr:colOff>
      <xdr:row>67</xdr:row>
      <xdr:rowOff>611</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487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170287</xdr:rowOff>
    </xdr:from>
    <xdr:ext cx="762000" cy="259045"/>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977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83910</xdr:rowOff>
    </xdr:from>
    <xdr:to>
      <xdr:col>81</xdr:col>
      <xdr:colOff>133350</xdr:colOff>
      <xdr:row>58</xdr:row>
      <xdr:rowOff>83910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002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62526</xdr:rowOff>
    </xdr:from>
    <xdr:to>
      <xdr:col>81</xdr:col>
      <xdr:colOff>44450</xdr:colOff>
      <xdr:row>59</xdr:row>
      <xdr:rowOff>69076</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179800" y="10178076"/>
          <a:ext cx="838200" cy="6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15517</xdr:rowOff>
    </xdr:from>
    <xdr:ext cx="762000" cy="259045"/>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1310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43440</xdr:rowOff>
    </xdr:from>
    <xdr:to>
      <xdr:col>81</xdr:col>
      <xdr:colOff>95250</xdr:colOff>
      <xdr:row>59</xdr:row>
      <xdr:rowOff>145040</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967200" y="1015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54023</xdr:rowOff>
    </xdr:from>
    <xdr:to>
      <xdr:col>77</xdr:col>
      <xdr:colOff>44450</xdr:colOff>
      <xdr:row>59</xdr:row>
      <xdr:rowOff>62526</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5290800" y="10169573"/>
          <a:ext cx="889000" cy="8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49071</xdr:rowOff>
    </xdr:from>
    <xdr:to>
      <xdr:col>77</xdr:col>
      <xdr:colOff>95250</xdr:colOff>
      <xdr:row>59</xdr:row>
      <xdr:rowOff>150671</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129000" y="10164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135448</xdr:rowOff>
    </xdr:from>
    <xdr:ext cx="7366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102509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48968</xdr:rowOff>
    </xdr:from>
    <xdr:to>
      <xdr:col>72</xdr:col>
      <xdr:colOff>203200</xdr:colOff>
      <xdr:row>59</xdr:row>
      <xdr:rowOff>54023</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4401800" y="10164518"/>
          <a:ext cx="889000" cy="5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59412</xdr:rowOff>
    </xdr:from>
    <xdr:to>
      <xdr:col>73</xdr:col>
      <xdr:colOff>44450</xdr:colOff>
      <xdr:row>59</xdr:row>
      <xdr:rowOff>161012</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5240000" y="1017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145789</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10261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37133</xdr:rowOff>
    </xdr:from>
    <xdr:to>
      <xdr:col>68</xdr:col>
      <xdr:colOff>152400</xdr:colOff>
      <xdr:row>59</xdr:row>
      <xdr:rowOff>48968</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3512800" y="10152683"/>
          <a:ext cx="889000" cy="11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54815</xdr:rowOff>
    </xdr:from>
    <xdr:to>
      <xdr:col>68</xdr:col>
      <xdr:colOff>203200</xdr:colOff>
      <xdr:row>59</xdr:row>
      <xdr:rowOff>156415</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4351000" y="101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141192</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10256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59872</xdr:rowOff>
    </xdr:from>
    <xdr:to>
      <xdr:col>64</xdr:col>
      <xdr:colOff>152400</xdr:colOff>
      <xdr:row>59</xdr:row>
      <xdr:rowOff>161472</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462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146249</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10261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18276</xdr:rowOff>
    </xdr:from>
    <xdr:to>
      <xdr:col>81</xdr:col>
      <xdr:colOff>95250</xdr:colOff>
      <xdr:row>59</xdr:row>
      <xdr:rowOff>119876</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967200" y="1013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34803</xdr:rowOff>
    </xdr:from>
    <xdr:ext cx="762000" cy="259045"/>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9978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11726</xdr:rowOff>
    </xdr:from>
    <xdr:to>
      <xdr:col>77</xdr:col>
      <xdr:colOff>95250</xdr:colOff>
      <xdr:row>59</xdr:row>
      <xdr:rowOff>113326</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129000" y="1012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123503</xdr:rowOff>
    </xdr:from>
    <xdr:ext cx="7366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9896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3223</xdr:rowOff>
    </xdr:from>
    <xdr:to>
      <xdr:col>73</xdr:col>
      <xdr:colOff>44450</xdr:colOff>
      <xdr:row>59</xdr:row>
      <xdr:rowOff>104823</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5240000" y="10118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115000</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9887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169618</xdr:rowOff>
    </xdr:from>
    <xdr:to>
      <xdr:col>68</xdr:col>
      <xdr:colOff>203200</xdr:colOff>
      <xdr:row>59</xdr:row>
      <xdr:rowOff>99768</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4351000" y="10113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109945</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9882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157783</xdr:rowOff>
    </xdr:from>
    <xdr:to>
      <xdr:col>64</xdr:col>
      <xdr:colOff>152400</xdr:colOff>
      <xdr:row>59</xdr:row>
      <xdr:rowOff>87933</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3462000" y="10101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98110</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987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大幅に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上回っているが、大規模施設の改修・建設の際に発行した過疎対策事業債の償還が終了してきていることにより、負担比率は改善傾向にある。しかしながら、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令和５年度には小谷橋補修工事を控えるなど、</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道路橋梁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施設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公共</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施設の建設・補修工事等は地方債を活用しなければ実行できないことから、起債の適正管理に努める必要がある。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38100</xdr:rowOff>
    </xdr:from>
    <xdr:to>
      <xdr:col>81</xdr:col>
      <xdr:colOff>44450</xdr:colOff>
      <xdr:row>45</xdr:row>
      <xdr:rowOff>98213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381750"/>
          <a:ext cx="0" cy="14317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70290</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78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98213</xdr:rowOff>
    </xdr:from>
    <xdr:to>
      <xdr:col>81</xdr:col>
      <xdr:colOff>133350</xdr:colOff>
      <xdr:row>45</xdr:row>
      <xdr:rowOff>98213</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81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124477</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38100</xdr:rowOff>
    </xdr:from>
    <xdr:to>
      <xdr:col>81</xdr:col>
      <xdr:colOff>133350</xdr:colOff>
      <xdr:row>37</xdr:row>
      <xdr:rowOff>38100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111337</xdr:rowOff>
    </xdr:from>
    <xdr:to>
      <xdr:col>81</xdr:col>
      <xdr:colOff>44450</xdr:colOff>
      <xdr:row>43</xdr:row>
      <xdr:rowOff>127423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179800" y="7483687"/>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49971</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6907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111337</xdr:rowOff>
    </xdr:from>
    <xdr:to>
      <xdr:col>77</xdr:col>
      <xdr:colOff>44450</xdr:colOff>
      <xdr:row>43</xdr:row>
      <xdr:rowOff>127423</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5290800" y="748368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146050</xdr:rowOff>
    </xdr:from>
    <xdr:to>
      <xdr:col>77</xdr:col>
      <xdr:colOff>95250</xdr:colOff>
      <xdr:row>42</xdr:row>
      <xdr:rowOff>76200</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86377</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127423</xdr:rowOff>
    </xdr:from>
    <xdr:to>
      <xdr:col>72</xdr:col>
      <xdr:colOff>203200</xdr:colOff>
      <xdr:row>43</xdr:row>
      <xdr:rowOff>159596</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4401800" y="749977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38117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159596</xdr:rowOff>
    </xdr:from>
    <xdr:to>
      <xdr:col>68</xdr:col>
      <xdr:colOff>152400</xdr:colOff>
      <xdr:row>44</xdr:row>
      <xdr:rowOff>4233</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3512800" y="7531946"/>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97790</xdr:rowOff>
    </xdr:from>
    <xdr:to>
      <xdr:col>68</xdr:col>
      <xdr:colOff>203200</xdr:colOff>
      <xdr:row>42</xdr:row>
      <xdr:rowOff>27940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38117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13987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76623</xdr:rowOff>
    </xdr:from>
    <xdr:to>
      <xdr:col>81</xdr:col>
      <xdr:colOff>95250</xdr:colOff>
      <xdr:row>44</xdr:row>
      <xdr:rowOff>6773</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744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48700</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742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60537</xdr:rowOff>
    </xdr:from>
    <xdr:to>
      <xdr:col>77</xdr:col>
      <xdr:colOff>95250</xdr:colOff>
      <xdr:row>43</xdr:row>
      <xdr:rowOff>162137</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743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146914</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75192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76623</xdr:rowOff>
    </xdr:from>
    <xdr:to>
      <xdr:col>73</xdr:col>
      <xdr:colOff>44450</xdr:colOff>
      <xdr:row>44</xdr:row>
      <xdr:rowOff>6773</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744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163000</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753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108796</xdr:rowOff>
    </xdr:from>
    <xdr:to>
      <xdr:col>68</xdr:col>
      <xdr:colOff>203200</xdr:colOff>
      <xdr:row>44</xdr:row>
      <xdr:rowOff>38946</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748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23723</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7567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124883</xdr:rowOff>
    </xdr:from>
    <xdr:to>
      <xdr:col>64</xdr:col>
      <xdr:colOff>152400</xdr:colOff>
      <xdr:row>44</xdr:row>
      <xdr:rowOff>55033</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39810</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交付税算入率の高い地方債借入（過疎対策事業債）を優先的に借入している。また、ふるさと応援寄附金事業による積立金により、将来負担比率が算定されない状況を維持している。今後は、保有する基金の取り崩しを抑制するとともに、真に必要な事業に予算を投じることで、健全な行財政運営を推進す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id="{00000000-0008-0000-0300-0000B6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76200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7018000" y="2313214"/>
          <a:ext cx="0" cy="17063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48277</xdr:rowOff>
    </xdr:from>
    <xdr:ext cx="762000" cy="259045"/>
    <xdr:sp macro="" textlink="">
      <xdr:nvSpPr>
        <xdr:cNvPr id="440" name="将来負担の状況最小値テキスト">
          <a:extLst>
            <a:ext uri="{FF2B5EF4-FFF2-40B4-BE49-F238E27FC236}">
              <a16:creationId xmlns:a16="http://schemas.microsoft.com/office/drawing/2014/main" id="{00000000-0008-0000-0300-0000B8010000}"/>
            </a:ext>
          </a:extLst>
        </xdr:cNvPr>
        <xdr:cNvSpPr txBox="1"/>
      </xdr:nvSpPr>
      <xdr:spPr>
        <a:xfrm>
          <a:off x="17106900" y="399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76200</xdr:rowOff>
    </xdr:from>
    <xdr:to>
      <xdr:col>81</xdr:col>
      <xdr:colOff>133350</xdr:colOff>
      <xdr:row>23</xdr:row>
      <xdr:rowOff>76200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401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2" name="将来負担の状況最大値テキスト">
          <a:extLst>
            <a:ext uri="{FF2B5EF4-FFF2-40B4-BE49-F238E27FC236}">
              <a16:creationId xmlns:a16="http://schemas.microsoft.com/office/drawing/2014/main" id="{00000000-0008-0000-0300-0000BA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142875</xdr:colOff>
      <xdr:row>26</xdr:row>
      <xdr:rowOff>66675</xdr:rowOff>
    </xdr:from>
    <xdr:ext cx="9099176" cy="425758"/>
    <xdr:sp macro="" textlink="">
      <xdr:nvSpPr>
        <xdr:cNvPr id="459" name="テキスト ボックス 458">
          <a:extLst>
            <a:ext uri="{FF2B5EF4-FFF2-40B4-BE49-F238E27FC236}">
              <a16:creationId xmlns:a16="http://schemas.microsoft.com/office/drawing/2014/main" id="{CE726120-A5F3-40D9-9715-28FBC28131CB}"/>
            </a:ext>
          </a:extLst>
        </xdr:cNvPr>
        <xdr:cNvSpPr txBox="1"/>
      </xdr:nvSpPr>
      <xdr:spPr>
        <a:xfrm>
          <a:off x="771525" y="4524375"/>
          <a:ext cx="9099176"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長野県小谷村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2,697
2,622
267.91
5,121,328
4,967,037
96,588
2,618,970
4,937,952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下回っている。人口</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人あたり職員数</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やラスパイレス指数</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についても平均を下回っていることから、今後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適正な人員配置等を推進し、適切な定員管理に努める。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41</xdr:row>
      <xdr:rowOff>92710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1246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16510</xdr:rowOff>
    </xdr:from>
    <xdr:to>
      <xdr:col>24</xdr:col>
      <xdr:colOff>25400</xdr:colOff>
      <xdr:row>36</xdr:row>
      <xdr:rowOff>111760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18871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143527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44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0</xdr:rowOff>
    </xdr:from>
    <xdr:to>
      <xdr:col>24</xdr:col>
      <xdr:colOff>76200</xdr:colOff>
      <xdr:row>36</xdr:row>
      <xdr:rowOff>101600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157480</xdr:rowOff>
    </xdr:from>
    <xdr:to>
      <xdr:col>19</xdr:col>
      <xdr:colOff>187325</xdr:colOff>
      <xdr:row>36</xdr:row>
      <xdr:rowOff>111760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158230"/>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91440</xdr:rowOff>
    </xdr:from>
    <xdr:to>
      <xdr:col>20</xdr:col>
      <xdr:colOff>38100</xdr:colOff>
      <xdr:row>37</xdr:row>
      <xdr:rowOff>21590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6367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50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142240</xdr:rowOff>
    </xdr:from>
    <xdr:to>
      <xdr:col>15</xdr:col>
      <xdr:colOff>98425</xdr:colOff>
      <xdr:row>35</xdr:row>
      <xdr:rowOff>157480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14299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30480</xdr:rowOff>
    </xdr:from>
    <xdr:to>
      <xdr:col>15</xdr:col>
      <xdr:colOff>149225</xdr:colOff>
      <xdr:row>36</xdr:row>
      <xdr:rowOff>132080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116857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81280</xdr:rowOff>
    </xdr:from>
    <xdr:to>
      <xdr:col>11</xdr:col>
      <xdr:colOff>9525</xdr:colOff>
      <xdr:row>35</xdr:row>
      <xdr:rowOff>142240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08203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38100</xdr:rowOff>
    </xdr:from>
    <xdr:to>
      <xdr:col>11</xdr:col>
      <xdr:colOff>60325</xdr:colOff>
      <xdr:row>36</xdr:row>
      <xdr:rowOff>139700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124477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34290</xdr:rowOff>
    </xdr:from>
    <xdr:to>
      <xdr:col>6</xdr:col>
      <xdr:colOff>171450</xdr:colOff>
      <xdr:row>36</xdr:row>
      <xdr:rowOff>135890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0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120667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9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137160</xdr:rowOff>
    </xdr:from>
    <xdr:to>
      <xdr:col>24</xdr:col>
      <xdr:colOff>76200</xdr:colOff>
      <xdr:row>36</xdr:row>
      <xdr:rowOff>67310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3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153687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982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60960</xdr:rowOff>
    </xdr:from>
    <xdr:to>
      <xdr:col>20</xdr:col>
      <xdr:colOff>38100</xdr:colOff>
      <xdr:row>36</xdr:row>
      <xdr:rowOff>162560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1287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002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106680</xdr:rowOff>
    </xdr:from>
    <xdr:to>
      <xdr:col>15</xdr:col>
      <xdr:colOff>149225</xdr:colOff>
      <xdr:row>36</xdr:row>
      <xdr:rowOff>36830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0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47007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876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91440</xdr:rowOff>
    </xdr:from>
    <xdr:to>
      <xdr:col>11</xdr:col>
      <xdr:colOff>60325</xdr:colOff>
      <xdr:row>36</xdr:row>
      <xdr:rowOff>21590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09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31767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861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30480</xdr:rowOff>
    </xdr:from>
    <xdr:to>
      <xdr:col>6</xdr:col>
      <xdr:colOff>171450</xdr:colOff>
      <xdr:row>35</xdr:row>
      <xdr:rowOff>132080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03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142257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800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物件費として大きな割合を占める一般廃棄物処理等の委託料は、業者と協議する中で低い委託料に抑えている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が、令和３年度から複合拠点施設運営事業として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百万円を支出しており、今後増加していくことが見込まれる。しかしながら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類似団体平均を下回っているため、今後も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物件費を補助事業等の臨時的な特定財源を活用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しつつ</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、経常経費の抑制に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取り組んでいく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129286</xdr:rowOff>
    </xdr:from>
    <xdr:to>
      <xdr:col>82</xdr:col>
      <xdr:colOff>107950</xdr:colOff>
      <xdr:row>21</xdr:row>
      <xdr:rowOff>42418</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358136"/>
          <a:ext cx="0" cy="128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14495</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61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42418</xdr:rowOff>
    </xdr:from>
    <xdr:to>
      <xdr:col>82</xdr:col>
      <xdr:colOff>196850</xdr:colOff>
      <xdr:row>21</xdr:row>
      <xdr:rowOff>42418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64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44213</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10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129286</xdr:rowOff>
    </xdr:from>
    <xdr:to>
      <xdr:col>82</xdr:col>
      <xdr:colOff>196850</xdr:colOff>
      <xdr:row>13</xdr:row>
      <xdr:rowOff>129286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358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65278</xdr:rowOff>
    </xdr:from>
    <xdr:to>
      <xdr:col>82</xdr:col>
      <xdr:colOff>107950</xdr:colOff>
      <xdr:row>15</xdr:row>
      <xdr:rowOff>69850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5671800" y="263702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75709</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818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103632</xdr:rowOff>
    </xdr:from>
    <xdr:to>
      <xdr:col>82</xdr:col>
      <xdr:colOff>158750</xdr:colOff>
      <xdr:row>17</xdr:row>
      <xdr:rowOff>33782</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846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42418</xdr:rowOff>
    </xdr:from>
    <xdr:to>
      <xdr:col>78</xdr:col>
      <xdr:colOff>69850</xdr:colOff>
      <xdr:row>15</xdr:row>
      <xdr:rowOff>65278</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4782800" y="261416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131064</xdr:rowOff>
    </xdr:from>
    <xdr:to>
      <xdr:col>78</xdr:col>
      <xdr:colOff>120650</xdr:colOff>
      <xdr:row>17</xdr:row>
      <xdr:rowOff>61214</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87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45991</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960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14986</xdr:rowOff>
    </xdr:from>
    <xdr:to>
      <xdr:col>73</xdr:col>
      <xdr:colOff>180975</xdr:colOff>
      <xdr:row>15</xdr:row>
      <xdr:rowOff>42418</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893800" y="258673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32766</xdr:rowOff>
    </xdr:from>
    <xdr:to>
      <xdr:col>74</xdr:col>
      <xdr:colOff>31750</xdr:colOff>
      <xdr:row>17</xdr:row>
      <xdr:rowOff>134366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119143</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30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149860</xdr:rowOff>
    </xdr:from>
    <xdr:to>
      <xdr:col>69</xdr:col>
      <xdr:colOff>92075</xdr:colOff>
      <xdr:row>15</xdr:row>
      <xdr:rowOff>14986</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255016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37338</xdr:rowOff>
    </xdr:from>
    <xdr:to>
      <xdr:col>69</xdr:col>
      <xdr:colOff>142875</xdr:colOff>
      <xdr:row>17</xdr:row>
      <xdr:rowOff>138938</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123715</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303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23622</xdr:rowOff>
    </xdr:from>
    <xdr:to>
      <xdr:col>65</xdr:col>
      <xdr:colOff>53975</xdr:colOff>
      <xdr:row>17</xdr:row>
      <xdr:rowOff>125222</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109999</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302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19050</xdr:rowOff>
    </xdr:from>
    <xdr:to>
      <xdr:col>82</xdr:col>
      <xdr:colOff>158750</xdr:colOff>
      <xdr:row>15</xdr:row>
      <xdr:rowOff>120650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35577</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14478</xdr:rowOff>
    </xdr:from>
    <xdr:to>
      <xdr:col>78</xdr:col>
      <xdr:colOff>120650</xdr:colOff>
      <xdr:row>15</xdr:row>
      <xdr:rowOff>116078</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58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126255</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2355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163068</xdr:rowOff>
    </xdr:from>
    <xdr:to>
      <xdr:col>74</xdr:col>
      <xdr:colOff>31750</xdr:colOff>
      <xdr:row>15</xdr:row>
      <xdr:rowOff>93218</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2563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103395</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2332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135636</xdr:rowOff>
    </xdr:from>
    <xdr:to>
      <xdr:col>69</xdr:col>
      <xdr:colOff>142875</xdr:colOff>
      <xdr:row>15</xdr:row>
      <xdr:rowOff>65786</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2535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75963</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2304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99060</xdr:rowOff>
    </xdr:from>
    <xdr:to>
      <xdr:col>65</xdr:col>
      <xdr:colOff>53975</xdr:colOff>
      <xdr:row>15</xdr:row>
      <xdr:rowOff>29210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249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39387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226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児童手当や福祉医療費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など、支給対象に変動が少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ないため、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年度から同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水準に留まる傾向にある。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60</xdr:row>
      <xdr:rowOff>146050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1860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118127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0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146050</xdr:rowOff>
    </xdr:from>
    <xdr:to>
      <xdr:col>24</xdr:col>
      <xdr:colOff>114300</xdr:colOff>
      <xdr:row>60</xdr:row>
      <xdr:rowOff>146050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3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88900</xdr:rowOff>
    </xdr:from>
    <xdr:to>
      <xdr:col>24</xdr:col>
      <xdr:colOff>25400</xdr:colOff>
      <xdr:row>54</xdr:row>
      <xdr:rowOff>88900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347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69850</xdr:rowOff>
    </xdr:from>
    <xdr:to>
      <xdr:col>19</xdr:col>
      <xdr:colOff>187325</xdr:colOff>
      <xdr:row>54</xdr:row>
      <xdr:rowOff>88900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93281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86377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68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50800</xdr:rowOff>
    </xdr:from>
    <xdr:to>
      <xdr:col>15</xdr:col>
      <xdr:colOff>98425</xdr:colOff>
      <xdr:row>54</xdr:row>
      <xdr:rowOff>69850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3091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86377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50800</xdr:rowOff>
    </xdr:from>
    <xdr:to>
      <xdr:col>11</xdr:col>
      <xdr:colOff>9525</xdr:colOff>
      <xdr:row>54</xdr:row>
      <xdr:rowOff>69850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1320800" y="93091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19050</xdr:rowOff>
    </xdr:from>
    <xdr:to>
      <xdr:col>11</xdr:col>
      <xdr:colOff>60325</xdr:colOff>
      <xdr:row>56</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105427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0</xdr:rowOff>
    </xdr:from>
    <xdr:to>
      <xdr:col>6</xdr:col>
      <xdr:colOff>171450</xdr:colOff>
      <xdr:row>56</xdr:row>
      <xdr:rowOff>101600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86377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38100</xdr:rowOff>
    </xdr:from>
    <xdr:to>
      <xdr:col>24</xdr:col>
      <xdr:colOff>76200</xdr:colOff>
      <xdr:row>54</xdr:row>
      <xdr:rowOff>139700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54627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38100</xdr:rowOff>
    </xdr:from>
    <xdr:to>
      <xdr:col>20</xdr:col>
      <xdr:colOff>38100</xdr:colOff>
      <xdr:row>54</xdr:row>
      <xdr:rowOff>139700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149877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06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19050</xdr:rowOff>
    </xdr:from>
    <xdr:to>
      <xdr:col>15</xdr:col>
      <xdr:colOff>149225</xdr:colOff>
      <xdr:row>54</xdr:row>
      <xdr:rowOff>120650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130827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0</xdr:rowOff>
    </xdr:from>
    <xdr:to>
      <xdr:col>11</xdr:col>
      <xdr:colOff>60325</xdr:colOff>
      <xdr:row>54</xdr:row>
      <xdr:rowOff>101600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111777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19050</xdr:rowOff>
    </xdr:from>
    <xdr:to>
      <xdr:col>6</xdr:col>
      <xdr:colOff>171450</xdr:colOff>
      <xdr:row>54</xdr:row>
      <xdr:rowOff>120650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130827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簡易水道事業会計及び下水道事業会計への操出金が補助費等となったこと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から類似団体平均を下回っている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道路や公共施設の維持管理に係る経費の抑制に努めていく。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18415</xdr:rowOff>
    </xdr:from>
    <xdr:to>
      <xdr:col>82</xdr:col>
      <xdr:colOff>107950</xdr:colOff>
      <xdr:row>61</xdr:row>
      <xdr:rowOff>6985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276715"/>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150512</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437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xdr:rowOff>
    </xdr:from>
    <xdr:to>
      <xdr:col>82</xdr:col>
      <xdr:colOff>196850</xdr:colOff>
      <xdr:row>61</xdr:row>
      <xdr:rowOff>6985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465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104792</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9020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18415</xdr:rowOff>
    </xdr:from>
    <xdr:to>
      <xdr:col>82</xdr:col>
      <xdr:colOff>196850</xdr:colOff>
      <xdr:row>54</xdr:row>
      <xdr:rowOff>18415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27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41275</xdr:rowOff>
    </xdr:from>
    <xdr:to>
      <xdr:col>82</xdr:col>
      <xdr:colOff>107950</xdr:colOff>
      <xdr:row>56</xdr:row>
      <xdr:rowOff>41275</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5671800" y="96424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8272</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7809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36195</xdr:rowOff>
    </xdr:from>
    <xdr:to>
      <xdr:col>82</xdr:col>
      <xdr:colOff>158750</xdr:colOff>
      <xdr:row>57</xdr:row>
      <xdr:rowOff>137795</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980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41275</xdr:rowOff>
    </xdr:from>
    <xdr:to>
      <xdr:col>78</xdr:col>
      <xdr:colOff>69850</xdr:colOff>
      <xdr:row>58</xdr:row>
      <xdr:rowOff>104140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flipV="1">
          <a:off x="14782800" y="9642475"/>
          <a:ext cx="889000" cy="405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24765</xdr:rowOff>
    </xdr:from>
    <xdr:to>
      <xdr:col>78</xdr:col>
      <xdr:colOff>120650</xdr:colOff>
      <xdr:row>57</xdr:row>
      <xdr:rowOff>126365</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979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111142</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9883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104140</xdr:rowOff>
    </xdr:from>
    <xdr:to>
      <xdr:col>73</xdr:col>
      <xdr:colOff>180975</xdr:colOff>
      <xdr:row>58</xdr:row>
      <xdr:rowOff>121285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3893800" y="1004824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30480</xdr:rowOff>
    </xdr:from>
    <xdr:to>
      <xdr:col>74</xdr:col>
      <xdr:colOff>31750</xdr:colOff>
      <xdr:row>57</xdr:row>
      <xdr:rowOff>132080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9803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142257</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9572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35560</xdr:rowOff>
    </xdr:from>
    <xdr:to>
      <xdr:col>69</xdr:col>
      <xdr:colOff>92075</xdr:colOff>
      <xdr:row>58</xdr:row>
      <xdr:rowOff>121285</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3004800" y="997966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70485</xdr:rowOff>
    </xdr:from>
    <xdr:to>
      <xdr:col>69</xdr:col>
      <xdr:colOff>142875</xdr:colOff>
      <xdr:row>58</xdr:row>
      <xdr:rowOff>635</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984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10812</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9612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76200</xdr:rowOff>
    </xdr:from>
    <xdr:to>
      <xdr:col>65</xdr:col>
      <xdr:colOff>53975</xdr:colOff>
      <xdr:row>58</xdr:row>
      <xdr:rowOff>6350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16527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961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161925</xdr:rowOff>
    </xdr:from>
    <xdr:to>
      <xdr:col>82</xdr:col>
      <xdr:colOff>158750</xdr:colOff>
      <xdr:row>56</xdr:row>
      <xdr:rowOff>92075</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959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7002</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9436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161925</xdr:rowOff>
    </xdr:from>
    <xdr:to>
      <xdr:col>78</xdr:col>
      <xdr:colOff>120650</xdr:colOff>
      <xdr:row>56</xdr:row>
      <xdr:rowOff>92075</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959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102252</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9360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53340</xdr:rowOff>
    </xdr:from>
    <xdr:to>
      <xdr:col>74</xdr:col>
      <xdr:colOff>31750</xdr:colOff>
      <xdr:row>58</xdr:row>
      <xdr:rowOff>154940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139717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70485</xdr:rowOff>
    </xdr:from>
    <xdr:to>
      <xdr:col>69</xdr:col>
      <xdr:colOff>142875</xdr:colOff>
      <xdr:row>59</xdr:row>
      <xdr:rowOff>635</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1001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156862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1010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156210</xdr:rowOff>
    </xdr:from>
    <xdr:to>
      <xdr:col>65</xdr:col>
      <xdr:colOff>53975</xdr:colOff>
      <xdr:row>58</xdr:row>
      <xdr:rowOff>86360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71137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簡易水道事業及び下水道事業が公営企業化したこと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一般会計からの操出金が補助費となり、類似団体平均を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上回</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る形となった。公営企業会計への補助金や一部事務組合等への負担金は毎年見直しを行い、適正な支出に努めていく。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41</xdr:row>
      <xdr:rowOff>51562</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flipV="1">
          <a:off x="16510000" y="5842000"/>
          <a:ext cx="0" cy="123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23639</xdr:rowOff>
    </xdr:from>
    <xdr:ext cx="762000" cy="259045"/>
    <xdr:sp macro="" textlink="">
      <xdr:nvSpPr>
        <xdr:cNvPr id="294" name="補助費等最小値テキスト">
          <a:extLst>
            <a:ext uri="{FF2B5EF4-FFF2-40B4-BE49-F238E27FC236}">
              <a16:creationId xmlns:a16="http://schemas.microsoft.com/office/drawing/2014/main" id="{00000000-0008-0000-0400-000026010000}"/>
            </a:ext>
          </a:extLst>
        </xdr:cNvPr>
        <xdr:cNvSpPr txBox="1"/>
      </xdr:nvSpPr>
      <xdr:spPr>
        <a:xfrm>
          <a:off x="16598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51562</xdr:rowOff>
    </xdr:from>
    <xdr:to>
      <xdr:col>82</xdr:col>
      <xdr:colOff>196850</xdr:colOff>
      <xdr:row>41</xdr:row>
      <xdr:rowOff>51562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296" name="補助費等最大値テキスト">
          <a:extLst>
            <a:ext uri="{FF2B5EF4-FFF2-40B4-BE49-F238E27FC236}">
              <a16:creationId xmlns:a16="http://schemas.microsoft.com/office/drawing/2014/main" id="{00000000-0008-0000-0400-000028010000}"/>
            </a:ext>
          </a:extLst>
        </xdr:cNvPr>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133858</xdr:rowOff>
    </xdr:from>
    <xdr:to>
      <xdr:col>82</xdr:col>
      <xdr:colOff>107950</xdr:colOff>
      <xdr:row>38</xdr:row>
      <xdr:rowOff>44704</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5671800" y="6477508"/>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74439</xdr:rowOff>
    </xdr:from>
    <xdr:ext cx="762000" cy="259045"/>
    <xdr:sp macro="" textlink="">
      <xdr:nvSpPr>
        <xdr:cNvPr id="299" name="補助費等平均値テキスト">
          <a:extLst>
            <a:ext uri="{FF2B5EF4-FFF2-40B4-BE49-F238E27FC236}">
              <a16:creationId xmlns:a16="http://schemas.microsoft.com/office/drawing/2014/main" id="{00000000-0008-0000-0400-00002B010000}"/>
            </a:ext>
          </a:extLst>
        </xdr:cNvPr>
        <xdr:cNvSpPr txBox="1"/>
      </xdr:nvSpPr>
      <xdr:spPr>
        <a:xfrm>
          <a:off x="16598900" y="6075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57912</xdr:rowOff>
    </xdr:from>
    <xdr:to>
      <xdr:col>82</xdr:col>
      <xdr:colOff>158750</xdr:colOff>
      <xdr:row>36</xdr:row>
      <xdr:rowOff>159512</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83566</xdr:rowOff>
    </xdr:from>
    <xdr:to>
      <xdr:col>78</xdr:col>
      <xdr:colOff>69850</xdr:colOff>
      <xdr:row>38</xdr:row>
      <xdr:rowOff>44704</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4782800" y="6084316"/>
          <a:ext cx="889000" cy="475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67056</xdr:rowOff>
    </xdr:from>
    <xdr:to>
      <xdr:col>78</xdr:col>
      <xdr:colOff>120650</xdr:colOff>
      <xdr:row>36</xdr:row>
      <xdr:rowOff>168656</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5621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7383</xdr:rowOff>
    </xdr:from>
    <xdr:ext cx="7366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5290800" y="6008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83566</xdr:rowOff>
    </xdr:from>
    <xdr:to>
      <xdr:col>73</xdr:col>
      <xdr:colOff>180975</xdr:colOff>
      <xdr:row>35</xdr:row>
      <xdr:rowOff>156718</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3893800" y="608431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271</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156718</xdr:rowOff>
    </xdr:from>
    <xdr:to>
      <xdr:col>69</xdr:col>
      <xdr:colOff>92075</xdr:colOff>
      <xdr:row>35</xdr:row>
      <xdr:rowOff>170434</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3004800" y="615746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117348</xdr:rowOff>
    </xdr:from>
    <xdr:to>
      <xdr:col>69</xdr:col>
      <xdr:colOff>142875</xdr:colOff>
      <xdr:row>37</xdr:row>
      <xdr:rowOff>47498</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3843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32275</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512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2954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32275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623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83058</xdr:rowOff>
    </xdr:from>
    <xdr:to>
      <xdr:col>82</xdr:col>
      <xdr:colOff>158750</xdr:colOff>
      <xdr:row>38</xdr:row>
      <xdr:rowOff>13208</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64592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55135</xdr:rowOff>
    </xdr:from>
    <xdr:ext cx="762000" cy="259045"/>
    <xdr:sp macro="" textlink="">
      <xdr:nvSpPr>
        <xdr:cNvPr id="318" name="補助費等該当値テキスト">
          <a:extLst>
            <a:ext uri="{FF2B5EF4-FFF2-40B4-BE49-F238E27FC236}">
              <a16:creationId xmlns:a16="http://schemas.microsoft.com/office/drawing/2014/main" id="{00000000-0008-0000-0400-00003E010000}"/>
            </a:ext>
          </a:extLst>
        </xdr:cNvPr>
        <xdr:cNvSpPr txBox="1"/>
      </xdr:nvSpPr>
      <xdr:spPr>
        <a:xfrm>
          <a:off x="165989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165354</xdr:rowOff>
    </xdr:from>
    <xdr:to>
      <xdr:col>78</xdr:col>
      <xdr:colOff>120650</xdr:colOff>
      <xdr:row>38</xdr:row>
      <xdr:rowOff>95504</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56210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80281</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6595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32766</xdr:rowOff>
    </xdr:from>
    <xdr:to>
      <xdr:col>74</xdr:col>
      <xdr:colOff>31750</xdr:colOff>
      <xdr:row>35</xdr:row>
      <xdr:rowOff>134366</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47320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144543</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5802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105918</xdr:rowOff>
    </xdr:from>
    <xdr:to>
      <xdr:col>69</xdr:col>
      <xdr:colOff>142875</xdr:colOff>
      <xdr:row>36</xdr:row>
      <xdr:rowOff>36068</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3843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46245</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119634</xdr:rowOff>
    </xdr:from>
    <xdr:to>
      <xdr:col>65</xdr:col>
      <xdr:colOff>53975</xdr:colOff>
      <xdr:row>36</xdr:row>
      <xdr:rowOff>49784</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2954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59961</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5889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公債費については、償還が進み改善傾向にあるが、類似団体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平均</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を大きく上回</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って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いる。これは、普通建設事業費等の財源として過疎対策事業債を主とした起債に依存しているためである。高い割合で交付税措置される起債を優先しているが、プライマリーバランスを考慮しながら適正な起債管理を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うよう努める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62230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50950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34307</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62230</xdr:rowOff>
    </xdr:from>
    <xdr:to>
      <xdr:col>24</xdr:col>
      <xdr:colOff>114300</xdr:colOff>
      <xdr:row>81</xdr:row>
      <xdr:rowOff>62230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8889</xdr:rowOff>
    </xdr:from>
    <xdr:to>
      <xdr:col>24</xdr:col>
      <xdr:colOff>25400</xdr:colOff>
      <xdr:row>78</xdr:row>
      <xdr:rowOff>31750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3987800" y="13381989"/>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77487</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2936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60961</xdr:rowOff>
    </xdr:from>
    <xdr:to>
      <xdr:col>24</xdr:col>
      <xdr:colOff>76200</xdr:colOff>
      <xdr:row>76</xdr:row>
      <xdr:rowOff>162561</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31750</xdr:rowOff>
    </xdr:from>
    <xdr:to>
      <xdr:col>19</xdr:col>
      <xdr:colOff>187325</xdr:colOff>
      <xdr:row>78</xdr:row>
      <xdr:rowOff>142239</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3098800" y="13404850"/>
          <a:ext cx="889000" cy="110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140970</xdr:rowOff>
    </xdr:from>
    <xdr:to>
      <xdr:col>20</xdr:col>
      <xdr:colOff>38100</xdr:colOff>
      <xdr:row>77</xdr:row>
      <xdr:rowOff>71120</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81297</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2940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142239</xdr:rowOff>
    </xdr:from>
    <xdr:to>
      <xdr:col>15</xdr:col>
      <xdr:colOff>98425</xdr:colOff>
      <xdr:row>79</xdr:row>
      <xdr:rowOff>8889</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2209800" y="135153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11430</xdr:rowOff>
    </xdr:from>
    <xdr:to>
      <xdr:col>15</xdr:col>
      <xdr:colOff>149225</xdr:colOff>
      <xdr:row>77</xdr:row>
      <xdr:rowOff>113030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123207</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8889</xdr:rowOff>
    </xdr:from>
    <xdr:to>
      <xdr:col>11</xdr:col>
      <xdr:colOff>9525</xdr:colOff>
      <xdr:row>79</xdr:row>
      <xdr:rowOff>50800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1320800" y="1355343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167639</xdr:rowOff>
    </xdr:from>
    <xdr:to>
      <xdr:col>11</xdr:col>
      <xdr:colOff>60325</xdr:colOff>
      <xdr:row>77</xdr:row>
      <xdr:rowOff>97789</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107966</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0</xdr:rowOff>
    </xdr:from>
    <xdr:to>
      <xdr:col>6</xdr:col>
      <xdr:colOff>171450</xdr:colOff>
      <xdr:row>77</xdr:row>
      <xdr:rowOff>101600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111777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297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129539</xdr:rowOff>
    </xdr:from>
    <xdr:to>
      <xdr:col>24</xdr:col>
      <xdr:colOff>76200</xdr:colOff>
      <xdr:row>78</xdr:row>
      <xdr:rowOff>59689</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333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101616</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3303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152400</xdr:rowOff>
    </xdr:from>
    <xdr:to>
      <xdr:col>20</xdr:col>
      <xdr:colOff>38100</xdr:colOff>
      <xdr:row>78</xdr:row>
      <xdr:rowOff>82550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335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67327</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3440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91439</xdr:rowOff>
    </xdr:from>
    <xdr:to>
      <xdr:col>15</xdr:col>
      <xdr:colOff>149225</xdr:colOff>
      <xdr:row>79</xdr:row>
      <xdr:rowOff>21589</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346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6366</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550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129539</xdr:rowOff>
    </xdr:from>
    <xdr:to>
      <xdr:col>11</xdr:col>
      <xdr:colOff>60325</xdr:colOff>
      <xdr:row>79</xdr:row>
      <xdr:rowOff>59689</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350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44466</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0</xdr:rowOff>
    </xdr:from>
    <xdr:to>
      <xdr:col>6</xdr:col>
      <xdr:colOff>171450</xdr:colOff>
      <xdr:row>79</xdr:row>
      <xdr:rowOff>101600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354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86377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63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過疎対策事業債ソフト事業の活用により、一般財源の投入が少なくなっていること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から類似団体平均を下回っている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道路や公共施設に係る維持管理経費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抑制に努めていく。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135165</xdr:rowOff>
    </xdr:from>
    <xdr:to>
      <xdr:col>82</xdr:col>
      <xdr:colOff>107950</xdr:colOff>
      <xdr:row>82</xdr:row>
      <xdr:rowOff>15966</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flipV="1">
          <a:off x="16510000" y="12651015"/>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159493</xdr:rowOff>
    </xdr:from>
    <xdr:ext cx="762000" cy="259045"/>
    <xdr:sp macro="" textlink="">
      <xdr:nvSpPr>
        <xdr:cNvPr id="417" name="公債費以外最小値テキスト">
          <a:extLst>
            <a:ext uri="{FF2B5EF4-FFF2-40B4-BE49-F238E27FC236}">
              <a16:creationId xmlns:a16="http://schemas.microsoft.com/office/drawing/2014/main" id="{00000000-0008-0000-0400-0000A1010000}"/>
            </a:ext>
          </a:extLst>
        </xdr:cNvPr>
        <xdr:cNvSpPr txBox="1"/>
      </xdr:nvSpPr>
      <xdr:spPr>
        <a:xfrm>
          <a:off x="16598900" y="14046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15966</xdr:rowOff>
    </xdr:from>
    <xdr:to>
      <xdr:col>82</xdr:col>
      <xdr:colOff>196850</xdr:colOff>
      <xdr:row>82</xdr:row>
      <xdr:rowOff>15966</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4074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50092</xdr:rowOff>
    </xdr:from>
    <xdr:ext cx="762000" cy="259045"/>
    <xdr:sp macro="" textlink="">
      <xdr:nvSpPr>
        <xdr:cNvPr id="419" name="公債費以外最大値テキスト">
          <a:extLst>
            <a:ext uri="{FF2B5EF4-FFF2-40B4-BE49-F238E27FC236}">
              <a16:creationId xmlns:a16="http://schemas.microsoft.com/office/drawing/2014/main" id="{00000000-0008-0000-0400-0000A3010000}"/>
            </a:ext>
          </a:extLst>
        </xdr:cNvPr>
        <xdr:cNvSpPr txBox="1"/>
      </xdr:nvSpPr>
      <xdr:spPr>
        <a:xfrm>
          <a:off x="16598900" y="123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135165</xdr:rowOff>
    </xdr:from>
    <xdr:to>
      <xdr:col>82</xdr:col>
      <xdr:colOff>196850</xdr:colOff>
      <xdr:row>73</xdr:row>
      <xdr:rowOff>135165</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265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115570</xdr:rowOff>
    </xdr:from>
    <xdr:to>
      <xdr:col>82</xdr:col>
      <xdr:colOff>107950</xdr:colOff>
      <xdr:row>76</xdr:row>
      <xdr:rowOff>81280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5671800" y="1297432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100528</xdr:rowOff>
    </xdr:from>
    <xdr:ext cx="762000" cy="259045"/>
    <xdr:sp macro="" textlink="">
      <xdr:nvSpPr>
        <xdr:cNvPr id="422" name="公債費以外平均値テキスト">
          <a:extLst>
            <a:ext uri="{FF2B5EF4-FFF2-40B4-BE49-F238E27FC236}">
              <a16:creationId xmlns:a16="http://schemas.microsoft.com/office/drawing/2014/main" id="{00000000-0008-0000-0400-0000A6010000}"/>
            </a:ext>
          </a:extLst>
        </xdr:cNvPr>
        <xdr:cNvSpPr txBox="1"/>
      </xdr:nvSpPr>
      <xdr:spPr>
        <a:xfrm>
          <a:off x="16598900" y="131307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128451</xdr:rowOff>
    </xdr:from>
    <xdr:to>
      <xdr:col>82</xdr:col>
      <xdr:colOff>158750</xdr:colOff>
      <xdr:row>77</xdr:row>
      <xdr:rowOff>58601</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64592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17599</xdr:rowOff>
    </xdr:from>
    <xdr:to>
      <xdr:col>78</xdr:col>
      <xdr:colOff>69850</xdr:colOff>
      <xdr:row>76</xdr:row>
      <xdr:rowOff>81280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4782800" y="12876349"/>
          <a:ext cx="889000" cy="235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68036</xdr:rowOff>
    </xdr:from>
    <xdr:to>
      <xdr:col>78</xdr:col>
      <xdr:colOff>120650</xdr:colOff>
      <xdr:row>77</xdr:row>
      <xdr:rowOff>169636</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5621000" y="13269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154413</xdr:rowOff>
    </xdr:from>
    <xdr:ext cx="7366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5290800" y="13356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17599</xdr:rowOff>
    </xdr:from>
    <xdr:to>
      <xdr:col>73</xdr:col>
      <xdr:colOff>180975</xdr:colOff>
      <xdr:row>75</xdr:row>
      <xdr:rowOff>43724</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3893800" y="1287634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84364</xdr:rowOff>
    </xdr:from>
    <xdr:to>
      <xdr:col>74</xdr:col>
      <xdr:colOff>31750</xdr:colOff>
      <xdr:row>78</xdr:row>
      <xdr:rowOff>14514</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4732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170741</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4401800" y="13372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100874</xdr:rowOff>
    </xdr:from>
    <xdr:to>
      <xdr:col>69</xdr:col>
      <xdr:colOff>92075</xdr:colOff>
      <xdr:row>75</xdr:row>
      <xdr:rowOff>43724</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004800" y="12788174"/>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143148</xdr:rowOff>
    </xdr:from>
    <xdr:to>
      <xdr:col>69</xdr:col>
      <xdr:colOff>142875</xdr:colOff>
      <xdr:row>78</xdr:row>
      <xdr:rowOff>73298</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3843000" y="133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58075</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3512800" y="1343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130084</xdr:rowOff>
    </xdr:from>
    <xdr:to>
      <xdr:col>65</xdr:col>
      <xdr:colOff>53975</xdr:colOff>
      <xdr:row>78</xdr:row>
      <xdr:rowOff>60234</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2954000" y="13331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45011</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2623800" y="13418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64770</xdr:rowOff>
    </xdr:from>
    <xdr:to>
      <xdr:col>82</xdr:col>
      <xdr:colOff>158750</xdr:colOff>
      <xdr:row>75</xdr:row>
      <xdr:rowOff>166370</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64592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81297</xdr:rowOff>
    </xdr:from>
    <xdr:ext cx="762000" cy="259045"/>
    <xdr:sp macro="" textlink="">
      <xdr:nvSpPr>
        <xdr:cNvPr id="441" name="公債費以外該当値テキスト">
          <a:extLst>
            <a:ext uri="{FF2B5EF4-FFF2-40B4-BE49-F238E27FC236}">
              <a16:creationId xmlns:a16="http://schemas.microsoft.com/office/drawing/2014/main" id="{00000000-0008-0000-0400-0000B9010000}"/>
            </a:ext>
          </a:extLst>
        </xdr:cNvPr>
        <xdr:cNvSpPr txBox="1"/>
      </xdr:nvSpPr>
      <xdr:spPr>
        <a:xfrm>
          <a:off x="165989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30480</xdr:rowOff>
    </xdr:from>
    <xdr:to>
      <xdr:col>78</xdr:col>
      <xdr:colOff>120650</xdr:colOff>
      <xdr:row>76</xdr:row>
      <xdr:rowOff>132080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5621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142257</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282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138249</xdr:rowOff>
    </xdr:from>
    <xdr:to>
      <xdr:col>74</xdr:col>
      <xdr:colOff>31750</xdr:colOff>
      <xdr:row>75</xdr:row>
      <xdr:rowOff>68399</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4732000" y="12825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78576</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401800" y="12594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164374</xdr:rowOff>
    </xdr:from>
    <xdr:to>
      <xdr:col>69</xdr:col>
      <xdr:colOff>142875</xdr:colOff>
      <xdr:row>75</xdr:row>
      <xdr:rowOff>94524</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3843000" y="12851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104701</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2620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50074</xdr:rowOff>
    </xdr:from>
    <xdr:to>
      <xdr:col>65</xdr:col>
      <xdr:colOff>53975</xdr:colOff>
      <xdr:row>74</xdr:row>
      <xdr:rowOff>151674</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2954000" y="1273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161851</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2506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長野県小谷村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70800</xdr:rowOff>
    </xdr:from>
    <xdr:to>
      <xdr:col>29</xdr:col>
      <xdr:colOff>127000</xdr:colOff>
      <xdr:row>19</xdr:row>
      <xdr:rowOff>140056</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2004375"/>
          <a:ext cx="0" cy="144085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112133</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17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140056</xdr:rowOff>
    </xdr:from>
    <xdr:to>
      <xdr:col>30</xdr:col>
      <xdr:colOff>25400</xdr:colOff>
      <xdr:row>19</xdr:row>
      <xdr:rowOff>140056</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452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157177</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747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70800</xdr:rowOff>
    </xdr:from>
    <xdr:to>
      <xdr:col>30</xdr:col>
      <xdr:colOff>25400</xdr:colOff>
      <xdr:row>11</xdr:row>
      <xdr:rowOff>70800</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20043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159335</xdr:rowOff>
    </xdr:from>
    <xdr:to>
      <xdr:col>29</xdr:col>
      <xdr:colOff>127000</xdr:colOff>
      <xdr:row>18</xdr:row>
      <xdr:rowOff>16491</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5003800" y="3121610"/>
          <a:ext cx="647700" cy="286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144111</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31063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157912</xdr:rowOff>
    </xdr:from>
    <xdr:to>
      <xdr:col>29</xdr:col>
      <xdr:colOff>177800</xdr:colOff>
      <xdr:row>18</xdr:row>
      <xdr:rowOff>88062</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1201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16491</xdr:rowOff>
    </xdr:from>
    <xdr:to>
      <xdr:col>26</xdr:col>
      <xdr:colOff>50800</xdr:colOff>
      <xdr:row>18</xdr:row>
      <xdr:rowOff>36280</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4305300" y="3150216"/>
          <a:ext cx="698500" cy="197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167461</xdr:rowOff>
    </xdr:from>
    <xdr:to>
      <xdr:col>26</xdr:col>
      <xdr:colOff>101600</xdr:colOff>
      <xdr:row>18</xdr:row>
      <xdr:rowOff>97611</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29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82388</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3216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36280</xdr:rowOff>
    </xdr:from>
    <xdr:to>
      <xdr:col>22</xdr:col>
      <xdr:colOff>114300</xdr:colOff>
      <xdr:row>18</xdr:row>
      <xdr:rowOff>51544</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3606800" y="3170005"/>
          <a:ext cx="698500" cy="152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154531</xdr:rowOff>
    </xdr:from>
    <xdr:to>
      <xdr:col>22</xdr:col>
      <xdr:colOff>165100</xdr:colOff>
      <xdr:row>18</xdr:row>
      <xdr:rowOff>84681</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1168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94858</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288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51544</xdr:rowOff>
    </xdr:from>
    <xdr:to>
      <xdr:col>18</xdr:col>
      <xdr:colOff>177800</xdr:colOff>
      <xdr:row>18</xdr:row>
      <xdr:rowOff>66241</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2908300" y="3185269"/>
          <a:ext cx="698500" cy="146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160884</xdr:rowOff>
    </xdr:from>
    <xdr:to>
      <xdr:col>19</xdr:col>
      <xdr:colOff>38100</xdr:colOff>
      <xdr:row>18</xdr:row>
      <xdr:rowOff>91034</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101211</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2892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159284</xdr:rowOff>
    </xdr:from>
    <xdr:to>
      <xdr:col>15</xdr:col>
      <xdr:colOff>101600</xdr:colOff>
      <xdr:row>18</xdr:row>
      <xdr:rowOff>89434</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99611</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2890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108535</xdr:rowOff>
    </xdr:from>
    <xdr:to>
      <xdr:col>29</xdr:col>
      <xdr:colOff>177800</xdr:colOff>
      <xdr:row>18</xdr:row>
      <xdr:rowOff>38685</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30708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125062</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291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137141</xdr:rowOff>
    </xdr:from>
    <xdr:to>
      <xdr:col>26</xdr:col>
      <xdr:colOff>101600</xdr:colOff>
      <xdr:row>18</xdr:row>
      <xdr:rowOff>67291</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30994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77468</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2868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156930</xdr:rowOff>
    </xdr:from>
    <xdr:to>
      <xdr:col>22</xdr:col>
      <xdr:colOff>165100</xdr:colOff>
      <xdr:row>18</xdr:row>
      <xdr:rowOff>87080</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31192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71857</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3205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744</xdr:rowOff>
    </xdr:from>
    <xdr:to>
      <xdr:col>19</xdr:col>
      <xdr:colOff>38100</xdr:colOff>
      <xdr:row>18</xdr:row>
      <xdr:rowOff>102344</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31344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87120</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3220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15441</xdr:rowOff>
    </xdr:from>
    <xdr:to>
      <xdr:col>15</xdr:col>
      <xdr:colOff>101600</xdr:colOff>
      <xdr:row>18</xdr:row>
      <xdr:rowOff>117041</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31491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101818</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3235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153249</xdr:rowOff>
    </xdr:from>
    <xdr:to>
      <xdr:col>29</xdr:col>
      <xdr:colOff>127000</xdr:colOff>
      <xdr:row>37</xdr:row>
      <xdr:rowOff>311394</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077799"/>
          <a:ext cx="0" cy="135829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283471</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408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311394</xdr:rowOff>
    </xdr:from>
    <xdr:to>
      <xdr:col>30</xdr:col>
      <xdr:colOff>25400</xdr:colOff>
      <xdr:row>37</xdr:row>
      <xdr:rowOff>311394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4360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68176</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82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153249</xdr:rowOff>
    </xdr:from>
    <xdr:to>
      <xdr:col>30</xdr:col>
      <xdr:colOff>25400</xdr:colOff>
      <xdr:row>33</xdr:row>
      <xdr:rowOff>153249</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0777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241374</xdr:rowOff>
    </xdr:from>
    <xdr:to>
      <xdr:col>29</xdr:col>
      <xdr:colOff>127000</xdr:colOff>
      <xdr:row>35</xdr:row>
      <xdr:rowOff>307994</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003800" y="6851724"/>
          <a:ext cx="647700" cy="666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81681</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7034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109604</xdr:rowOff>
    </xdr:from>
    <xdr:to>
      <xdr:col>29</xdr:col>
      <xdr:colOff>177800</xdr:colOff>
      <xdr:row>37</xdr:row>
      <xdr:rowOff>39754</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7062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307994</xdr:rowOff>
    </xdr:from>
    <xdr:to>
      <xdr:col>26</xdr:col>
      <xdr:colOff>50800</xdr:colOff>
      <xdr:row>36</xdr:row>
      <xdr:rowOff>24988</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4305300" y="6918344"/>
          <a:ext cx="698500" cy="598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84258</xdr:rowOff>
    </xdr:from>
    <xdr:to>
      <xdr:col>26</xdr:col>
      <xdr:colOff>101600</xdr:colOff>
      <xdr:row>37</xdr:row>
      <xdr:rowOff>14408</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7037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170635</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71238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24988</xdr:rowOff>
    </xdr:from>
    <xdr:to>
      <xdr:col>22</xdr:col>
      <xdr:colOff>114300</xdr:colOff>
      <xdr:row>36</xdr:row>
      <xdr:rowOff>41772</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3606800" y="6978238"/>
          <a:ext cx="698500" cy="167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97609</xdr:rowOff>
    </xdr:from>
    <xdr:to>
      <xdr:col>22</xdr:col>
      <xdr:colOff>165100</xdr:colOff>
      <xdr:row>37</xdr:row>
      <xdr:rowOff>27759</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7050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12536</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7137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330563</xdr:rowOff>
    </xdr:from>
    <xdr:to>
      <xdr:col>18</xdr:col>
      <xdr:colOff>177800</xdr:colOff>
      <xdr:row>36</xdr:row>
      <xdr:rowOff>41772</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2908300" y="6940913"/>
          <a:ext cx="698500" cy="541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102312</xdr:rowOff>
    </xdr:from>
    <xdr:to>
      <xdr:col>19</xdr:col>
      <xdr:colOff>38100</xdr:colOff>
      <xdr:row>37</xdr:row>
      <xdr:rowOff>32462</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7055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17239</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7141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99460</xdr:rowOff>
    </xdr:from>
    <xdr:to>
      <xdr:col>15</xdr:col>
      <xdr:colOff>101600</xdr:colOff>
      <xdr:row>37</xdr:row>
      <xdr:rowOff>29610</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70527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14387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713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190574</xdr:rowOff>
    </xdr:from>
    <xdr:to>
      <xdr:col>29</xdr:col>
      <xdr:colOff>177800</xdr:colOff>
      <xdr:row>35</xdr:row>
      <xdr:rowOff>292174</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68009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35651</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6646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257194</xdr:rowOff>
    </xdr:from>
    <xdr:to>
      <xdr:col>26</xdr:col>
      <xdr:colOff>101600</xdr:colOff>
      <xdr:row>36</xdr:row>
      <xdr:rowOff>15894</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68675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26071</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663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317088</xdr:rowOff>
    </xdr:from>
    <xdr:to>
      <xdr:col>22</xdr:col>
      <xdr:colOff>165100</xdr:colOff>
      <xdr:row>36</xdr:row>
      <xdr:rowOff>75788</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69274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85965</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6696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333872</xdr:rowOff>
    </xdr:from>
    <xdr:to>
      <xdr:col>19</xdr:col>
      <xdr:colOff>38100</xdr:colOff>
      <xdr:row>36</xdr:row>
      <xdr:rowOff>92572</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69442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102749</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6713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279763</xdr:rowOff>
    </xdr:from>
    <xdr:to>
      <xdr:col>15</xdr:col>
      <xdr:colOff>101600</xdr:colOff>
      <xdr:row>36</xdr:row>
      <xdr:rowOff>38463</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68901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48640</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6658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長野県小谷村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2,697
2,622
267.91
5,121,328
4,967,037
96,588
2,618,970
4,937,952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a:extLst>
            <a:ext uri="{FF2B5EF4-FFF2-40B4-BE49-F238E27FC236}">
              <a16:creationId xmlns:a16="http://schemas.microsoft.com/office/drawing/2014/main" id="{00000000-0008-0000-0600-000037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人件費グラフ枠">
          <a:extLst>
            <a:ext uri="{FF2B5EF4-FFF2-40B4-BE49-F238E27FC236}">
              <a16:creationId xmlns:a16="http://schemas.microsoft.com/office/drawing/2014/main" id="{00000000-0008-0000-06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105497</xdr:rowOff>
    </xdr:from>
    <xdr:to>
      <xdr:col>24</xdr:col>
      <xdr:colOff>62865</xdr:colOff>
      <xdr:row>38</xdr:row>
      <xdr:rowOff>123667</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4633595" y="5077547"/>
          <a:ext cx="1270" cy="1561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127494</xdr:rowOff>
    </xdr:from>
    <xdr:ext cx="534377" cy="259045"/>
    <xdr:sp macro="" textlink="">
      <xdr:nvSpPr>
        <xdr:cNvPr id="58" name="人件費最小値テキスト">
          <a:extLst>
            <a:ext uri="{FF2B5EF4-FFF2-40B4-BE49-F238E27FC236}">
              <a16:creationId xmlns:a16="http://schemas.microsoft.com/office/drawing/2014/main" id="{00000000-0008-0000-0600-00003A000000}"/>
            </a:ext>
          </a:extLst>
        </xdr:cNvPr>
        <xdr:cNvSpPr txBox="1"/>
      </xdr:nvSpPr>
      <xdr:spPr>
        <a:xfrm>
          <a:off x="4686300" y="664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123667</xdr:rowOff>
    </xdr:from>
    <xdr:to>
      <xdr:col>24</xdr:col>
      <xdr:colOff>152400</xdr:colOff>
      <xdr:row>38</xdr:row>
      <xdr:rowOff>123667</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6638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52174</xdr:rowOff>
    </xdr:from>
    <xdr:ext cx="690189" cy="259045"/>
    <xdr:sp macro="" textlink="">
      <xdr:nvSpPr>
        <xdr:cNvPr id="60" name="人件費最大値テキスト">
          <a:extLst>
            <a:ext uri="{FF2B5EF4-FFF2-40B4-BE49-F238E27FC236}">
              <a16:creationId xmlns:a16="http://schemas.microsoft.com/office/drawing/2014/main" id="{00000000-0008-0000-0600-00003C000000}"/>
            </a:ext>
          </a:extLst>
        </xdr:cNvPr>
        <xdr:cNvSpPr txBox="1"/>
      </xdr:nvSpPr>
      <xdr:spPr>
        <a:xfrm>
          <a:off x="4686300" y="48527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105497</xdr:rowOff>
    </xdr:from>
    <xdr:to>
      <xdr:col>24</xdr:col>
      <xdr:colOff>152400</xdr:colOff>
      <xdr:row>29</xdr:row>
      <xdr:rowOff>105497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4546600" y="5077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9821</xdr:rowOff>
    </xdr:from>
    <xdr:to>
      <xdr:col>24</xdr:col>
      <xdr:colOff>63500</xdr:colOff>
      <xdr:row>37</xdr:row>
      <xdr:rowOff>25086</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3797300" y="6353471"/>
          <a:ext cx="838200" cy="15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144574</xdr:rowOff>
    </xdr:from>
    <xdr:ext cx="599010" cy="259045"/>
    <xdr:sp macro="" textlink="">
      <xdr:nvSpPr>
        <xdr:cNvPr id="63" name="人件費平均値テキスト">
          <a:extLst>
            <a:ext uri="{FF2B5EF4-FFF2-40B4-BE49-F238E27FC236}">
              <a16:creationId xmlns:a16="http://schemas.microsoft.com/office/drawing/2014/main" id="{00000000-0008-0000-0600-00003F000000}"/>
            </a:ext>
          </a:extLst>
        </xdr:cNvPr>
        <xdr:cNvSpPr txBox="1"/>
      </xdr:nvSpPr>
      <xdr:spPr>
        <a:xfrm>
          <a:off x="4686300" y="63167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166147</xdr:rowOff>
    </xdr:from>
    <xdr:to>
      <xdr:col>24</xdr:col>
      <xdr:colOff>114300</xdr:colOff>
      <xdr:row>37</xdr:row>
      <xdr:rowOff>96297</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4584700" y="6338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25086</xdr:rowOff>
    </xdr:from>
    <xdr:to>
      <xdr:col>19</xdr:col>
      <xdr:colOff>177800</xdr:colOff>
      <xdr:row>37</xdr:row>
      <xdr:rowOff>76521</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908300" y="6368736"/>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170567</xdr:rowOff>
    </xdr:from>
    <xdr:to>
      <xdr:col>20</xdr:col>
      <xdr:colOff>38100</xdr:colOff>
      <xdr:row>37</xdr:row>
      <xdr:rowOff>100717</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3746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91844</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3497795" y="6435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76521</xdr:rowOff>
    </xdr:from>
    <xdr:to>
      <xdr:col>15</xdr:col>
      <xdr:colOff>50800</xdr:colOff>
      <xdr:row>37</xdr:row>
      <xdr:rowOff>81842</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019300" y="6420171"/>
          <a:ext cx="889000" cy="5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34714</xdr:rowOff>
    </xdr:from>
    <xdr:to>
      <xdr:col>15</xdr:col>
      <xdr:colOff>101600</xdr:colOff>
      <xdr:row>37</xdr:row>
      <xdr:rowOff>136314</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2857500" y="6378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127440</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2608795" y="6471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81842</xdr:rowOff>
    </xdr:from>
    <xdr:to>
      <xdr:col>10</xdr:col>
      <xdr:colOff>114300</xdr:colOff>
      <xdr:row>37</xdr:row>
      <xdr:rowOff>95043</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flipV="1">
          <a:off x="1130300" y="6425492"/>
          <a:ext cx="889000" cy="1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42243</xdr:rowOff>
    </xdr:from>
    <xdr:to>
      <xdr:col>10</xdr:col>
      <xdr:colOff>165100</xdr:colOff>
      <xdr:row>37</xdr:row>
      <xdr:rowOff>143843</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968500" y="6385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134969</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1719795" y="6478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36807</xdr:rowOff>
    </xdr:from>
    <xdr:to>
      <xdr:col>6</xdr:col>
      <xdr:colOff>38100</xdr:colOff>
      <xdr:row>37</xdr:row>
      <xdr:rowOff>138407</xdr:rowOff>
    </xdr:to>
    <xdr:sp macro="" textlink="">
      <xdr:nvSpPr>
        <xdr:cNvPr id="74" name="フローチャート: 判断 73">
          <a:extLst>
            <a:ext uri="{FF2B5EF4-FFF2-40B4-BE49-F238E27FC236}">
              <a16:creationId xmlns:a16="http://schemas.microsoft.com/office/drawing/2014/main" id="{00000000-0008-0000-0600-00004A000000}"/>
            </a:ext>
          </a:extLst>
        </xdr:cNvPr>
        <xdr:cNvSpPr/>
      </xdr:nvSpPr>
      <xdr:spPr>
        <a:xfrm>
          <a:off x="1079500" y="638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154934</xdr:rowOff>
    </xdr:from>
    <xdr:ext cx="59901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830795" y="6155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130471</xdr:rowOff>
    </xdr:from>
    <xdr:to>
      <xdr:col>24</xdr:col>
      <xdr:colOff>114300</xdr:colOff>
      <xdr:row>37</xdr:row>
      <xdr:rowOff>60621</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4584700" y="6302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153348</xdr:rowOff>
    </xdr:from>
    <xdr:ext cx="599010" cy="259045"/>
    <xdr:sp macro="" textlink="">
      <xdr:nvSpPr>
        <xdr:cNvPr id="82" name="人件費該当値テキスト">
          <a:extLst>
            <a:ext uri="{FF2B5EF4-FFF2-40B4-BE49-F238E27FC236}">
              <a16:creationId xmlns:a16="http://schemas.microsoft.com/office/drawing/2014/main" id="{00000000-0008-0000-0600-000052000000}"/>
            </a:ext>
          </a:extLst>
        </xdr:cNvPr>
        <xdr:cNvSpPr txBox="1"/>
      </xdr:nvSpPr>
      <xdr:spPr>
        <a:xfrm>
          <a:off x="4686300" y="6154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145736</xdr:rowOff>
    </xdr:from>
    <xdr:to>
      <xdr:col>20</xdr:col>
      <xdr:colOff>38100</xdr:colOff>
      <xdr:row>37</xdr:row>
      <xdr:rowOff>75886</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3746500" y="631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92413</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3497795" y="6093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25721</xdr:rowOff>
    </xdr:from>
    <xdr:to>
      <xdr:col>15</xdr:col>
      <xdr:colOff>101600</xdr:colOff>
      <xdr:row>37</xdr:row>
      <xdr:rowOff>127321</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2857500" y="6369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143848</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2608795" y="6144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31042</xdr:rowOff>
    </xdr:from>
    <xdr:to>
      <xdr:col>10</xdr:col>
      <xdr:colOff>165100</xdr:colOff>
      <xdr:row>37</xdr:row>
      <xdr:rowOff>132642</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968500" y="6374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149169</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1719795" y="6149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44243</xdr:rowOff>
    </xdr:from>
    <xdr:to>
      <xdr:col>6</xdr:col>
      <xdr:colOff>38100</xdr:colOff>
      <xdr:row>37</xdr:row>
      <xdr:rowOff>145843</xdr:rowOff>
    </xdr:to>
    <xdr:sp macro="" textlink="">
      <xdr:nvSpPr>
        <xdr:cNvPr id="89" name="楕円 88">
          <a:extLst>
            <a:ext uri="{FF2B5EF4-FFF2-40B4-BE49-F238E27FC236}">
              <a16:creationId xmlns:a16="http://schemas.microsoft.com/office/drawing/2014/main" id="{00000000-0008-0000-0600-000059000000}"/>
            </a:ext>
          </a:extLst>
        </xdr:cNvPr>
        <xdr:cNvSpPr/>
      </xdr:nvSpPr>
      <xdr:spPr>
        <a:xfrm>
          <a:off x="1079500" y="638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136970</xdr:rowOff>
    </xdr:from>
    <xdr:ext cx="599010" cy="259045"/>
    <xdr:sp macro="" textlink="">
      <xdr:nvSpPr>
        <xdr:cNvPr id="90" name="テキスト ボックス 89">
          <a:extLst>
            <a:ext uri="{FF2B5EF4-FFF2-40B4-BE49-F238E27FC236}">
              <a16:creationId xmlns:a16="http://schemas.microsoft.com/office/drawing/2014/main" id="{00000000-0008-0000-0600-00005A000000}"/>
            </a:ext>
          </a:extLst>
        </xdr:cNvPr>
        <xdr:cNvSpPr txBox="1"/>
      </xdr:nvSpPr>
      <xdr:spPr>
        <a:xfrm>
          <a:off x="830795" y="6480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26584</xdr:rowOff>
    </xdr:from>
    <xdr:to>
      <xdr:col>24</xdr:col>
      <xdr:colOff>62865</xdr:colOff>
      <xdr:row>58</xdr:row>
      <xdr:rowOff>51922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99084"/>
          <a:ext cx="1270" cy="1396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55749</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9999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51922</xdr:rowOff>
    </xdr:from>
    <xdr:to>
      <xdr:col>24</xdr:col>
      <xdr:colOff>152400</xdr:colOff>
      <xdr:row>58</xdr:row>
      <xdr:rowOff>51922</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999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144711</xdr:rowOff>
    </xdr:from>
    <xdr:ext cx="690189"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743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1,623,705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26584</xdr:rowOff>
    </xdr:from>
    <xdr:to>
      <xdr:col>24</xdr:col>
      <xdr:colOff>152400</xdr:colOff>
      <xdr:row>50</xdr:row>
      <xdr:rowOff>26584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9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56333</xdr:rowOff>
    </xdr:from>
    <xdr:to>
      <xdr:col>24</xdr:col>
      <xdr:colOff>63500</xdr:colOff>
      <xdr:row>57</xdr:row>
      <xdr:rowOff>81674</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828983"/>
          <a:ext cx="838200" cy="25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10748</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7833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32321</xdr:rowOff>
    </xdr:from>
    <xdr:to>
      <xdr:col>24</xdr:col>
      <xdr:colOff>114300</xdr:colOff>
      <xdr:row>57</xdr:row>
      <xdr:rowOff>133921</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80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81674</xdr:rowOff>
    </xdr:from>
    <xdr:to>
      <xdr:col>19</xdr:col>
      <xdr:colOff>177800</xdr:colOff>
      <xdr:row>57</xdr:row>
      <xdr:rowOff>85884</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854324"/>
          <a:ext cx="889000" cy="4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18003</xdr:rowOff>
    </xdr:from>
    <xdr:to>
      <xdr:col>20</xdr:col>
      <xdr:colOff>38100</xdr:colOff>
      <xdr:row>57</xdr:row>
      <xdr:rowOff>119603</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79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136130</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565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117449</xdr:rowOff>
    </xdr:from>
    <xdr:to>
      <xdr:col>15</xdr:col>
      <xdr:colOff>50800</xdr:colOff>
      <xdr:row>57</xdr:row>
      <xdr:rowOff>85884</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2019300" y="9375749"/>
          <a:ext cx="889000" cy="482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9267</xdr:rowOff>
    </xdr:from>
    <xdr:to>
      <xdr:col>15</xdr:col>
      <xdr:colOff>101600</xdr:colOff>
      <xdr:row>57</xdr:row>
      <xdr:rowOff>110867</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781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127394</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557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117449</xdr:rowOff>
    </xdr:from>
    <xdr:to>
      <xdr:col>10</xdr:col>
      <xdr:colOff>114300</xdr:colOff>
      <xdr:row>55</xdr:row>
      <xdr:rowOff>55951</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375749"/>
          <a:ext cx="889000" cy="109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7975</xdr:rowOff>
    </xdr:from>
    <xdr:to>
      <xdr:col>10</xdr:col>
      <xdr:colOff>165100</xdr:colOff>
      <xdr:row>57</xdr:row>
      <xdr:rowOff>109575</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78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100702</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873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4806</xdr:rowOff>
    </xdr:from>
    <xdr:to>
      <xdr:col>6</xdr:col>
      <xdr:colOff>38100</xdr:colOff>
      <xdr:row>57</xdr:row>
      <xdr:rowOff>106406</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7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97533</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870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5533</xdr:rowOff>
    </xdr:from>
    <xdr:to>
      <xdr:col>24</xdr:col>
      <xdr:colOff>114300</xdr:colOff>
      <xdr:row>57</xdr:row>
      <xdr:rowOff>107133</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778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28410</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629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30874</xdr:rowOff>
    </xdr:from>
    <xdr:to>
      <xdr:col>20</xdr:col>
      <xdr:colOff>38100</xdr:colOff>
      <xdr:row>57</xdr:row>
      <xdr:rowOff>132474</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80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123601</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9896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35084</xdr:rowOff>
    </xdr:from>
    <xdr:to>
      <xdr:col>15</xdr:col>
      <xdr:colOff>101600</xdr:colOff>
      <xdr:row>57</xdr:row>
      <xdr:rowOff>136684</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807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127811</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9900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66649</xdr:rowOff>
    </xdr:from>
    <xdr:to>
      <xdr:col>10</xdr:col>
      <xdr:colOff>165100</xdr:colOff>
      <xdr:row>54</xdr:row>
      <xdr:rowOff>168249</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32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13326</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9100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5151</xdr:rowOff>
    </xdr:from>
    <xdr:to>
      <xdr:col>6</xdr:col>
      <xdr:colOff>38100</xdr:colOff>
      <xdr:row>55</xdr:row>
      <xdr:rowOff>106751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434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123278</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9210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158578</xdr:rowOff>
    </xdr:from>
    <xdr:to>
      <xdr:col>24</xdr:col>
      <xdr:colOff>62865</xdr:colOff>
      <xdr:row>78</xdr:row>
      <xdr:rowOff>135438</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160078"/>
          <a:ext cx="1270" cy="1348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139265</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5123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135438</xdr:rowOff>
    </xdr:from>
    <xdr:to>
      <xdr:col>24</xdr:col>
      <xdr:colOff>152400</xdr:colOff>
      <xdr:row>78</xdr:row>
      <xdr:rowOff>135438</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508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105255</xdr:rowOff>
    </xdr:from>
    <xdr:ext cx="599010"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935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158578</xdr:rowOff>
    </xdr:from>
    <xdr:to>
      <xdr:col>24</xdr:col>
      <xdr:colOff>152400</xdr:colOff>
      <xdr:row>70</xdr:row>
      <xdr:rowOff>158578</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16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47492</xdr:rowOff>
    </xdr:from>
    <xdr:to>
      <xdr:col>24</xdr:col>
      <xdr:colOff>63500</xdr:colOff>
      <xdr:row>75</xdr:row>
      <xdr:rowOff>119286</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3797300" y="12734792"/>
          <a:ext cx="838200" cy="243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115709</xdr:rowOff>
    </xdr:from>
    <xdr:ext cx="534377"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3173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137282</xdr:rowOff>
    </xdr:from>
    <xdr:to>
      <xdr:col>24</xdr:col>
      <xdr:colOff>114300</xdr:colOff>
      <xdr:row>78</xdr:row>
      <xdr:rowOff>67432</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338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119286</xdr:rowOff>
    </xdr:from>
    <xdr:to>
      <xdr:col>19</xdr:col>
      <xdr:colOff>177800</xdr:colOff>
      <xdr:row>76</xdr:row>
      <xdr:rowOff>84000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908300" y="12978036"/>
          <a:ext cx="889000" cy="136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155510</xdr:rowOff>
    </xdr:from>
    <xdr:to>
      <xdr:col>20</xdr:col>
      <xdr:colOff>38100</xdr:colOff>
      <xdr:row>78</xdr:row>
      <xdr:rowOff>85660</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35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76787</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30111" y="1344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136797</xdr:rowOff>
    </xdr:from>
    <xdr:to>
      <xdr:col>15</xdr:col>
      <xdr:colOff>50800</xdr:colOff>
      <xdr:row>76</xdr:row>
      <xdr:rowOff>84000</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019300" y="12995547"/>
          <a:ext cx="889000" cy="118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166218</xdr:rowOff>
    </xdr:from>
    <xdr:to>
      <xdr:col>15</xdr:col>
      <xdr:colOff>101600</xdr:colOff>
      <xdr:row>78</xdr:row>
      <xdr:rowOff>96368</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36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87495</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41111" y="13460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136797</xdr:rowOff>
    </xdr:from>
    <xdr:to>
      <xdr:col>10</xdr:col>
      <xdr:colOff>114300</xdr:colOff>
      <xdr:row>75</xdr:row>
      <xdr:rowOff>162633</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1130300" y="12995547"/>
          <a:ext cx="889000" cy="25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149817</xdr:rowOff>
    </xdr:from>
    <xdr:to>
      <xdr:col>10</xdr:col>
      <xdr:colOff>165100</xdr:colOff>
      <xdr:row>78</xdr:row>
      <xdr:rowOff>79967</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351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71094</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52111" y="13444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153603</xdr:rowOff>
    </xdr:from>
    <xdr:to>
      <xdr:col>6</xdr:col>
      <xdr:colOff>38100</xdr:colOff>
      <xdr:row>78</xdr:row>
      <xdr:rowOff>83753</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3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74880</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63111" y="13447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168142</xdr:rowOff>
    </xdr:from>
    <xdr:to>
      <xdr:col>24</xdr:col>
      <xdr:colOff>114300</xdr:colOff>
      <xdr:row>74</xdr:row>
      <xdr:rowOff>98292</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2683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19569</xdr:rowOff>
    </xdr:from>
    <xdr:ext cx="599010"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2535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68486</xdr:rowOff>
    </xdr:from>
    <xdr:to>
      <xdr:col>20</xdr:col>
      <xdr:colOff>38100</xdr:colOff>
      <xdr:row>75</xdr:row>
      <xdr:rowOff>170086</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292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15163</xdr:rowOff>
    </xdr:from>
    <xdr:ext cx="59901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497795" y="12702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33200</xdr:rowOff>
    </xdr:from>
    <xdr:to>
      <xdr:col>15</xdr:col>
      <xdr:colOff>101600</xdr:colOff>
      <xdr:row>76</xdr:row>
      <xdr:rowOff>134800</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06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151327</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41111" y="12838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85997</xdr:rowOff>
    </xdr:from>
    <xdr:to>
      <xdr:col>10</xdr:col>
      <xdr:colOff>165100</xdr:colOff>
      <xdr:row>76</xdr:row>
      <xdr:rowOff>16148</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294474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32674</xdr:rowOff>
    </xdr:from>
    <xdr:ext cx="59901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19795" y="12719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111833</xdr:rowOff>
    </xdr:from>
    <xdr:to>
      <xdr:col>6</xdr:col>
      <xdr:colOff>38100</xdr:colOff>
      <xdr:row>76</xdr:row>
      <xdr:rowOff>41983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2970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58510</xdr:rowOff>
    </xdr:from>
    <xdr:ext cx="599010"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30795" y="12745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124506</xdr:rowOff>
    </xdr:from>
    <xdr:to>
      <xdr:col>24</xdr:col>
      <xdr:colOff>62865</xdr:colOff>
      <xdr:row>98</xdr:row>
      <xdr:rowOff>13878</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555006"/>
          <a:ext cx="1270" cy="1260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17705</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819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13878</xdr:rowOff>
    </xdr:from>
    <xdr:to>
      <xdr:col>24</xdr:col>
      <xdr:colOff>152400</xdr:colOff>
      <xdr:row>98</xdr:row>
      <xdr:rowOff>13878</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815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71183</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330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124506</xdr:rowOff>
    </xdr:from>
    <xdr:to>
      <xdr:col>24</xdr:col>
      <xdr:colOff>152400</xdr:colOff>
      <xdr:row>90</xdr:row>
      <xdr:rowOff>124506</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555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29980</xdr:rowOff>
    </xdr:from>
    <xdr:to>
      <xdr:col>24</xdr:col>
      <xdr:colOff>63500</xdr:colOff>
      <xdr:row>97</xdr:row>
      <xdr:rowOff>45067</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3797300" y="16660630"/>
          <a:ext cx="838200" cy="15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166305</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111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143428</xdr:rowOff>
    </xdr:from>
    <xdr:to>
      <xdr:col>24</xdr:col>
      <xdr:colOff>114300</xdr:colOff>
      <xdr:row>95</xdr:row>
      <xdr:rowOff>73578</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25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29980</xdr:rowOff>
    </xdr:from>
    <xdr:to>
      <xdr:col>19</xdr:col>
      <xdr:colOff>177800</xdr:colOff>
      <xdr:row>97</xdr:row>
      <xdr:rowOff>68811</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660630"/>
          <a:ext cx="889000" cy="38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99507</xdr:rowOff>
    </xdr:from>
    <xdr:to>
      <xdr:col>20</xdr:col>
      <xdr:colOff>38100</xdr:colOff>
      <xdr:row>96</xdr:row>
      <xdr:rowOff>29657</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38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46184</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162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68811</xdr:rowOff>
    </xdr:from>
    <xdr:to>
      <xdr:col>15</xdr:col>
      <xdr:colOff>50800</xdr:colOff>
      <xdr:row>97</xdr:row>
      <xdr:rowOff>80600</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019300" y="16699461"/>
          <a:ext cx="889000" cy="11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129384</xdr:rowOff>
    </xdr:from>
    <xdr:to>
      <xdr:col>15</xdr:col>
      <xdr:colOff>101600</xdr:colOff>
      <xdr:row>96</xdr:row>
      <xdr:rowOff>59534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417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76061</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19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80600</xdr:rowOff>
    </xdr:from>
    <xdr:to>
      <xdr:col>10</xdr:col>
      <xdr:colOff>114300</xdr:colOff>
      <xdr:row>97</xdr:row>
      <xdr:rowOff>87313</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1130300" y="16711250"/>
          <a:ext cx="889000" cy="6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141622</xdr:rowOff>
    </xdr:from>
    <xdr:to>
      <xdr:col>10</xdr:col>
      <xdr:colOff>165100</xdr:colOff>
      <xdr:row>96</xdr:row>
      <xdr:rowOff>71772</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42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88299</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20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149678</xdr:rowOff>
    </xdr:from>
    <xdr:to>
      <xdr:col>6</xdr:col>
      <xdr:colOff>38100</xdr:colOff>
      <xdr:row>96</xdr:row>
      <xdr:rowOff>79828</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43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96355</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212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165717</xdr:rowOff>
    </xdr:from>
    <xdr:to>
      <xdr:col>24</xdr:col>
      <xdr:colOff>114300</xdr:colOff>
      <xdr:row>97</xdr:row>
      <xdr:rowOff>95867</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62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144144</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603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150630</xdr:rowOff>
    </xdr:from>
    <xdr:to>
      <xdr:col>20</xdr:col>
      <xdr:colOff>38100</xdr:colOff>
      <xdr:row>97</xdr:row>
      <xdr:rowOff>80780</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60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71907</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6702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18011</xdr:rowOff>
    </xdr:from>
    <xdr:to>
      <xdr:col>15</xdr:col>
      <xdr:colOff>101600</xdr:colOff>
      <xdr:row>97</xdr:row>
      <xdr:rowOff>119611</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64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110738</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74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29800</xdr:rowOff>
    </xdr:from>
    <xdr:to>
      <xdr:col>10</xdr:col>
      <xdr:colOff>165100</xdr:colOff>
      <xdr:row>97</xdr:row>
      <xdr:rowOff>131400</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66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122527</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753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36513</xdr:rowOff>
    </xdr:from>
    <xdr:to>
      <xdr:col>6</xdr:col>
      <xdr:colOff>38100</xdr:colOff>
      <xdr:row>97</xdr:row>
      <xdr:rowOff>138113</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667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129240</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759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99404</xdr:rowOff>
    </xdr:from>
    <xdr:to>
      <xdr:col>54</xdr:col>
      <xdr:colOff>189865</xdr:colOff>
      <xdr:row>38</xdr:row>
      <xdr:rowOff>96948</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414354"/>
          <a:ext cx="1270" cy="1197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100775</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61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96948</xdr:rowOff>
    </xdr:from>
    <xdr:to>
      <xdr:col>55</xdr:col>
      <xdr:colOff>88900</xdr:colOff>
      <xdr:row>38</xdr:row>
      <xdr:rowOff>96948</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612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46081</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189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99404</xdr:rowOff>
    </xdr:from>
    <xdr:to>
      <xdr:col>55</xdr:col>
      <xdr:colOff>88900</xdr:colOff>
      <xdr:row>31</xdr:row>
      <xdr:rowOff>99404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414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110365</xdr:rowOff>
    </xdr:from>
    <xdr:to>
      <xdr:col>55</xdr:col>
      <xdr:colOff>0</xdr:colOff>
      <xdr:row>35</xdr:row>
      <xdr:rowOff>21161</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9639300" y="5596765"/>
          <a:ext cx="838200" cy="4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75418</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247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96991</xdr:rowOff>
    </xdr:from>
    <xdr:to>
      <xdr:col>55</xdr:col>
      <xdr:colOff>50800</xdr:colOff>
      <xdr:row>37</xdr:row>
      <xdr:rowOff>27141</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26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110365</xdr:rowOff>
    </xdr:from>
    <xdr:to>
      <xdr:col>50</xdr:col>
      <xdr:colOff>114300</xdr:colOff>
      <xdr:row>37</xdr:row>
      <xdr:rowOff>7950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8750300" y="5596765"/>
          <a:ext cx="889000" cy="754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57500</xdr:rowOff>
    </xdr:from>
    <xdr:to>
      <xdr:col>50</xdr:col>
      <xdr:colOff>165100</xdr:colOff>
      <xdr:row>35</xdr:row>
      <xdr:rowOff>159100</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05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150227</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6150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115952</xdr:rowOff>
    </xdr:from>
    <xdr:to>
      <xdr:col>45</xdr:col>
      <xdr:colOff>177800</xdr:colOff>
      <xdr:row>37</xdr:row>
      <xdr:rowOff>7950</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7861300" y="6288152"/>
          <a:ext cx="889000" cy="6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140773</xdr:rowOff>
    </xdr:from>
    <xdr:to>
      <xdr:col>46</xdr:col>
      <xdr:colOff>38100</xdr:colOff>
      <xdr:row>37</xdr:row>
      <xdr:rowOff>70923</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312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62050</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6405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163524</xdr:rowOff>
    </xdr:from>
    <xdr:to>
      <xdr:col>41</xdr:col>
      <xdr:colOff>50800</xdr:colOff>
      <xdr:row>36</xdr:row>
      <xdr:rowOff>115952</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6972300" y="6164274"/>
          <a:ext cx="889000" cy="123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136531</xdr:rowOff>
    </xdr:from>
    <xdr:to>
      <xdr:col>41</xdr:col>
      <xdr:colOff>101600</xdr:colOff>
      <xdr:row>37</xdr:row>
      <xdr:rowOff>66681</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30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57808</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6401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163841</xdr:rowOff>
    </xdr:from>
    <xdr:to>
      <xdr:col>36</xdr:col>
      <xdr:colOff>165100</xdr:colOff>
      <xdr:row>37</xdr:row>
      <xdr:rowOff>93991</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33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85118</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6428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141811</xdr:rowOff>
    </xdr:from>
    <xdr:to>
      <xdr:col>55</xdr:col>
      <xdr:colOff>50800</xdr:colOff>
      <xdr:row>35</xdr:row>
      <xdr:rowOff>71961</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5971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164688</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5822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59565</xdr:rowOff>
    </xdr:from>
    <xdr:to>
      <xdr:col>50</xdr:col>
      <xdr:colOff>165100</xdr:colOff>
      <xdr:row>32</xdr:row>
      <xdr:rowOff>161165</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5545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6242</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5321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128600</xdr:rowOff>
    </xdr:from>
    <xdr:to>
      <xdr:col>46</xdr:col>
      <xdr:colOff>38100</xdr:colOff>
      <xdr:row>37</xdr:row>
      <xdr:rowOff>58750</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63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75277</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6076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65152</xdr:rowOff>
    </xdr:from>
    <xdr:to>
      <xdr:col>41</xdr:col>
      <xdr:colOff>101600</xdr:colOff>
      <xdr:row>36</xdr:row>
      <xdr:rowOff>166752</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237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11829</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61795" y="6012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112724</xdr:rowOff>
    </xdr:from>
    <xdr:to>
      <xdr:col>36</xdr:col>
      <xdr:colOff>165100</xdr:colOff>
      <xdr:row>36</xdr:row>
      <xdr:rowOff>42874</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113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59401</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672795" y="5888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144434</xdr:rowOff>
    </xdr:from>
    <xdr:ext cx="685572"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5918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160762</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5642</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168156</xdr:rowOff>
    </xdr:from>
    <xdr:to>
      <xdr:col>54</xdr:col>
      <xdr:colOff>189865</xdr:colOff>
      <xdr:row>59</xdr:row>
      <xdr:rowOff>85833</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740656"/>
          <a:ext cx="1270" cy="1460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89660</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205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85833</xdr:rowOff>
    </xdr:from>
    <xdr:to>
      <xdr:col>55</xdr:col>
      <xdr:colOff>88900</xdr:colOff>
      <xdr:row>59</xdr:row>
      <xdr:rowOff>85833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201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114833</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5158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4,512,865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168156</xdr:rowOff>
    </xdr:from>
    <xdr:to>
      <xdr:col>55</xdr:col>
      <xdr:colOff>88900</xdr:colOff>
      <xdr:row>50</xdr:row>
      <xdr:rowOff>168156</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740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97309</xdr:rowOff>
    </xdr:from>
    <xdr:to>
      <xdr:col>55</xdr:col>
      <xdr:colOff>0</xdr:colOff>
      <xdr:row>59</xdr:row>
      <xdr:rowOff>582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639300" y="10041409"/>
          <a:ext cx="838200" cy="74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123962</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8966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101085</xdr:rowOff>
    </xdr:from>
    <xdr:to>
      <xdr:col>55</xdr:col>
      <xdr:colOff>50800</xdr:colOff>
      <xdr:row>59</xdr:row>
      <xdr:rowOff>31235</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1004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97309</xdr:rowOff>
    </xdr:from>
    <xdr:to>
      <xdr:col>50</xdr:col>
      <xdr:colOff>114300</xdr:colOff>
      <xdr:row>58</xdr:row>
      <xdr:rowOff>166704</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10041409"/>
          <a:ext cx="889000" cy="69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110992</xdr:rowOff>
    </xdr:from>
    <xdr:to>
      <xdr:col>50</xdr:col>
      <xdr:colOff>165100</xdr:colOff>
      <xdr:row>59</xdr:row>
      <xdr:rowOff>41142</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1005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32269</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10147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166704</xdr:rowOff>
    </xdr:from>
    <xdr:to>
      <xdr:col>45</xdr:col>
      <xdr:colOff>177800</xdr:colOff>
      <xdr:row>59</xdr:row>
      <xdr:rowOff>15495</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7861300" y="10110804"/>
          <a:ext cx="889000" cy="20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116026</xdr:rowOff>
    </xdr:from>
    <xdr:to>
      <xdr:col>46</xdr:col>
      <xdr:colOff>38100</xdr:colOff>
      <xdr:row>59</xdr:row>
      <xdr:rowOff>46176</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10060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37303</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10152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15495</xdr:rowOff>
    </xdr:from>
    <xdr:to>
      <xdr:col>41</xdr:col>
      <xdr:colOff>50800</xdr:colOff>
      <xdr:row>59</xdr:row>
      <xdr:rowOff>32193</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6972300" y="10131045"/>
          <a:ext cx="889000" cy="16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124909</xdr:rowOff>
    </xdr:from>
    <xdr:to>
      <xdr:col>41</xdr:col>
      <xdr:colOff>101600</xdr:colOff>
      <xdr:row>59</xdr:row>
      <xdr:rowOff>55059</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10069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71586</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9844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115901</xdr:rowOff>
    </xdr:from>
    <xdr:to>
      <xdr:col>36</xdr:col>
      <xdr:colOff>165100</xdr:colOff>
      <xdr:row>59</xdr:row>
      <xdr:rowOff>46051</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1006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62578</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835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121232</xdr:rowOff>
    </xdr:from>
    <xdr:to>
      <xdr:col>55</xdr:col>
      <xdr:colOff>50800</xdr:colOff>
      <xdr:row>59</xdr:row>
      <xdr:rowOff>51382</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10065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79512</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10023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46509</xdr:rowOff>
    </xdr:from>
    <xdr:to>
      <xdr:col>50</xdr:col>
      <xdr:colOff>165100</xdr:colOff>
      <xdr:row>58</xdr:row>
      <xdr:rowOff>148109</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990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164636</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9765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115904</xdr:rowOff>
    </xdr:from>
    <xdr:to>
      <xdr:col>46</xdr:col>
      <xdr:colOff>38100</xdr:colOff>
      <xdr:row>59</xdr:row>
      <xdr:rowOff>46054</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1006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62581</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9835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136145</xdr:rowOff>
    </xdr:from>
    <xdr:to>
      <xdr:col>41</xdr:col>
      <xdr:colOff>101600</xdr:colOff>
      <xdr:row>59</xdr:row>
      <xdr:rowOff>66295</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10080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57422</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10172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152843</xdr:rowOff>
    </xdr:from>
    <xdr:to>
      <xdr:col>36</xdr:col>
      <xdr:colOff>165100</xdr:colOff>
      <xdr:row>59</xdr:row>
      <xdr:rowOff>82993</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10096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74120</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5" y="10189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144443</xdr:rowOff>
    </xdr:from>
    <xdr:to>
      <xdr:col>54</xdr:col>
      <xdr:colOff>189865</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317393"/>
          <a:ext cx="1270" cy="1195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91120</xdr:rowOff>
    </xdr:from>
    <xdr:ext cx="690189"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20926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2,614,626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144443</xdr:rowOff>
    </xdr:from>
    <xdr:to>
      <xdr:col>55</xdr:col>
      <xdr:colOff>88900</xdr:colOff>
      <xdr:row>71</xdr:row>
      <xdr:rowOff>144443</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317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166856</xdr:rowOff>
    </xdr:from>
    <xdr:to>
      <xdr:col>55</xdr:col>
      <xdr:colOff>0</xdr:colOff>
      <xdr:row>78</xdr:row>
      <xdr:rowOff>79632</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9639300" y="13368506"/>
          <a:ext cx="838200" cy="84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48345</xdr:rowOff>
    </xdr:from>
    <xdr:ext cx="599010"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2499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25468</xdr:rowOff>
    </xdr:from>
    <xdr:to>
      <xdr:col>55</xdr:col>
      <xdr:colOff>50800</xdr:colOff>
      <xdr:row>78</xdr:row>
      <xdr:rowOff>127068</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39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166856</xdr:rowOff>
    </xdr:from>
    <xdr:to>
      <xdr:col>50</xdr:col>
      <xdr:colOff>114300</xdr:colOff>
      <xdr:row>78</xdr:row>
      <xdr:rowOff>64492</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8750300" y="13368506"/>
          <a:ext cx="889000" cy="69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35424</xdr:rowOff>
    </xdr:from>
    <xdr:to>
      <xdr:col>50</xdr:col>
      <xdr:colOff>165100</xdr:colOff>
      <xdr:row>78</xdr:row>
      <xdr:rowOff>137024</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40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78</xdr:row>
      <xdr:rowOff>128151</xdr:rowOff>
    </xdr:from>
    <xdr:ext cx="599010"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39795" y="13501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64492</xdr:rowOff>
    </xdr:from>
    <xdr:to>
      <xdr:col>45</xdr:col>
      <xdr:colOff>177800</xdr:colOff>
      <xdr:row>78</xdr:row>
      <xdr:rowOff>120759</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7861300" y="13437592"/>
          <a:ext cx="889000" cy="56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32959</xdr:rowOff>
    </xdr:from>
    <xdr:to>
      <xdr:col>46</xdr:col>
      <xdr:colOff>38100</xdr:colOff>
      <xdr:row>78</xdr:row>
      <xdr:rowOff>134559</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406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78</xdr:row>
      <xdr:rowOff>125686</xdr:rowOff>
    </xdr:from>
    <xdr:ext cx="599010"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50795" y="13498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120759</xdr:rowOff>
    </xdr:from>
    <xdr:to>
      <xdr:col>41</xdr:col>
      <xdr:colOff>50800</xdr:colOff>
      <xdr:row>78</xdr:row>
      <xdr:rowOff>135387</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6972300" y="13493859"/>
          <a:ext cx="889000" cy="14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37295</xdr:rowOff>
    </xdr:from>
    <xdr:to>
      <xdr:col>41</xdr:col>
      <xdr:colOff>101600</xdr:colOff>
      <xdr:row>78</xdr:row>
      <xdr:rowOff>138895</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41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155422</xdr:rowOff>
    </xdr:from>
    <xdr:ext cx="59901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61795" y="13185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32593</xdr:rowOff>
    </xdr:from>
    <xdr:to>
      <xdr:col>36</xdr:col>
      <xdr:colOff>165100</xdr:colOff>
      <xdr:row>78</xdr:row>
      <xdr:rowOff>134193</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405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150720</xdr:rowOff>
    </xdr:from>
    <xdr:ext cx="59901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672795" y="13180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28832</xdr:rowOff>
    </xdr:from>
    <xdr:to>
      <xdr:col>55</xdr:col>
      <xdr:colOff>50800</xdr:colOff>
      <xdr:row>78</xdr:row>
      <xdr:rowOff>130432</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401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3894</xdr:rowOff>
    </xdr:from>
    <xdr:ext cx="599010"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376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116056</xdr:rowOff>
    </xdr:from>
    <xdr:to>
      <xdr:col>50</xdr:col>
      <xdr:colOff>165100</xdr:colOff>
      <xdr:row>78</xdr:row>
      <xdr:rowOff>46206</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317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62733</xdr:rowOff>
    </xdr:from>
    <xdr:ext cx="59901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339795" y="13092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13692</xdr:rowOff>
    </xdr:from>
    <xdr:to>
      <xdr:col>46</xdr:col>
      <xdr:colOff>38100</xdr:colOff>
      <xdr:row>78</xdr:row>
      <xdr:rowOff>115292</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386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131819</xdr:rowOff>
    </xdr:from>
    <xdr:ext cx="59901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450795" y="13162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69959</xdr:rowOff>
    </xdr:from>
    <xdr:to>
      <xdr:col>41</xdr:col>
      <xdr:colOff>101600</xdr:colOff>
      <xdr:row>79</xdr:row>
      <xdr:rowOff>109</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443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162686</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94111" y="1353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84587</xdr:rowOff>
    </xdr:from>
    <xdr:to>
      <xdr:col>36</xdr:col>
      <xdr:colOff>165100</xdr:colOff>
      <xdr:row>79</xdr:row>
      <xdr:rowOff>14737</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45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5864</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37428" y="13550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86506</xdr:rowOff>
    </xdr:from>
    <xdr:to>
      <xdr:col>54</xdr:col>
      <xdr:colOff>189865</xdr:colOff>
      <xdr:row>98</xdr:row>
      <xdr:rowOff>132533</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688456"/>
          <a:ext cx="1270" cy="1246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136360</xdr:rowOff>
    </xdr:from>
    <xdr:ext cx="534377"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693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132533</xdr:rowOff>
    </xdr:from>
    <xdr:to>
      <xdr:col>55</xdr:col>
      <xdr:colOff>88900</xdr:colOff>
      <xdr:row>98</xdr:row>
      <xdr:rowOff>132533</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6934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33183</xdr:rowOff>
    </xdr:from>
    <xdr:ext cx="690189"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4636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2,741,345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86506</xdr:rowOff>
    </xdr:from>
    <xdr:to>
      <xdr:col>55</xdr:col>
      <xdr:colOff>88900</xdr:colOff>
      <xdr:row>91</xdr:row>
      <xdr:rowOff>86506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688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44238</xdr:rowOff>
    </xdr:from>
    <xdr:to>
      <xdr:col>55</xdr:col>
      <xdr:colOff>0</xdr:colOff>
      <xdr:row>98</xdr:row>
      <xdr:rowOff>62151</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9639300" y="16846338"/>
          <a:ext cx="838200" cy="17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25990</xdr:rowOff>
    </xdr:from>
    <xdr:ext cx="599010"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6566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3113</xdr:rowOff>
    </xdr:from>
    <xdr:to>
      <xdr:col>55</xdr:col>
      <xdr:colOff>50800</xdr:colOff>
      <xdr:row>98</xdr:row>
      <xdr:rowOff>104713</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80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44238</xdr:rowOff>
    </xdr:from>
    <xdr:to>
      <xdr:col>50</xdr:col>
      <xdr:colOff>114300</xdr:colOff>
      <xdr:row>98</xdr:row>
      <xdr:rowOff>72255</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8750300" y="16846338"/>
          <a:ext cx="889000" cy="28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237</xdr:rowOff>
    </xdr:from>
    <xdr:to>
      <xdr:col>50</xdr:col>
      <xdr:colOff>165100</xdr:colOff>
      <xdr:row>98</xdr:row>
      <xdr:rowOff>101837</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80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92964</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39795" y="16895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43754</xdr:rowOff>
    </xdr:from>
    <xdr:to>
      <xdr:col>45</xdr:col>
      <xdr:colOff>177800</xdr:colOff>
      <xdr:row>98</xdr:row>
      <xdr:rowOff>72255</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7861300" y="16845854"/>
          <a:ext cx="889000" cy="28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11137</xdr:rowOff>
    </xdr:from>
    <xdr:to>
      <xdr:col>46</xdr:col>
      <xdr:colOff>38100</xdr:colOff>
      <xdr:row>98</xdr:row>
      <xdr:rowOff>112737</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81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129264</xdr:rowOff>
    </xdr:from>
    <xdr:ext cx="59901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50795" y="16588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43754</xdr:rowOff>
    </xdr:from>
    <xdr:to>
      <xdr:col>41</xdr:col>
      <xdr:colOff>50800</xdr:colOff>
      <xdr:row>98</xdr:row>
      <xdr:rowOff>57111</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6972300" y="16845854"/>
          <a:ext cx="889000" cy="13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18607</xdr:rowOff>
    </xdr:from>
    <xdr:to>
      <xdr:col>41</xdr:col>
      <xdr:colOff>101600</xdr:colOff>
      <xdr:row>98</xdr:row>
      <xdr:rowOff>120207</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820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111334</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61795" y="16913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12579</xdr:rowOff>
    </xdr:from>
    <xdr:to>
      <xdr:col>36</xdr:col>
      <xdr:colOff>165100</xdr:colOff>
      <xdr:row>98</xdr:row>
      <xdr:rowOff>114179</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81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105306</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672795" y="16907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11351</xdr:rowOff>
    </xdr:from>
    <xdr:to>
      <xdr:col>55</xdr:col>
      <xdr:colOff>50800</xdr:colOff>
      <xdr:row>98</xdr:row>
      <xdr:rowOff>112951</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81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152990</xdr:rowOff>
    </xdr:from>
    <xdr:ext cx="599010"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783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164888</xdr:rowOff>
    </xdr:from>
    <xdr:to>
      <xdr:col>50</xdr:col>
      <xdr:colOff>165100</xdr:colOff>
      <xdr:row>98</xdr:row>
      <xdr:rowOff>95038</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795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111565</xdr:rowOff>
    </xdr:from>
    <xdr:ext cx="59901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39795" y="16570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21455</xdr:rowOff>
    </xdr:from>
    <xdr:to>
      <xdr:col>46</xdr:col>
      <xdr:colOff>38100</xdr:colOff>
      <xdr:row>98</xdr:row>
      <xdr:rowOff>123055</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82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114182</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50795" y="16916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164404</xdr:rowOff>
    </xdr:from>
    <xdr:to>
      <xdr:col>41</xdr:col>
      <xdr:colOff>101600</xdr:colOff>
      <xdr:row>98</xdr:row>
      <xdr:rowOff>94554</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79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111081</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61795" y="16570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6311</xdr:rowOff>
    </xdr:from>
    <xdr:to>
      <xdr:col>36</xdr:col>
      <xdr:colOff>165100</xdr:colOff>
      <xdr:row>98</xdr:row>
      <xdr:rowOff>107911</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80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124438</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672795" y="16583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9288</xdr:rowOff>
    </xdr:from>
    <xdr:to>
      <xdr:col>85</xdr:col>
      <xdr:colOff>126364</xdr:colOff>
      <xdr:row>38</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flipV="1">
          <a:off x="16317595" y="5324238"/>
          <a:ext cx="1269" cy="1330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145772</xdr:rowOff>
    </xdr:from>
    <xdr:ext cx="249299" cy="259045"/>
    <xdr:sp macro="" textlink="">
      <xdr:nvSpPr>
        <xdr:cNvPr id="506" name="災害復旧事業費最小値テキスト">
          <a:extLst>
            <a:ext uri="{FF2B5EF4-FFF2-40B4-BE49-F238E27FC236}">
              <a16:creationId xmlns:a16="http://schemas.microsoft.com/office/drawing/2014/main" id="{00000000-0008-0000-0600-0000FA010000}"/>
            </a:ext>
          </a:extLst>
        </xdr:cNvPr>
        <xdr:cNvSpPr txBox="1"/>
      </xdr:nvSpPr>
      <xdr:spPr>
        <a:xfrm>
          <a:off x="16370300" y="66608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127415</xdr:rowOff>
    </xdr:from>
    <xdr:ext cx="599010" cy="259045"/>
    <xdr:sp macro="" textlink="">
      <xdr:nvSpPr>
        <xdr:cNvPr id="508" name="災害復旧事業費最大値テキスト">
          <a:extLst>
            <a:ext uri="{FF2B5EF4-FFF2-40B4-BE49-F238E27FC236}">
              <a16:creationId xmlns:a16="http://schemas.microsoft.com/office/drawing/2014/main" id="{00000000-0008-0000-0600-0000FC010000}"/>
            </a:ext>
          </a:extLst>
        </xdr:cNvPr>
        <xdr:cNvSpPr txBox="1"/>
      </xdr:nvSpPr>
      <xdr:spPr>
        <a:xfrm>
          <a:off x="16370300" y="5099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9288</xdr:rowOff>
    </xdr:from>
    <xdr:to>
      <xdr:col>86</xdr:col>
      <xdr:colOff>25400</xdr:colOff>
      <xdr:row>31</xdr:row>
      <xdr:rowOff>9288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532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118893</xdr:rowOff>
    </xdr:from>
    <xdr:to>
      <xdr:col>85</xdr:col>
      <xdr:colOff>127000</xdr:colOff>
      <xdr:row>38</xdr:row>
      <xdr:rowOff>127653</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5481300" y="6633993"/>
          <a:ext cx="838200" cy="8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63222</xdr:rowOff>
    </xdr:from>
    <xdr:ext cx="534377" cy="259045"/>
    <xdr:sp macro="" textlink="">
      <xdr:nvSpPr>
        <xdr:cNvPr id="511" name="災害復旧事業費平均値テキスト">
          <a:extLst>
            <a:ext uri="{FF2B5EF4-FFF2-40B4-BE49-F238E27FC236}">
              <a16:creationId xmlns:a16="http://schemas.microsoft.com/office/drawing/2014/main" id="{00000000-0008-0000-0600-0000FF010000}"/>
            </a:ext>
          </a:extLst>
        </xdr:cNvPr>
        <xdr:cNvSpPr txBox="1"/>
      </xdr:nvSpPr>
      <xdr:spPr>
        <a:xfrm>
          <a:off x="16370300" y="64068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40346</xdr:rowOff>
    </xdr:from>
    <xdr:to>
      <xdr:col>85</xdr:col>
      <xdr:colOff>177800</xdr:colOff>
      <xdr:row>38</xdr:row>
      <xdr:rowOff>141946</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6268700" y="655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106889</xdr:rowOff>
    </xdr:from>
    <xdr:to>
      <xdr:col>81</xdr:col>
      <xdr:colOff>50800</xdr:colOff>
      <xdr:row>38</xdr:row>
      <xdr:rowOff>118893</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4592300" y="6621989"/>
          <a:ext cx="889000" cy="1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29816</xdr:rowOff>
    </xdr:from>
    <xdr:to>
      <xdr:col>81</xdr:col>
      <xdr:colOff>101600</xdr:colOff>
      <xdr:row>38</xdr:row>
      <xdr:rowOff>131416</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5430500" y="654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147943</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5214111" y="6320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141081</xdr:rowOff>
    </xdr:from>
    <xdr:to>
      <xdr:col>76</xdr:col>
      <xdr:colOff>114300</xdr:colOff>
      <xdr:row>38</xdr:row>
      <xdr:rowOff>106889</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3703300" y="6484731"/>
          <a:ext cx="889000" cy="137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48328</xdr:rowOff>
    </xdr:from>
    <xdr:to>
      <xdr:col>76</xdr:col>
      <xdr:colOff>165100</xdr:colOff>
      <xdr:row>38</xdr:row>
      <xdr:rowOff>149928</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4541500" y="6563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166455</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4325111" y="6338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153076</xdr:rowOff>
    </xdr:from>
    <xdr:to>
      <xdr:col>71</xdr:col>
      <xdr:colOff>177800</xdr:colOff>
      <xdr:row>37</xdr:row>
      <xdr:rowOff>141081</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814300" y="6153826"/>
          <a:ext cx="889000" cy="330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51519</xdr:rowOff>
    </xdr:from>
    <xdr:to>
      <xdr:col>72</xdr:col>
      <xdr:colOff>38100</xdr:colOff>
      <xdr:row>38</xdr:row>
      <xdr:rowOff>153119</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3652500" y="656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144246</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436111" y="6659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53959</xdr:rowOff>
    </xdr:from>
    <xdr:to>
      <xdr:col>67</xdr:col>
      <xdr:colOff>101600</xdr:colOff>
      <xdr:row>38</xdr:row>
      <xdr:rowOff>155559</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2763500" y="6569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146686</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547111" y="6661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76853</xdr:rowOff>
    </xdr:from>
    <xdr:to>
      <xdr:col>85</xdr:col>
      <xdr:colOff>177800</xdr:colOff>
      <xdr:row>39</xdr:row>
      <xdr:rowOff>7003</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6268700" y="6591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18773</xdr:rowOff>
    </xdr:from>
    <xdr:ext cx="469744" cy="259045"/>
    <xdr:sp macro="" textlink="">
      <xdr:nvSpPr>
        <xdr:cNvPr id="530" name="災害復旧事業費該当値テキスト">
          <a:extLst>
            <a:ext uri="{FF2B5EF4-FFF2-40B4-BE49-F238E27FC236}">
              <a16:creationId xmlns:a16="http://schemas.microsoft.com/office/drawing/2014/main" id="{00000000-0008-0000-0600-000012020000}"/>
            </a:ext>
          </a:extLst>
        </xdr:cNvPr>
        <xdr:cNvSpPr txBox="1"/>
      </xdr:nvSpPr>
      <xdr:spPr>
        <a:xfrm>
          <a:off x="16370300" y="6533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68093</xdr:rowOff>
    </xdr:from>
    <xdr:to>
      <xdr:col>81</xdr:col>
      <xdr:colOff>101600</xdr:colOff>
      <xdr:row>38</xdr:row>
      <xdr:rowOff>169693</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5430500" y="6583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160820</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46428" y="6675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56089</xdr:rowOff>
    </xdr:from>
    <xdr:to>
      <xdr:col>76</xdr:col>
      <xdr:colOff>165100</xdr:colOff>
      <xdr:row>38</xdr:row>
      <xdr:rowOff>157689</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4541500" y="657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148816</xdr:rowOff>
    </xdr:from>
    <xdr:ext cx="534377"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325111" y="6663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90281</xdr:rowOff>
    </xdr:from>
    <xdr:to>
      <xdr:col>72</xdr:col>
      <xdr:colOff>38100</xdr:colOff>
      <xdr:row>38</xdr:row>
      <xdr:rowOff>20431</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3652500" y="6433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36958</xdr:rowOff>
    </xdr:from>
    <xdr:ext cx="534377"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436111" y="6209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102276</xdr:rowOff>
    </xdr:from>
    <xdr:to>
      <xdr:col>67</xdr:col>
      <xdr:colOff>101600</xdr:colOff>
      <xdr:row>36</xdr:row>
      <xdr:rowOff>32426</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2763500" y="6103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34</xdr:row>
      <xdr:rowOff>48953</xdr:rowOff>
    </xdr:from>
    <xdr:ext cx="59901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514795" y="5878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5" name="失業対策事業費最小値テキスト">
          <a:extLst>
            <a:ext uri="{FF2B5EF4-FFF2-40B4-BE49-F238E27FC236}">
              <a16:creationId xmlns:a16="http://schemas.microsoft.com/office/drawing/2014/main" id="{00000000-0008-0000-0600-00002B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7" name="失業対策事業費最大値テキスト">
          <a:extLst>
            <a:ext uri="{FF2B5EF4-FFF2-40B4-BE49-F238E27FC236}">
              <a16:creationId xmlns:a16="http://schemas.microsoft.com/office/drawing/2014/main" id="{00000000-0008-0000-0600-00002D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0" name="失業対策事業費平均値テキスト">
          <a:extLst>
            <a:ext uri="{FF2B5EF4-FFF2-40B4-BE49-F238E27FC236}">
              <a16:creationId xmlns:a16="http://schemas.microsoft.com/office/drawing/2014/main" id="{00000000-0008-0000-0600-000030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1" name="フローチャート: 判断 560">
          <a:extLst>
            <a:ext uri="{FF2B5EF4-FFF2-40B4-BE49-F238E27FC236}">
              <a16:creationId xmlns:a16="http://schemas.microsoft.com/office/drawing/2014/main" id="{00000000-0008-0000-0600-000031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9" name="失業対策事業費該当値テキスト">
          <a:extLst>
            <a:ext uri="{FF2B5EF4-FFF2-40B4-BE49-F238E27FC236}">
              <a16:creationId xmlns:a16="http://schemas.microsoft.com/office/drawing/2014/main" id="{00000000-0008-0000-0600-000043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107408</xdr:rowOff>
    </xdr:from>
    <xdr:to>
      <xdr:col>85</xdr:col>
      <xdr:colOff>126364</xdr:colOff>
      <xdr:row>79</xdr:row>
      <xdr:rowOff>44450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flipV="1">
          <a:off x="16317595" y="12108908"/>
          <a:ext cx="1269" cy="1480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2" name="公債費最小値テキスト">
          <a:extLst>
            <a:ext uri="{FF2B5EF4-FFF2-40B4-BE49-F238E27FC236}">
              <a16:creationId xmlns:a16="http://schemas.microsoft.com/office/drawing/2014/main" id="{00000000-0008-0000-0600-000064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54085</xdr:rowOff>
    </xdr:from>
    <xdr:ext cx="599010" cy="259045"/>
    <xdr:sp macro="" textlink="">
      <xdr:nvSpPr>
        <xdr:cNvPr id="614" name="公債費最大値テキスト">
          <a:extLst>
            <a:ext uri="{FF2B5EF4-FFF2-40B4-BE49-F238E27FC236}">
              <a16:creationId xmlns:a16="http://schemas.microsoft.com/office/drawing/2014/main" id="{00000000-0008-0000-0600-000066020000}"/>
            </a:ext>
          </a:extLst>
        </xdr:cNvPr>
        <xdr:cNvSpPr txBox="1"/>
      </xdr:nvSpPr>
      <xdr:spPr>
        <a:xfrm>
          <a:off x="16370300" y="11884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107408</xdr:rowOff>
    </xdr:from>
    <xdr:to>
      <xdr:col>86</xdr:col>
      <xdr:colOff>25400</xdr:colOff>
      <xdr:row>70</xdr:row>
      <xdr:rowOff>107408</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2108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123989</xdr:rowOff>
    </xdr:from>
    <xdr:to>
      <xdr:col>85</xdr:col>
      <xdr:colOff>127000</xdr:colOff>
      <xdr:row>76</xdr:row>
      <xdr:rowOff>147808</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5481300" y="13154189"/>
          <a:ext cx="838200" cy="2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29633</xdr:rowOff>
    </xdr:from>
    <xdr:ext cx="599010" cy="259045"/>
    <xdr:sp macro="" textlink="">
      <xdr:nvSpPr>
        <xdr:cNvPr id="617" name="公債費平均値テキスト">
          <a:extLst>
            <a:ext uri="{FF2B5EF4-FFF2-40B4-BE49-F238E27FC236}">
              <a16:creationId xmlns:a16="http://schemas.microsoft.com/office/drawing/2014/main" id="{00000000-0008-0000-0600-000069020000}"/>
            </a:ext>
          </a:extLst>
        </xdr:cNvPr>
        <xdr:cNvSpPr txBox="1"/>
      </xdr:nvSpPr>
      <xdr:spPr>
        <a:xfrm>
          <a:off x="16370300" y="132312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51206</xdr:rowOff>
    </xdr:from>
    <xdr:to>
      <xdr:col>85</xdr:col>
      <xdr:colOff>177800</xdr:colOff>
      <xdr:row>77</xdr:row>
      <xdr:rowOff>152806</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6268700" y="1325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142312</xdr:rowOff>
    </xdr:from>
    <xdr:to>
      <xdr:col>81</xdr:col>
      <xdr:colOff>50800</xdr:colOff>
      <xdr:row>76</xdr:row>
      <xdr:rowOff>147808</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4592300" y="13172512"/>
          <a:ext cx="889000" cy="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46146</xdr:rowOff>
    </xdr:from>
    <xdr:to>
      <xdr:col>81</xdr:col>
      <xdr:colOff>101600</xdr:colOff>
      <xdr:row>77</xdr:row>
      <xdr:rowOff>147746</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5430500" y="132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138873</xdr:rowOff>
    </xdr:from>
    <xdr:ext cx="599010"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5181795" y="13340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134186</xdr:rowOff>
    </xdr:from>
    <xdr:to>
      <xdr:col>76</xdr:col>
      <xdr:colOff>114300</xdr:colOff>
      <xdr:row>76</xdr:row>
      <xdr:rowOff>142312</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3703300" y="13164386"/>
          <a:ext cx="889000" cy="8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20817</xdr:rowOff>
    </xdr:from>
    <xdr:to>
      <xdr:col>76</xdr:col>
      <xdr:colOff>165100</xdr:colOff>
      <xdr:row>77</xdr:row>
      <xdr:rowOff>122417</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4541500" y="132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113544</xdr:rowOff>
    </xdr:from>
    <xdr:ext cx="599010"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4292795" y="13315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97569</xdr:rowOff>
    </xdr:from>
    <xdr:to>
      <xdr:col>71</xdr:col>
      <xdr:colOff>177800</xdr:colOff>
      <xdr:row>76</xdr:row>
      <xdr:rowOff>134186</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814300" y="13127769"/>
          <a:ext cx="889000" cy="36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42956</xdr:rowOff>
    </xdr:from>
    <xdr:to>
      <xdr:col>72</xdr:col>
      <xdr:colOff>38100</xdr:colOff>
      <xdr:row>77</xdr:row>
      <xdr:rowOff>144556</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3652500" y="1324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135683</xdr:rowOff>
    </xdr:from>
    <xdr:ext cx="59901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3403795" y="13337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32449</xdr:rowOff>
    </xdr:from>
    <xdr:to>
      <xdr:col>67</xdr:col>
      <xdr:colOff>101600</xdr:colOff>
      <xdr:row>77</xdr:row>
      <xdr:rowOff>134049</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27635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125176</xdr:rowOff>
    </xdr:from>
    <xdr:ext cx="59901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2514795" y="13326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73189</xdr:rowOff>
    </xdr:from>
    <xdr:to>
      <xdr:col>85</xdr:col>
      <xdr:colOff>177800</xdr:colOff>
      <xdr:row>77</xdr:row>
      <xdr:rowOff>3339</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6268700" y="1310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96066</xdr:rowOff>
    </xdr:from>
    <xdr:ext cx="599010" cy="259045"/>
    <xdr:sp macro="" textlink="">
      <xdr:nvSpPr>
        <xdr:cNvPr id="636" name="公債費該当値テキスト">
          <a:extLst>
            <a:ext uri="{FF2B5EF4-FFF2-40B4-BE49-F238E27FC236}">
              <a16:creationId xmlns:a16="http://schemas.microsoft.com/office/drawing/2014/main" id="{00000000-0008-0000-0600-00007C020000}"/>
            </a:ext>
          </a:extLst>
        </xdr:cNvPr>
        <xdr:cNvSpPr txBox="1"/>
      </xdr:nvSpPr>
      <xdr:spPr>
        <a:xfrm>
          <a:off x="16370300" y="12954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97008</xdr:rowOff>
    </xdr:from>
    <xdr:to>
      <xdr:col>81</xdr:col>
      <xdr:colOff>101600</xdr:colOff>
      <xdr:row>77</xdr:row>
      <xdr:rowOff>27158</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5430500" y="13127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43685</xdr:rowOff>
    </xdr:from>
    <xdr:ext cx="59901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181795" y="12902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91512</xdr:rowOff>
    </xdr:from>
    <xdr:to>
      <xdr:col>76</xdr:col>
      <xdr:colOff>165100</xdr:colOff>
      <xdr:row>77</xdr:row>
      <xdr:rowOff>21662</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4541500" y="1312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38188</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292795" y="12896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83386</xdr:rowOff>
    </xdr:from>
    <xdr:to>
      <xdr:col>72</xdr:col>
      <xdr:colOff>38100</xdr:colOff>
      <xdr:row>77</xdr:row>
      <xdr:rowOff>13536</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3652500" y="1311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30062</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03795" y="12888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46769</xdr:rowOff>
    </xdr:from>
    <xdr:to>
      <xdr:col>67</xdr:col>
      <xdr:colOff>101600</xdr:colOff>
      <xdr:row>76</xdr:row>
      <xdr:rowOff>148369</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2763500" y="13076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164896</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14795" y="12852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158096</xdr:rowOff>
    </xdr:from>
    <xdr:to>
      <xdr:col>85</xdr:col>
      <xdr:colOff>126364</xdr:colOff>
      <xdr:row>99</xdr:row>
      <xdr:rowOff>40966</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flipV="1">
          <a:off x="16317595" y="15588596"/>
          <a:ext cx="1269" cy="1425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44793</xdr:rowOff>
    </xdr:from>
    <xdr:ext cx="469744" cy="259045"/>
    <xdr:sp macro="" textlink="">
      <xdr:nvSpPr>
        <xdr:cNvPr id="669" name="積立金最小値テキスト">
          <a:extLst>
            <a:ext uri="{FF2B5EF4-FFF2-40B4-BE49-F238E27FC236}">
              <a16:creationId xmlns:a16="http://schemas.microsoft.com/office/drawing/2014/main" id="{00000000-0008-0000-0600-00009D020000}"/>
            </a:ext>
          </a:extLst>
        </xdr:cNvPr>
        <xdr:cNvSpPr txBox="1"/>
      </xdr:nvSpPr>
      <xdr:spPr>
        <a:xfrm>
          <a:off x="16370300" y="17018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40966</xdr:rowOff>
    </xdr:from>
    <xdr:to>
      <xdr:col>86</xdr:col>
      <xdr:colOff>25400</xdr:colOff>
      <xdr:row>99</xdr:row>
      <xdr:rowOff>40966</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7014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104773</xdr:rowOff>
    </xdr:from>
    <xdr:ext cx="690189" cy="259045"/>
    <xdr:sp macro="" textlink="">
      <xdr:nvSpPr>
        <xdr:cNvPr id="671" name="積立金最大値テキスト">
          <a:extLst>
            <a:ext uri="{FF2B5EF4-FFF2-40B4-BE49-F238E27FC236}">
              <a16:creationId xmlns:a16="http://schemas.microsoft.com/office/drawing/2014/main" id="{00000000-0008-0000-0600-00009F020000}"/>
            </a:ext>
          </a:extLst>
        </xdr:cNvPr>
        <xdr:cNvSpPr txBox="1"/>
      </xdr:nvSpPr>
      <xdr:spPr>
        <a:xfrm>
          <a:off x="16370300" y="153638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1,875,858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158096</xdr:rowOff>
    </xdr:from>
    <xdr:to>
      <xdr:col>86</xdr:col>
      <xdr:colOff>25400</xdr:colOff>
      <xdr:row>90</xdr:row>
      <xdr:rowOff>158096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5588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113399</xdr:rowOff>
    </xdr:from>
    <xdr:to>
      <xdr:col>85</xdr:col>
      <xdr:colOff>127000</xdr:colOff>
      <xdr:row>98</xdr:row>
      <xdr:rowOff>161299</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5481300" y="16915499"/>
          <a:ext cx="838200" cy="47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16296</xdr:rowOff>
    </xdr:from>
    <xdr:ext cx="599010" cy="259045"/>
    <xdr:sp macro="" textlink="">
      <xdr:nvSpPr>
        <xdr:cNvPr id="674" name="積立金平均値テキスト">
          <a:extLst>
            <a:ext uri="{FF2B5EF4-FFF2-40B4-BE49-F238E27FC236}">
              <a16:creationId xmlns:a16="http://schemas.microsoft.com/office/drawing/2014/main" id="{00000000-0008-0000-0600-0000A2020000}"/>
            </a:ext>
          </a:extLst>
        </xdr:cNvPr>
        <xdr:cNvSpPr txBox="1"/>
      </xdr:nvSpPr>
      <xdr:spPr>
        <a:xfrm>
          <a:off x="16370300" y="166469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164869</xdr:rowOff>
    </xdr:from>
    <xdr:to>
      <xdr:col>85</xdr:col>
      <xdr:colOff>177800</xdr:colOff>
      <xdr:row>98</xdr:row>
      <xdr:rowOff>95019</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6268700" y="1679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161299</xdr:rowOff>
    </xdr:from>
    <xdr:to>
      <xdr:col>81</xdr:col>
      <xdr:colOff>50800</xdr:colOff>
      <xdr:row>98</xdr:row>
      <xdr:rowOff>167796</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4592300" y="16963399"/>
          <a:ext cx="889000" cy="6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107466</xdr:rowOff>
    </xdr:from>
    <xdr:to>
      <xdr:col>81</xdr:col>
      <xdr:colOff>101600</xdr:colOff>
      <xdr:row>99</xdr:row>
      <xdr:rowOff>37616</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5430500" y="1690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54143</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5214111" y="16684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124450</xdr:rowOff>
    </xdr:from>
    <xdr:to>
      <xdr:col>76</xdr:col>
      <xdr:colOff>114300</xdr:colOff>
      <xdr:row>98</xdr:row>
      <xdr:rowOff>167796</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3703300" y="16412200"/>
          <a:ext cx="889000" cy="557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99589</xdr:rowOff>
    </xdr:from>
    <xdr:to>
      <xdr:col>76</xdr:col>
      <xdr:colOff>165100</xdr:colOff>
      <xdr:row>99</xdr:row>
      <xdr:rowOff>29739</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4541500" y="1690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46266</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4325111" y="1667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124450</xdr:rowOff>
    </xdr:from>
    <xdr:to>
      <xdr:col>71</xdr:col>
      <xdr:colOff>177800</xdr:colOff>
      <xdr:row>97</xdr:row>
      <xdr:rowOff>72073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2814300" y="16412200"/>
          <a:ext cx="889000" cy="290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100044</xdr:rowOff>
    </xdr:from>
    <xdr:to>
      <xdr:col>72</xdr:col>
      <xdr:colOff>38100</xdr:colOff>
      <xdr:row>99</xdr:row>
      <xdr:rowOff>30194</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3652500" y="1690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21321</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3436111" y="1699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110576</xdr:rowOff>
    </xdr:from>
    <xdr:to>
      <xdr:col>67</xdr:col>
      <xdr:colOff>101600</xdr:colOff>
      <xdr:row>99</xdr:row>
      <xdr:rowOff>40726</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2763500" y="16912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31853</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2547111" y="17005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62599</xdr:rowOff>
    </xdr:from>
    <xdr:to>
      <xdr:col>85</xdr:col>
      <xdr:colOff>177800</xdr:colOff>
      <xdr:row>98</xdr:row>
      <xdr:rowOff>164199</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6268700" y="16864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148976</xdr:rowOff>
    </xdr:from>
    <xdr:ext cx="599010" cy="259045"/>
    <xdr:sp macro="" textlink="">
      <xdr:nvSpPr>
        <xdr:cNvPr id="693" name="積立金該当値テキスト">
          <a:extLst>
            <a:ext uri="{FF2B5EF4-FFF2-40B4-BE49-F238E27FC236}">
              <a16:creationId xmlns:a16="http://schemas.microsoft.com/office/drawing/2014/main" id="{00000000-0008-0000-0600-0000B5020000}"/>
            </a:ext>
          </a:extLst>
        </xdr:cNvPr>
        <xdr:cNvSpPr txBox="1"/>
      </xdr:nvSpPr>
      <xdr:spPr>
        <a:xfrm>
          <a:off x="16370300" y="16779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110499</xdr:rowOff>
    </xdr:from>
    <xdr:to>
      <xdr:col>81</xdr:col>
      <xdr:colOff>101600</xdr:colOff>
      <xdr:row>99</xdr:row>
      <xdr:rowOff>40649</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5430500" y="1691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31776</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14111" y="17005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116996</xdr:rowOff>
    </xdr:from>
    <xdr:to>
      <xdr:col>76</xdr:col>
      <xdr:colOff>165100</xdr:colOff>
      <xdr:row>99</xdr:row>
      <xdr:rowOff>47146</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4541500" y="16919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38273</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25111" y="17011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73650</xdr:rowOff>
    </xdr:from>
    <xdr:to>
      <xdr:col>72</xdr:col>
      <xdr:colOff>38100</xdr:colOff>
      <xdr:row>96</xdr:row>
      <xdr:rowOff>3800</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3652500" y="1636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20327</xdr:rowOff>
    </xdr:from>
    <xdr:ext cx="59901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03795" y="16136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21273</xdr:rowOff>
    </xdr:from>
    <xdr:to>
      <xdr:col>67</xdr:col>
      <xdr:colOff>101600</xdr:colOff>
      <xdr:row>97</xdr:row>
      <xdr:rowOff>122873</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2763500" y="16651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139400</xdr:rowOff>
    </xdr:from>
    <xdr:ext cx="59901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14795" y="16427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58585</xdr:rowOff>
    </xdr:from>
    <xdr:to>
      <xdr:col>116</xdr:col>
      <xdr:colOff>62864</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373535"/>
          <a:ext cx="1269" cy="1357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5262</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514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58585</xdr:rowOff>
    </xdr:from>
    <xdr:to>
      <xdr:col>116</xdr:col>
      <xdr:colOff>152400</xdr:colOff>
      <xdr:row>31</xdr:row>
      <xdr:rowOff>58585</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373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135247</xdr:rowOff>
    </xdr:from>
    <xdr:ext cx="469744"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4788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112370</xdr:rowOff>
    </xdr:from>
    <xdr:to>
      <xdr:col>116</xdr:col>
      <xdr:colOff>114300</xdr:colOff>
      <xdr:row>39</xdr:row>
      <xdr:rowOff>42520</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62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98654</xdr:rowOff>
    </xdr:from>
    <xdr:to>
      <xdr:col>112</xdr:col>
      <xdr:colOff>38100</xdr:colOff>
      <xdr:row>39</xdr:row>
      <xdr:rowOff>28804</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61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45331</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088428" y="638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88074</xdr:rowOff>
    </xdr:from>
    <xdr:to>
      <xdr:col>107</xdr:col>
      <xdr:colOff>50800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6603174"/>
          <a:ext cx="889000" cy="127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93967</xdr:rowOff>
    </xdr:from>
    <xdr:to>
      <xdr:col>107</xdr:col>
      <xdr:colOff>101600</xdr:colOff>
      <xdr:row>39</xdr:row>
      <xdr:rowOff>24117</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6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40644</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199428" y="6384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88074</xdr:rowOff>
    </xdr:from>
    <xdr:to>
      <xdr:col>102</xdr:col>
      <xdr:colOff>114300</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18656300" y="6603174"/>
          <a:ext cx="889000" cy="127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77470</xdr:rowOff>
    </xdr:from>
    <xdr:to>
      <xdr:col>102</xdr:col>
      <xdr:colOff>165100</xdr:colOff>
      <xdr:row>39</xdr:row>
      <xdr:rowOff>7620</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59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170197</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8" y="6685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140564</xdr:rowOff>
    </xdr:from>
    <xdr:to>
      <xdr:col>98</xdr:col>
      <xdr:colOff>38100</xdr:colOff>
      <xdr:row>39</xdr:row>
      <xdr:rowOff>70714</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65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87241</xdr:rowOff>
    </xdr:from>
    <xdr:ext cx="378565"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67017" y="64308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90797</xdr:rowOff>
    </xdr:from>
    <xdr:ext cx="249299"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6058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37274</xdr:rowOff>
    </xdr:from>
    <xdr:to>
      <xdr:col>102</xdr:col>
      <xdr:colOff>165100</xdr:colOff>
      <xdr:row>38</xdr:row>
      <xdr:rowOff>138874</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552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155401</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10428" y="6327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57665</xdr:rowOff>
    </xdr:from>
    <xdr:to>
      <xdr:col>116</xdr:col>
      <xdr:colOff>62864</xdr:colOff>
      <xdr:row>59</xdr:row>
      <xdr:rowOff>98878</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801615"/>
          <a:ext cx="1269" cy="1412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112977</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22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4342</xdr:rowOff>
    </xdr:from>
    <xdr:ext cx="599010"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576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57665</xdr:rowOff>
    </xdr:from>
    <xdr:to>
      <xdr:col>116</xdr:col>
      <xdr:colOff>152400</xdr:colOff>
      <xdr:row>51</xdr:row>
      <xdr:rowOff>57665</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80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20175</xdr:rowOff>
    </xdr:from>
    <xdr:to>
      <xdr:col>116</xdr:col>
      <xdr:colOff>63500</xdr:colOff>
      <xdr:row>59</xdr:row>
      <xdr:rowOff>39911</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1323300" y="10135725"/>
          <a:ext cx="838200" cy="19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157428</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101015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7551</xdr:rowOff>
    </xdr:from>
    <xdr:to>
      <xdr:col>116</xdr:col>
      <xdr:colOff>114300</xdr:colOff>
      <xdr:row>59</xdr:row>
      <xdr:rowOff>109151</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12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39911</xdr:rowOff>
    </xdr:from>
    <xdr:to>
      <xdr:col>111</xdr:col>
      <xdr:colOff>177800</xdr:colOff>
      <xdr:row>59</xdr:row>
      <xdr:rowOff>43807</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0434300" y="10155461"/>
          <a:ext cx="889000" cy="3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147444</xdr:rowOff>
    </xdr:from>
    <xdr:to>
      <xdr:col>112</xdr:col>
      <xdr:colOff>38100</xdr:colOff>
      <xdr:row>59</xdr:row>
      <xdr:rowOff>77594</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09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94121</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866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43807</xdr:rowOff>
    </xdr:from>
    <xdr:to>
      <xdr:col>107</xdr:col>
      <xdr:colOff>50800</xdr:colOff>
      <xdr:row>59</xdr:row>
      <xdr:rowOff>44102</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19545300" y="10159357"/>
          <a:ext cx="889000" cy="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156870</xdr:rowOff>
    </xdr:from>
    <xdr:to>
      <xdr:col>107</xdr:col>
      <xdr:colOff>101600</xdr:colOff>
      <xdr:row>59</xdr:row>
      <xdr:rowOff>87020</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1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103547</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87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44102</xdr:rowOff>
    </xdr:from>
    <xdr:to>
      <xdr:col>102</xdr:col>
      <xdr:colOff>114300</xdr:colOff>
      <xdr:row>59</xdr:row>
      <xdr:rowOff>44178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18656300" y="10159652"/>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7257</xdr:rowOff>
    </xdr:from>
    <xdr:to>
      <xdr:col>102</xdr:col>
      <xdr:colOff>165100</xdr:colOff>
      <xdr:row>59</xdr:row>
      <xdr:rowOff>108857</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122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99984</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10215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11426</xdr:rowOff>
    </xdr:from>
    <xdr:to>
      <xdr:col>98</xdr:col>
      <xdr:colOff>38100</xdr:colOff>
      <xdr:row>59</xdr:row>
      <xdr:rowOff>113026</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126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104153</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10219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140825</xdr:rowOff>
    </xdr:from>
    <xdr:to>
      <xdr:col>116</xdr:col>
      <xdr:colOff>114300</xdr:colOff>
      <xdr:row>59</xdr:row>
      <xdr:rowOff>70975</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084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100202</xdr:rowOff>
    </xdr:from>
    <xdr:ext cx="469744"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9872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160561</xdr:rowOff>
    </xdr:from>
    <xdr:to>
      <xdr:col>112</xdr:col>
      <xdr:colOff>38100</xdr:colOff>
      <xdr:row>59</xdr:row>
      <xdr:rowOff>90711</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104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81838</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088428" y="10197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164457</xdr:rowOff>
    </xdr:from>
    <xdr:to>
      <xdr:col>107</xdr:col>
      <xdr:colOff>101600</xdr:colOff>
      <xdr:row>59</xdr:row>
      <xdr:rowOff>94607</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10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85734</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199428" y="1020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164752</xdr:rowOff>
    </xdr:from>
    <xdr:to>
      <xdr:col>102</xdr:col>
      <xdr:colOff>165100</xdr:colOff>
      <xdr:row>59</xdr:row>
      <xdr:rowOff>94902</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108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111429</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10428" y="9884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164828</xdr:rowOff>
    </xdr:from>
    <xdr:to>
      <xdr:col>98</xdr:col>
      <xdr:colOff>38100</xdr:colOff>
      <xdr:row>59</xdr:row>
      <xdr:rowOff>94978</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10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111505</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21428" y="9884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67</xdr:row>
      <xdr:rowOff>54627</xdr:rowOff>
    </xdr:from>
    <xdr:ext cx="685572"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02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134638</xdr:rowOff>
    </xdr:from>
    <xdr:to>
      <xdr:col>116</xdr:col>
      <xdr:colOff>62864</xdr:colOff>
      <xdr:row>78</xdr:row>
      <xdr:rowOff>152515</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2159595" y="12136138"/>
          <a:ext cx="1269" cy="1389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156342</xdr:rowOff>
    </xdr:from>
    <xdr:ext cx="534377" cy="259045"/>
    <xdr:sp macro="" textlink="">
      <xdr:nvSpPr>
        <xdr:cNvPr id="842" name="繰出金最小値テキスト">
          <a:extLst>
            <a:ext uri="{FF2B5EF4-FFF2-40B4-BE49-F238E27FC236}">
              <a16:creationId xmlns:a16="http://schemas.microsoft.com/office/drawing/2014/main" id="{00000000-0008-0000-0600-00004A030000}"/>
            </a:ext>
          </a:extLst>
        </xdr:cNvPr>
        <xdr:cNvSpPr txBox="1"/>
      </xdr:nvSpPr>
      <xdr:spPr>
        <a:xfrm>
          <a:off x="22212300" y="1352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152515</xdr:rowOff>
    </xdr:from>
    <xdr:to>
      <xdr:col>116</xdr:col>
      <xdr:colOff>152400</xdr:colOff>
      <xdr:row>78</xdr:row>
      <xdr:rowOff>152515</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3525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81315</xdr:rowOff>
    </xdr:from>
    <xdr:ext cx="599010" cy="259045"/>
    <xdr:sp macro="" textlink="">
      <xdr:nvSpPr>
        <xdr:cNvPr id="844" name="繰出金最大値テキスト">
          <a:extLst>
            <a:ext uri="{FF2B5EF4-FFF2-40B4-BE49-F238E27FC236}">
              <a16:creationId xmlns:a16="http://schemas.microsoft.com/office/drawing/2014/main" id="{00000000-0008-0000-0600-00004C030000}"/>
            </a:ext>
          </a:extLst>
        </xdr:cNvPr>
        <xdr:cNvSpPr txBox="1"/>
      </xdr:nvSpPr>
      <xdr:spPr>
        <a:xfrm>
          <a:off x="22212300" y="11911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134638</xdr:rowOff>
    </xdr:from>
    <xdr:to>
      <xdr:col>116</xdr:col>
      <xdr:colOff>152400</xdr:colOff>
      <xdr:row>70</xdr:row>
      <xdr:rowOff>134638</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2136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143399</xdr:rowOff>
    </xdr:from>
    <xdr:to>
      <xdr:col>116</xdr:col>
      <xdr:colOff>63500</xdr:colOff>
      <xdr:row>78</xdr:row>
      <xdr:rowOff>149406</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1323300" y="13516499"/>
          <a:ext cx="838200" cy="6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108619</xdr:rowOff>
    </xdr:from>
    <xdr:ext cx="599010" cy="259045"/>
    <xdr:sp macro="" textlink="">
      <xdr:nvSpPr>
        <xdr:cNvPr id="847" name="繰出金平均値テキスト">
          <a:extLst>
            <a:ext uri="{FF2B5EF4-FFF2-40B4-BE49-F238E27FC236}">
              <a16:creationId xmlns:a16="http://schemas.microsoft.com/office/drawing/2014/main" id="{00000000-0008-0000-0600-00004F030000}"/>
            </a:ext>
          </a:extLst>
        </xdr:cNvPr>
        <xdr:cNvSpPr txBox="1"/>
      </xdr:nvSpPr>
      <xdr:spPr>
        <a:xfrm>
          <a:off x="22212300" y="131388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85742</xdr:rowOff>
    </xdr:from>
    <xdr:to>
      <xdr:col>116</xdr:col>
      <xdr:colOff>114300</xdr:colOff>
      <xdr:row>78</xdr:row>
      <xdr:rowOff>15892</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2110700" y="13287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45213</xdr:rowOff>
    </xdr:from>
    <xdr:to>
      <xdr:col>111</xdr:col>
      <xdr:colOff>177800</xdr:colOff>
      <xdr:row>78</xdr:row>
      <xdr:rowOff>143399</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0434300" y="13418313"/>
          <a:ext cx="889000" cy="98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100564</xdr:rowOff>
    </xdr:from>
    <xdr:to>
      <xdr:col>112</xdr:col>
      <xdr:colOff>38100</xdr:colOff>
      <xdr:row>78</xdr:row>
      <xdr:rowOff>30714</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1272500" y="133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47241</xdr:rowOff>
    </xdr:from>
    <xdr:ext cx="59901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023795" y="13077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45213</xdr:rowOff>
    </xdr:from>
    <xdr:to>
      <xdr:col>107</xdr:col>
      <xdr:colOff>50800</xdr:colOff>
      <xdr:row>78</xdr:row>
      <xdr:rowOff>51212</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19545300" y="13418313"/>
          <a:ext cx="889000" cy="5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101749</xdr:rowOff>
    </xdr:from>
    <xdr:to>
      <xdr:col>107</xdr:col>
      <xdr:colOff>101600</xdr:colOff>
      <xdr:row>78</xdr:row>
      <xdr:rowOff>31899</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0383500" y="1330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48426</xdr:rowOff>
    </xdr:from>
    <xdr:ext cx="59901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0134795" y="13078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51212</xdr:rowOff>
    </xdr:from>
    <xdr:to>
      <xdr:col>102</xdr:col>
      <xdr:colOff>114300</xdr:colOff>
      <xdr:row>78</xdr:row>
      <xdr:rowOff>51277</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18656300" y="13424312"/>
          <a:ext cx="889000" cy="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93374</xdr:rowOff>
    </xdr:from>
    <xdr:to>
      <xdr:col>102</xdr:col>
      <xdr:colOff>165100</xdr:colOff>
      <xdr:row>78</xdr:row>
      <xdr:rowOff>23524</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9494500" y="13295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76</xdr:row>
      <xdr:rowOff>40051</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245795" y="13070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109679</xdr:rowOff>
    </xdr:from>
    <xdr:to>
      <xdr:col>98</xdr:col>
      <xdr:colOff>38100</xdr:colOff>
      <xdr:row>78</xdr:row>
      <xdr:rowOff>39829</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8605500" y="1331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76</xdr:row>
      <xdr:rowOff>56356</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356795" y="13086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98606</xdr:rowOff>
    </xdr:from>
    <xdr:to>
      <xdr:col>116</xdr:col>
      <xdr:colOff>114300</xdr:colOff>
      <xdr:row>79</xdr:row>
      <xdr:rowOff>28756</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2110700" y="13471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13533</xdr:rowOff>
    </xdr:from>
    <xdr:ext cx="534377" cy="259045"/>
    <xdr:sp macro="" textlink="">
      <xdr:nvSpPr>
        <xdr:cNvPr id="866" name="繰出金該当値テキスト">
          <a:extLst>
            <a:ext uri="{FF2B5EF4-FFF2-40B4-BE49-F238E27FC236}">
              <a16:creationId xmlns:a16="http://schemas.microsoft.com/office/drawing/2014/main" id="{00000000-0008-0000-0600-000062030000}"/>
            </a:ext>
          </a:extLst>
        </xdr:cNvPr>
        <xdr:cNvSpPr txBox="1"/>
      </xdr:nvSpPr>
      <xdr:spPr>
        <a:xfrm>
          <a:off x="22212300" y="13386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92599</xdr:rowOff>
    </xdr:from>
    <xdr:to>
      <xdr:col>112</xdr:col>
      <xdr:colOff>38100</xdr:colOff>
      <xdr:row>79</xdr:row>
      <xdr:rowOff>22749</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1272500" y="13465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79</xdr:row>
      <xdr:rowOff>13876</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56111" y="13558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165863</xdr:rowOff>
    </xdr:from>
    <xdr:to>
      <xdr:col>107</xdr:col>
      <xdr:colOff>101600</xdr:colOff>
      <xdr:row>78</xdr:row>
      <xdr:rowOff>96013</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0383500" y="13367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87140</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67111" y="13460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412</xdr:rowOff>
    </xdr:from>
    <xdr:to>
      <xdr:col>102</xdr:col>
      <xdr:colOff>165100</xdr:colOff>
      <xdr:row>78</xdr:row>
      <xdr:rowOff>102012</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9494500" y="13373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93139</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3466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477</xdr:rowOff>
    </xdr:from>
    <xdr:to>
      <xdr:col>98</xdr:col>
      <xdr:colOff>38100</xdr:colOff>
      <xdr:row>78</xdr:row>
      <xdr:rowOff>102077</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8605500" y="13373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93204</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34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a:extLst>
            <a:ext uri="{FF2B5EF4-FFF2-40B4-BE49-F238E27FC236}">
              <a16:creationId xmlns:a16="http://schemas.microsoft.com/office/drawing/2014/main" id="{00000000-0008-0000-0600-00007B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a:extLst>
            <a:ext uri="{FF2B5EF4-FFF2-40B4-BE49-F238E27FC236}">
              <a16:creationId xmlns:a16="http://schemas.microsoft.com/office/drawing/2014/main" id="{00000000-0008-0000-0600-00007D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a:extLst>
            <a:ext uri="{FF2B5EF4-FFF2-40B4-BE49-F238E27FC236}">
              <a16:creationId xmlns:a16="http://schemas.microsoft.com/office/drawing/2014/main" id="{00000000-0008-0000-0600-000080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a:extLst>
            <a:ext uri="{FF2B5EF4-FFF2-40B4-BE49-F238E27FC236}">
              <a16:creationId xmlns:a16="http://schemas.microsoft.com/office/drawing/2014/main" id="{00000000-0008-0000-0600-000093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a:extLst>
            <a:ext uri="{FF2B5EF4-FFF2-40B4-BE49-F238E27FC236}">
              <a16:creationId xmlns:a16="http://schemas.microsoft.com/office/drawing/2014/main" id="{00000000-0008-0000-0600-00009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地域的・地形的な状況から住民が生活する地区が点在して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おり、特別豪雪地帯に指定されて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いるため、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恒常的に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道路の維持補修費（除雪費）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が嵩み、</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普通建設事業費及び普通建設事業の特定財源として発行した公債費（過疎対策事業債等）の比率が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高くなっている。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補助費は、新型コロナウイルス感染症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対策事業であるスキー場緊急対策特別給付金（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249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百万円）や特別定額給付金（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百万円）が大幅減となったが、類似団体平均と比較すると大幅に上回っている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・扶助費は、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児童手当や福祉医療費など支給対象が少ないため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、類似団体平均と比較すると大幅に下回っている。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長野県小谷村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2,697
2,622
267.91
5,121,328
4,967,037
96,588
2,618,970
4,937,952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1479</xdr:rowOff>
    </xdr:from>
    <xdr:to>
      <xdr:col>24</xdr:col>
      <xdr:colOff>62865</xdr:colOff>
      <xdr:row>38</xdr:row>
      <xdr:rowOff>132450</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144979"/>
          <a:ext cx="1270" cy="1502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136277</xdr:rowOff>
    </xdr:from>
    <xdr:ext cx="469744"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65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132450</xdr:rowOff>
    </xdr:from>
    <xdr:to>
      <xdr:col>24</xdr:col>
      <xdr:colOff>152400</xdr:colOff>
      <xdr:row>38</xdr:row>
      <xdr:rowOff>132450</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64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119606</xdr:rowOff>
    </xdr:from>
    <xdr:ext cx="599010"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4920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100,465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1479</xdr:rowOff>
    </xdr:from>
    <xdr:to>
      <xdr:col>24</xdr:col>
      <xdr:colOff>152400</xdr:colOff>
      <xdr:row>30</xdr:row>
      <xdr:rowOff>1479</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144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136908</xdr:rowOff>
    </xdr:from>
    <xdr:to>
      <xdr:col>24</xdr:col>
      <xdr:colOff>63500</xdr:colOff>
      <xdr:row>37</xdr:row>
      <xdr:rowOff>141039</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3797300" y="6480558"/>
          <a:ext cx="838200" cy="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100233</xdr:rowOff>
    </xdr:from>
    <xdr:ext cx="534377"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272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77356</xdr:rowOff>
    </xdr:from>
    <xdr:to>
      <xdr:col>24</xdr:col>
      <xdr:colOff>114300</xdr:colOff>
      <xdr:row>38</xdr:row>
      <xdr:rowOff>7506</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4584700" y="642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136908</xdr:rowOff>
    </xdr:from>
    <xdr:to>
      <xdr:col>19</xdr:col>
      <xdr:colOff>177800</xdr:colOff>
      <xdr:row>37</xdr:row>
      <xdr:rowOff>150934</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908300" y="6480558"/>
          <a:ext cx="889000" cy="14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77045</xdr:rowOff>
    </xdr:from>
    <xdr:to>
      <xdr:col>20</xdr:col>
      <xdr:colOff>38100</xdr:colOff>
      <xdr:row>38</xdr:row>
      <xdr:rowOff>7195</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3746500" y="642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23722</xdr:rowOff>
    </xdr:from>
    <xdr:ext cx="534377"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30111" y="6195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150934</xdr:rowOff>
    </xdr:from>
    <xdr:to>
      <xdr:col>15</xdr:col>
      <xdr:colOff>50800</xdr:colOff>
      <xdr:row>38</xdr:row>
      <xdr:rowOff>39704</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2019300" y="6494584"/>
          <a:ext cx="889000" cy="60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64293</xdr:rowOff>
    </xdr:from>
    <xdr:to>
      <xdr:col>15</xdr:col>
      <xdr:colOff>101600</xdr:colOff>
      <xdr:row>37</xdr:row>
      <xdr:rowOff>165893</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2857500" y="640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10970</xdr:rowOff>
    </xdr:from>
    <xdr:ext cx="534377"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41111" y="6183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26020</xdr:rowOff>
    </xdr:from>
    <xdr:to>
      <xdr:col>10</xdr:col>
      <xdr:colOff>114300</xdr:colOff>
      <xdr:row>38</xdr:row>
      <xdr:rowOff>39704</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a:off x="1130300" y="6541120"/>
          <a:ext cx="889000" cy="13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70367</xdr:rowOff>
    </xdr:from>
    <xdr:to>
      <xdr:col>10</xdr:col>
      <xdr:colOff>165100</xdr:colOff>
      <xdr:row>38</xdr:row>
      <xdr:rowOff>517</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968500" y="6414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17044</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52111" y="6189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60472</xdr:rowOff>
    </xdr:from>
    <xdr:to>
      <xdr:col>6</xdr:col>
      <xdr:colOff>38100</xdr:colOff>
      <xdr:row>37</xdr:row>
      <xdr:rowOff>162072</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079500" y="640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7149</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63111" y="6179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90239</xdr:rowOff>
    </xdr:from>
    <xdr:to>
      <xdr:col>24</xdr:col>
      <xdr:colOff>114300</xdr:colOff>
      <xdr:row>38</xdr:row>
      <xdr:rowOff>20389</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4584700" y="643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68666</xdr:rowOff>
    </xdr:from>
    <xdr:ext cx="534377"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6412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86108</xdr:rowOff>
    </xdr:from>
    <xdr:to>
      <xdr:col>20</xdr:col>
      <xdr:colOff>38100</xdr:colOff>
      <xdr:row>38</xdr:row>
      <xdr:rowOff>16258</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3746500" y="6429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7385</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30111" y="6522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100134</xdr:rowOff>
    </xdr:from>
    <xdr:to>
      <xdr:col>15</xdr:col>
      <xdr:colOff>101600</xdr:colOff>
      <xdr:row>38</xdr:row>
      <xdr:rowOff>30284</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2857500" y="6443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21411</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41111" y="6536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160354</xdr:rowOff>
    </xdr:from>
    <xdr:to>
      <xdr:col>10</xdr:col>
      <xdr:colOff>165100</xdr:colOff>
      <xdr:row>38</xdr:row>
      <xdr:rowOff>90504</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968500" y="6504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81631</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52111" y="659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146671</xdr:rowOff>
    </xdr:from>
    <xdr:to>
      <xdr:col>6</xdr:col>
      <xdr:colOff>38100</xdr:colOff>
      <xdr:row>38</xdr:row>
      <xdr:rowOff>76820</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079500" y="649032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67947</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63111" y="6583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9816</xdr:rowOff>
    </xdr:from>
    <xdr:to>
      <xdr:col>24</xdr:col>
      <xdr:colOff>62865</xdr:colOff>
      <xdr:row>58</xdr:row>
      <xdr:rowOff>72954</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582316"/>
          <a:ext cx="1270" cy="143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76781</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020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72954</xdr:rowOff>
    </xdr:from>
    <xdr:to>
      <xdr:col>24</xdr:col>
      <xdr:colOff>152400</xdr:colOff>
      <xdr:row>58</xdr:row>
      <xdr:rowOff>72954</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017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127943</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3575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3,284,085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9816</xdr:rowOff>
    </xdr:from>
    <xdr:to>
      <xdr:col>24</xdr:col>
      <xdr:colOff>152400</xdr:colOff>
      <xdr:row>50</xdr:row>
      <xdr:rowOff>9816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582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116254</xdr:rowOff>
    </xdr:from>
    <xdr:to>
      <xdr:col>24</xdr:col>
      <xdr:colOff>63500</xdr:colOff>
      <xdr:row>57</xdr:row>
      <xdr:rowOff>119021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3797300" y="9888904"/>
          <a:ext cx="838200" cy="2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40384</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6415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17507</xdr:rowOff>
    </xdr:from>
    <xdr:to>
      <xdr:col>24</xdr:col>
      <xdr:colOff>114300</xdr:colOff>
      <xdr:row>57</xdr:row>
      <xdr:rowOff>119107</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7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119021</xdr:rowOff>
    </xdr:from>
    <xdr:to>
      <xdr:col>19</xdr:col>
      <xdr:colOff>177800</xdr:colOff>
      <xdr:row>58</xdr:row>
      <xdr:rowOff>21138</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908300" y="9891671"/>
          <a:ext cx="889000" cy="73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49406</xdr:rowOff>
    </xdr:from>
    <xdr:to>
      <xdr:col>20</xdr:col>
      <xdr:colOff>38100</xdr:colOff>
      <xdr:row>57</xdr:row>
      <xdr:rowOff>151006</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822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167533</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9597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137714</xdr:rowOff>
    </xdr:from>
    <xdr:to>
      <xdr:col>15</xdr:col>
      <xdr:colOff>50800</xdr:colOff>
      <xdr:row>58</xdr:row>
      <xdr:rowOff>21138</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019300" y="9396014"/>
          <a:ext cx="889000" cy="569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108851</xdr:rowOff>
    </xdr:from>
    <xdr:to>
      <xdr:col>15</xdr:col>
      <xdr:colOff>101600</xdr:colOff>
      <xdr:row>58</xdr:row>
      <xdr:rowOff>39001</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88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55528</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9656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137714</xdr:rowOff>
    </xdr:from>
    <xdr:to>
      <xdr:col>10</xdr:col>
      <xdr:colOff>114300</xdr:colOff>
      <xdr:row>56</xdr:row>
      <xdr:rowOff>45064</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9396014"/>
          <a:ext cx="889000" cy="250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105152</xdr:rowOff>
    </xdr:from>
    <xdr:to>
      <xdr:col>10</xdr:col>
      <xdr:colOff>165100</xdr:colOff>
      <xdr:row>58</xdr:row>
      <xdr:rowOff>35302</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87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26429</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9970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105404</xdr:rowOff>
    </xdr:from>
    <xdr:to>
      <xdr:col>6</xdr:col>
      <xdr:colOff>38100</xdr:colOff>
      <xdr:row>58</xdr:row>
      <xdr:rowOff>35554</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87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26681</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9970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65454</xdr:rowOff>
    </xdr:from>
    <xdr:to>
      <xdr:col>24</xdr:col>
      <xdr:colOff>114300</xdr:colOff>
      <xdr:row>57</xdr:row>
      <xdr:rowOff>167054</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838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43881</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816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68221</xdr:rowOff>
    </xdr:from>
    <xdr:to>
      <xdr:col>20</xdr:col>
      <xdr:colOff>38100</xdr:colOff>
      <xdr:row>57</xdr:row>
      <xdr:rowOff>169821</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840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160948</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9933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141788</xdr:rowOff>
    </xdr:from>
    <xdr:to>
      <xdr:col>15</xdr:col>
      <xdr:colOff>101600</xdr:colOff>
      <xdr:row>58</xdr:row>
      <xdr:rowOff>71938</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914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63065</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10007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86914</xdr:rowOff>
    </xdr:from>
    <xdr:to>
      <xdr:col>10</xdr:col>
      <xdr:colOff>165100</xdr:colOff>
      <xdr:row>55</xdr:row>
      <xdr:rowOff>17064</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34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xdr:col>
      <xdr:colOff>150205</xdr:colOff>
      <xdr:row>53</xdr:row>
      <xdr:rowOff>33591</xdr:rowOff>
    </xdr:from>
    <xdr:ext cx="690189"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674205" y="91204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165714</xdr:rowOff>
    </xdr:from>
    <xdr:to>
      <xdr:col>6</xdr:col>
      <xdr:colOff>38100</xdr:colOff>
      <xdr:row>56</xdr:row>
      <xdr:rowOff>95864</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595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112391</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9370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157625</xdr:rowOff>
    </xdr:from>
    <xdr:to>
      <xdr:col>24</xdr:col>
      <xdr:colOff>62865</xdr:colOff>
      <xdr:row>78</xdr:row>
      <xdr:rowOff>70538</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159125"/>
          <a:ext cx="1270" cy="1284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74365</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447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70538</xdr:rowOff>
    </xdr:from>
    <xdr:to>
      <xdr:col>24</xdr:col>
      <xdr:colOff>152400</xdr:colOff>
      <xdr:row>78</xdr:row>
      <xdr:rowOff>70538</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443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104302</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934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554,511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157625</xdr:rowOff>
    </xdr:from>
    <xdr:to>
      <xdr:col>24</xdr:col>
      <xdr:colOff>152400</xdr:colOff>
      <xdr:row>70</xdr:row>
      <xdr:rowOff>157625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159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42382</xdr:rowOff>
    </xdr:from>
    <xdr:to>
      <xdr:col>24</xdr:col>
      <xdr:colOff>63500</xdr:colOff>
      <xdr:row>77</xdr:row>
      <xdr:rowOff>125276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3244032"/>
          <a:ext cx="838200" cy="82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71494</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9302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48617</xdr:rowOff>
    </xdr:from>
    <xdr:to>
      <xdr:col>24</xdr:col>
      <xdr:colOff>114300</xdr:colOff>
      <xdr:row>76</xdr:row>
      <xdr:rowOff>150217</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07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125276</xdr:rowOff>
    </xdr:from>
    <xdr:to>
      <xdr:col>19</xdr:col>
      <xdr:colOff>177800</xdr:colOff>
      <xdr:row>77</xdr:row>
      <xdr:rowOff>161809</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326926"/>
          <a:ext cx="889000" cy="36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81011</xdr:rowOff>
    </xdr:from>
    <xdr:to>
      <xdr:col>20</xdr:col>
      <xdr:colOff>38100</xdr:colOff>
      <xdr:row>77</xdr:row>
      <xdr:rowOff>11161</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11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27687</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2886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161809</xdr:rowOff>
    </xdr:from>
    <xdr:to>
      <xdr:col>15</xdr:col>
      <xdr:colOff>50800</xdr:colOff>
      <xdr:row>78</xdr:row>
      <xdr:rowOff>50288</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363459"/>
          <a:ext cx="889000" cy="59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120583</xdr:rowOff>
    </xdr:from>
    <xdr:to>
      <xdr:col>15</xdr:col>
      <xdr:colOff>101600</xdr:colOff>
      <xdr:row>77</xdr:row>
      <xdr:rowOff>50733</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15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67261</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2926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38937</xdr:rowOff>
    </xdr:from>
    <xdr:to>
      <xdr:col>10</xdr:col>
      <xdr:colOff>114300</xdr:colOff>
      <xdr:row>78</xdr:row>
      <xdr:rowOff>50288</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a:off x="1130300" y="13412037"/>
          <a:ext cx="889000" cy="11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114193</xdr:rowOff>
    </xdr:from>
    <xdr:to>
      <xdr:col>10</xdr:col>
      <xdr:colOff>165100</xdr:colOff>
      <xdr:row>77</xdr:row>
      <xdr:rowOff>44343</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144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60870</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2919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132099</xdr:rowOff>
    </xdr:from>
    <xdr:to>
      <xdr:col>6</xdr:col>
      <xdr:colOff>38100</xdr:colOff>
      <xdr:row>77</xdr:row>
      <xdr:rowOff>62249</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162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78776</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2937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163032</xdr:rowOff>
    </xdr:from>
    <xdr:to>
      <xdr:col>24</xdr:col>
      <xdr:colOff>114300</xdr:colOff>
      <xdr:row>77</xdr:row>
      <xdr:rowOff>93182</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193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141459</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3171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74476</xdr:rowOff>
    </xdr:from>
    <xdr:to>
      <xdr:col>20</xdr:col>
      <xdr:colOff>38100</xdr:colOff>
      <xdr:row>78</xdr:row>
      <xdr:rowOff>4626</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276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167203</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3368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111009</xdr:rowOff>
    </xdr:from>
    <xdr:to>
      <xdr:col>15</xdr:col>
      <xdr:colOff>101600</xdr:colOff>
      <xdr:row>78</xdr:row>
      <xdr:rowOff>41159</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312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32286</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405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170938</xdr:rowOff>
    </xdr:from>
    <xdr:to>
      <xdr:col>10</xdr:col>
      <xdr:colOff>165100</xdr:colOff>
      <xdr:row>78</xdr:row>
      <xdr:rowOff>101088</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37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92215</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465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159587</xdr:rowOff>
    </xdr:from>
    <xdr:to>
      <xdr:col>6</xdr:col>
      <xdr:colOff>38100</xdr:colOff>
      <xdr:row>78</xdr:row>
      <xdr:rowOff>89737</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361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80864</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453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38298</xdr:rowOff>
    </xdr:from>
    <xdr:ext cx="685572"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76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38590</xdr:rowOff>
    </xdr:from>
    <xdr:to>
      <xdr:col>24</xdr:col>
      <xdr:colOff>62865</xdr:colOff>
      <xdr:row>99</xdr:row>
      <xdr:rowOff>36046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469090"/>
          <a:ext cx="1270" cy="1540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39873</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701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36046</xdr:rowOff>
    </xdr:from>
    <xdr:to>
      <xdr:col>24</xdr:col>
      <xdr:colOff>152400</xdr:colOff>
      <xdr:row>99</xdr:row>
      <xdr:rowOff>36046</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700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156717</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244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981,922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38590</xdr:rowOff>
    </xdr:from>
    <xdr:to>
      <xdr:col>24</xdr:col>
      <xdr:colOff>152400</xdr:colOff>
      <xdr:row>90</xdr:row>
      <xdr:rowOff>38590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46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107789</xdr:rowOff>
    </xdr:from>
    <xdr:to>
      <xdr:col>24</xdr:col>
      <xdr:colOff>63500</xdr:colOff>
      <xdr:row>98</xdr:row>
      <xdr:rowOff>132606</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909889"/>
          <a:ext cx="838200" cy="24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5216</xdr:rowOff>
    </xdr:from>
    <xdr:ext cx="599010"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6358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153789</xdr:rowOff>
    </xdr:from>
    <xdr:to>
      <xdr:col>24</xdr:col>
      <xdr:colOff>114300</xdr:colOff>
      <xdr:row>98</xdr:row>
      <xdr:rowOff>83939</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78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132606</xdr:rowOff>
    </xdr:from>
    <xdr:to>
      <xdr:col>19</xdr:col>
      <xdr:colOff>177800</xdr:colOff>
      <xdr:row>99</xdr:row>
      <xdr:rowOff>2915</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934706"/>
          <a:ext cx="889000" cy="41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170349</xdr:rowOff>
    </xdr:from>
    <xdr:to>
      <xdr:col>20</xdr:col>
      <xdr:colOff>38100</xdr:colOff>
      <xdr:row>98</xdr:row>
      <xdr:rowOff>100499</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800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117026</xdr:rowOff>
    </xdr:from>
    <xdr:ext cx="59901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497795" y="16576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130473</xdr:rowOff>
    </xdr:from>
    <xdr:to>
      <xdr:col>15</xdr:col>
      <xdr:colOff>50800</xdr:colOff>
      <xdr:row>99</xdr:row>
      <xdr:rowOff>2915</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2019300" y="16932573"/>
          <a:ext cx="889000" cy="43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168945</xdr:rowOff>
    </xdr:from>
    <xdr:to>
      <xdr:col>15</xdr:col>
      <xdr:colOff>101600</xdr:colOff>
      <xdr:row>98</xdr:row>
      <xdr:rowOff>99095</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79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115622</xdr:rowOff>
    </xdr:from>
    <xdr:ext cx="59901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08795" y="16574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17089</xdr:rowOff>
    </xdr:from>
    <xdr:to>
      <xdr:col>10</xdr:col>
      <xdr:colOff>114300</xdr:colOff>
      <xdr:row>98</xdr:row>
      <xdr:rowOff>130473</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1130300" y="16819189"/>
          <a:ext cx="889000" cy="113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147585</xdr:rowOff>
    </xdr:from>
    <xdr:to>
      <xdr:col>10</xdr:col>
      <xdr:colOff>165100</xdr:colOff>
      <xdr:row>98</xdr:row>
      <xdr:rowOff>77735</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77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94262</xdr:rowOff>
    </xdr:from>
    <xdr:ext cx="59901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19795" y="16553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140088</xdr:rowOff>
    </xdr:from>
    <xdr:to>
      <xdr:col>6</xdr:col>
      <xdr:colOff>38100</xdr:colOff>
      <xdr:row>98</xdr:row>
      <xdr:rowOff>70238</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770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61365</xdr:rowOff>
    </xdr:from>
    <xdr:ext cx="59901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30795" y="16863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56989</xdr:rowOff>
    </xdr:from>
    <xdr:to>
      <xdr:col>24</xdr:col>
      <xdr:colOff>114300</xdr:colOff>
      <xdr:row>98</xdr:row>
      <xdr:rowOff>158589</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85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143366</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774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81806</xdr:rowOff>
    </xdr:from>
    <xdr:to>
      <xdr:col>20</xdr:col>
      <xdr:colOff>38100</xdr:colOff>
      <xdr:row>99</xdr:row>
      <xdr:rowOff>11956</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883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3083</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976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123565</xdr:rowOff>
    </xdr:from>
    <xdr:to>
      <xdr:col>15</xdr:col>
      <xdr:colOff>101600</xdr:colOff>
      <xdr:row>99</xdr:row>
      <xdr:rowOff>53715</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92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44842</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7018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79673</xdr:rowOff>
    </xdr:from>
    <xdr:to>
      <xdr:col>10</xdr:col>
      <xdr:colOff>165100</xdr:colOff>
      <xdr:row>99</xdr:row>
      <xdr:rowOff>9823</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881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950</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974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137739</xdr:rowOff>
    </xdr:from>
    <xdr:to>
      <xdr:col>6</xdr:col>
      <xdr:colOff>38100</xdr:colOff>
      <xdr:row>98</xdr:row>
      <xdr:rowOff>67889</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768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84416</xdr:rowOff>
    </xdr:from>
    <xdr:ext cx="599010"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30795" y="16543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43802</xdr:rowOff>
    </xdr:from>
    <xdr:to>
      <xdr:col>54</xdr:col>
      <xdr:colOff>189865</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187302"/>
          <a:ext cx="1270" cy="1467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161929</xdr:rowOff>
    </xdr:from>
    <xdr:ext cx="534377"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4962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64,195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43802</xdr:rowOff>
    </xdr:from>
    <xdr:to>
      <xdr:col>55</xdr:col>
      <xdr:colOff>88900</xdr:colOff>
      <xdr:row>30</xdr:row>
      <xdr:rowOff>43802</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18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54330</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3979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31453</xdr:rowOff>
    </xdr:from>
    <xdr:to>
      <xdr:col>55</xdr:col>
      <xdr:colOff>50800</xdr:colOff>
      <xdr:row>38</xdr:row>
      <xdr:rowOff>133053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546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16091</xdr:rowOff>
    </xdr:from>
    <xdr:to>
      <xdr:col>50</xdr:col>
      <xdr:colOff>165100</xdr:colOff>
      <xdr:row>38</xdr:row>
      <xdr:rowOff>117691</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531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134218</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04428" y="6306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9553</xdr:rowOff>
    </xdr:from>
    <xdr:to>
      <xdr:col>46</xdr:col>
      <xdr:colOff>38100</xdr:colOff>
      <xdr:row>38</xdr:row>
      <xdr:rowOff>111153</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524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127680</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8" y="6299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25601</xdr:rowOff>
    </xdr:from>
    <xdr:to>
      <xdr:col>41</xdr:col>
      <xdr:colOff>101600</xdr:colOff>
      <xdr:row>38</xdr:row>
      <xdr:rowOff>127201</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540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143728</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26428" y="6315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48301</xdr:rowOff>
    </xdr:from>
    <xdr:to>
      <xdr:col>36</xdr:col>
      <xdr:colOff>165100</xdr:colOff>
      <xdr:row>38</xdr:row>
      <xdr:rowOff>149901</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563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166428</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37428" y="6338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9880</xdr:rowOff>
    </xdr:from>
    <xdr:ext cx="249299"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5249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72564</xdr:rowOff>
    </xdr:from>
    <xdr:to>
      <xdr:col>54</xdr:col>
      <xdr:colOff>189865</xdr:colOff>
      <xdr:row>59</xdr:row>
      <xdr:rowOff>41198</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816514"/>
          <a:ext cx="1270" cy="1340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45025</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60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41198</xdr:rowOff>
    </xdr:from>
    <xdr:to>
      <xdr:col>55</xdr:col>
      <xdr:colOff>88900</xdr:colOff>
      <xdr:row>59</xdr:row>
      <xdr:rowOff>41198</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156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19241</xdr:rowOff>
    </xdr:from>
    <xdr:ext cx="599010"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591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705,242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72564</xdr:rowOff>
    </xdr:from>
    <xdr:to>
      <xdr:col>55</xdr:col>
      <xdr:colOff>88900</xdr:colOff>
      <xdr:row>51</xdr:row>
      <xdr:rowOff>72564</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81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117615</xdr:rowOff>
    </xdr:from>
    <xdr:to>
      <xdr:col>55</xdr:col>
      <xdr:colOff>0</xdr:colOff>
      <xdr:row>57</xdr:row>
      <xdr:rowOff>50822</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9639300" y="9375915"/>
          <a:ext cx="838200" cy="447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105324</xdr:rowOff>
    </xdr:from>
    <xdr:ext cx="599010"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8779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126897</xdr:rowOff>
    </xdr:from>
    <xdr:to>
      <xdr:col>55</xdr:col>
      <xdr:colOff>50800</xdr:colOff>
      <xdr:row>58</xdr:row>
      <xdr:rowOff>57047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89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117615</xdr:rowOff>
    </xdr:from>
    <xdr:to>
      <xdr:col>50</xdr:col>
      <xdr:colOff>114300</xdr:colOff>
      <xdr:row>57</xdr:row>
      <xdr:rowOff>70576</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9375915"/>
          <a:ext cx="889000" cy="467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90618</xdr:rowOff>
    </xdr:from>
    <xdr:to>
      <xdr:col>50</xdr:col>
      <xdr:colOff>165100</xdr:colOff>
      <xdr:row>58</xdr:row>
      <xdr:rowOff>20768</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86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11895</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39795" y="9955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20618</xdr:rowOff>
    </xdr:from>
    <xdr:to>
      <xdr:col>45</xdr:col>
      <xdr:colOff>177800</xdr:colOff>
      <xdr:row>57</xdr:row>
      <xdr:rowOff>70576</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7861300" y="9793268"/>
          <a:ext cx="889000" cy="49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116069</xdr:rowOff>
    </xdr:from>
    <xdr:to>
      <xdr:col>46</xdr:col>
      <xdr:colOff>38100</xdr:colOff>
      <xdr:row>58</xdr:row>
      <xdr:rowOff>46219</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888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37346</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50795" y="9981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14367</xdr:rowOff>
    </xdr:from>
    <xdr:to>
      <xdr:col>41</xdr:col>
      <xdr:colOff>50800</xdr:colOff>
      <xdr:row>57</xdr:row>
      <xdr:rowOff>20618</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6972300" y="9787017"/>
          <a:ext cx="889000" cy="6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126987</xdr:rowOff>
    </xdr:from>
    <xdr:to>
      <xdr:col>41</xdr:col>
      <xdr:colOff>101600</xdr:colOff>
      <xdr:row>58</xdr:row>
      <xdr:rowOff>57137</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89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48264</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61795" y="9992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128646</xdr:rowOff>
    </xdr:from>
    <xdr:to>
      <xdr:col>36</xdr:col>
      <xdr:colOff>165100</xdr:colOff>
      <xdr:row>58</xdr:row>
      <xdr:rowOff>58796</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901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49923</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672795" y="9994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22</xdr:rowOff>
    </xdr:from>
    <xdr:to>
      <xdr:col>55</xdr:col>
      <xdr:colOff>50800</xdr:colOff>
      <xdr:row>57</xdr:row>
      <xdr:rowOff>101622</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77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22899</xdr:rowOff>
    </xdr:from>
    <xdr:ext cx="599010"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624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66815</xdr:rowOff>
    </xdr:from>
    <xdr:to>
      <xdr:col>50</xdr:col>
      <xdr:colOff>165100</xdr:colOff>
      <xdr:row>54</xdr:row>
      <xdr:rowOff>168415</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325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13492</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39795" y="9100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19776</xdr:rowOff>
    </xdr:from>
    <xdr:to>
      <xdr:col>46</xdr:col>
      <xdr:colOff>38100</xdr:colOff>
      <xdr:row>57</xdr:row>
      <xdr:rowOff>121376</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792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137903</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50795" y="9567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141268</xdr:rowOff>
    </xdr:from>
    <xdr:to>
      <xdr:col>41</xdr:col>
      <xdr:colOff>101600</xdr:colOff>
      <xdr:row>57</xdr:row>
      <xdr:rowOff>71418</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742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87945</xdr:rowOff>
    </xdr:from>
    <xdr:ext cx="59901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61795" y="9517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135017</xdr:rowOff>
    </xdr:from>
    <xdr:to>
      <xdr:col>36</xdr:col>
      <xdr:colOff>165100</xdr:colOff>
      <xdr:row>57</xdr:row>
      <xdr:rowOff>65167</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736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81694</xdr:rowOff>
    </xdr:from>
    <xdr:ext cx="599010"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672795" y="9511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122414</xdr:rowOff>
    </xdr:from>
    <xdr:to>
      <xdr:col>54</xdr:col>
      <xdr:colOff>189865</xdr:colOff>
      <xdr:row>79</xdr:row>
      <xdr:rowOff>43216</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295364"/>
          <a:ext cx="1270" cy="1292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47043</xdr:rowOff>
    </xdr:from>
    <xdr:ext cx="378565"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91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43216</xdr:rowOff>
    </xdr:from>
    <xdr:to>
      <xdr:col>55</xdr:col>
      <xdr:colOff>88900</xdr:colOff>
      <xdr:row>79</xdr:row>
      <xdr:rowOff>43216</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87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69091</xdr:rowOff>
    </xdr:from>
    <xdr:ext cx="690189"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20705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1,018,611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122414</xdr:rowOff>
    </xdr:from>
    <xdr:to>
      <xdr:col>55</xdr:col>
      <xdr:colOff>88900</xdr:colOff>
      <xdr:row>71</xdr:row>
      <xdr:rowOff>122414</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295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136292</xdr:rowOff>
    </xdr:from>
    <xdr:to>
      <xdr:col>55</xdr:col>
      <xdr:colOff>0</xdr:colOff>
      <xdr:row>77</xdr:row>
      <xdr:rowOff>160786</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9639300" y="13166492"/>
          <a:ext cx="838200" cy="19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29298</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402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50871</xdr:rowOff>
    </xdr:from>
    <xdr:to>
      <xdr:col>55</xdr:col>
      <xdr:colOff>50800</xdr:colOff>
      <xdr:row>78</xdr:row>
      <xdr:rowOff>152471</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423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136292</xdr:rowOff>
    </xdr:from>
    <xdr:to>
      <xdr:col>50</xdr:col>
      <xdr:colOff>114300</xdr:colOff>
      <xdr:row>78</xdr:row>
      <xdr:rowOff>61407</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8750300" y="13166492"/>
          <a:ext cx="889000" cy="26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32865</xdr:rowOff>
    </xdr:from>
    <xdr:to>
      <xdr:col>50</xdr:col>
      <xdr:colOff>165100</xdr:colOff>
      <xdr:row>78</xdr:row>
      <xdr:rowOff>134465</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40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78</xdr:row>
      <xdr:rowOff>125592</xdr:rowOff>
    </xdr:from>
    <xdr:ext cx="59901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39795" y="13498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39568</xdr:rowOff>
    </xdr:from>
    <xdr:to>
      <xdr:col>45</xdr:col>
      <xdr:colOff>177800</xdr:colOff>
      <xdr:row>78</xdr:row>
      <xdr:rowOff>61407</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7861300" y="13412668"/>
          <a:ext cx="889000" cy="21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62512</xdr:rowOff>
    </xdr:from>
    <xdr:to>
      <xdr:col>46</xdr:col>
      <xdr:colOff>38100</xdr:colOff>
      <xdr:row>78</xdr:row>
      <xdr:rowOff>164112</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4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155239</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528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39568</xdr:rowOff>
    </xdr:from>
    <xdr:to>
      <xdr:col>41</xdr:col>
      <xdr:colOff>50800</xdr:colOff>
      <xdr:row>78</xdr:row>
      <xdr:rowOff>49967</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6972300" y="13412668"/>
          <a:ext cx="889000" cy="10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67363</xdr:rowOff>
    </xdr:from>
    <xdr:to>
      <xdr:col>41</xdr:col>
      <xdr:colOff>101600</xdr:colOff>
      <xdr:row>78</xdr:row>
      <xdr:rowOff>168963</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440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160090</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533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72095</xdr:rowOff>
    </xdr:from>
    <xdr:to>
      <xdr:col>36</xdr:col>
      <xdr:colOff>165100</xdr:colOff>
      <xdr:row>79</xdr:row>
      <xdr:rowOff>2245</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44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164822</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53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109986</xdr:rowOff>
    </xdr:from>
    <xdr:to>
      <xdr:col>55</xdr:col>
      <xdr:colOff>50800</xdr:colOff>
      <xdr:row>78</xdr:row>
      <xdr:rowOff>40136</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311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132863</xdr:rowOff>
    </xdr:from>
    <xdr:ext cx="599010"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163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85492</xdr:rowOff>
    </xdr:from>
    <xdr:to>
      <xdr:col>50</xdr:col>
      <xdr:colOff>165100</xdr:colOff>
      <xdr:row>77</xdr:row>
      <xdr:rowOff>15642</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115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75</xdr:row>
      <xdr:rowOff>32169</xdr:rowOff>
    </xdr:from>
    <xdr:ext cx="59901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39795" y="12890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10607</xdr:rowOff>
    </xdr:from>
    <xdr:to>
      <xdr:col>46</xdr:col>
      <xdr:colOff>38100</xdr:colOff>
      <xdr:row>78</xdr:row>
      <xdr:rowOff>112207</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383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128734</xdr:rowOff>
    </xdr:from>
    <xdr:ext cx="59901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50795" y="13158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160218</xdr:rowOff>
    </xdr:from>
    <xdr:to>
      <xdr:col>41</xdr:col>
      <xdr:colOff>101600</xdr:colOff>
      <xdr:row>78</xdr:row>
      <xdr:rowOff>90368</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36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106895</xdr:rowOff>
    </xdr:from>
    <xdr:ext cx="599010"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561795" y="13137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170617</xdr:rowOff>
    </xdr:from>
    <xdr:to>
      <xdr:col>36</xdr:col>
      <xdr:colOff>165100</xdr:colOff>
      <xdr:row>78</xdr:row>
      <xdr:rowOff>100767</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372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117294</xdr:rowOff>
    </xdr:from>
    <xdr:ext cx="599010"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672795" y="13147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165334</xdr:rowOff>
    </xdr:from>
    <xdr:to>
      <xdr:col>54</xdr:col>
      <xdr:colOff>189865</xdr:colOff>
      <xdr:row>98</xdr:row>
      <xdr:rowOff>17749</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595834"/>
          <a:ext cx="1270" cy="1224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21576</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823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17749</xdr:rowOff>
    </xdr:from>
    <xdr:to>
      <xdr:col>55</xdr:col>
      <xdr:colOff>88900</xdr:colOff>
      <xdr:row>98</xdr:row>
      <xdr:rowOff>17749</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819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112011</xdr:rowOff>
    </xdr:from>
    <xdr:ext cx="690189"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3710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2,155,147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165334</xdr:rowOff>
    </xdr:from>
    <xdr:to>
      <xdr:col>55</xdr:col>
      <xdr:colOff>88900</xdr:colOff>
      <xdr:row>90</xdr:row>
      <xdr:rowOff>165334</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595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1259</xdr:rowOff>
    </xdr:from>
    <xdr:to>
      <xdr:col>55</xdr:col>
      <xdr:colOff>0</xdr:colOff>
      <xdr:row>97</xdr:row>
      <xdr:rowOff>35818</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9639300" y="16631909"/>
          <a:ext cx="838200" cy="34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16251</xdr:rowOff>
    </xdr:from>
    <xdr:ext cx="599010"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6469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37824</xdr:rowOff>
    </xdr:from>
    <xdr:to>
      <xdr:col>55</xdr:col>
      <xdr:colOff>50800</xdr:colOff>
      <xdr:row>97</xdr:row>
      <xdr:rowOff>139424</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668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30243</xdr:rowOff>
    </xdr:from>
    <xdr:to>
      <xdr:col>50</xdr:col>
      <xdr:colOff>114300</xdr:colOff>
      <xdr:row>97</xdr:row>
      <xdr:rowOff>35818</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8750300" y="16660893"/>
          <a:ext cx="889000" cy="5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52970</xdr:rowOff>
    </xdr:from>
    <xdr:to>
      <xdr:col>50</xdr:col>
      <xdr:colOff>165100</xdr:colOff>
      <xdr:row>97</xdr:row>
      <xdr:rowOff>154570</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68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145697</xdr:rowOff>
    </xdr:from>
    <xdr:ext cx="59901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39795" y="16776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30243</xdr:rowOff>
    </xdr:from>
    <xdr:to>
      <xdr:col>45</xdr:col>
      <xdr:colOff>177800</xdr:colOff>
      <xdr:row>97</xdr:row>
      <xdr:rowOff>64477</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7861300" y="16660893"/>
          <a:ext cx="889000" cy="34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50639</xdr:rowOff>
    </xdr:from>
    <xdr:to>
      <xdr:col>46</xdr:col>
      <xdr:colOff>38100</xdr:colOff>
      <xdr:row>97</xdr:row>
      <xdr:rowOff>152239</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68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143366</xdr:rowOff>
    </xdr:from>
    <xdr:ext cx="59901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50795" y="16774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64477</xdr:rowOff>
    </xdr:from>
    <xdr:to>
      <xdr:col>41</xdr:col>
      <xdr:colOff>50800</xdr:colOff>
      <xdr:row>97</xdr:row>
      <xdr:rowOff>81603</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6972300" y="16695127"/>
          <a:ext cx="889000" cy="17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53936</xdr:rowOff>
    </xdr:from>
    <xdr:to>
      <xdr:col>41</xdr:col>
      <xdr:colOff>101600</xdr:colOff>
      <xdr:row>97</xdr:row>
      <xdr:rowOff>155536</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68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146663</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61795" y="16777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53535</xdr:rowOff>
    </xdr:from>
    <xdr:to>
      <xdr:col>36</xdr:col>
      <xdr:colOff>165100</xdr:colOff>
      <xdr:row>97</xdr:row>
      <xdr:rowOff>155135</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68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146262</xdr:rowOff>
    </xdr:from>
    <xdr:ext cx="59901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672795" y="16776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121909</xdr:rowOff>
    </xdr:from>
    <xdr:to>
      <xdr:col>55</xdr:col>
      <xdr:colOff>50800</xdr:colOff>
      <xdr:row>97</xdr:row>
      <xdr:rowOff>52059</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658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144786</xdr:rowOff>
    </xdr:from>
    <xdr:ext cx="599010"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6432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156468</xdr:rowOff>
    </xdr:from>
    <xdr:to>
      <xdr:col>50</xdr:col>
      <xdr:colOff>165100</xdr:colOff>
      <xdr:row>97</xdr:row>
      <xdr:rowOff>86618</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6615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103145</xdr:rowOff>
    </xdr:from>
    <xdr:ext cx="59901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39795" y="16390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150893</xdr:rowOff>
    </xdr:from>
    <xdr:to>
      <xdr:col>46</xdr:col>
      <xdr:colOff>38100</xdr:colOff>
      <xdr:row>97</xdr:row>
      <xdr:rowOff>81043</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610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97570</xdr:rowOff>
    </xdr:from>
    <xdr:ext cx="59901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50795" y="16385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13677</xdr:rowOff>
    </xdr:from>
    <xdr:to>
      <xdr:col>41</xdr:col>
      <xdr:colOff>101600</xdr:colOff>
      <xdr:row>97</xdr:row>
      <xdr:rowOff>115277</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644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131804</xdr:rowOff>
    </xdr:from>
    <xdr:ext cx="59901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61795" y="16419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30803</xdr:rowOff>
    </xdr:from>
    <xdr:to>
      <xdr:col>36</xdr:col>
      <xdr:colOff>165100</xdr:colOff>
      <xdr:row>97</xdr:row>
      <xdr:rowOff>132403</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6661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148930</xdr:rowOff>
    </xdr:from>
    <xdr:ext cx="59901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672795" y="16436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94209</xdr:rowOff>
    </xdr:from>
    <xdr:to>
      <xdr:col>85</xdr:col>
      <xdr:colOff>126364</xdr:colOff>
      <xdr:row>39</xdr:row>
      <xdr:rowOff>8972</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6317595" y="5409159"/>
          <a:ext cx="1269" cy="1286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12799</xdr:rowOff>
    </xdr:from>
    <xdr:ext cx="469744" cy="259045"/>
    <xdr:sp macro="" textlink="">
      <xdr:nvSpPr>
        <xdr:cNvPr id="511" name="消防費最小値テキスト">
          <a:extLst>
            <a:ext uri="{FF2B5EF4-FFF2-40B4-BE49-F238E27FC236}">
              <a16:creationId xmlns:a16="http://schemas.microsoft.com/office/drawing/2014/main" id="{00000000-0008-0000-0700-0000FF010000}"/>
            </a:ext>
          </a:extLst>
        </xdr:cNvPr>
        <xdr:cNvSpPr txBox="1"/>
      </xdr:nvSpPr>
      <xdr:spPr>
        <a:xfrm>
          <a:off x="16370300" y="6699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8972</xdr:rowOff>
    </xdr:from>
    <xdr:to>
      <xdr:col>86</xdr:col>
      <xdr:colOff>25400</xdr:colOff>
      <xdr:row>39</xdr:row>
      <xdr:rowOff>8972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6695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40886</xdr:rowOff>
    </xdr:from>
    <xdr:ext cx="599010" cy="259045"/>
    <xdr:sp macro="" textlink="">
      <xdr:nvSpPr>
        <xdr:cNvPr id="513" name="消防費最大値テキスト">
          <a:extLst>
            <a:ext uri="{FF2B5EF4-FFF2-40B4-BE49-F238E27FC236}">
              <a16:creationId xmlns:a16="http://schemas.microsoft.com/office/drawing/2014/main" id="{00000000-0008-0000-0700-000001020000}"/>
            </a:ext>
          </a:extLst>
        </xdr:cNvPr>
        <xdr:cNvSpPr txBox="1"/>
      </xdr:nvSpPr>
      <xdr:spPr>
        <a:xfrm>
          <a:off x="16370300" y="5184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346,940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94209</xdr:rowOff>
    </xdr:from>
    <xdr:to>
      <xdr:col>86</xdr:col>
      <xdr:colOff>25400</xdr:colOff>
      <xdr:row>31</xdr:row>
      <xdr:rowOff>94209</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5409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3744</xdr:rowOff>
    </xdr:from>
    <xdr:to>
      <xdr:col>85</xdr:col>
      <xdr:colOff>127000</xdr:colOff>
      <xdr:row>38</xdr:row>
      <xdr:rowOff>53446</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5481300" y="6518844"/>
          <a:ext cx="838200" cy="49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110813</xdr:rowOff>
    </xdr:from>
    <xdr:ext cx="534377" cy="259045"/>
    <xdr:sp macro="" textlink="">
      <xdr:nvSpPr>
        <xdr:cNvPr id="516" name="消防費平均値テキスト">
          <a:extLst>
            <a:ext uri="{FF2B5EF4-FFF2-40B4-BE49-F238E27FC236}">
              <a16:creationId xmlns:a16="http://schemas.microsoft.com/office/drawing/2014/main" id="{00000000-0008-0000-0700-000004020000}"/>
            </a:ext>
          </a:extLst>
        </xdr:cNvPr>
        <xdr:cNvSpPr txBox="1"/>
      </xdr:nvSpPr>
      <xdr:spPr>
        <a:xfrm>
          <a:off x="16370300" y="62830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87936</xdr:rowOff>
    </xdr:from>
    <xdr:to>
      <xdr:col>85</xdr:col>
      <xdr:colOff>177800</xdr:colOff>
      <xdr:row>38</xdr:row>
      <xdr:rowOff>18086</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6268700" y="643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3744</xdr:rowOff>
    </xdr:from>
    <xdr:to>
      <xdr:col>81</xdr:col>
      <xdr:colOff>50800</xdr:colOff>
      <xdr:row>38</xdr:row>
      <xdr:rowOff>27987</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4592300" y="6518844"/>
          <a:ext cx="889000" cy="24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48655</xdr:rowOff>
    </xdr:from>
    <xdr:to>
      <xdr:col>81</xdr:col>
      <xdr:colOff>101600</xdr:colOff>
      <xdr:row>37</xdr:row>
      <xdr:rowOff>150255</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5430500" y="639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166782</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5214111" y="6167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160895</xdr:rowOff>
    </xdr:from>
    <xdr:to>
      <xdr:col>76</xdr:col>
      <xdr:colOff>114300</xdr:colOff>
      <xdr:row>38</xdr:row>
      <xdr:rowOff>27987</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3703300" y="6504545"/>
          <a:ext cx="889000" cy="38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45981</xdr:rowOff>
    </xdr:from>
    <xdr:to>
      <xdr:col>76</xdr:col>
      <xdr:colOff>165100</xdr:colOff>
      <xdr:row>37</xdr:row>
      <xdr:rowOff>147581</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4541500" y="638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164108</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325111" y="6164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121420</xdr:rowOff>
    </xdr:from>
    <xdr:to>
      <xdr:col>71</xdr:col>
      <xdr:colOff>177800</xdr:colOff>
      <xdr:row>37</xdr:row>
      <xdr:rowOff>160895</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2814300" y="6465070"/>
          <a:ext cx="889000" cy="39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85825</xdr:rowOff>
    </xdr:from>
    <xdr:to>
      <xdr:col>72</xdr:col>
      <xdr:colOff>38100</xdr:colOff>
      <xdr:row>38</xdr:row>
      <xdr:rowOff>15976</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3652500" y="642947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32502</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436111" y="6204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99572</xdr:rowOff>
    </xdr:from>
    <xdr:to>
      <xdr:col>67</xdr:col>
      <xdr:colOff>101600</xdr:colOff>
      <xdr:row>38</xdr:row>
      <xdr:rowOff>29722</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2763500" y="644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20848</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547111" y="653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2646</xdr:rowOff>
    </xdr:from>
    <xdr:to>
      <xdr:col>85</xdr:col>
      <xdr:colOff>177800</xdr:colOff>
      <xdr:row>38</xdr:row>
      <xdr:rowOff>104246</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6268700" y="651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89023</xdr:rowOff>
    </xdr:from>
    <xdr:ext cx="534377" cy="259045"/>
    <xdr:sp macro="" textlink="">
      <xdr:nvSpPr>
        <xdr:cNvPr id="535" name="消防費該当値テキスト">
          <a:extLst>
            <a:ext uri="{FF2B5EF4-FFF2-40B4-BE49-F238E27FC236}">
              <a16:creationId xmlns:a16="http://schemas.microsoft.com/office/drawing/2014/main" id="{00000000-0008-0000-0700-000017020000}"/>
            </a:ext>
          </a:extLst>
        </xdr:cNvPr>
        <xdr:cNvSpPr txBox="1"/>
      </xdr:nvSpPr>
      <xdr:spPr>
        <a:xfrm>
          <a:off x="16370300" y="6432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124394</xdr:rowOff>
    </xdr:from>
    <xdr:to>
      <xdr:col>81</xdr:col>
      <xdr:colOff>101600</xdr:colOff>
      <xdr:row>38</xdr:row>
      <xdr:rowOff>54544</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5430500" y="6468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45671</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14111" y="6560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148637</xdr:rowOff>
    </xdr:from>
    <xdr:to>
      <xdr:col>76</xdr:col>
      <xdr:colOff>165100</xdr:colOff>
      <xdr:row>38</xdr:row>
      <xdr:rowOff>78787</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4541500" y="6492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69914</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325111" y="658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110095</xdr:rowOff>
    </xdr:from>
    <xdr:to>
      <xdr:col>72</xdr:col>
      <xdr:colOff>38100</xdr:colOff>
      <xdr:row>38</xdr:row>
      <xdr:rowOff>40246</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3652500" y="645374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31372</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36111" y="6546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70620</xdr:rowOff>
    </xdr:from>
    <xdr:to>
      <xdr:col>67</xdr:col>
      <xdr:colOff>101600</xdr:colOff>
      <xdr:row>38</xdr:row>
      <xdr:rowOff>770</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2763500" y="641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17297</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6189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55783</xdr:rowOff>
    </xdr:from>
    <xdr:to>
      <xdr:col>85</xdr:col>
      <xdr:colOff>126364</xdr:colOff>
      <xdr:row>58</xdr:row>
      <xdr:rowOff>29480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628283"/>
          <a:ext cx="1269" cy="1345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33307</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9977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29480</xdr:rowOff>
    </xdr:from>
    <xdr:to>
      <xdr:col>86</xdr:col>
      <xdr:colOff>25400</xdr:colOff>
      <xdr:row>58</xdr:row>
      <xdr:rowOff>29480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997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2460</xdr:rowOff>
    </xdr:from>
    <xdr:ext cx="599010"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403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636,709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55783</xdr:rowOff>
    </xdr:from>
    <xdr:to>
      <xdr:col>86</xdr:col>
      <xdr:colOff>25400</xdr:colOff>
      <xdr:row>50</xdr:row>
      <xdr:rowOff>55783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628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63226</xdr:rowOff>
    </xdr:from>
    <xdr:to>
      <xdr:col>85</xdr:col>
      <xdr:colOff>127000</xdr:colOff>
      <xdr:row>57</xdr:row>
      <xdr:rowOff>78673</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5481300" y="9835876"/>
          <a:ext cx="838200" cy="15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133254</xdr:rowOff>
    </xdr:from>
    <xdr:ext cx="599010"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5630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110377</xdr:rowOff>
    </xdr:from>
    <xdr:to>
      <xdr:col>85</xdr:col>
      <xdr:colOff>177800</xdr:colOff>
      <xdr:row>57</xdr:row>
      <xdr:rowOff>40527</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71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30251</xdr:rowOff>
    </xdr:from>
    <xdr:to>
      <xdr:col>81</xdr:col>
      <xdr:colOff>50800</xdr:colOff>
      <xdr:row>57</xdr:row>
      <xdr:rowOff>63226</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4592300" y="9802901"/>
          <a:ext cx="889000" cy="32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131020</xdr:rowOff>
    </xdr:from>
    <xdr:to>
      <xdr:col>81</xdr:col>
      <xdr:colOff>101600</xdr:colOff>
      <xdr:row>57</xdr:row>
      <xdr:rowOff>61170</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7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77697</xdr:rowOff>
    </xdr:from>
    <xdr:ext cx="599010"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181795" y="9507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9647</xdr:rowOff>
    </xdr:from>
    <xdr:to>
      <xdr:col>76</xdr:col>
      <xdr:colOff>114300</xdr:colOff>
      <xdr:row>57</xdr:row>
      <xdr:rowOff>30251</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3703300" y="9782297"/>
          <a:ext cx="889000" cy="2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99185</xdr:rowOff>
    </xdr:from>
    <xdr:to>
      <xdr:col>76</xdr:col>
      <xdr:colOff>165100</xdr:colOff>
      <xdr:row>57</xdr:row>
      <xdr:rowOff>29335</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700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45862</xdr:rowOff>
    </xdr:from>
    <xdr:ext cx="59901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292795" y="9475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9647</xdr:rowOff>
    </xdr:from>
    <xdr:to>
      <xdr:col>71</xdr:col>
      <xdr:colOff>177800</xdr:colOff>
      <xdr:row>57</xdr:row>
      <xdr:rowOff>26813</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2814300" y="9782297"/>
          <a:ext cx="889000" cy="17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161199</xdr:rowOff>
    </xdr:from>
    <xdr:to>
      <xdr:col>72</xdr:col>
      <xdr:colOff>38100</xdr:colOff>
      <xdr:row>57</xdr:row>
      <xdr:rowOff>91349</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76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82476</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03795" y="9855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145545</xdr:rowOff>
    </xdr:from>
    <xdr:to>
      <xdr:col>67</xdr:col>
      <xdr:colOff>101600</xdr:colOff>
      <xdr:row>57</xdr:row>
      <xdr:rowOff>75695</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74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92222</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14795" y="9521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27873</xdr:rowOff>
    </xdr:from>
    <xdr:to>
      <xdr:col>85</xdr:col>
      <xdr:colOff>177800</xdr:colOff>
      <xdr:row>57</xdr:row>
      <xdr:rowOff>129473</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9800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114250</xdr:rowOff>
    </xdr:from>
    <xdr:ext cx="599010"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715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12426</xdr:rowOff>
    </xdr:from>
    <xdr:to>
      <xdr:col>81</xdr:col>
      <xdr:colOff>101600</xdr:colOff>
      <xdr:row>57</xdr:row>
      <xdr:rowOff>114026</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785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105153</xdr:rowOff>
    </xdr:from>
    <xdr:ext cx="59901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181795" y="9877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150901</xdr:rowOff>
    </xdr:from>
    <xdr:to>
      <xdr:col>76</xdr:col>
      <xdr:colOff>165100</xdr:colOff>
      <xdr:row>57</xdr:row>
      <xdr:rowOff>81051</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9752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72178</xdr:rowOff>
    </xdr:from>
    <xdr:ext cx="59901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292795" y="9844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130297</xdr:rowOff>
    </xdr:from>
    <xdr:to>
      <xdr:col>72</xdr:col>
      <xdr:colOff>38100</xdr:colOff>
      <xdr:row>57</xdr:row>
      <xdr:rowOff>60447</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9731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76974</xdr:rowOff>
    </xdr:from>
    <xdr:ext cx="59901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03795" y="9506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147463</xdr:rowOff>
    </xdr:from>
    <xdr:to>
      <xdr:col>67</xdr:col>
      <xdr:colOff>101600</xdr:colOff>
      <xdr:row>57</xdr:row>
      <xdr:rowOff>77613</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9748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68740</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14795" y="9841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9289</xdr:rowOff>
    </xdr:from>
    <xdr:to>
      <xdr:col>85</xdr:col>
      <xdr:colOff>126364</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flipV="1">
          <a:off x="16317595" y="12182239"/>
          <a:ext cx="1269" cy="1330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145722</xdr:rowOff>
    </xdr:from>
    <xdr:ext cx="249299" cy="259045"/>
    <xdr:sp macro="" textlink="">
      <xdr:nvSpPr>
        <xdr:cNvPr id="621" name="災害復旧費最小値テキスト">
          <a:extLst>
            <a:ext uri="{FF2B5EF4-FFF2-40B4-BE49-F238E27FC236}">
              <a16:creationId xmlns:a16="http://schemas.microsoft.com/office/drawing/2014/main" id="{00000000-0008-0000-0700-00006D020000}"/>
            </a:ext>
          </a:extLst>
        </xdr:cNvPr>
        <xdr:cNvSpPr txBox="1"/>
      </xdr:nvSpPr>
      <xdr:spPr>
        <a:xfrm>
          <a:off x="16370300" y="135188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127416</xdr:rowOff>
    </xdr:from>
    <xdr:ext cx="599010" cy="259045"/>
    <xdr:sp macro="" textlink="">
      <xdr:nvSpPr>
        <xdr:cNvPr id="623" name="災害復旧費最大値テキスト">
          <a:extLst>
            <a:ext uri="{FF2B5EF4-FFF2-40B4-BE49-F238E27FC236}">
              <a16:creationId xmlns:a16="http://schemas.microsoft.com/office/drawing/2014/main" id="{00000000-0008-0000-0700-00006F020000}"/>
            </a:ext>
          </a:extLst>
        </xdr:cNvPr>
        <xdr:cNvSpPr txBox="1"/>
      </xdr:nvSpPr>
      <xdr:spPr>
        <a:xfrm>
          <a:off x="16370300" y="11957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582,048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9289</xdr:rowOff>
    </xdr:from>
    <xdr:to>
      <xdr:col>86</xdr:col>
      <xdr:colOff>25400</xdr:colOff>
      <xdr:row>71</xdr:row>
      <xdr:rowOff>9289</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2182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118894</xdr:rowOff>
    </xdr:from>
    <xdr:to>
      <xdr:col>85</xdr:col>
      <xdr:colOff>127000</xdr:colOff>
      <xdr:row>78</xdr:row>
      <xdr:rowOff>127653</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5481300" y="13491994"/>
          <a:ext cx="838200" cy="8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63172</xdr:rowOff>
    </xdr:from>
    <xdr:ext cx="534377" cy="259045"/>
    <xdr:sp macro="" textlink="">
      <xdr:nvSpPr>
        <xdr:cNvPr id="626" name="災害復旧費平均値テキスト">
          <a:extLst>
            <a:ext uri="{FF2B5EF4-FFF2-40B4-BE49-F238E27FC236}">
              <a16:creationId xmlns:a16="http://schemas.microsoft.com/office/drawing/2014/main" id="{00000000-0008-0000-0700-000072020000}"/>
            </a:ext>
          </a:extLst>
        </xdr:cNvPr>
        <xdr:cNvSpPr txBox="1"/>
      </xdr:nvSpPr>
      <xdr:spPr>
        <a:xfrm>
          <a:off x="16370300" y="13264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40295</xdr:rowOff>
    </xdr:from>
    <xdr:to>
      <xdr:col>85</xdr:col>
      <xdr:colOff>177800</xdr:colOff>
      <xdr:row>78</xdr:row>
      <xdr:rowOff>141895</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6268700" y="1341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106890</xdr:rowOff>
    </xdr:from>
    <xdr:to>
      <xdr:col>81</xdr:col>
      <xdr:colOff>50800</xdr:colOff>
      <xdr:row>78</xdr:row>
      <xdr:rowOff>118894</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4592300" y="13479990"/>
          <a:ext cx="889000" cy="1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29764</xdr:rowOff>
    </xdr:from>
    <xdr:to>
      <xdr:col>81</xdr:col>
      <xdr:colOff>101600</xdr:colOff>
      <xdr:row>78</xdr:row>
      <xdr:rowOff>131364</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5430500" y="1340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147891</xdr:rowOff>
    </xdr:from>
    <xdr:ext cx="534377"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5214111" y="13178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141081</xdr:rowOff>
    </xdr:from>
    <xdr:to>
      <xdr:col>76</xdr:col>
      <xdr:colOff>114300</xdr:colOff>
      <xdr:row>78</xdr:row>
      <xdr:rowOff>106890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3703300" y="13342731"/>
          <a:ext cx="889000" cy="137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48329</xdr:rowOff>
    </xdr:from>
    <xdr:to>
      <xdr:col>76</xdr:col>
      <xdr:colOff>165100</xdr:colOff>
      <xdr:row>78</xdr:row>
      <xdr:rowOff>149929</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4541500" y="1342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166456</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4325111" y="13196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153076</xdr:rowOff>
    </xdr:from>
    <xdr:to>
      <xdr:col>71</xdr:col>
      <xdr:colOff>177800</xdr:colOff>
      <xdr:row>77</xdr:row>
      <xdr:rowOff>141081</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814300" y="13011826"/>
          <a:ext cx="889000" cy="330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51505</xdr:rowOff>
    </xdr:from>
    <xdr:to>
      <xdr:col>72</xdr:col>
      <xdr:colOff>38100</xdr:colOff>
      <xdr:row>78</xdr:row>
      <xdr:rowOff>153105</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3652500" y="1342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144232</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436111" y="13517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53958</xdr:rowOff>
    </xdr:from>
    <xdr:to>
      <xdr:col>67</xdr:col>
      <xdr:colOff>101600</xdr:colOff>
      <xdr:row>78</xdr:row>
      <xdr:rowOff>155558</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2763500" y="134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146685</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547111" y="13519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76853</xdr:rowOff>
    </xdr:from>
    <xdr:to>
      <xdr:col>85</xdr:col>
      <xdr:colOff>177800</xdr:colOff>
      <xdr:row>79</xdr:row>
      <xdr:rowOff>7003</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6268700" y="13449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18722</xdr:rowOff>
    </xdr:from>
    <xdr:ext cx="469744" cy="259045"/>
    <xdr:sp macro="" textlink="">
      <xdr:nvSpPr>
        <xdr:cNvPr id="645" name="災害復旧費該当値テキスト">
          <a:extLst>
            <a:ext uri="{FF2B5EF4-FFF2-40B4-BE49-F238E27FC236}">
              <a16:creationId xmlns:a16="http://schemas.microsoft.com/office/drawing/2014/main" id="{00000000-0008-0000-0700-000085020000}"/>
            </a:ext>
          </a:extLst>
        </xdr:cNvPr>
        <xdr:cNvSpPr txBox="1"/>
      </xdr:nvSpPr>
      <xdr:spPr>
        <a:xfrm>
          <a:off x="16370300" y="13391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68094</xdr:rowOff>
    </xdr:from>
    <xdr:to>
      <xdr:col>81</xdr:col>
      <xdr:colOff>101600</xdr:colOff>
      <xdr:row>78</xdr:row>
      <xdr:rowOff>169694</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5430500" y="13441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160821</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46428" y="13533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56090</xdr:rowOff>
    </xdr:from>
    <xdr:to>
      <xdr:col>76</xdr:col>
      <xdr:colOff>165100</xdr:colOff>
      <xdr:row>78</xdr:row>
      <xdr:rowOff>157690</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4541500" y="1342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148817</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325111" y="13521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90281</xdr:rowOff>
    </xdr:from>
    <xdr:to>
      <xdr:col>72</xdr:col>
      <xdr:colOff>38100</xdr:colOff>
      <xdr:row>78</xdr:row>
      <xdr:rowOff>20431</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3652500" y="13291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36958</xdr:rowOff>
    </xdr:from>
    <xdr:ext cx="534377"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436111" y="13067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102275</xdr:rowOff>
    </xdr:from>
    <xdr:to>
      <xdr:col>67</xdr:col>
      <xdr:colOff>101600</xdr:colOff>
      <xdr:row>76</xdr:row>
      <xdr:rowOff>32426</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2763500" y="1296102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48952</xdr:rowOff>
    </xdr:from>
    <xdr:ext cx="59901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514795" y="12736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107409</xdr:rowOff>
    </xdr:from>
    <xdr:to>
      <xdr:col>85</xdr:col>
      <xdr:colOff>126364</xdr:colOff>
      <xdr:row>99</xdr:row>
      <xdr:rowOff>44450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flipV="1">
          <a:off x="16317595" y="15537909"/>
          <a:ext cx="1269" cy="1480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78" name="公債費最小値テキスト">
          <a:extLst>
            <a:ext uri="{FF2B5EF4-FFF2-40B4-BE49-F238E27FC236}">
              <a16:creationId xmlns:a16="http://schemas.microsoft.com/office/drawing/2014/main" id="{00000000-0008-0000-0700-0000A6020000}"/>
            </a:ext>
          </a:extLst>
        </xdr:cNvPr>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54086</xdr:rowOff>
    </xdr:from>
    <xdr:ext cx="599010" cy="259045"/>
    <xdr:sp macro="" textlink="">
      <xdr:nvSpPr>
        <xdr:cNvPr id="680" name="公債費最大値テキスト">
          <a:extLst>
            <a:ext uri="{FF2B5EF4-FFF2-40B4-BE49-F238E27FC236}">
              <a16:creationId xmlns:a16="http://schemas.microsoft.com/office/drawing/2014/main" id="{00000000-0008-0000-0700-0000A8020000}"/>
            </a:ext>
          </a:extLst>
        </xdr:cNvPr>
        <xdr:cNvSpPr txBox="1"/>
      </xdr:nvSpPr>
      <xdr:spPr>
        <a:xfrm>
          <a:off x="16370300" y="15313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776,951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107409</xdr:rowOff>
    </xdr:from>
    <xdr:to>
      <xdr:col>86</xdr:col>
      <xdr:colOff>25400</xdr:colOff>
      <xdr:row>90</xdr:row>
      <xdr:rowOff>107409</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5537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123989</xdr:rowOff>
    </xdr:from>
    <xdr:to>
      <xdr:col>85</xdr:col>
      <xdr:colOff>127000</xdr:colOff>
      <xdr:row>96</xdr:row>
      <xdr:rowOff>147808</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5481300" y="16583189"/>
          <a:ext cx="838200" cy="2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29632</xdr:rowOff>
    </xdr:from>
    <xdr:ext cx="599010" cy="259045"/>
    <xdr:sp macro="" textlink="">
      <xdr:nvSpPr>
        <xdr:cNvPr id="683" name="公債費平均値テキスト">
          <a:extLst>
            <a:ext uri="{FF2B5EF4-FFF2-40B4-BE49-F238E27FC236}">
              <a16:creationId xmlns:a16="http://schemas.microsoft.com/office/drawing/2014/main" id="{00000000-0008-0000-0700-0000AB020000}"/>
            </a:ext>
          </a:extLst>
        </xdr:cNvPr>
        <xdr:cNvSpPr txBox="1"/>
      </xdr:nvSpPr>
      <xdr:spPr>
        <a:xfrm>
          <a:off x="16370300" y="166602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51205</xdr:rowOff>
    </xdr:from>
    <xdr:to>
      <xdr:col>85</xdr:col>
      <xdr:colOff>177800</xdr:colOff>
      <xdr:row>97</xdr:row>
      <xdr:rowOff>152805</xdr:rowOff>
    </xdr:to>
    <xdr:sp macro="" textlink="">
      <xdr:nvSpPr>
        <xdr:cNvPr id="684" name="フローチャート: 判断 683">
          <a:extLst>
            <a:ext uri="{FF2B5EF4-FFF2-40B4-BE49-F238E27FC236}">
              <a16:creationId xmlns:a16="http://schemas.microsoft.com/office/drawing/2014/main" id="{00000000-0008-0000-0700-0000AC020000}"/>
            </a:ext>
          </a:extLst>
        </xdr:cNvPr>
        <xdr:cNvSpPr/>
      </xdr:nvSpPr>
      <xdr:spPr>
        <a:xfrm>
          <a:off x="16268700" y="1668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142312</xdr:rowOff>
    </xdr:from>
    <xdr:to>
      <xdr:col>81</xdr:col>
      <xdr:colOff>50800</xdr:colOff>
      <xdr:row>96</xdr:row>
      <xdr:rowOff>147808</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4592300" y="16601512"/>
          <a:ext cx="889000" cy="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46146</xdr:rowOff>
    </xdr:from>
    <xdr:to>
      <xdr:col>81</xdr:col>
      <xdr:colOff>101600</xdr:colOff>
      <xdr:row>97</xdr:row>
      <xdr:rowOff>147746</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5430500" y="1667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138873</xdr:rowOff>
    </xdr:from>
    <xdr:ext cx="599010"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5181795" y="16769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134186</xdr:rowOff>
    </xdr:from>
    <xdr:to>
      <xdr:col>76</xdr:col>
      <xdr:colOff>114300</xdr:colOff>
      <xdr:row>96</xdr:row>
      <xdr:rowOff>142312</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3703300" y="16593386"/>
          <a:ext cx="889000" cy="8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20718</xdr:rowOff>
    </xdr:from>
    <xdr:to>
      <xdr:col>76</xdr:col>
      <xdr:colOff>165100</xdr:colOff>
      <xdr:row>97</xdr:row>
      <xdr:rowOff>122318</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4541500" y="16651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113445</xdr:rowOff>
    </xdr:from>
    <xdr:ext cx="59901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4292795" y="16744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97569</xdr:rowOff>
    </xdr:from>
    <xdr:to>
      <xdr:col>71</xdr:col>
      <xdr:colOff>177800</xdr:colOff>
      <xdr:row>96</xdr:row>
      <xdr:rowOff>134186</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814300" y="16556769"/>
          <a:ext cx="889000" cy="36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42956</xdr:rowOff>
    </xdr:from>
    <xdr:to>
      <xdr:col>72</xdr:col>
      <xdr:colOff>38100</xdr:colOff>
      <xdr:row>97</xdr:row>
      <xdr:rowOff>144556</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3652500" y="1667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135683</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3403795" y="16766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32339</xdr:rowOff>
    </xdr:from>
    <xdr:to>
      <xdr:col>67</xdr:col>
      <xdr:colOff>101600</xdr:colOff>
      <xdr:row>97</xdr:row>
      <xdr:rowOff>133939</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27635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125066</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2514795" y="16755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73189</xdr:rowOff>
    </xdr:from>
    <xdr:to>
      <xdr:col>85</xdr:col>
      <xdr:colOff>177800</xdr:colOff>
      <xdr:row>97</xdr:row>
      <xdr:rowOff>3339</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6268700" y="1653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96066</xdr:rowOff>
    </xdr:from>
    <xdr:ext cx="599010" cy="259045"/>
    <xdr:sp macro="" textlink="">
      <xdr:nvSpPr>
        <xdr:cNvPr id="702" name="公債費該当値テキスト">
          <a:extLst>
            <a:ext uri="{FF2B5EF4-FFF2-40B4-BE49-F238E27FC236}">
              <a16:creationId xmlns:a16="http://schemas.microsoft.com/office/drawing/2014/main" id="{00000000-0008-0000-0700-0000BE020000}"/>
            </a:ext>
          </a:extLst>
        </xdr:cNvPr>
        <xdr:cNvSpPr txBox="1"/>
      </xdr:nvSpPr>
      <xdr:spPr>
        <a:xfrm>
          <a:off x="16370300" y="16383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97008</xdr:rowOff>
    </xdr:from>
    <xdr:to>
      <xdr:col>81</xdr:col>
      <xdr:colOff>101600</xdr:colOff>
      <xdr:row>97</xdr:row>
      <xdr:rowOff>27158</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5430500" y="16556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43685</xdr:rowOff>
    </xdr:from>
    <xdr:ext cx="59901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181795" y="16331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91512</xdr:rowOff>
    </xdr:from>
    <xdr:to>
      <xdr:col>76</xdr:col>
      <xdr:colOff>165100</xdr:colOff>
      <xdr:row>97</xdr:row>
      <xdr:rowOff>21662</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4541500" y="16550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38189</xdr:rowOff>
    </xdr:from>
    <xdr:ext cx="59901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292795" y="16325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83386</xdr:rowOff>
    </xdr:from>
    <xdr:to>
      <xdr:col>72</xdr:col>
      <xdr:colOff>38100</xdr:colOff>
      <xdr:row>97</xdr:row>
      <xdr:rowOff>13536</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3652500" y="1654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30063</xdr:rowOff>
    </xdr:from>
    <xdr:ext cx="59901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03795" y="16317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46769</xdr:rowOff>
    </xdr:from>
    <xdr:to>
      <xdr:col>67</xdr:col>
      <xdr:colOff>101600</xdr:colOff>
      <xdr:row>96</xdr:row>
      <xdr:rowOff>148369</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2763500" y="16505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164896</xdr:rowOff>
    </xdr:from>
    <xdr:ext cx="59901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14795" y="16281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31</xdr:row>
      <xdr:rowOff>21970</xdr:rowOff>
    </xdr:from>
    <xdr:ext cx="59541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692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38299</xdr:rowOff>
    </xdr:from>
    <xdr:ext cx="59541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92445</xdr:rowOff>
    </xdr:from>
    <xdr:to>
      <xdr:col>116</xdr:col>
      <xdr:colOff>62864</xdr:colOff>
      <xdr:row>39</xdr:row>
      <xdr:rowOff>98878</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flipV="1">
          <a:off x="22159595" y="5235945"/>
          <a:ext cx="1269" cy="1549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135837</xdr:rowOff>
    </xdr:from>
    <xdr:ext cx="249299" cy="259045"/>
    <xdr:sp macro="" textlink="">
      <xdr:nvSpPr>
        <xdr:cNvPr id="737" name="諸支出金最小値テキスト">
          <a:extLst>
            <a:ext uri="{FF2B5EF4-FFF2-40B4-BE49-F238E27FC236}">
              <a16:creationId xmlns:a16="http://schemas.microsoft.com/office/drawing/2014/main" id="{00000000-0008-0000-0700-0000E1020000}"/>
            </a:ext>
          </a:extLst>
        </xdr:cNvPr>
        <xdr:cNvSpPr txBox="1"/>
      </xdr:nvSpPr>
      <xdr:spPr>
        <a:xfrm>
          <a:off x="22212300" y="68223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39122</xdr:rowOff>
    </xdr:from>
    <xdr:ext cx="599010" cy="259045"/>
    <xdr:sp macro="" textlink="">
      <xdr:nvSpPr>
        <xdr:cNvPr id="739" name="諸支出金最大値テキスト">
          <a:extLst>
            <a:ext uri="{FF2B5EF4-FFF2-40B4-BE49-F238E27FC236}">
              <a16:creationId xmlns:a16="http://schemas.microsoft.com/office/drawing/2014/main" id="{00000000-0008-0000-0700-0000E3020000}"/>
            </a:ext>
          </a:extLst>
        </xdr:cNvPr>
        <xdr:cNvSpPr txBox="1"/>
      </xdr:nvSpPr>
      <xdr:spPr>
        <a:xfrm>
          <a:off x="22212300" y="5011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142,341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92445</xdr:rowOff>
    </xdr:from>
    <xdr:to>
      <xdr:col>116</xdr:col>
      <xdr:colOff>152400</xdr:colOff>
      <xdr:row>30</xdr:row>
      <xdr:rowOff>92445</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5235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53288</xdr:rowOff>
    </xdr:from>
    <xdr:ext cx="469744" cy="259045"/>
    <xdr:sp macro="" textlink="">
      <xdr:nvSpPr>
        <xdr:cNvPr id="742" name="諸支出金平均値テキスト">
          <a:extLst>
            <a:ext uri="{FF2B5EF4-FFF2-40B4-BE49-F238E27FC236}">
              <a16:creationId xmlns:a16="http://schemas.microsoft.com/office/drawing/2014/main" id="{00000000-0008-0000-0700-0000E6020000}"/>
            </a:ext>
          </a:extLst>
        </xdr:cNvPr>
        <xdr:cNvSpPr txBox="1"/>
      </xdr:nvSpPr>
      <xdr:spPr>
        <a:xfrm>
          <a:off x="22212300" y="6568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30411</xdr:rowOff>
    </xdr:from>
    <xdr:to>
      <xdr:col>116</xdr:col>
      <xdr:colOff>114300</xdr:colOff>
      <xdr:row>39</xdr:row>
      <xdr:rowOff>132011</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2110700" y="671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35124</xdr:rowOff>
    </xdr:from>
    <xdr:to>
      <xdr:col>112</xdr:col>
      <xdr:colOff>38100</xdr:colOff>
      <xdr:row>39</xdr:row>
      <xdr:rowOff>136724</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1272500" y="672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153251</xdr:rowOff>
    </xdr:from>
    <xdr:ext cx="469744"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088428" y="6496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40405</xdr:rowOff>
    </xdr:from>
    <xdr:to>
      <xdr:col>107</xdr:col>
      <xdr:colOff>101600</xdr:colOff>
      <xdr:row>39</xdr:row>
      <xdr:rowOff>142005</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0383500" y="672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158532</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245017" y="65021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136307</xdr:rowOff>
    </xdr:from>
    <xdr:to>
      <xdr:col>102</xdr:col>
      <xdr:colOff>165100</xdr:colOff>
      <xdr:row>39</xdr:row>
      <xdr:rowOff>66457</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9494500" y="665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82984</xdr:rowOff>
    </xdr:from>
    <xdr:ext cx="469744"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310428" y="6426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6604</xdr:rowOff>
    </xdr:from>
    <xdr:to>
      <xdr:col>98</xdr:col>
      <xdr:colOff>38100</xdr:colOff>
      <xdr:row>39</xdr:row>
      <xdr:rowOff>108204</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8605500" y="669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124731</xdr:rowOff>
    </xdr:from>
    <xdr:ext cx="469744"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21428" y="6468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8837</xdr:rowOff>
    </xdr:from>
    <xdr:ext cx="249299" cy="259045"/>
    <xdr:sp macro="" textlink="">
      <xdr:nvSpPr>
        <xdr:cNvPr id="761" name="諸支出金該当値テキスト">
          <a:extLst>
            <a:ext uri="{FF2B5EF4-FFF2-40B4-BE49-F238E27FC236}">
              <a16:creationId xmlns:a16="http://schemas.microsoft.com/office/drawing/2014/main" id="{00000000-0008-0000-0700-0000F9020000}"/>
            </a:ext>
          </a:extLst>
        </xdr:cNvPr>
        <xdr:cNvSpPr txBox="1"/>
      </xdr:nvSpPr>
      <xdr:spPr>
        <a:xfrm>
          <a:off x="22212300" y="66953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a:extLst>
            <a:ext uri="{FF2B5EF4-FFF2-40B4-BE49-F238E27FC236}">
              <a16:creationId xmlns:a16="http://schemas.microsoft.com/office/drawing/2014/main" id="{00000000-0008-0000-0700-00001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a:extLst>
            <a:ext uri="{FF2B5EF4-FFF2-40B4-BE49-F238E27FC236}">
              <a16:creationId xmlns:a16="http://schemas.microsoft.com/office/drawing/2014/main" id="{00000000-0008-0000-0700-00001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a:extLst>
            <a:ext uri="{FF2B5EF4-FFF2-40B4-BE49-F238E27FC236}">
              <a16:creationId xmlns:a16="http://schemas.microsoft.com/office/drawing/2014/main" id="{00000000-0008-0000-0700-00001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a:extLst>
            <a:ext uri="{FF2B5EF4-FFF2-40B4-BE49-F238E27FC236}">
              <a16:creationId xmlns:a16="http://schemas.microsoft.com/office/drawing/2014/main" id="{00000000-0008-0000-0700-00002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目的別にみると村の産業構造から土木費、商工費、農林水産業費が類似団体平均を大幅に上回っており、それに伴い公債費が類似団体平均よりも多くなっている。一方で民生費、衛生費及び教育費については、類似団体平均を下回っていることから社会福祉や衛生施策、学校教育等、住民の日常生活に密接した諸施策を抑えながら、土木費などの交通施策や農業、観光産業へ多く投資していることが分か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・農林水産業費については、複合拠点施設建設工事が令和３年度に完了したことから大幅減になっている。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・商工費については、令和２年度に新型コロナウイルス感染症対策事業であるスキー場緊急対策特別給付金を実施し大幅増となったが、令和３年度は給付金を行わなかったことから大幅減となった。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・土木費については、大雪に伴う除雪委託料が前年度よりも</a:t>
          </a:r>
          <a:r>
            <a:rPr kumimoji="1" lang="en-US" altLang="ja-JP" sz="1300">
              <a:latin typeface="ＭＳ Ｐゴシック" panose="020B0600070205080204" pitchFamily="50" charset="-128"/>
              <a:ea typeface="ＭＳ Ｐゴシック" panose="020B0600070205080204" pitchFamily="50" charset="-128"/>
            </a:rPr>
            <a:t>101</a:t>
          </a:r>
          <a:r>
            <a:rPr kumimoji="1" lang="ja-JP" altLang="en-US" sz="1300">
              <a:latin typeface="ＭＳ Ｐゴシック" panose="020B0600070205080204" pitchFamily="50" charset="-128"/>
              <a:ea typeface="ＭＳ Ｐゴシック" panose="020B0600070205080204" pitchFamily="50" charset="-128"/>
            </a:rPr>
            <a:t>百万円増額となったことから増加している。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長野県小谷村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３</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も引き続き</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新型コロナウイルス感染症対策に係る緊急観光対策事業などの各事業を実施した。コロナの影響下において、臨時交付金などの財源を活用しながら事業を実施し</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たこともあり</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、財政調整基金</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を</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取り崩</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しを回避することができた</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。標準財政規模比に対する基金残高も高い水準で維持していることから、良好な状況と言える。</a:t>
          </a:r>
          <a:endParaRPr kumimoji="1" lang="ja-JP" altLang="en-US" sz="18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長野県小谷村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公営企業会計及び特別会計では、人口減少等の影響により収支の悪化があり、一般会計からの繰入を行っているが、これを含めても全ての会計において黒字となっている。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簡易水道事業会計及び下水道事業会計の</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会計は、令和</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年度から公営企業会計に移行し</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ており、</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一層の経営</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の健全化</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を進めていく</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必要がある</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heetViews>
  <sheetFormatPr defaultColWidth="0" defaultRowHeight="11.25" zeroHeight="1" x14ac:dyDescent="0.15"/>
  <cols>
    <col min="1" max="11" width="2.125" style="171" customWidth="1"/>
    <col min="12" max="12" width="2.25" style="171" customWidth="1"/>
    <col min="13" max="17" width="2.375" style="171" customWidth="1"/>
    <col min="18" max="119" width="2.125" style="171" customWidth="1"/>
    <col min="120" max="16384" width="0" style="171" hidden="1"/>
  </cols>
  <sheetData>
    <row r="1" spans="1:119" ht="33" customHeight="1" x14ac:dyDescent="0.15">
      <c r="B1" s="389" t="s">
        <v>80</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72"/>
      <c r="DK1" s="172"/>
      <c r="DL1" s="172"/>
      <c r="DM1" s="172"/>
      <c r="DN1" s="172"/>
      <c r="DO1" s="172"/>
    </row>
    <row r="2" spans="1:119" ht="24.75" thickBot="1" x14ac:dyDescent="0.2">
      <c r="B2" s="173" t="s">
        <v>81</v>
      </c>
      <c r="C2" s="173"/>
      <c r="D2" s="174"/>
    </row>
    <row r="3" spans="1:119" ht="18.75" customHeight="1" thickBot="1" x14ac:dyDescent="0.2">
      <c r="A3" s="172"/>
      <c r="B3" s="390" t="s">
        <v>82</v>
      </c>
      <c r="C3" s="391"/>
      <c r="D3" s="391"/>
      <c r="E3" s="392"/>
      <c r="F3" s="392"/>
      <c r="G3" s="392"/>
      <c r="H3" s="392"/>
      <c r="I3" s="392"/>
      <c r="J3" s="392"/>
      <c r="K3" s="392"/>
      <c r="L3" s="392" t="s">
        <v>83</v>
      </c>
      <c r="M3" s="392"/>
      <c r="N3" s="392"/>
      <c r="O3" s="392"/>
      <c r="P3" s="392"/>
      <c r="Q3" s="392"/>
      <c r="R3" s="399"/>
      <c r="S3" s="399"/>
      <c r="T3" s="399"/>
      <c r="U3" s="399"/>
      <c r="V3" s="400"/>
      <c r="W3" s="374" t="s">
        <v>84</v>
      </c>
      <c r="X3" s="375"/>
      <c r="Y3" s="375"/>
      <c r="Z3" s="375"/>
      <c r="AA3" s="375"/>
      <c r="AB3" s="391"/>
      <c r="AC3" s="399" t="s">
        <v>85</v>
      </c>
      <c r="AD3" s="375"/>
      <c r="AE3" s="375"/>
      <c r="AF3" s="375"/>
      <c r="AG3" s="375"/>
      <c r="AH3" s="375"/>
      <c r="AI3" s="375"/>
      <c r="AJ3" s="375"/>
      <c r="AK3" s="375"/>
      <c r="AL3" s="376"/>
      <c r="AM3" s="374" t="s">
        <v>86</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87</v>
      </c>
      <c r="BO3" s="375"/>
      <c r="BP3" s="375"/>
      <c r="BQ3" s="375"/>
      <c r="BR3" s="375"/>
      <c r="BS3" s="375"/>
      <c r="BT3" s="375"/>
      <c r="BU3" s="376"/>
      <c r="BV3" s="374" t="s">
        <v>88</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89</v>
      </c>
      <c r="CU3" s="375"/>
      <c r="CV3" s="375"/>
      <c r="CW3" s="375"/>
      <c r="CX3" s="375"/>
      <c r="CY3" s="375"/>
      <c r="CZ3" s="375"/>
      <c r="DA3" s="376"/>
      <c r="DB3" s="374" t="s">
        <v>90</v>
      </c>
      <c r="DC3" s="375"/>
      <c r="DD3" s="375"/>
      <c r="DE3" s="375"/>
      <c r="DF3" s="375"/>
      <c r="DG3" s="375"/>
      <c r="DH3" s="375"/>
      <c r="DI3" s="376"/>
    </row>
    <row r="4" spans="1:119" ht="18.75" customHeight="1" x14ac:dyDescent="0.15">
      <c r="A4" s="172"/>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91</v>
      </c>
      <c r="AZ4" s="378"/>
      <c r="BA4" s="378"/>
      <c r="BB4" s="378"/>
      <c r="BC4" s="378"/>
      <c r="BD4" s="378"/>
      <c r="BE4" s="378"/>
      <c r="BF4" s="378"/>
      <c r="BG4" s="378"/>
      <c r="BH4" s="378"/>
      <c r="BI4" s="378"/>
      <c r="BJ4" s="378"/>
      <c r="BK4" s="378"/>
      <c r="BL4" s="378"/>
      <c r="BM4" s="379"/>
      <c r="BN4" s="380">
        <v>5121328</v>
      </c>
      <c r="BO4" s="381"/>
      <c r="BP4" s="381"/>
      <c r="BQ4" s="381"/>
      <c r="BR4" s="381"/>
      <c r="BS4" s="381"/>
      <c r="BT4" s="381"/>
      <c r="BU4" s="382"/>
      <c r="BV4" s="380">
        <v>6090034</v>
      </c>
      <c r="BW4" s="381"/>
      <c r="BX4" s="381"/>
      <c r="BY4" s="381"/>
      <c r="BZ4" s="381"/>
      <c r="CA4" s="381"/>
      <c r="CB4" s="381"/>
      <c r="CC4" s="382"/>
      <c r="CD4" s="383" t="s">
        <v>92</v>
      </c>
      <c r="CE4" s="384"/>
      <c r="CF4" s="384"/>
      <c r="CG4" s="384"/>
      <c r="CH4" s="384"/>
      <c r="CI4" s="384"/>
      <c r="CJ4" s="384"/>
      <c r="CK4" s="384"/>
      <c r="CL4" s="384"/>
      <c r="CM4" s="384"/>
      <c r="CN4" s="384"/>
      <c r="CO4" s="384"/>
      <c r="CP4" s="384"/>
      <c r="CQ4" s="384"/>
      <c r="CR4" s="384"/>
      <c r="CS4" s="385"/>
      <c r="CT4" s="386">
        <v>3.7</v>
      </c>
      <c r="CU4" s="387"/>
      <c r="CV4" s="387"/>
      <c r="CW4" s="387"/>
      <c r="CX4" s="387"/>
      <c r="CY4" s="387"/>
      <c r="CZ4" s="387"/>
      <c r="DA4" s="388"/>
      <c r="DB4" s="386">
        <v>3.1</v>
      </c>
      <c r="DC4" s="387"/>
      <c r="DD4" s="387"/>
      <c r="DE4" s="387"/>
      <c r="DF4" s="387"/>
      <c r="DG4" s="387"/>
      <c r="DH4" s="387"/>
      <c r="DI4" s="388"/>
    </row>
    <row r="5" spans="1:119" ht="18.75" customHeight="1" x14ac:dyDescent="0.15">
      <c r="A5" s="172"/>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93</v>
      </c>
      <c r="AN5" s="447"/>
      <c r="AO5" s="447"/>
      <c r="AP5" s="447"/>
      <c r="AQ5" s="447"/>
      <c r="AR5" s="447"/>
      <c r="AS5" s="447"/>
      <c r="AT5" s="448"/>
      <c r="AU5" s="449" t="s">
        <v>94</v>
      </c>
      <c r="AV5" s="450"/>
      <c r="AW5" s="450"/>
      <c r="AX5" s="450"/>
      <c r="AY5" s="451" t="s">
        <v>95</v>
      </c>
      <c r="AZ5" s="452"/>
      <c r="BA5" s="452"/>
      <c r="BB5" s="452"/>
      <c r="BC5" s="452"/>
      <c r="BD5" s="452"/>
      <c r="BE5" s="452"/>
      <c r="BF5" s="452"/>
      <c r="BG5" s="452"/>
      <c r="BH5" s="452"/>
      <c r="BI5" s="452"/>
      <c r="BJ5" s="452"/>
      <c r="BK5" s="452"/>
      <c r="BL5" s="452"/>
      <c r="BM5" s="453"/>
      <c r="BN5" s="417">
        <v>4967037</v>
      </c>
      <c r="BO5" s="418"/>
      <c r="BP5" s="418"/>
      <c r="BQ5" s="418"/>
      <c r="BR5" s="418"/>
      <c r="BS5" s="418"/>
      <c r="BT5" s="418"/>
      <c r="BU5" s="419"/>
      <c r="BV5" s="417">
        <v>5912356</v>
      </c>
      <c r="BW5" s="418"/>
      <c r="BX5" s="418"/>
      <c r="BY5" s="418"/>
      <c r="BZ5" s="418"/>
      <c r="CA5" s="418"/>
      <c r="CB5" s="418"/>
      <c r="CC5" s="419"/>
      <c r="CD5" s="420" t="s">
        <v>96</v>
      </c>
      <c r="CE5" s="421"/>
      <c r="CF5" s="421"/>
      <c r="CG5" s="421"/>
      <c r="CH5" s="421"/>
      <c r="CI5" s="421"/>
      <c r="CJ5" s="421"/>
      <c r="CK5" s="421"/>
      <c r="CL5" s="421"/>
      <c r="CM5" s="421"/>
      <c r="CN5" s="421"/>
      <c r="CO5" s="421"/>
      <c r="CP5" s="421"/>
      <c r="CQ5" s="421"/>
      <c r="CR5" s="421"/>
      <c r="CS5" s="422"/>
      <c r="CT5" s="414">
        <v>78.8</v>
      </c>
      <c r="CU5" s="415"/>
      <c r="CV5" s="415"/>
      <c r="CW5" s="415"/>
      <c r="CX5" s="415"/>
      <c r="CY5" s="415"/>
      <c r="CZ5" s="415"/>
      <c r="DA5" s="416"/>
      <c r="DB5" s="414">
        <v>83.6</v>
      </c>
      <c r="DC5" s="415"/>
      <c r="DD5" s="415"/>
      <c r="DE5" s="415"/>
      <c r="DF5" s="415"/>
      <c r="DG5" s="415"/>
      <c r="DH5" s="415"/>
      <c r="DI5" s="416"/>
    </row>
    <row r="6" spans="1:119" ht="18.75" customHeight="1" x14ac:dyDescent="0.15">
      <c r="A6" s="172"/>
      <c r="B6" s="423" t="s">
        <v>97</v>
      </c>
      <c r="C6" s="424"/>
      <c r="D6" s="424"/>
      <c r="E6" s="425"/>
      <c r="F6" s="425"/>
      <c r="G6" s="425"/>
      <c r="H6" s="425"/>
      <c r="I6" s="425"/>
      <c r="J6" s="425"/>
      <c r="K6" s="425"/>
      <c r="L6" s="425" t="s">
        <v>98</v>
      </c>
      <c r="M6" s="425"/>
      <c r="N6" s="425"/>
      <c r="O6" s="425"/>
      <c r="P6" s="425"/>
      <c r="Q6" s="425"/>
      <c r="R6" s="429"/>
      <c r="S6" s="429"/>
      <c r="T6" s="429"/>
      <c r="U6" s="429"/>
      <c r="V6" s="430"/>
      <c r="W6" s="433" t="s">
        <v>99</v>
      </c>
      <c r="X6" s="434"/>
      <c r="Y6" s="434"/>
      <c r="Z6" s="434"/>
      <c r="AA6" s="434"/>
      <c r="AB6" s="424"/>
      <c r="AC6" s="437" t="s">
        <v>100</v>
      </c>
      <c r="AD6" s="438"/>
      <c r="AE6" s="438"/>
      <c r="AF6" s="438"/>
      <c r="AG6" s="438"/>
      <c r="AH6" s="438"/>
      <c r="AI6" s="438"/>
      <c r="AJ6" s="438"/>
      <c r="AK6" s="438"/>
      <c r="AL6" s="439"/>
      <c r="AM6" s="446" t="s">
        <v>101</v>
      </c>
      <c r="AN6" s="447"/>
      <c r="AO6" s="447"/>
      <c r="AP6" s="447"/>
      <c r="AQ6" s="447"/>
      <c r="AR6" s="447"/>
      <c r="AS6" s="447"/>
      <c r="AT6" s="448"/>
      <c r="AU6" s="449" t="s">
        <v>94</v>
      </c>
      <c r="AV6" s="450"/>
      <c r="AW6" s="450"/>
      <c r="AX6" s="450"/>
      <c r="AY6" s="451" t="s">
        <v>102</v>
      </c>
      <c r="AZ6" s="452"/>
      <c r="BA6" s="452"/>
      <c r="BB6" s="452"/>
      <c r="BC6" s="452"/>
      <c r="BD6" s="452"/>
      <c r="BE6" s="452"/>
      <c r="BF6" s="452"/>
      <c r="BG6" s="452"/>
      <c r="BH6" s="452"/>
      <c r="BI6" s="452"/>
      <c r="BJ6" s="452"/>
      <c r="BK6" s="452"/>
      <c r="BL6" s="452"/>
      <c r="BM6" s="453"/>
      <c r="BN6" s="417">
        <v>154291</v>
      </c>
      <c r="BO6" s="418"/>
      <c r="BP6" s="418"/>
      <c r="BQ6" s="418"/>
      <c r="BR6" s="418"/>
      <c r="BS6" s="418"/>
      <c r="BT6" s="418"/>
      <c r="BU6" s="419"/>
      <c r="BV6" s="417">
        <v>177678</v>
      </c>
      <c r="BW6" s="418"/>
      <c r="BX6" s="418"/>
      <c r="BY6" s="418"/>
      <c r="BZ6" s="418"/>
      <c r="CA6" s="418"/>
      <c r="CB6" s="418"/>
      <c r="CC6" s="419"/>
      <c r="CD6" s="420" t="s">
        <v>103</v>
      </c>
      <c r="CE6" s="421"/>
      <c r="CF6" s="421"/>
      <c r="CG6" s="421"/>
      <c r="CH6" s="421"/>
      <c r="CI6" s="421"/>
      <c r="CJ6" s="421"/>
      <c r="CK6" s="421"/>
      <c r="CL6" s="421"/>
      <c r="CM6" s="421"/>
      <c r="CN6" s="421"/>
      <c r="CO6" s="421"/>
      <c r="CP6" s="421"/>
      <c r="CQ6" s="421"/>
      <c r="CR6" s="421"/>
      <c r="CS6" s="422"/>
      <c r="CT6" s="454">
        <v>80.8</v>
      </c>
      <c r="CU6" s="455"/>
      <c r="CV6" s="455"/>
      <c r="CW6" s="455"/>
      <c r="CX6" s="455"/>
      <c r="CY6" s="455"/>
      <c r="CZ6" s="455"/>
      <c r="DA6" s="456"/>
      <c r="DB6" s="454">
        <v>86.3</v>
      </c>
      <c r="DC6" s="455"/>
      <c r="DD6" s="455"/>
      <c r="DE6" s="455"/>
      <c r="DF6" s="455"/>
      <c r="DG6" s="455"/>
      <c r="DH6" s="455"/>
      <c r="DI6" s="456"/>
    </row>
    <row r="7" spans="1:119" ht="18.75" customHeight="1" x14ac:dyDescent="0.15">
      <c r="A7" s="172"/>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104</v>
      </c>
      <c r="AN7" s="447"/>
      <c r="AO7" s="447"/>
      <c r="AP7" s="447"/>
      <c r="AQ7" s="447"/>
      <c r="AR7" s="447"/>
      <c r="AS7" s="447"/>
      <c r="AT7" s="448"/>
      <c r="AU7" s="449" t="s">
        <v>105</v>
      </c>
      <c r="AV7" s="450"/>
      <c r="AW7" s="450"/>
      <c r="AX7" s="450"/>
      <c r="AY7" s="451" t="s">
        <v>106</v>
      </c>
      <c r="AZ7" s="452"/>
      <c r="BA7" s="452"/>
      <c r="BB7" s="452"/>
      <c r="BC7" s="452"/>
      <c r="BD7" s="452"/>
      <c r="BE7" s="452"/>
      <c r="BF7" s="452"/>
      <c r="BG7" s="452"/>
      <c r="BH7" s="452"/>
      <c r="BI7" s="452"/>
      <c r="BJ7" s="452"/>
      <c r="BK7" s="452"/>
      <c r="BL7" s="452"/>
      <c r="BM7" s="453"/>
      <c r="BN7" s="417">
        <v>57703</v>
      </c>
      <c r="BO7" s="418"/>
      <c r="BP7" s="418"/>
      <c r="BQ7" s="418"/>
      <c r="BR7" s="418"/>
      <c r="BS7" s="418"/>
      <c r="BT7" s="418"/>
      <c r="BU7" s="419"/>
      <c r="BV7" s="417">
        <v>104988</v>
      </c>
      <c r="BW7" s="418"/>
      <c r="BX7" s="418"/>
      <c r="BY7" s="418"/>
      <c r="BZ7" s="418"/>
      <c r="CA7" s="418"/>
      <c r="CB7" s="418"/>
      <c r="CC7" s="419"/>
      <c r="CD7" s="420" t="s">
        <v>107</v>
      </c>
      <c r="CE7" s="421"/>
      <c r="CF7" s="421"/>
      <c r="CG7" s="421"/>
      <c r="CH7" s="421"/>
      <c r="CI7" s="421"/>
      <c r="CJ7" s="421"/>
      <c r="CK7" s="421"/>
      <c r="CL7" s="421"/>
      <c r="CM7" s="421"/>
      <c r="CN7" s="421"/>
      <c r="CO7" s="421"/>
      <c r="CP7" s="421"/>
      <c r="CQ7" s="421"/>
      <c r="CR7" s="421"/>
      <c r="CS7" s="422"/>
      <c r="CT7" s="417">
        <v>2618970</v>
      </c>
      <c r="CU7" s="418"/>
      <c r="CV7" s="418"/>
      <c r="CW7" s="418"/>
      <c r="CX7" s="418"/>
      <c r="CY7" s="418"/>
      <c r="CZ7" s="418"/>
      <c r="DA7" s="419"/>
      <c r="DB7" s="417">
        <v>2377562</v>
      </c>
      <c r="DC7" s="418"/>
      <c r="DD7" s="418"/>
      <c r="DE7" s="418"/>
      <c r="DF7" s="418"/>
      <c r="DG7" s="418"/>
      <c r="DH7" s="418"/>
      <c r="DI7" s="419"/>
    </row>
    <row r="8" spans="1:119" ht="18.75" customHeight="1" thickBot="1" x14ac:dyDescent="0.2">
      <c r="A8" s="172"/>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108</v>
      </c>
      <c r="AN8" s="447"/>
      <c r="AO8" s="447"/>
      <c r="AP8" s="447"/>
      <c r="AQ8" s="447"/>
      <c r="AR8" s="447"/>
      <c r="AS8" s="447"/>
      <c r="AT8" s="448"/>
      <c r="AU8" s="449" t="s">
        <v>94</v>
      </c>
      <c r="AV8" s="450"/>
      <c r="AW8" s="450"/>
      <c r="AX8" s="450"/>
      <c r="AY8" s="451" t="s">
        <v>109</v>
      </c>
      <c r="AZ8" s="452"/>
      <c r="BA8" s="452"/>
      <c r="BB8" s="452"/>
      <c r="BC8" s="452"/>
      <c r="BD8" s="452"/>
      <c r="BE8" s="452"/>
      <c r="BF8" s="452"/>
      <c r="BG8" s="452"/>
      <c r="BH8" s="452"/>
      <c r="BI8" s="452"/>
      <c r="BJ8" s="452"/>
      <c r="BK8" s="452"/>
      <c r="BL8" s="452"/>
      <c r="BM8" s="453"/>
      <c r="BN8" s="417">
        <v>96588</v>
      </c>
      <c r="BO8" s="418"/>
      <c r="BP8" s="418"/>
      <c r="BQ8" s="418"/>
      <c r="BR8" s="418"/>
      <c r="BS8" s="418"/>
      <c r="BT8" s="418"/>
      <c r="BU8" s="419"/>
      <c r="BV8" s="417">
        <v>72690</v>
      </c>
      <c r="BW8" s="418"/>
      <c r="BX8" s="418"/>
      <c r="BY8" s="418"/>
      <c r="BZ8" s="418"/>
      <c r="CA8" s="418"/>
      <c r="CB8" s="418"/>
      <c r="CC8" s="419"/>
      <c r="CD8" s="420" t="s">
        <v>110</v>
      </c>
      <c r="CE8" s="421"/>
      <c r="CF8" s="421"/>
      <c r="CG8" s="421"/>
      <c r="CH8" s="421"/>
      <c r="CI8" s="421"/>
      <c r="CJ8" s="421"/>
      <c r="CK8" s="421"/>
      <c r="CL8" s="421"/>
      <c r="CM8" s="421"/>
      <c r="CN8" s="421"/>
      <c r="CO8" s="421"/>
      <c r="CP8" s="421"/>
      <c r="CQ8" s="421"/>
      <c r="CR8" s="421"/>
      <c r="CS8" s="422"/>
      <c r="CT8" s="457">
        <v>0.23</v>
      </c>
      <c r="CU8" s="458"/>
      <c r="CV8" s="458"/>
      <c r="CW8" s="458"/>
      <c r="CX8" s="458"/>
      <c r="CY8" s="458"/>
      <c r="CZ8" s="458"/>
      <c r="DA8" s="459"/>
      <c r="DB8" s="457">
        <v>0.24</v>
      </c>
      <c r="DC8" s="458"/>
      <c r="DD8" s="458"/>
      <c r="DE8" s="458"/>
      <c r="DF8" s="458"/>
      <c r="DG8" s="458"/>
      <c r="DH8" s="458"/>
      <c r="DI8" s="459"/>
    </row>
    <row r="9" spans="1:119" ht="18.75" customHeight="1" thickBot="1" x14ac:dyDescent="0.2">
      <c r="A9" s="172"/>
      <c r="B9" s="411" t="s">
        <v>111</v>
      </c>
      <c r="C9" s="412"/>
      <c r="D9" s="412"/>
      <c r="E9" s="412"/>
      <c r="F9" s="412"/>
      <c r="G9" s="412"/>
      <c r="H9" s="412"/>
      <c r="I9" s="412"/>
      <c r="J9" s="412"/>
      <c r="K9" s="460"/>
      <c r="L9" s="461" t="s">
        <v>112</v>
      </c>
      <c r="M9" s="462"/>
      <c r="N9" s="462"/>
      <c r="O9" s="462"/>
      <c r="P9" s="462"/>
      <c r="Q9" s="463"/>
      <c r="R9" s="464">
        <v>2647</v>
      </c>
      <c r="S9" s="465"/>
      <c r="T9" s="465"/>
      <c r="U9" s="465"/>
      <c r="V9" s="466"/>
      <c r="W9" s="374" t="s">
        <v>113</v>
      </c>
      <c r="X9" s="375"/>
      <c r="Y9" s="375"/>
      <c r="Z9" s="375"/>
      <c r="AA9" s="375"/>
      <c r="AB9" s="375"/>
      <c r="AC9" s="375"/>
      <c r="AD9" s="375"/>
      <c r="AE9" s="375"/>
      <c r="AF9" s="375"/>
      <c r="AG9" s="375"/>
      <c r="AH9" s="375"/>
      <c r="AI9" s="375"/>
      <c r="AJ9" s="375"/>
      <c r="AK9" s="375"/>
      <c r="AL9" s="376"/>
      <c r="AM9" s="446" t="s">
        <v>114</v>
      </c>
      <c r="AN9" s="447"/>
      <c r="AO9" s="447"/>
      <c r="AP9" s="447"/>
      <c r="AQ9" s="447"/>
      <c r="AR9" s="447"/>
      <c r="AS9" s="447"/>
      <c r="AT9" s="448"/>
      <c r="AU9" s="449" t="s">
        <v>115</v>
      </c>
      <c r="AV9" s="450"/>
      <c r="AW9" s="450"/>
      <c r="AX9" s="450"/>
      <c r="AY9" s="451" t="s">
        <v>116</v>
      </c>
      <c r="AZ9" s="452"/>
      <c r="BA9" s="452"/>
      <c r="BB9" s="452"/>
      <c r="BC9" s="452"/>
      <c r="BD9" s="452"/>
      <c r="BE9" s="452"/>
      <c r="BF9" s="452"/>
      <c r="BG9" s="452"/>
      <c r="BH9" s="452"/>
      <c r="BI9" s="452"/>
      <c r="BJ9" s="452"/>
      <c r="BK9" s="452"/>
      <c r="BL9" s="452"/>
      <c r="BM9" s="453"/>
      <c r="BN9" s="417">
        <v>23898</v>
      </c>
      <c r="BO9" s="418"/>
      <c r="BP9" s="418"/>
      <c r="BQ9" s="418"/>
      <c r="BR9" s="418"/>
      <c r="BS9" s="418"/>
      <c r="BT9" s="418"/>
      <c r="BU9" s="419"/>
      <c r="BV9" s="417">
        <v>-3444</v>
      </c>
      <c r="BW9" s="418"/>
      <c r="BX9" s="418"/>
      <c r="BY9" s="418"/>
      <c r="BZ9" s="418"/>
      <c r="CA9" s="418"/>
      <c r="CB9" s="418"/>
      <c r="CC9" s="419"/>
      <c r="CD9" s="420" t="s">
        <v>117</v>
      </c>
      <c r="CE9" s="421"/>
      <c r="CF9" s="421"/>
      <c r="CG9" s="421"/>
      <c r="CH9" s="421"/>
      <c r="CI9" s="421"/>
      <c r="CJ9" s="421"/>
      <c r="CK9" s="421"/>
      <c r="CL9" s="421"/>
      <c r="CM9" s="421"/>
      <c r="CN9" s="421"/>
      <c r="CO9" s="421"/>
      <c r="CP9" s="421"/>
      <c r="CQ9" s="421"/>
      <c r="CR9" s="421"/>
      <c r="CS9" s="422"/>
      <c r="CT9" s="414">
        <v>19.399999999999999</v>
      </c>
      <c r="CU9" s="415"/>
      <c r="CV9" s="415"/>
      <c r="CW9" s="415"/>
      <c r="CX9" s="415"/>
      <c r="CY9" s="415"/>
      <c r="CZ9" s="415"/>
      <c r="DA9" s="416"/>
      <c r="DB9" s="414">
        <v>20</v>
      </c>
      <c r="DC9" s="415"/>
      <c r="DD9" s="415"/>
      <c r="DE9" s="415"/>
      <c r="DF9" s="415"/>
      <c r="DG9" s="415"/>
      <c r="DH9" s="415"/>
      <c r="DI9" s="416"/>
    </row>
    <row r="10" spans="1:119" ht="18.75" customHeight="1" thickBot="1" x14ac:dyDescent="0.2">
      <c r="A10" s="172"/>
      <c r="B10" s="411"/>
      <c r="C10" s="412"/>
      <c r="D10" s="412"/>
      <c r="E10" s="412"/>
      <c r="F10" s="412"/>
      <c r="G10" s="412"/>
      <c r="H10" s="412"/>
      <c r="I10" s="412"/>
      <c r="J10" s="412"/>
      <c r="K10" s="460"/>
      <c r="L10" s="467" t="s">
        <v>118</v>
      </c>
      <c r="M10" s="447"/>
      <c r="N10" s="447"/>
      <c r="O10" s="447"/>
      <c r="P10" s="447"/>
      <c r="Q10" s="448"/>
      <c r="R10" s="468">
        <v>2904</v>
      </c>
      <c r="S10" s="469"/>
      <c r="T10" s="469"/>
      <c r="U10" s="469"/>
      <c r="V10" s="470"/>
      <c r="W10" s="405"/>
      <c r="X10" s="406"/>
      <c r="Y10" s="406"/>
      <c r="Z10" s="406"/>
      <c r="AA10" s="406"/>
      <c r="AB10" s="406"/>
      <c r="AC10" s="406"/>
      <c r="AD10" s="406"/>
      <c r="AE10" s="406"/>
      <c r="AF10" s="406"/>
      <c r="AG10" s="406"/>
      <c r="AH10" s="406"/>
      <c r="AI10" s="406"/>
      <c r="AJ10" s="406"/>
      <c r="AK10" s="406"/>
      <c r="AL10" s="409"/>
      <c r="AM10" s="446" t="s">
        <v>119</v>
      </c>
      <c r="AN10" s="447"/>
      <c r="AO10" s="447"/>
      <c r="AP10" s="447"/>
      <c r="AQ10" s="447"/>
      <c r="AR10" s="447"/>
      <c r="AS10" s="447"/>
      <c r="AT10" s="448"/>
      <c r="AU10" s="449" t="s">
        <v>115</v>
      </c>
      <c r="AV10" s="450"/>
      <c r="AW10" s="450"/>
      <c r="AX10" s="450"/>
      <c r="AY10" s="451" t="s">
        <v>120</v>
      </c>
      <c r="AZ10" s="452"/>
      <c r="BA10" s="452"/>
      <c r="BB10" s="452"/>
      <c r="BC10" s="452"/>
      <c r="BD10" s="452"/>
      <c r="BE10" s="452"/>
      <c r="BF10" s="452"/>
      <c r="BG10" s="452"/>
      <c r="BH10" s="452"/>
      <c r="BI10" s="452"/>
      <c r="BJ10" s="452"/>
      <c r="BK10" s="452"/>
      <c r="BL10" s="452"/>
      <c r="BM10" s="453"/>
      <c r="BN10" s="417">
        <v>201</v>
      </c>
      <c r="BO10" s="418"/>
      <c r="BP10" s="418"/>
      <c r="BQ10" s="418"/>
      <c r="BR10" s="418"/>
      <c r="BS10" s="418"/>
      <c r="BT10" s="418"/>
      <c r="BU10" s="419"/>
      <c r="BV10" s="417">
        <v>0</v>
      </c>
      <c r="BW10" s="418"/>
      <c r="BX10" s="418"/>
      <c r="BY10" s="418"/>
      <c r="BZ10" s="418"/>
      <c r="CA10" s="418"/>
      <c r="CB10" s="418"/>
      <c r="CC10" s="419"/>
      <c r="CD10" s="178" t="s">
        <v>121</v>
      </c>
      <c r="CE10" s="179"/>
      <c r="CF10" s="179"/>
      <c r="CG10" s="179"/>
      <c r="CH10" s="179"/>
      <c r="CI10" s="179"/>
      <c r="CJ10" s="179"/>
      <c r="CK10" s="179"/>
      <c r="CL10" s="179"/>
      <c r="CM10" s="179"/>
      <c r="CN10" s="179"/>
      <c r="CO10" s="179"/>
      <c r="CP10" s="179"/>
      <c r="CQ10" s="179"/>
      <c r="CR10" s="179"/>
      <c r="CS10" s="180"/>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2"/>
      <c r="B11" s="411"/>
      <c r="C11" s="412"/>
      <c r="D11" s="412"/>
      <c r="E11" s="412"/>
      <c r="F11" s="412"/>
      <c r="G11" s="412"/>
      <c r="H11" s="412"/>
      <c r="I11" s="412"/>
      <c r="J11" s="412"/>
      <c r="K11" s="460"/>
      <c r="L11" s="471" t="s">
        <v>122</v>
      </c>
      <c r="M11" s="472"/>
      <c r="N11" s="472"/>
      <c r="O11" s="472"/>
      <c r="P11" s="472"/>
      <c r="Q11" s="473"/>
      <c r="R11" s="474" t="s">
        <v>123</v>
      </c>
      <c r="S11" s="475"/>
      <c r="T11" s="475"/>
      <c r="U11" s="475"/>
      <c r="V11" s="476"/>
      <c r="W11" s="405"/>
      <c r="X11" s="406"/>
      <c r="Y11" s="406"/>
      <c r="Z11" s="406"/>
      <c r="AA11" s="406"/>
      <c r="AB11" s="406"/>
      <c r="AC11" s="406"/>
      <c r="AD11" s="406"/>
      <c r="AE11" s="406"/>
      <c r="AF11" s="406"/>
      <c r="AG11" s="406"/>
      <c r="AH11" s="406"/>
      <c r="AI11" s="406"/>
      <c r="AJ11" s="406"/>
      <c r="AK11" s="406"/>
      <c r="AL11" s="409"/>
      <c r="AM11" s="446" t="s">
        <v>124</v>
      </c>
      <c r="AN11" s="447"/>
      <c r="AO11" s="447"/>
      <c r="AP11" s="447"/>
      <c r="AQ11" s="447"/>
      <c r="AR11" s="447"/>
      <c r="AS11" s="447"/>
      <c r="AT11" s="448"/>
      <c r="AU11" s="449" t="s">
        <v>115</v>
      </c>
      <c r="AV11" s="450"/>
      <c r="AW11" s="450"/>
      <c r="AX11" s="450"/>
      <c r="AY11" s="451" t="s">
        <v>125</v>
      </c>
      <c r="AZ11" s="452"/>
      <c r="BA11" s="452"/>
      <c r="BB11" s="452"/>
      <c r="BC11" s="452"/>
      <c r="BD11" s="452"/>
      <c r="BE11" s="452"/>
      <c r="BF11" s="452"/>
      <c r="BG11" s="452"/>
      <c r="BH11" s="452"/>
      <c r="BI11" s="452"/>
      <c r="BJ11" s="452"/>
      <c r="BK11" s="452"/>
      <c r="BL11" s="452"/>
      <c r="BM11" s="453"/>
      <c r="BN11" s="417">
        <v>0</v>
      </c>
      <c r="BO11" s="418"/>
      <c r="BP11" s="418"/>
      <c r="BQ11" s="418"/>
      <c r="BR11" s="418"/>
      <c r="BS11" s="418"/>
      <c r="BT11" s="418"/>
      <c r="BU11" s="419"/>
      <c r="BV11" s="417">
        <v>18495</v>
      </c>
      <c r="BW11" s="418"/>
      <c r="BX11" s="418"/>
      <c r="BY11" s="418"/>
      <c r="BZ11" s="418"/>
      <c r="CA11" s="418"/>
      <c r="CB11" s="418"/>
      <c r="CC11" s="419"/>
      <c r="CD11" s="420" t="s">
        <v>126</v>
      </c>
      <c r="CE11" s="421"/>
      <c r="CF11" s="421"/>
      <c r="CG11" s="421"/>
      <c r="CH11" s="421"/>
      <c r="CI11" s="421"/>
      <c r="CJ11" s="421"/>
      <c r="CK11" s="421"/>
      <c r="CL11" s="421"/>
      <c r="CM11" s="421"/>
      <c r="CN11" s="421"/>
      <c r="CO11" s="421"/>
      <c r="CP11" s="421"/>
      <c r="CQ11" s="421"/>
      <c r="CR11" s="421"/>
      <c r="CS11" s="422"/>
      <c r="CT11" s="457" t="s">
        <v>127</v>
      </c>
      <c r="CU11" s="458"/>
      <c r="CV11" s="458"/>
      <c r="CW11" s="458"/>
      <c r="CX11" s="458"/>
      <c r="CY11" s="458"/>
      <c r="CZ11" s="458"/>
      <c r="DA11" s="459"/>
      <c r="DB11" s="457" t="s">
        <v>128</v>
      </c>
      <c r="DC11" s="458"/>
      <c r="DD11" s="458"/>
      <c r="DE11" s="458"/>
      <c r="DF11" s="458"/>
      <c r="DG11" s="458"/>
      <c r="DH11" s="458"/>
      <c r="DI11" s="459"/>
    </row>
    <row r="12" spans="1:119" ht="18.75" customHeight="1" x14ac:dyDescent="0.15">
      <c r="A12" s="172"/>
      <c r="B12" s="477" t="s">
        <v>129</v>
      </c>
      <c r="C12" s="478"/>
      <c r="D12" s="478"/>
      <c r="E12" s="478"/>
      <c r="F12" s="478"/>
      <c r="G12" s="478"/>
      <c r="H12" s="478"/>
      <c r="I12" s="478"/>
      <c r="J12" s="478"/>
      <c r="K12" s="479"/>
      <c r="L12" s="486" t="s">
        <v>130</v>
      </c>
      <c r="M12" s="487"/>
      <c r="N12" s="487"/>
      <c r="O12" s="487"/>
      <c r="P12" s="487"/>
      <c r="Q12" s="488"/>
      <c r="R12" s="489">
        <v>2697</v>
      </c>
      <c r="S12" s="490"/>
      <c r="T12" s="490"/>
      <c r="U12" s="490"/>
      <c r="V12" s="491"/>
      <c r="W12" s="492" t="s">
        <v>1</v>
      </c>
      <c r="X12" s="450"/>
      <c r="Y12" s="450"/>
      <c r="Z12" s="450"/>
      <c r="AA12" s="450"/>
      <c r="AB12" s="493"/>
      <c r="AC12" s="494" t="s">
        <v>131</v>
      </c>
      <c r="AD12" s="495"/>
      <c r="AE12" s="495"/>
      <c r="AF12" s="495"/>
      <c r="AG12" s="496"/>
      <c r="AH12" s="494" t="s">
        <v>132</v>
      </c>
      <c r="AI12" s="495"/>
      <c r="AJ12" s="495"/>
      <c r="AK12" s="495"/>
      <c r="AL12" s="497"/>
      <c r="AM12" s="446" t="s">
        <v>133</v>
      </c>
      <c r="AN12" s="447"/>
      <c r="AO12" s="447"/>
      <c r="AP12" s="447"/>
      <c r="AQ12" s="447"/>
      <c r="AR12" s="447"/>
      <c r="AS12" s="447"/>
      <c r="AT12" s="448"/>
      <c r="AU12" s="449" t="s">
        <v>134</v>
      </c>
      <c r="AV12" s="450"/>
      <c r="AW12" s="450"/>
      <c r="AX12" s="450"/>
      <c r="AY12" s="451" t="s">
        <v>135</v>
      </c>
      <c r="AZ12" s="452"/>
      <c r="BA12" s="452"/>
      <c r="BB12" s="452"/>
      <c r="BC12" s="452"/>
      <c r="BD12" s="452"/>
      <c r="BE12" s="452"/>
      <c r="BF12" s="452"/>
      <c r="BG12" s="452"/>
      <c r="BH12" s="452"/>
      <c r="BI12" s="452"/>
      <c r="BJ12" s="452"/>
      <c r="BK12" s="452"/>
      <c r="BL12" s="452"/>
      <c r="BM12" s="453"/>
      <c r="BN12" s="417">
        <v>0</v>
      </c>
      <c r="BO12" s="418"/>
      <c r="BP12" s="418"/>
      <c r="BQ12" s="418"/>
      <c r="BR12" s="418"/>
      <c r="BS12" s="418"/>
      <c r="BT12" s="418"/>
      <c r="BU12" s="419"/>
      <c r="BV12" s="417">
        <v>80000</v>
      </c>
      <c r="BW12" s="418"/>
      <c r="BX12" s="418"/>
      <c r="BY12" s="418"/>
      <c r="BZ12" s="418"/>
      <c r="CA12" s="418"/>
      <c r="CB12" s="418"/>
      <c r="CC12" s="419"/>
      <c r="CD12" s="420" t="s">
        <v>136</v>
      </c>
      <c r="CE12" s="421"/>
      <c r="CF12" s="421"/>
      <c r="CG12" s="421"/>
      <c r="CH12" s="421"/>
      <c r="CI12" s="421"/>
      <c r="CJ12" s="421"/>
      <c r="CK12" s="421"/>
      <c r="CL12" s="421"/>
      <c r="CM12" s="421"/>
      <c r="CN12" s="421"/>
      <c r="CO12" s="421"/>
      <c r="CP12" s="421"/>
      <c r="CQ12" s="421"/>
      <c r="CR12" s="421"/>
      <c r="CS12" s="422"/>
      <c r="CT12" s="457" t="s">
        <v>127</v>
      </c>
      <c r="CU12" s="458"/>
      <c r="CV12" s="458"/>
      <c r="CW12" s="458"/>
      <c r="CX12" s="458"/>
      <c r="CY12" s="458"/>
      <c r="CZ12" s="458"/>
      <c r="DA12" s="459"/>
      <c r="DB12" s="457" t="s">
        <v>137</v>
      </c>
      <c r="DC12" s="458"/>
      <c r="DD12" s="458"/>
      <c r="DE12" s="458"/>
      <c r="DF12" s="458"/>
      <c r="DG12" s="458"/>
      <c r="DH12" s="458"/>
      <c r="DI12" s="459"/>
    </row>
    <row r="13" spans="1:119" ht="18.75" customHeight="1" x14ac:dyDescent="0.15">
      <c r="A13" s="172"/>
      <c r="B13" s="480"/>
      <c r="C13" s="481"/>
      <c r="D13" s="481"/>
      <c r="E13" s="481"/>
      <c r="F13" s="481"/>
      <c r="G13" s="481"/>
      <c r="H13" s="481"/>
      <c r="I13" s="481"/>
      <c r="J13" s="481"/>
      <c r="K13" s="482"/>
      <c r="L13" s="187"/>
      <c r="M13" s="508" t="s">
        <v>138</v>
      </c>
      <c r="N13" s="509"/>
      <c r="O13" s="509"/>
      <c r="P13" s="509"/>
      <c r="Q13" s="510"/>
      <c r="R13" s="501">
        <v>2622</v>
      </c>
      <c r="S13" s="502"/>
      <c r="T13" s="502"/>
      <c r="U13" s="502"/>
      <c r="V13" s="503"/>
      <c r="W13" s="433" t="s">
        <v>139</v>
      </c>
      <c r="X13" s="434"/>
      <c r="Y13" s="434"/>
      <c r="Z13" s="434"/>
      <c r="AA13" s="434"/>
      <c r="AB13" s="424"/>
      <c r="AC13" s="468">
        <v>131</v>
      </c>
      <c r="AD13" s="469"/>
      <c r="AE13" s="469"/>
      <c r="AF13" s="469"/>
      <c r="AG13" s="511"/>
      <c r="AH13" s="468">
        <v>170</v>
      </c>
      <c r="AI13" s="469"/>
      <c r="AJ13" s="469"/>
      <c r="AK13" s="469"/>
      <c r="AL13" s="470"/>
      <c r="AM13" s="446" t="s">
        <v>140</v>
      </c>
      <c r="AN13" s="447"/>
      <c r="AO13" s="447"/>
      <c r="AP13" s="447"/>
      <c r="AQ13" s="447"/>
      <c r="AR13" s="447"/>
      <c r="AS13" s="447"/>
      <c r="AT13" s="448"/>
      <c r="AU13" s="449" t="s">
        <v>141</v>
      </c>
      <c r="AV13" s="450"/>
      <c r="AW13" s="450"/>
      <c r="AX13" s="450"/>
      <c r="AY13" s="451" t="s">
        <v>142</v>
      </c>
      <c r="AZ13" s="452"/>
      <c r="BA13" s="452"/>
      <c r="BB13" s="452"/>
      <c r="BC13" s="452"/>
      <c r="BD13" s="452"/>
      <c r="BE13" s="452"/>
      <c r="BF13" s="452"/>
      <c r="BG13" s="452"/>
      <c r="BH13" s="452"/>
      <c r="BI13" s="452"/>
      <c r="BJ13" s="452"/>
      <c r="BK13" s="452"/>
      <c r="BL13" s="452"/>
      <c r="BM13" s="453"/>
      <c r="BN13" s="417">
        <v>24099</v>
      </c>
      <c r="BO13" s="418"/>
      <c r="BP13" s="418"/>
      <c r="BQ13" s="418"/>
      <c r="BR13" s="418"/>
      <c r="BS13" s="418"/>
      <c r="BT13" s="418"/>
      <c r="BU13" s="419"/>
      <c r="BV13" s="417">
        <v>-64949</v>
      </c>
      <c r="BW13" s="418"/>
      <c r="BX13" s="418"/>
      <c r="BY13" s="418"/>
      <c r="BZ13" s="418"/>
      <c r="CA13" s="418"/>
      <c r="CB13" s="418"/>
      <c r="CC13" s="419"/>
      <c r="CD13" s="420" t="s">
        <v>143</v>
      </c>
      <c r="CE13" s="421"/>
      <c r="CF13" s="421"/>
      <c r="CG13" s="421"/>
      <c r="CH13" s="421"/>
      <c r="CI13" s="421"/>
      <c r="CJ13" s="421"/>
      <c r="CK13" s="421"/>
      <c r="CL13" s="421"/>
      <c r="CM13" s="421"/>
      <c r="CN13" s="421"/>
      <c r="CO13" s="421"/>
      <c r="CP13" s="421"/>
      <c r="CQ13" s="421"/>
      <c r="CR13" s="421"/>
      <c r="CS13" s="422"/>
      <c r="CT13" s="414">
        <v>11.4</v>
      </c>
      <c r="CU13" s="415"/>
      <c r="CV13" s="415"/>
      <c r="CW13" s="415"/>
      <c r="CX13" s="415"/>
      <c r="CY13" s="415"/>
      <c r="CZ13" s="415"/>
      <c r="DA13" s="416"/>
      <c r="DB13" s="414">
        <v>11.2</v>
      </c>
      <c r="DC13" s="415"/>
      <c r="DD13" s="415"/>
      <c r="DE13" s="415"/>
      <c r="DF13" s="415"/>
      <c r="DG13" s="415"/>
      <c r="DH13" s="415"/>
      <c r="DI13" s="416"/>
    </row>
    <row r="14" spans="1:119" ht="18.75" customHeight="1" thickBot="1" x14ac:dyDescent="0.2">
      <c r="A14" s="172"/>
      <c r="B14" s="480"/>
      <c r="C14" s="481"/>
      <c r="D14" s="481"/>
      <c r="E14" s="481"/>
      <c r="F14" s="481"/>
      <c r="G14" s="481"/>
      <c r="H14" s="481"/>
      <c r="I14" s="481"/>
      <c r="J14" s="481"/>
      <c r="K14" s="482"/>
      <c r="L14" s="498" t="s">
        <v>144</v>
      </c>
      <c r="M14" s="499"/>
      <c r="N14" s="499"/>
      <c r="O14" s="499"/>
      <c r="P14" s="499"/>
      <c r="Q14" s="500"/>
      <c r="R14" s="501">
        <v>2769</v>
      </c>
      <c r="S14" s="502"/>
      <c r="T14" s="502"/>
      <c r="U14" s="502"/>
      <c r="V14" s="503"/>
      <c r="W14" s="407"/>
      <c r="X14" s="408"/>
      <c r="Y14" s="408"/>
      <c r="Z14" s="408"/>
      <c r="AA14" s="408"/>
      <c r="AB14" s="397"/>
      <c r="AC14" s="504">
        <v>9.8000000000000007</v>
      </c>
      <c r="AD14" s="505"/>
      <c r="AE14" s="505"/>
      <c r="AF14" s="505"/>
      <c r="AG14" s="506"/>
      <c r="AH14" s="504">
        <v>10.6</v>
      </c>
      <c r="AI14" s="505"/>
      <c r="AJ14" s="505"/>
      <c r="AK14" s="505"/>
      <c r="AL14" s="507"/>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12" t="s">
        <v>145</v>
      </c>
      <c r="CE14" s="513"/>
      <c r="CF14" s="513"/>
      <c r="CG14" s="513"/>
      <c r="CH14" s="513"/>
      <c r="CI14" s="513"/>
      <c r="CJ14" s="513"/>
      <c r="CK14" s="513"/>
      <c r="CL14" s="513"/>
      <c r="CM14" s="513"/>
      <c r="CN14" s="513"/>
      <c r="CO14" s="513"/>
      <c r="CP14" s="513"/>
      <c r="CQ14" s="513"/>
      <c r="CR14" s="513"/>
      <c r="CS14" s="514"/>
      <c r="CT14" s="515" t="s">
        <v>127</v>
      </c>
      <c r="CU14" s="516"/>
      <c r="CV14" s="516"/>
      <c r="CW14" s="516"/>
      <c r="CX14" s="516"/>
      <c r="CY14" s="516"/>
      <c r="CZ14" s="516"/>
      <c r="DA14" s="517"/>
      <c r="DB14" s="515" t="s">
        <v>127</v>
      </c>
      <c r="DC14" s="516"/>
      <c r="DD14" s="516"/>
      <c r="DE14" s="516"/>
      <c r="DF14" s="516"/>
      <c r="DG14" s="516"/>
      <c r="DH14" s="516"/>
      <c r="DI14" s="517"/>
    </row>
    <row r="15" spans="1:119" ht="18.75" customHeight="1" x14ac:dyDescent="0.15">
      <c r="A15" s="172"/>
      <c r="B15" s="480"/>
      <c r="C15" s="481"/>
      <c r="D15" s="481"/>
      <c r="E15" s="481"/>
      <c r="F15" s="481"/>
      <c r="G15" s="481"/>
      <c r="H15" s="481"/>
      <c r="I15" s="481"/>
      <c r="J15" s="481"/>
      <c r="K15" s="482"/>
      <c r="L15" s="187"/>
      <c r="M15" s="508" t="s">
        <v>138</v>
      </c>
      <c r="N15" s="509"/>
      <c r="O15" s="509"/>
      <c r="P15" s="509"/>
      <c r="Q15" s="510"/>
      <c r="R15" s="501">
        <v>2689</v>
      </c>
      <c r="S15" s="502"/>
      <c r="T15" s="502"/>
      <c r="U15" s="502"/>
      <c r="V15" s="503"/>
      <c r="W15" s="433" t="s">
        <v>146</v>
      </c>
      <c r="X15" s="434"/>
      <c r="Y15" s="434"/>
      <c r="Z15" s="434"/>
      <c r="AA15" s="434"/>
      <c r="AB15" s="424"/>
      <c r="AC15" s="468">
        <v>294</v>
      </c>
      <c r="AD15" s="469"/>
      <c r="AE15" s="469"/>
      <c r="AF15" s="469"/>
      <c r="AG15" s="511"/>
      <c r="AH15" s="468">
        <v>342</v>
      </c>
      <c r="AI15" s="469"/>
      <c r="AJ15" s="469"/>
      <c r="AK15" s="469"/>
      <c r="AL15" s="470"/>
      <c r="AM15" s="446"/>
      <c r="AN15" s="447"/>
      <c r="AO15" s="447"/>
      <c r="AP15" s="447"/>
      <c r="AQ15" s="447"/>
      <c r="AR15" s="447"/>
      <c r="AS15" s="447"/>
      <c r="AT15" s="448"/>
      <c r="AU15" s="449"/>
      <c r="AV15" s="450"/>
      <c r="AW15" s="450"/>
      <c r="AX15" s="450"/>
      <c r="AY15" s="377" t="s">
        <v>147</v>
      </c>
      <c r="AZ15" s="378"/>
      <c r="BA15" s="378"/>
      <c r="BB15" s="378"/>
      <c r="BC15" s="378"/>
      <c r="BD15" s="378"/>
      <c r="BE15" s="378"/>
      <c r="BF15" s="378"/>
      <c r="BG15" s="378"/>
      <c r="BH15" s="378"/>
      <c r="BI15" s="378"/>
      <c r="BJ15" s="378"/>
      <c r="BK15" s="378"/>
      <c r="BL15" s="378"/>
      <c r="BM15" s="379"/>
      <c r="BN15" s="380">
        <v>506140</v>
      </c>
      <c r="BO15" s="381"/>
      <c r="BP15" s="381"/>
      <c r="BQ15" s="381"/>
      <c r="BR15" s="381"/>
      <c r="BS15" s="381"/>
      <c r="BT15" s="381"/>
      <c r="BU15" s="382"/>
      <c r="BV15" s="380">
        <v>519986</v>
      </c>
      <c r="BW15" s="381"/>
      <c r="BX15" s="381"/>
      <c r="BY15" s="381"/>
      <c r="BZ15" s="381"/>
      <c r="CA15" s="381"/>
      <c r="CB15" s="381"/>
      <c r="CC15" s="382"/>
      <c r="CD15" s="518" t="s">
        <v>148</v>
      </c>
      <c r="CE15" s="519"/>
      <c r="CF15" s="519"/>
      <c r="CG15" s="519"/>
      <c r="CH15" s="519"/>
      <c r="CI15" s="519"/>
      <c r="CJ15" s="519"/>
      <c r="CK15" s="519"/>
      <c r="CL15" s="519"/>
      <c r="CM15" s="519"/>
      <c r="CN15" s="519"/>
      <c r="CO15" s="519"/>
      <c r="CP15" s="519"/>
      <c r="CQ15" s="519"/>
      <c r="CR15" s="519"/>
      <c r="CS15" s="520"/>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2"/>
      <c r="B16" s="480"/>
      <c r="C16" s="481"/>
      <c r="D16" s="481"/>
      <c r="E16" s="481"/>
      <c r="F16" s="481"/>
      <c r="G16" s="481"/>
      <c r="H16" s="481"/>
      <c r="I16" s="481"/>
      <c r="J16" s="481"/>
      <c r="K16" s="482"/>
      <c r="L16" s="498" t="s">
        <v>149</v>
      </c>
      <c r="M16" s="521"/>
      <c r="N16" s="521"/>
      <c r="O16" s="521"/>
      <c r="P16" s="521"/>
      <c r="Q16" s="522"/>
      <c r="R16" s="523" t="s">
        <v>150</v>
      </c>
      <c r="S16" s="524"/>
      <c r="T16" s="524"/>
      <c r="U16" s="524"/>
      <c r="V16" s="525"/>
      <c r="W16" s="407"/>
      <c r="X16" s="408"/>
      <c r="Y16" s="408"/>
      <c r="Z16" s="408"/>
      <c r="AA16" s="408"/>
      <c r="AB16" s="397"/>
      <c r="AC16" s="504">
        <v>22.1</v>
      </c>
      <c r="AD16" s="505"/>
      <c r="AE16" s="505"/>
      <c r="AF16" s="505"/>
      <c r="AG16" s="506"/>
      <c r="AH16" s="504">
        <v>21.4</v>
      </c>
      <c r="AI16" s="505"/>
      <c r="AJ16" s="505"/>
      <c r="AK16" s="505"/>
      <c r="AL16" s="507"/>
      <c r="AM16" s="446"/>
      <c r="AN16" s="447"/>
      <c r="AO16" s="447"/>
      <c r="AP16" s="447"/>
      <c r="AQ16" s="447"/>
      <c r="AR16" s="447"/>
      <c r="AS16" s="447"/>
      <c r="AT16" s="448"/>
      <c r="AU16" s="449"/>
      <c r="AV16" s="450"/>
      <c r="AW16" s="450"/>
      <c r="AX16" s="450"/>
      <c r="AY16" s="451" t="s">
        <v>151</v>
      </c>
      <c r="AZ16" s="452"/>
      <c r="BA16" s="452"/>
      <c r="BB16" s="452"/>
      <c r="BC16" s="452"/>
      <c r="BD16" s="452"/>
      <c r="BE16" s="452"/>
      <c r="BF16" s="452"/>
      <c r="BG16" s="452"/>
      <c r="BH16" s="452"/>
      <c r="BI16" s="452"/>
      <c r="BJ16" s="452"/>
      <c r="BK16" s="452"/>
      <c r="BL16" s="452"/>
      <c r="BM16" s="453"/>
      <c r="BN16" s="417">
        <v>2392251</v>
      </c>
      <c r="BO16" s="418"/>
      <c r="BP16" s="418"/>
      <c r="BQ16" s="418"/>
      <c r="BR16" s="418"/>
      <c r="BS16" s="418"/>
      <c r="BT16" s="418"/>
      <c r="BU16" s="419"/>
      <c r="BV16" s="417">
        <v>2176358</v>
      </c>
      <c r="BW16" s="418"/>
      <c r="BX16" s="418"/>
      <c r="BY16" s="418"/>
      <c r="BZ16" s="418"/>
      <c r="CA16" s="418"/>
      <c r="CB16" s="418"/>
      <c r="CC16" s="419"/>
      <c r="CD16" s="181"/>
      <c r="CE16" s="531"/>
      <c r="CF16" s="531"/>
      <c r="CG16" s="531"/>
      <c r="CH16" s="531"/>
      <c r="CI16" s="531"/>
      <c r="CJ16" s="531"/>
      <c r="CK16" s="531"/>
      <c r="CL16" s="531"/>
      <c r="CM16" s="531"/>
      <c r="CN16" s="531"/>
      <c r="CO16" s="531"/>
      <c r="CP16" s="531"/>
      <c r="CQ16" s="531"/>
      <c r="CR16" s="531"/>
      <c r="CS16" s="532"/>
      <c r="CT16" s="414"/>
      <c r="CU16" s="415"/>
      <c r="CV16" s="415"/>
      <c r="CW16" s="415"/>
      <c r="CX16" s="415"/>
      <c r="CY16" s="415"/>
      <c r="CZ16" s="415"/>
      <c r="DA16" s="416"/>
      <c r="DB16" s="414"/>
      <c r="DC16" s="415"/>
      <c r="DD16" s="415"/>
      <c r="DE16" s="415"/>
      <c r="DF16" s="415"/>
      <c r="DG16" s="415"/>
      <c r="DH16" s="415"/>
      <c r="DI16" s="416"/>
    </row>
    <row r="17" spans="1:113" ht="18.75" customHeight="1" thickBot="1" x14ac:dyDescent="0.2">
      <c r="A17" s="172"/>
      <c r="B17" s="483"/>
      <c r="C17" s="484"/>
      <c r="D17" s="484"/>
      <c r="E17" s="484"/>
      <c r="F17" s="484"/>
      <c r="G17" s="484"/>
      <c r="H17" s="484"/>
      <c r="I17" s="484"/>
      <c r="J17" s="484"/>
      <c r="K17" s="485"/>
      <c r="L17" s="191"/>
      <c r="M17" s="528" t="s">
        <v>152</v>
      </c>
      <c r="N17" s="529"/>
      <c r="O17" s="529"/>
      <c r="P17" s="529"/>
      <c r="Q17" s="530"/>
      <c r="R17" s="523" t="s">
        <v>153</v>
      </c>
      <c r="S17" s="524"/>
      <c r="T17" s="524"/>
      <c r="U17" s="524"/>
      <c r="V17" s="525"/>
      <c r="W17" s="433" t="s">
        <v>154</v>
      </c>
      <c r="X17" s="434"/>
      <c r="Y17" s="434"/>
      <c r="Z17" s="434"/>
      <c r="AA17" s="434"/>
      <c r="AB17" s="424"/>
      <c r="AC17" s="468">
        <v>908</v>
      </c>
      <c r="AD17" s="469"/>
      <c r="AE17" s="469"/>
      <c r="AF17" s="469"/>
      <c r="AG17" s="511"/>
      <c r="AH17" s="468">
        <v>1088</v>
      </c>
      <c r="AI17" s="469"/>
      <c r="AJ17" s="469"/>
      <c r="AK17" s="469"/>
      <c r="AL17" s="470"/>
      <c r="AM17" s="446"/>
      <c r="AN17" s="447"/>
      <c r="AO17" s="447"/>
      <c r="AP17" s="447"/>
      <c r="AQ17" s="447"/>
      <c r="AR17" s="447"/>
      <c r="AS17" s="447"/>
      <c r="AT17" s="448"/>
      <c r="AU17" s="449"/>
      <c r="AV17" s="450"/>
      <c r="AW17" s="450"/>
      <c r="AX17" s="450"/>
      <c r="AY17" s="451" t="s">
        <v>155</v>
      </c>
      <c r="AZ17" s="452"/>
      <c r="BA17" s="452"/>
      <c r="BB17" s="452"/>
      <c r="BC17" s="452"/>
      <c r="BD17" s="452"/>
      <c r="BE17" s="452"/>
      <c r="BF17" s="452"/>
      <c r="BG17" s="452"/>
      <c r="BH17" s="452"/>
      <c r="BI17" s="452"/>
      <c r="BJ17" s="452"/>
      <c r="BK17" s="452"/>
      <c r="BL17" s="452"/>
      <c r="BM17" s="453"/>
      <c r="BN17" s="417">
        <v>638825</v>
      </c>
      <c r="BO17" s="418"/>
      <c r="BP17" s="418"/>
      <c r="BQ17" s="418"/>
      <c r="BR17" s="418"/>
      <c r="BS17" s="418"/>
      <c r="BT17" s="418"/>
      <c r="BU17" s="419"/>
      <c r="BV17" s="417">
        <v>654407</v>
      </c>
      <c r="BW17" s="418"/>
      <c r="BX17" s="418"/>
      <c r="BY17" s="418"/>
      <c r="BZ17" s="418"/>
      <c r="CA17" s="418"/>
      <c r="CB17" s="418"/>
      <c r="CC17" s="419"/>
      <c r="CD17" s="181"/>
      <c r="CE17" s="531"/>
      <c r="CF17" s="531"/>
      <c r="CG17" s="531"/>
      <c r="CH17" s="531"/>
      <c r="CI17" s="531"/>
      <c r="CJ17" s="531"/>
      <c r="CK17" s="531"/>
      <c r="CL17" s="531"/>
      <c r="CM17" s="531"/>
      <c r="CN17" s="531"/>
      <c r="CO17" s="531"/>
      <c r="CP17" s="531"/>
      <c r="CQ17" s="531"/>
      <c r="CR17" s="531"/>
      <c r="CS17" s="532"/>
      <c r="CT17" s="414"/>
      <c r="CU17" s="415"/>
      <c r="CV17" s="415"/>
      <c r="CW17" s="415"/>
      <c r="CX17" s="415"/>
      <c r="CY17" s="415"/>
      <c r="CZ17" s="415"/>
      <c r="DA17" s="416"/>
      <c r="DB17" s="414"/>
      <c r="DC17" s="415"/>
      <c r="DD17" s="415"/>
      <c r="DE17" s="415"/>
      <c r="DF17" s="415"/>
      <c r="DG17" s="415"/>
      <c r="DH17" s="415"/>
      <c r="DI17" s="416"/>
    </row>
    <row r="18" spans="1:113" ht="18.75" customHeight="1" thickBot="1" x14ac:dyDescent="0.2">
      <c r="A18" s="172"/>
      <c r="B18" s="539" t="s">
        <v>156</v>
      </c>
      <c r="C18" s="460"/>
      <c r="D18" s="460"/>
      <c r="E18" s="540"/>
      <c r="F18" s="540"/>
      <c r="G18" s="540"/>
      <c r="H18" s="540"/>
      <c r="I18" s="540"/>
      <c r="J18" s="540"/>
      <c r="K18" s="540"/>
      <c r="L18" s="541">
        <v>267.91000000000003</v>
      </c>
      <c r="M18" s="541"/>
      <c r="N18" s="541"/>
      <c r="O18" s="541"/>
      <c r="P18" s="541"/>
      <c r="Q18" s="541"/>
      <c r="R18" s="542"/>
      <c r="S18" s="542"/>
      <c r="T18" s="542"/>
      <c r="U18" s="542"/>
      <c r="V18" s="543"/>
      <c r="W18" s="435"/>
      <c r="X18" s="436"/>
      <c r="Y18" s="436"/>
      <c r="Z18" s="436"/>
      <c r="AA18" s="436"/>
      <c r="AB18" s="427"/>
      <c r="AC18" s="544">
        <v>68.099999999999994</v>
      </c>
      <c r="AD18" s="545"/>
      <c r="AE18" s="545"/>
      <c r="AF18" s="545"/>
      <c r="AG18" s="546"/>
      <c r="AH18" s="544">
        <v>68</v>
      </c>
      <c r="AI18" s="545"/>
      <c r="AJ18" s="545"/>
      <c r="AK18" s="545"/>
      <c r="AL18" s="547"/>
      <c r="AM18" s="446"/>
      <c r="AN18" s="447"/>
      <c r="AO18" s="447"/>
      <c r="AP18" s="447"/>
      <c r="AQ18" s="447"/>
      <c r="AR18" s="447"/>
      <c r="AS18" s="447"/>
      <c r="AT18" s="448"/>
      <c r="AU18" s="449"/>
      <c r="AV18" s="450"/>
      <c r="AW18" s="450"/>
      <c r="AX18" s="450"/>
      <c r="AY18" s="451" t="s">
        <v>157</v>
      </c>
      <c r="AZ18" s="452"/>
      <c r="BA18" s="452"/>
      <c r="BB18" s="452"/>
      <c r="BC18" s="452"/>
      <c r="BD18" s="452"/>
      <c r="BE18" s="452"/>
      <c r="BF18" s="452"/>
      <c r="BG18" s="452"/>
      <c r="BH18" s="452"/>
      <c r="BI18" s="452"/>
      <c r="BJ18" s="452"/>
      <c r="BK18" s="452"/>
      <c r="BL18" s="452"/>
      <c r="BM18" s="453"/>
      <c r="BN18" s="417">
        <v>2091445</v>
      </c>
      <c r="BO18" s="418"/>
      <c r="BP18" s="418"/>
      <c r="BQ18" s="418"/>
      <c r="BR18" s="418"/>
      <c r="BS18" s="418"/>
      <c r="BT18" s="418"/>
      <c r="BU18" s="419"/>
      <c r="BV18" s="417">
        <v>2003613</v>
      </c>
      <c r="BW18" s="418"/>
      <c r="BX18" s="418"/>
      <c r="BY18" s="418"/>
      <c r="BZ18" s="418"/>
      <c r="CA18" s="418"/>
      <c r="CB18" s="418"/>
      <c r="CC18" s="419"/>
      <c r="CD18" s="181"/>
      <c r="CE18" s="531"/>
      <c r="CF18" s="531"/>
      <c r="CG18" s="531"/>
      <c r="CH18" s="531"/>
      <c r="CI18" s="531"/>
      <c r="CJ18" s="531"/>
      <c r="CK18" s="531"/>
      <c r="CL18" s="531"/>
      <c r="CM18" s="531"/>
      <c r="CN18" s="531"/>
      <c r="CO18" s="531"/>
      <c r="CP18" s="531"/>
      <c r="CQ18" s="531"/>
      <c r="CR18" s="531"/>
      <c r="CS18" s="532"/>
      <c r="CT18" s="414"/>
      <c r="CU18" s="415"/>
      <c r="CV18" s="415"/>
      <c r="CW18" s="415"/>
      <c r="CX18" s="415"/>
      <c r="CY18" s="415"/>
      <c r="CZ18" s="415"/>
      <c r="DA18" s="416"/>
      <c r="DB18" s="414"/>
      <c r="DC18" s="415"/>
      <c r="DD18" s="415"/>
      <c r="DE18" s="415"/>
      <c r="DF18" s="415"/>
      <c r="DG18" s="415"/>
      <c r="DH18" s="415"/>
      <c r="DI18" s="416"/>
    </row>
    <row r="19" spans="1:113" ht="18.75" customHeight="1" thickBot="1" x14ac:dyDescent="0.2">
      <c r="A19" s="172"/>
      <c r="B19" s="539" t="s">
        <v>158</v>
      </c>
      <c r="C19" s="460"/>
      <c r="D19" s="460"/>
      <c r="E19" s="540"/>
      <c r="F19" s="540"/>
      <c r="G19" s="540"/>
      <c r="H19" s="540"/>
      <c r="I19" s="540"/>
      <c r="J19" s="540"/>
      <c r="K19" s="540"/>
      <c r="L19" s="548">
        <v>10</v>
      </c>
      <c r="M19" s="548"/>
      <c r="N19" s="548"/>
      <c r="O19" s="548"/>
      <c r="P19" s="548"/>
      <c r="Q19" s="548"/>
      <c r="R19" s="549"/>
      <c r="S19" s="549"/>
      <c r="T19" s="549"/>
      <c r="U19" s="549"/>
      <c r="V19" s="550"/>
      <c r="W19" s="374"/>
      <c r="X19" s="375"/>
      <c r="Y19" s="375"/>
      <c r="Z19" s="375"/>
      <c r="AA19" s="375"/>
      <c r="AB19" s="375"/>
      <c r="AC19" s="526"/>
      <c r="AD19" s="526"/>
      <c r="AE19" s="526"/>
      <c r="AF19" s="526"/>
      <c r="AG19" s="526"/>
      <c r="AH19" s="526"/>
      <c r="AI19" s="526"/>
      <c r="AJ19" s="526"/>
      <c r="AK19" s="526"/>
      <c r="AL19" s="527"/>
      <c r="AM19" s="446"/>
      <c r="AN19" s="447"/>
      <c r="AO19" s="447"/>
      <c r="AP19" s="447"/>
      <c r="AQ19" s="447"/>
      <c r="AR19" s="447"/>
      <c r="AS19" s="447"/>
      <c r="AT19" s="448"/>
      <c r="AU19" s="449"/>
      <c r="AV19" s="450"/>
      <c r="AW19" s="450"/>
      <c r="AX19" s="450"/>
      <c r="AY19" s="451" t="s">
        <v>159</v>
      </c>
      <c r="AZ19" s="452"/>
      <c r="BA19" s="452"/>
      <c r="BB19" s="452"/>
      <c r="BC19" s="452"/>
      <c r="BD19" s="452"/>
      <c r="BE19" s="452"/>
      <c r="BF19" s="452"/>
      <c r="BG19" s="452"/>
      <c r="BH19" s="452"/>
      <c r="BI19" s="452"/>
      <c r="BJ19" s="452"/>
      <c r="BK19" s="452"/>
      <c r="BL19" s="452"/>
      <c r="BM19" s="453"/>
      <c r="BN19" s="417">
        <v>3134533</v>
      </c>
      <c r="BO19" s="418"/>
      <c r="BP19" s="418"/>
      <c r="BQ19" s="418"/>
      <c r="BR19" s="418"/>
      <c r="BS19" s="418"/>
      <c r="BT19" s="418"/>
      <c r="BU19" s="419"/>
      <c r="BV19" s="417">
        <v>2909566</v>
      </c>
      <c r="BW19" s="418"/>
      <c r="BX19" s="418"/>
      <c r="BY19" s="418"/>
      <c r="BZ19" s="418"/>
      <c r="CA19" s="418"/>
      <c r="CB19" s="418"/>
      <c r="CC19" s="419"/>
      <c r="CD19" s="181"/>
      <c r="CE19" s="531"/>
      <c r="CF19" s="531"/>
      <c r="CG19" s="531"/>
      <c r="CH19" s="531"/>
      <c r="CI19" s="531"/>
      <c r="CJ19" s="531"/>
      <c r="CK19" s="531"/>
      <c r="CL19" s="531"/>
      <c r="CM19" s="531"/>
      <c r="CN19" s="531"/>
      <c r="CO19" s="531"/>
      <c r="CP19" s="531"/>
      <c r="CQ19" s="531"/>
      <c r="CR19" s="531"/>
      <c r="CS19" s="532"/>
      <c r="CT19" s="414"/>
      <c r="CU19" s="415"/>
      <c r="CV19" s="415"/>
      <c r="CW19" s="415"/>
      <c r="CX19" s="415"/>
      <c r="CY19" s="415"/>
      <c r="CZ19" s="415"/>
      <c r="DA19" s="416"/>
      <c r="DB19" s="414"/>
      <c r="DC19" s="415"/>
      <c r="DD19" s="415"/>
      <c r="DE19" s="415"/>
      <c r="DF19" s="415"/>
      <c r="DG19" s="415"/>
      <c r="DH19" s="415"/>
      <c r="DI19" s="416"/>
    </row>
    <row r="20" spans="1:113" ht="18.75" customHeight="1" thickBot="1" x14ac:dyDescent="0.2">
      <c r="A20" s="172"/>
      <c r="B20" s="539" t="s">
        <v>160</v>
      </c>
      <c r="C20" s="460"/>
      <c r="D20" s="460"/>
      <c r="E20" s="540"/>
      <c r="F20" s="540"/>
      <c r="G20" s="540"/>
      <c r="H20" s="540"/>
      <c r="I20" s="540"/>
      <c r="J20" s="540"/>
      <c r="K20" s="540"/>
      <c r="L20" s="548">
        <v>1145</v>
      </c>
      <c r="M20" s="548"/>
      <c r="N20" s="548"/>
      <c r="O20" s="548"/>
      <c r="P20" s="548"/>
      <c r="Q20" s="548"/>
      <c r="R20" s="549"/>
      <c r="S20" s="549"/>
      <c r="T20" s="549"/>
      <c r="U20" s="549"/>
      <c r="V20" s="550"/>
      <c r="W20" s="435"/>
      <c r="X20" s="436"/>
      <c r="Y20" s="436"/>
      <c r="Z20" s="436"/>
      <c r="AA20" s="436"/>
      <c r="AB20" s="436"/>
      <c r="AC20" s="551"/>
      <c r="AD20" s="551"/>
      <c r="AE20" s="551"/>
      <c r="AF20" s="551"/>
      <c r="AG20" s="551"/>
      <c r="AH20" s="551"/>
      <c r="AI20" s="551"/>
      <c r="AJ20" s="551"/>
      <c r="AK20" s="551"/>
      <c r="AL20" s="552"/>
      <c r="AM20" s="553"/>
      <c r="AN20" s="472"/>
      <c r="AO20" s="472"/>
      <c r="AP20" s="472"/>
      <c r="AQ20" s="472"/>
      <c r="AR20" s="472"/>
      <c r="AS20" s="472"/>
      <c r="AT20" s="473"/>
      <c r="AU20" s="554"/>
      <c r="AV20" s="555"/>
      <c r="AW20" s="555"/>
      <c r="AX20" s="556"/>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81"/>
      <c r="CE20" s="531"/>
      <c r="CF20" s="531"/>
      <c r="CG20" s="531"/>
      <c r="CH20" s="531"/>
      <c r="CI20" s="531"/>
      <c r="CJ20" s="531"/>
      <c r="CK20" s="531"/>
      <c r="CL20" s="531"/>
      <c r="CM20" s="531"/>
      <c r="CN20" s="531"/>
      <c r="CO20" s="531"/>
      <c r="CP20" s="531"/>
      <c r="CQ20" s="531"/>
      <c r="CR20" s="531"/>
      <c r="CS20" s="532"/>
      <c r="CT20" s="414"/>
      <c r="CU20" s="415"/>
      <c r="CV20" s="415"/>
      <c r="CW20" s="415"/>
      <c r="CX20" s="415"/>
      <c r="CY20" s="415"/>
      <c r="CZ20" s="415"/>
      <c r="DA20" s="416"/>
      <c r="DB20" s="414"/>
      <c r="DC20" s="415"/>
      <c r="DD20" s="415"/>
      <c r="DE20" s="415"/>
      <c r="DF20" s="415"/>
      <c r="DG20" s="415"/>
      <c r="DH20" s="415"/>
      <c r="DI20" s="416"/>
    </row>
    <row r="21" spans="1:113" ht="18.75" customHeight="1" thickBot="1" x14ac:dyDescent="0.2">
      <c r="A21" s="172"/>
      <c r="B21" s="557" t="s">
        <v>161</v>
      </c>
      <c r="C21" s="558"/>
      <c r="D21" s="558"/>
      <c r="E21" s="558"/>
      <c r="F21" s="558"/>
      <c r="G21" s="558"/>
      <c r="H21" s="558"/>
      <c r="I21" s="558"/>
      <c r="J21" s="558"/>
      <c r="K21" s="558"/>
      <c r="L21" s="558"/>
      <c r="M21" s="558"/>
      <c r="N21" s="558"/>
      <c r="O21" s="558"/>
      <c r="P21" s="558"/>
      <c r="Q21" s="558"/>
      <c r="R21" s="558"/>
      <c r="S21" s="558"/>
      <c r="T21" s="558"/>
      <c r="U21" s="558"/>
      <c r="V21" s="558"/>
      <c r="W21" s="558"/>
      <c r="X21" s="558"/>
      <c r="Y21" s="558"/>
      <c r="Z21" s="558"/>
      <c r="AA21" s="558"/>
      <c r="AB21" s="558"/>
      <c r="AC21" s="558"/>
      <c r="AD21" s="558"/>
      <c r="AE21" s="558"/>
      <c r="AF21" s="558"/>
      <c r="AG21" s="558"/>
      <c r="AH21" s="558"/>
      <c r="AI21" s="558"/>
      <c r="AJ21" s="558"/>
      <c r="AK21" s="558"/>
      <c r="AL21" s="558"/>
      <c r="AM21" s="558"/>
      <c r="AN21" s="558"/>
      <c r="AO21" s="558"/>
      <c r="AP21" s="558"/>
      <c r="AQ21" s="558"/>
      <c r="AR21" s="558"/>
      <c r="AS21" s="558"/>
      <c r="AT21" s="558"/>
      <c r="AU21" s="558"/>
      <c r="AV21" s="558"/>
      <c r="AW21" s="558"/>
      <c r="AX21" s="559"/>
      <c r="AY21" s="533"/>
      <c r="AZ21" s="534"/>
      <c r="BA21" s="534"/>
      <c r="BB21" s="534"/>
      <c r="BC21" s="534"/>
      <c r="BD21" s="534"/>
      <c r="BE21" s="534"/>
      <c r="BF21" s="534"/>
      <c r="BG21" s="534"/>
      <c r="BH21" s="534"/>
      <c r="BI21" s="534"/>
      <c r="BJ21" s="534"/>
      <c r="BK21" s="534"/>
      <c r="BL21" s="534"/>
      <c r="BM21" s="535"/>
      <c r="BN21" s="536"/>
      <c r="BO21" s="537"/>
      <c r="BP21" s="537"/>
      <c r="BQ21" s="537"/>
      <c r="BR21" s="537"/>
      <c r="BS21" s="537"/>
      <c r="BT21" s="537"/>
      <c r="BU21" s="538"/>
      <c r="BV21" s="536"/>
      <c r="BW21" s="537"/>
      <c r="BX21" s="537"/>
      <c r="BY21" s="537"/>
      <c r="BZ21" s="537"/>
      <c r="CA21" s="537"/>
      <c r="CB21" s="537"/>
      <c r="CC21" s="538"/>
      <c r="CD21" s="181"/>
      <c r="CE21" s="531"/>
      <c r="CF21" s="531"/>
      <c r="CG21" s="531"/>
      <c r="CH21" s="531"/>
      <c r="CI21" s="531"/>
      <c r="CJ21" s="531"/>
      <c r="CK21" s="531"/>
      <c r="CL21" s="531"/>
      <c r="CM21" s="531"/>
      <c r="CN21" s="531"/>
      <c r="CO21" s="531"/>
      <c r="CP21" s="531"/>
      <c r="CQ21" s="531"/>
      <c r="CR21" s="531"/>
      <c r="CS21" s="532"/>
      <c r="CT21" s="414"/>
      <c r="CU21" s="415"/>
      <c r="CV21" s="415"/>
      <c r="CW21" s="415"/>
      <c r="CX21" s="415"/>
      <c r="CY21" s="415"/>
      <c r="CZ21" s="415"/>
      <c r="DA21" s="416"/>
      <c r="DB21" s="414"/>
      <c r="DC21" s="415"/>
      <c r="DD21" s="415"/>
      <c r="DE21" s="415"/>
      <c r="DF21" s="415"/>
      <c r="DG21" s="415"/>
      <c r="DH21" s="415"/>
      <c r="DI21" s="416"/>
    </row>
    <row r="22" spans="1:113" ht="18.75" customHeight="1" x14ac:dyDescent="0.15">
      <c r="A22" s="172"/>
      <c r="B22" s="587" t="s">
        <v>162</v>
      </c>
      <c r="C22" s="561"/>
      <c r="D22" s="562"/>
      <c r="E22" s="429" t="s">
        <v>1</v>
      </c>
      <c r="F22" s="434"/>
      <c r="G22" s="434"/>
      <c r="H22" s="434"/>
      <c r="I22" s="434"/>
      <c r="J22" s="434"/>
      <c r="K22" s="424"/>
      <c r="L22" s="429" t="s">
        <v>163</v>
      </c>
      <c r="M22" s="434"/>
      <c r="N22" s="434"/>
      <c r="O22" s="434"/>
      <c r="P22" s="424"/>
      <c r="Q22" s="592" t="s">
        <v>164</v>
      </c>
      <c r="R22" s="593"/>
      <c r="S22" s="593"/>
      <c r="T22" s="593"/>
      <c r="U22" s="593"/>
      <c r="V22" s="594"/>
      <c r="W22" s="560" t="s">
        <v>165</v>
      </c>
      <c r="X22" s="561"/>
      <c r="Y22" s="562"/>
      <c r="Z22" s="429" t="s">
        <v>1</v>
      </c>
      <c r="AA22" s="434"/>
      <c r="AB22" s="434"/>
      <c r="AC22" s="434"/>
      <c r="AD22" s="434"/>
      <c r="AE22" s="434"/>
      <c r="AF22" s="434"/>
      <c r="AG22" s="424"/>
      <c r="AH22" s="598" t="s">
        <v>166</v>
      </c>
      <c r="AI22" s="434"/>
      <c r="AJ22" s="434"/>
      <c r="AK22" s="434"/>
      <c r="AL22" s="424"/>
      <c r="AM22" s="598" t="s">
        <v>167</v>
      </c>
      <c r="AN22" s="599"/>
      <c r="AO22" s="599"/>
      <c r="AP22" s="599"/>
      <c r="AQ22" s="599"/>
      <c r="AR22" s="600"/>
      <c r="AS22" s="592" t="s">
        <v>164</v>
      </c>
      <c r="AT22" s="593"/>
      <c r="AU22" s="593"/>
      <c r="AV22" s="593"/>
      <c r="AW22" s="593"/>
      <c r="AX22" s="604"/>
      <c r="AY22" s="377" t="s">
        <v>168</v>
      </c>
      <c r="AZ22" s="378"/>
      <c r="BA22" s="378"/>
      <c r="BB22" s="378"/>
      <c r="BC22" s="378"/>
      <c r="BD22" s="378"/>
      <c r="BE22" s="378"/>
      <c r="BF22" s="378"/>
      <c r="BG22" s="378"/>
      <c r="BH22" s="378"/>
      <c r="BI22" s="378"/>
      <c r="BJ22" s="378"/>
      <c r="BK22" s="378"/>
      <c r="BL22" s="378"/>
      <c r="BM22" s="379"/>
      <c r="BN22" s="380">
        <v>4937952</v>
      </c>
      <c r="BO22" s="381"/>
      <c r="BP22" s="381"/>
      <c r="BQ22" s="381"/>
      <c r="BR22" s="381"/>
      <c r="BS22" s="381"/>
      <c r="BT22" s="381"/>
      <c r="BU22" s="382"/>
      <c r="BV22" s="380">
        <v>5123245</v>
      </c>
      <c r="BW22" s="381"/>
      <c r="BX22" s="381"/>
      <c r="BY22" s="381"/>
      <c r="BZ22" s="381"/>
      <c r="CA22" s="381"/>
      <c r="CB22" s="381"/>
      <c r="CC22" s="382"/>
      <c r="CD22" s="181"/>
      <c r="CE22" s="531"/>
      <c r="CF22" s="531"/>
      <c r="CG22" s="531"/>
      <c r="CH22" s="531"/>
      <c r="CI22" s="531"/>
      <c r="CJ22" s="531"/>
      <c r="CK22" s="531"/>
      <c r="CL22" s="531"/>
      <c r="CM22" s="531"/>
      <c r="CN22" s="531"/>
      <c r="CO22" s="531"/>
      <c r="CP22" s="531"/>
      <c r="CQ22" s="531"/>
      <c r="CR22" s="531"/>
      <c r="CS22" s="532"/>
      <c r="CT22" s="414"/>
      <c r="CU22" s="415"/>
      <c r="CV22" s="415"/>
      <c r="CW22" s="415"/>
      <c r="CX22" s="415"/>
      <c r="CY22" s="415"/>
      <c r="CZ22" s="415"/>
      <c r="DA22" s="416"/>
      <c r="DB22" s="414"/>
      <c r="DC22" s="415"/>
      <c r="DD22" s="415"/>
      <c r="DE22" s="415"/>
      <c r="DF22" s="415"/>
      <c r="DG22" s="415"/>
      <c r="DH22" s="415"/>
      <c r="DI22" s="416"/>
    </row>
    <row r="23" spans="1:113" ht="18.75" customHeight="1" x14ac:dyDescent="0.15">
      <c r="A23" s="172"/>
      <c r="B23" s="588"/>
      <c r="C23" s="564"/>
      <c r="D23" s="565"/>
      <c r="E23" s="403"/>
      <c r="F23" s="408"/>
      <c r="G23" s="408"/>
      <c r="H23" s="408"/>
      <c r="I23" s="408"/>
      <c r="J23" s="408"/>
      <c r="K23" s="397"/>
      <c r="L23" s="403"/>
      <c r="M23" s="408"/>
      <c r="N23" s="408"/>
      <c r="O23" s="408"/>
      <c r="P23" s="397"/>
      <c r="Q23" s="595"/>
      <c r="R23" s="596"/>
      <c r="S23" s="596"/>
      <c r="T23" s="596"/>
      <c r="U23" s="596"/>
      <c r="V23" s="597"/>
      <c r="W23" s="563"/>
      <c r="X23" s="564"/>
      <c r="Y23" s="565"/>
      <c r="Z23" s="403"/>
      <c r="AA23" s="408"/>
      <c r="AB23" s="408"/>
      <c r="AC23" s="408"/>
      <c r="AD23" s="408"/>
      <c r="AE23" s="408"/>
      <c r="AF23" s="408"/>
      <c r="AG23" s="397"/>
      <c r="AH23" s="403"/>
      <c r="AI23" s="408"/>
      <c r="AJ23" s="408"/>
      <c r="AK23" s="408"/>
      <c r="AL23" s="397"/>
      <c r="AM23" s="601"/>
      <c r="AN23" s="602"/>
      <c r="AO23" s="602"/>
      <c r="AP23" s="602"/>
      <c r="AQ23" s="602"/>
      <c r="AR23" s="603"/>
      <c r="AS23" s="595"/>
      <c r="AT23" s="596"/>
      <c r="AU23" s="596"/>
      <c r="AV23" s="596"/>
      <c r="AW23" s="596"/>
      <c r="AX23" s="605"/>
      <c r="AY23" s="451" t="s">
        <v>169</v>
      </c>
      <c r="AZ23" s="452"/>
      <c r="BA23" s="452"/>
      <c r="BB23" s="452"/>
      <c r="BC23" s="452"/>
      <c r="BD23" s="452"/>
      <c r="BE23" s="452"/>
      <c r="BF23" s="452"/>
      <c r="BG23" s="452"/>
      <c r="BH23" s="452"/>
      <c r="BI23" s="452"/>
      <c r="BJ23" s="452"/>
      <c r="BK23" s="452"/>
      <c r="BL23" s="452"/>
      <c r="BM23" s="453"/>
      <c r="BN23" s="417">
        <v>4162949</v>
      </c>
      <c r="BO23" s="418"/>
      <c r="BP23" s="418"/>
      <c r="BQ23" s="418"/>
      <c r="BR23" s="418"/>
      <c r="BS23" s="418"/>
      <c r="BT23" s="418"/>
      <c r="BU23" s="419"/>
      <c r="BV23" s="417">
        <v>4309705</v>
      </c>
      <c r="BW23" s="418"/>
      <c r="BX23" s="418"/>
      <c r="BY23" s="418"/>
      <c r="BZ23" s="418"/>
      <c r="CA23" s="418"/>
      <c r="CB23" s="418"/>
      <c r="CC23" s="419"/>
      <c r="CD23" s="181"/>
      <c r="CE23" s="531"/>
      <c r="CF23" s="531"/>
      <c r="CG23" s="531"/>
      <c r="CH23" s="531"/>
      <c r="CI23" s="531"/>
      <c r="CJ23" s="531"/>
      <c r="CK23" s="531"/>
      <c r="CL23" s="531"/>
      <c r="CM23" s="531"/>
      <c r="CN23" s="531"/>
      <c r="CO23" s="531"/>
      <c r="CP23" s="531"/>
      <c r="CQ23" s="531"/>
      <c r="CR23" s="531"/>
      <c r="CS23" s="532"/>
      <c r="CT23" s="414"/>
      <c r="CU23" s="415"/>
      <c r="CV23" s="415"/>
      <c r="CW23" s="415"/>
      <c r="CX23" s="415"/>
      <c r="CY23" s="415"/>
      <c r="CZ23" s="415"/>
      <c r="DA23" s="416"/>
      <c r="DB23" s="414"/>
      <c r="DC23" s="415"/>
      <c r="DD23" s="415"/>
      <c r="DE23" s="415"/>
      <c r="DF23" s="415"/>
      <c r="DG23" s="415"/>
      <c r="DH23" s="415"/>
      <c r="DI23" s="416"/>
    </row>
    <row r="24" spans="1:113" ht="18.75" customHeight="1" thickBot="1" x14ac:dyDescent="0.2">
      <c r="A24" s="172"/>
      <c r="B24" s="588"/>
      <c r="C24" s="564"/>
      <c r="D24" s="565"/>
      <c r="E24" s="467" t="s">
        <v>170</v>
      </c>
      <c r="F24" s="447"/>
      <c r="G24" s="447"/>
      <c r="H24" s="447"/>
      <c r="I24" s="447"/>
      <c r="J24" s="447"/>
      <c r="K24" s="448"/>
      <c r="L24" s="468">
        <v>1</v>
      </c>
      <c r="M24" s="469"/>
      <c r="N24" s="469"/>
      <c r="O24" s="469"/>
      <c r="P24" s="511"/>
      <c r="Q24" s="468">
        <v>6200</v>
      </c>
      <c r="R24" s="469"/>
      <c r="S24" s="469"/>
      <c r="T24" s="469"/>
      <c r="U24" s="469"/>
      <c r="V24" s="511"/>
      <c r="W24" s="563"/>
      <c r="X24" s="564"/>
      <c r="Y24" s="565"/>
      <c r="Z24" s="467" t="s">
        <v>171</v>
      </c>
      <c r="AA24" s="447"/>
      <c r="AB24" s="447"/>
      <c r="AC24" s="447"/>
      <c r="AD24" s="447"/>
      <c r="AE24" s="447"/>
      <c r="AF24" s="447"/>
      <c r="AG24" s="448"/>
      <c r="AH24" s="468">
        <v>58</v>
      </c>
      <c r="AI24" s="469"/>
      <c r="AJ24" s="469"/>
      <c r="AK24" s="469"/>
      <c r="AL24" s="511"/>
      <c r="AM24" s="468">
        <v>167214</v>
      </c>
      <c r="AN24" s="469"/>
      <c r="AO24" s="469"/>
      <c r="AP24" s="469"/>
      <c r="AQ24" s="469"/>
      <c r="AR24" s="511"/>
      <c r="AS24" s="468">
        <v>2883</v>
      </c>
      <c r="AT24" s="469"/>
      <c r="AU24" s="469"/>
      <c r="AV24" s="469"/>
      <c r="AW24" s="469"/>
      <c r="AX24" s="470"/>
      <c r="AY24" s="533" t="s">
        <v>172</v>
      </c>
      <c r="AZ24" s="534"/>
      <c r="BA24" s="534"/>
      <c r="BB24" s="534"/>
      <c r="BC24" s="534"/>
      <c r="BD24" s="534"/>
      <c r="BE24" s="534"/>
      <c r="BF24" s="534"/>
      <c r="BG24" s="534"/>
      <c r="BH24" s="534"/>
      <c r="BI24" s="534"/>
      <c r="BJ24" s="534"/>
      <c r="BK24" s="534"/>
      <c r="BL24" s="534"/>
      <c r="BM24" s="535"/>
      <c r="BN24" s="417">
        <v>3498195</v>
      </c>
      <c r="BO24" s="418"/>
      <c r="BP24" s="418"/>
      <c r="BQ24" s="418"/>
      <c r="BR24" s="418"/>
      <c r="BS24" s="418"/>
      <c r="BT24" s="418"/>
      <c r="BU24" s="419"/>
      <c r="BV24" s="417">
        <v>3595127</v>
      </c>
      <c r="BW24" s="418"/>
      <c r="BX24" s="418"/>
      <c r="BY24" s="418"/>
      <c r="BZ24" s="418"/>
      <c r="CA24" s="418"/>
      <c r="CB24" s="418"/>
      <c r="CC24" s="419"/>
      <c r="CD24" s="181"/>
      <c r="CE24" s="531"/>
      <c r="CF24" s="531"/>
      <c r="CG24" s="531"/>
      <c r="CH24" s="531"/>
      <c r="CI24" s="531"/>
      <c r="CJ24" s="531"/>
      <c r="CK24" s="531"/>
      <c r="CL24" s="531"/>
      <c r="CM24" s="531"/>
      <c r="CN24" s="531"/>
      <c r="CO24" s="531"/>
      <c r="CP24" s="531"/>
      <c r="CQ24" s="531"/>
      <c r="CR24" s="531"/>
      <c r="CS24" s="532"/>
      <c r="CT24" s="414"/>
      <c r="CU24" s="415"/>
      <c r="CV24" s="415"/>
      <c r="CW24" s="415"/>
      <c r="CX24" s="415"/>
      <c r="CY24" s="415"/>
      <c r="CZ24" s="415"/>
      <c r="DA24" s="416"/>
      <c r="DB24" s="414"/>
      <c r="DC24" s="415"/>
      <c r="DD24" s="415"/>
      <c r="DE24" s="415"/>
      <c r="DF24" s="415"/>
      <c r="DG24" s="415"/>
      <c r="DH24" s="415"/>
      <c r="DI24" s="416"/>
    </row>
    <row r="25" spans="1:113" ht="18.75" customHeight="1" x14ac:dyDescent="0.15">
      <c r="A25" s="172"/>
      <c r="B25" s="588"/>
      <c r="C25" s="564"/>
      <c r="D25" s="565"/>
      <c r="E25" s="467" t="s">
        <v>173</v>
      </c>
      <c r="F25" s="447"/>
      <c r="G25" s="447"/>
      <c r="H25" s="447"/>
      <c r="I25" s="447"/>
      <c r="J25" s="447"/>
      <c r="K25" s="448"/>
      <c r="L25" s="468">
        <v>1</v>
      </c>
      <c r="M25" s="469"/>
      <c r="N25" s="469"/>
      <c r="O25" s="469"/>
      <c r="P25" s="511"/>
      <c r="Q25" s="468">
        <v>5500</v>
      </c>
      <c r="R25" s="469"/>
      <c r="S25" s="469"/>
      <c r="T25" s="469"/>
      <c r="U25" s="469"/>
      <c r="V25" s="511"/>
      <c r="W25" s="563"/>
      <c r="X25" s="564"/>
      <c r="Y25" s="565"/>
      <c r="Z25" s="467" t="s">
        <v>174</v>
      </c>
      <c r="AA25" s="447"/>
      <c r="AB25" s="447"/>
      <c r="AC25" s="447"/>
      <c r="AD25" s="447"/>
      <c r="AE25" s="447"/>
      <c r="AF25" s="447"/>
      <c r="AG25" s="448"/>
      <c r="AH25" s="468" t="s">
        <v>137</v>
      </c>
      <c r="AI25" s="469"/>
      <c r="AJ25" s="469"/>
      <c r="AK25" s="469"/>
      <c r="AL25" s="511"/>
      <c r="AM25" s="468" t="s">
        <v>127</v>
      </c>
      <c r="AN25" s="469"/>
      <c r="AO25" s="469"/>
      <c r="AP25" s="469"/>
      <c r="AQ25" s="469"/>
      <c r="AR25" s="511"/>
      <c r="AS25" s="468" t="s">
        <v>127</v>
      </c>
      <c r="AT25" s="469"/>
      <c r="AU25" s="469"/>
      <c r="AV25" s="469"/>
      <c r="AW25" s="469"/>
      <c r="AX25" s="470"/>
      <c r="AY25" s="377" t="s">
        <v>175</v>
      </c>
      <c r="AZ25" s="378"/>
      <c r="BA25" s="378"/>
      <c r="BB25" s="378"/>
      <c r="BC25" s="378"/>
      <c r="BD25" s="378"/>
      <c r="BE25" s="378"/>
      <c r="BF25" s="378"/>
      <c r="BG25" s="378"/>
      <c r="BH25" s="378"/>
      <c r="BI25" s="378"/>
      <c r="BJ25" s="378"/>
      <c r="BK25" s="378"/>
      <c r="BL25" s="378"/>
      <c r="BM25" s="379"/>
      <c r="BN25" s="380" t="s">
        <v>137</v>
      </c>
      <c r="BO25" s="381"/>
      <c r="BP25" s="381"/>
      <c r="BQ25" s="381"/>
      <c r="BR25" s="381"/>
      <c r="BS25" s="381"/>
      <c r="BT25" s="381"/>
      <c r="BU25" s="382"/>
      <c r="BV25" s="380">
        <v>1444</v>
      </c>
      <c r="BW25" s="381"/>
      <c r="BX25" s="381"/>
      <c r="BY25" s="381"/>
      <c r="BZ25" s="381"/>
      <c r="CA25" s="381"/>
      <c r="CB25" s="381"/>
      <c r="CC25" s="382"/>
      <c r="CD25" s="181"/>
      <c r="CE25" s="531"/>
      <c r="CF25" s="531"/>
      <c r="CG25" s="531"/>
      <c r="CH25" s="531"/>
      <c r="CI25" s="531"/>
      <c r="CJ25" s="531"/>
      <c r="CK25" s="531"/>
      <c r="CL25" s="531"/>
      <c r="CM25" s="531"/>
      <c r="CN25" s="531"/>
      <c r="CO25" s="531"/>
      <c r="CP25" s="531"/>
      <c r="CQ25" s="531"/>
      <c r="CR25" s="531"/>
      <c r="CS25" s="532"/>
      <c r="CT25" s="414"/>
      <c r="CU25" s="415"/>
      <c r="CV25" s="415"/>
      <c r="CW25" s="415"/>
      <c r="CX25" s="415"/>
      <c r="CY25" s="415"/>
      <c r="CZ25" s="415"/>
      <c r="DA25" s="416"/>
      <c r="DB25" s="414"/>
      <c r="DC25" s="415"/>
      <c r="DD25" s="415"/>
      <c r="DE25" s="415"/>
      <c r="DF25" s="415"/>
      <c r="DG25" s="415"/>
      <c r="DH25" s="415"/>
      <c r="DI25" s="416"/>
    </row>
    <row r="26" spans="1:113" ht="18.75" customHeight="1" x14ac:dyDescent="0.15">
      <c r="A26" s="172"/>
      <c r="B26" s="588"/>
      <c r="C26" s="564"/>
      <c r="D26" s="565"/>
      <c r="E26" s="467" t="s">
        <v>176</v>
      </c>
      <c r="F26" s="447"/>
      <c r="G26" s="447"/>
      <c r="H26" s="447"/>
      <c r="I26" s="447"/>
      <c r="J26" s="447"/>
      <c r="K26" s="448"/>
      <c r="L26" s="468">
        <v>1</v>
      </c>
      <c r="M26" s="469"/>
      <c r="N26" s="469"/>
      <c r="O26" s="469"/>
      <c r="P26" s="511"/>
      <c r="Q26" s="468">
        <v>5000</v>
      </c>
      <c r="R26" s="469"/>
      <c r="S26" s="469"/>
      <c r="T26" s="469"/>
      <c r="U26" s="469"/>
      <c r="V26" s="511"/>
      <c r="W26" s="563"/>
      <c r="X26" s="564"/>
      <c r="Y26" s="565"/>
      <c r="Z26" s="467" t="s">
        <v>177</v>
      </c>
      <c r="AA26" s="569"/>
      <c r="AB26" s="569"/>
      <c r="AC26" s="569"/>
      <c r="AD26" s="569"/>
      <c r="AE26" s="569"/>
      <c r="AF26" s="569"/>
      <c r="AG26" s="570"/>
      <c r="AH26" s="468">
        <v>4</v>
      </c>
      <c r="AI26" s="469"/>
      <c r="AJ26" s="469"/>
      <c r="AK26" s="469"/>
      <c r="AL26" s="511"/>
      <c r="AM26" s="468">
        <v>10496</v>
      </c>
      <c r="AN26" s="469"/>
      <c r="AO26" s="469"/>
      <c r="AP26" s="469"/>
      <c r="AQ26" s="469"/>
      <c r="AR26" s="511"/>
      <c r="AS26" s="468">
        <v>2624</v>
      </c>
      <c r="AT26" s="469"/>
      <c r="AU26" s="469"/>
      <c r="AV26" s="469"/>
      <c r="AW26" s="469"/>
      <c r="AX26" s="470"/>
      <c r="AY26" s="420" t="s">
        <v>178</v>
      </c>
      <c r="AZ26" s="421"/>
      <c r="BA26" s="421"/>
      <c r="BB26" s="421"/>
      <c r="BC26" s="421"/>
      <c r="BD26" s="421"/>
      <c r="BE26" s="421"/>
      <c r="BF26" s="421"/>
      <c r="BG26" s="421"/>
      <c r="BH26" s="421"/>
      <c r="BI26" s="421"/>
      <c r="BJ26" s="421"/>
      <c r="BK26" s="421"/>
      <c r="BL26" s="421"/>
      <c r="BM26" s="422"/>
      <c r="BN26" s="417" t="s">
        <v>127</v>
      </c>
      <c r="BO26" s="418"/>
      <c r="BP26" s="418"/>
      <c r="BQ26" s="418"/>
      <c r="BR26" s="418"/>
      <c r="BS26" s="418"/>
      <c r="BT26" s="418"/>
      <c r="BU26" s="419"/>
      <c r="BV26" s="417" t="s">
        <v>127</v>
      </c>
      <c r="BW26" s="418"/>
      <c r="BX26" s="418"/>
      <c r="BY26" s="418"/>
      <c r="BZ26" s="418"/>
      <c r="CA26" s="418"/>
      <c r="CB26" s="418"/>
      <c r="CC26" s="419"/>
      <c r="CD26" s="181"/>
      <c r="CE26" s="531"/>
      <c r="CF26" s="531"/>
      <c r="CG26" s="531"/>
      <c r="CH26" s="531"/>
      <c r="CI26" s="531"/>
      <c r="CJ26" s="531"/>
      <c r="CK26" s="531"/>
      <c r="CL26" s="531"/>
      <c r="CM26" s="531"/>
      <c r="CN26" s="531"/>
      <c r="CO26" s="531"/>
      <c r="CP26" s="531"/>
      <c r="CQ26" s="531"/>
      <c r="CR26" s="531"/>
      <c r="CS26" s="532"/>
      <c r="CT26" s="414"/>
      <c r="CU26" s="415"/>
      <c r="CV26" s="415"/>
      <c r="CW26" s="415"/>
      <c r="CX26" s="415"/>
      <c r="CY26" s="415"/>
      <c r="CZ26" s="415"/>
      <c r="DA26" s="416"/>
      <c r="DB26" s="414"/>
      <c r="DC26" s="415"/>
      <c r="DD26" s="415"/>
      <c r="DE26" s="415"/>
      <c r="DF26" s="415"/>
      <c r="DG26" s="415"/>
      <c r="DH26" s="415"/>
      <c r="DI26" s="416"/>
    </row>
    <row r="27" spans="1:113" ht="18.75" customHeight="1" thickBot="1" x14ac:dyDescent="0.2">
      <c r="A27" s="172"/>
      <c r="B27" s="588"/>
      <c r="C27" s="564"/>
      <c r="D27" s="565"/>
      <c r="E27" s="467" t="s">
        <v>179</v>
      </c>
      <c r="F27" s="447"/>
      <c r="G27" s="447"/>
      <c r="H27" s="447"/>
      <c r="I27" s="447"/>
      <c r="J27" s="447"/>
      <c r="K27" s="448"/>
      <c r="L27" s="468">
        <v>1</v>
      </c>
      <c r="M27" s="469"/>
      <c r="N27" s="469"/>
      <c r="O27" s="469"/>
      <c r="P27" s="511"/>
      <c r="Q27" s="468">
        <v>2600</v>
      </c>
      <c r="R27" s="469"/>
      <c r="S27" s="469"/>
      <c r="T27" s="469"/>
      <c r="U27" s="469"/>
      <c r="V27" s="511"/>
      <c r="W27" s="563"/>
      <c r="X27" s="564"/>
      <c r="Y27" s="565"/>
      <c r="Z27" s="467" t="s">
        <v>180</v>
      </c>
      <c r="AA27" s="447"/>
      <c r="AB27" s="447"/>
      <c r="AC27" s="447"/>
      <c r="AD27" s="447"/>
      <c r="AE27" s="447"/>
      <c r="AF27" s="447"/>
      <c r="AG27" s="448"/>
      <c r="AH27" s="468" t="s">
        <v>181</v>
      </c>
      <c r="AI27" s="469"/>
      <c r="AJ27" s="469"/>
      <c r="AK27" s="469"/>
      <c r="AL27" s="511"/>
      <c r="AM27" s="468" t="s">
        <v>182</v>
      </c>
      <c r="AN27" s="469"/>
      <c r="AO27" s="469"/>
      <c r="AP27" s="469"/>
      <c r="AQ27" s="469"/>
      <c r="AR27" s="511"/>
      <c r="AS27" s="468" t="s">
        <v>127</v>
      </c>
      <c r="AT27" s="469"/>
      <c r="AU27" s="469"/>
      <c r="AV27" s="469"/>
      <c r="AW27" s="469"/>
      <c r="AX27" s="470"/>
      <c r="AY27" s="512" t="s">
        <v>183</v>
      </c>
      <c r="AZ27" s="513"/>
      <c r="BA27" s="513"/>
      <c r="BB27" s="513"/>
      <c r="BC27" s="513"/>
      <c r="BD27" s="513"/>
      <c r="BE27" s="513"/>
      <c r="BF27" s="513"/>
      <c r="BG27" s="513"/>
      <c r="BH27" s="513"/>
      <c r="BI27" s="513"/>
      <c r="BJ27" s="513"/>
      <c r="BK27" s="513"/>
      <c r="BL27" s="513"/>
      <c r="BM27" s="514"/>
      <c r="BN27" s="536">
        <v>13497</v>
      </c>
      <c r="BO27" s="537"/>
      <c r="BP27" s="537"/>
      <c r="BQ27" s="537"/>
      <c r="BR27" s="537"/>
      <c r="BS27" s="537"/>
      <c r="BT27" s="537"/>
      <c r="BU27" s="538"/>
      <c r="BV27" s="536">
        <v>13497</v>
      </c>
      <c r="BW27" s="537"/>
      <c r="BX27" s="537"/>
      <c r="BY27" s="537"/>
      <c r="BZ27" s="537"/>
      <c r="CA27" s="537"/>
      <c r="CB27" s="537"/>
      <c r="CC27" s="538"/>
      <c r="CD27" s="175"/>
      <c r="CE27" s="531"/>
      <c r="CF27" s="531"/>
      <c r="CG27" s="531"/>
      <c r="CH27" s="531"/>
      <c r="CI27" s="531"/>
      <c r="CJ27" s="531"/>
      <c r="CK27" s="531"/>
      <c r="CL27" s="531"/>
      <c r="CM27" s="531"/>
      <c r="CN27" s="531"/>
      <c r="CO27" s="531"/>
      <c r="CP27" s="531"/>
      <c r="CQ27" s="531"/>
      <c r="CR27" s="531"/>
      <c r="CS27" s="532"/>
      <c r="CT27" s="414"/>
      <c r="CU27" s="415"/>
      <c r="CV27" s="415"/>
      <c r="CW27" s="415"/>
      <c r="CX27" s="415"/>
      <c r="CY27" s="415"/>
      <c r="CZ27" s="415"/>
      <c r="DA27" s="416"/>
      <c r="DB27" s="414"/>
      <c r="DC27" s="415"/>
      <c r="DD27" s="415"/>
      <c r="DE27" s="415"/>
      <c r="DF27" s="415"/>
      <c r="DG27" s="415"/>
      <c r="DH27" s="415"/>
      <c r="DI27" s="416"/>
    </row>
    <row r="28" spans="1:113" ht="18.75" customHeight="1" x14ac:dyDescent="0.15">
      <c r="A28" s="172"/>
      <c r="B28" s="588"/>
      <c r="C28" s="564"/>
      <c r="D28" s="565"/>
      <c r="E28" s="467" t="s">
        <v>184</v>
      </c>
      <c r="F28" s="447"/>
      <c r="G28" s="447"/>
      <c r="H28" s="447"/>
      <c r="I28" s="447"/>
      <c r="J28" s="447"/>
      <c r="K28" s="448"/>
      <c r="L28" s="468">
        <v>1</v>
      </c>
      <c r="M28" s="469"/>
      <c r="N28" s="469"/>
      <c r="O28" s="469"/>
      <c r="P28" s="511"/>
      <c r="Q28" s="468">
        <v>2040</v>
      </c>
      <c r="R28" s="469"/>
      <c r="S28" s="469"/>
      <c r="T28" s="469"/>
      <c r="U28" s="469"/>
      <c r="V28" s="511"/>
      <c r="W28" s="563"/>
      <c r="X28" s="564"/>
      <c r="Y28" s="565"/>
      <c r="Z28" s="467" t="s">
        <v>185</v>
      </c>
      <c r="AA28" s="447"/>
      <c r="AB28" s="447"/>
      <c r="AC28" s="447"/>
      <c r="AD28" s="447"/>
      <c r="AE28" s="447"/>
      <c r="AF28" s="447"/>
      <c r="AG28" s="448"/>
      <c r="AH28" s="468">
        <v>1</v>
      </c>
      <c r="AI28" s="469"/>
      <c r="AJ28" s="469"/>
      <c r="AK28" s="469"/>
      <c r="AL28" s="511"/>
      <c r="AM28" s="468" t="s">
        <v>186</v>
      </c>
      <c r="AN28" s="469"/>
      <c r="AO28" s="469"/>
      <c r="AP28" s="469"/>
      <c r="AQ28" s="469"/>
      <c r="AR28" s="511"/>
      <c r="AS28" s="468" t="s">
        <v>187</v>
      </c>
      <c r="AT28" s="469"/>
      <c r="AU28" s="469"/>
      <c r="AV28" s="469"/>
      <c r="AW28" s="469"/>
      <c r="AX28" s="470"/>
      <c r="AY28" s="571" t="s">
        <v>188</v>
      </c>
      <c r="AZ28" s="572"/>
      <c r="BA28" s="572"/>
      <c r="BB28" s="573"/>
      <c r="BC28" s="377" t="s">
        <v>48</v>
      </c>
      <c r="BD28" s="378"/>
      <c r="BE28" s="378"/>
      <c r="BF28" s="378"/>
      <c r="BG28" s="378"/>
      <c r="BH28" s="378"/>
      <c r="BI28" s="378"/>
      <c r="BJ28" s="378"/>
      <c r="BK28" s="378"/>
      <c r="BL28" s="378"/>
      <c r="BM28" s="379"/>
      <c r="BN28" s="380">
        <v>2151347</v>
      </c>
      <c r="BO28" s="381"/>
      <c r="BP28" s="381"/>
      <c r="BQ28" s="381"/>
      <c r="BR28" s="381"/>
      <c r="BS28" s="381"/>
      <c r="BT28" s="381"/>
      <c r="BU28" s="382"/>
      <c r="BV28" s="380">
        <v>2151146</v>
      </c>
      <c r="BW28" s="381"/>
      <c r="BX28" s="381"/>
      <c r="BY28" s="381"/>
      <c r="BZ28" s="381"/>
      <c r="CA28" s="381"/>
      <c r="CB28" s="381"/>
      <c r="CC28" s="382"/>
      <c r="CD28" s="181"/>
      <c r="CE28" s="531"/>
      <c r="CF28" s="531"/>
      <c r="CG28" s="531"/>
      <c r="CH28" s="531"/>
      <c r="CI28" s="531"/>
      <c r="CJ28" s="531"/>
      <c r="CK28" s="531"/>
      <c r="CL28" s="531"/>
      <c r="CM28" s="531"/>
      <c r="CN28" s="531"/>
      <c r="CO28" s="531"/>
      <c r="CP28" s="531"/>
      <c r="CQ28" s="531"/>
      <c r="CR28" s="531"/>
      <c r="CS28" s="532"/>
      <c r="CT28" s="414"/>
      <c r="CU28" s="415"/>
      <c r="CV28" s="415"/>
      <c r="CW28" s="415"/>
      <c r="CX28" s="415"/>
      <c r="CY28" s="415"/>
      <c r="CZ28" s="415"/>
      <c r="DA28" s="416"/>
      <c r="DB28" s="414"/>
      <c r="DC28" s="415"/>
      <c r="DD28" s="415"/>
      <c r="DE28" s="415"/>
      <c r="DF28" s="415"/>
      <c r="DG28" s="415"/>
      <c r="DH28" s="415"/>
      <c r="DI28" s="416"/>
    </row>
    <row r="29" spans="1:113" ht="18.75" customHeight="1" x14ac:dyDescent="0.15">
      <c r="A29" s="172"/>
      <c r="B29" s="588"/>
      <c r="C29" s="564"/>
      <c r="D29" s="565"/>
      <c r="E29" s="467" t="s">
        <v>189</v>
      </c>
      <c r="F29" s="447"/>
      <c r="G29" s="447"/>
      <c r="H29" s="447"/>
      <c r="I29" s="447"/>
      <c r="J29" s="447"/>
      <c r="K29" s="448"/>
      <c r="L29" s="468">
        <v>8</v>
      </c>
      <c r="M29" s="469"/>
      <c r="N29" s="469"/>
      <c r="O29" s="469"/>
      <c r="P29" s="511"/>
      <c r="Q29" s="468">
        <v>1850</v>
      </c>
      <c r="R29" s="469"/>
      <c r="S29" s="469"/>
      <c r="T29" s="469"/>
      <c r="U29" s="469"/>
      <c r="V29" s="511"/>
      <c r="W29" s="566"/>
      <c r="X29" s="567"/>
      <c r="Y29" s="568"/>
      <c r="Z29" s="467" t="s">
        <v>190</v>
      </c>
      <c r="AA29" s="447"/>
      <c r="AB29" s="447"/>
      <c r="AC29" s="447"/>
      <c r="AD29" s="447"/>
      <c r="AE29" s="447"/>
      <c r="AF29" s="447"/>
      <c r="AG29" s="448"/>
      <c r="AH29" s="468">
        <v>59</v>
      </c>
      <c r="AI29" s="469"/>
      <c r="AJ29" s="469"/>
      <c r="AK29" s="469"/>
      <c r="AL29" s="511"/>
      <c r="AM29" s="468">
        <v>169353</v>
      </c>
      <c r="AN29" s="469"/>
      <c r="AO29" s="469"/>
      <c r="AP29" s="469"/>
      <c r="AQ29" s="469"/>
      <c r="AR29" s="511"/>
      <c r="AS29" s="468">
        <v>2870</v>
      </c>
      <c r="AT29" s="469"/>
      <c r="AU29" s="469"/>
      <c r="AV29" s="469"/>
      <c r="AW29" s="469"/>
      <c r="AX29" s="470"/>
      <c r="AY29" s="574"/>
      <c r="AZ29" s="575"/>
      <c r="BA29" s="575"/>
      <c r="BB29" s="576"/>
      <c r="BC29" s="451" t="s">
        <v>191</v>
      </c>
      <c r="BD29" s="452"/>
      <c r="BE29" s="452"/>
      <c r="BF29" s="452"/>
      <c r="BG29" s="452"/>
      <c r="BH29" s="452"/>
      <c r="BI29" s="452"/>
      <c r="BJ29" s="452"/>
      <c r="BK29" s="452"/>
      <c r="BL29" s="452"/>
      <c r="BM29" s="453"/>
      <c r="BN29" s="417">
        <v>89153</v>
      </c>
      <c r="BO29" s="418"/>
      <c r="BP29" s="418"/>
      <c r="BQ29" s="418"/>
      <c r="BR29" s="418"/>
      <c r="BS29" s="418"/>
      <c r="BT29" s="418"/>
      <c r="BU29" s="419"/>
      <c r="BV29" s="417">
        <v>64768</v>
      </c>
      <c r="BW29" s="418"/>
      <c r="BX29" s="418"/>
      <c r="BY29" s="418"/>
      <c r="BZ29" s="418"/>
      <c r="CA29" s="418"/>
      <c r="CB29" s="418"/>
      <c r="CC29" s="419"/>
      <c r="CD29" s="175"/>
      <c r="CE29" s="531"/>
      <c r="CF29" s="531"/>
      <c r="CG29" s="531"/>
      <c r="CH29" s="531"/>
      <c r="CI29" s="531"/>
      <c r="CJ29" s="531"/>
      <c r="CK29" s="531"/>
      <c r="CL29" s="531"/>
      <c r="CM29" s="531"/>
      <c r="CN29" s="531"/>
      <c r="CO29" s="531"/>
      <c r="CP29" s="531"/>
      <c r="CQ29" s="531"/>
      <c r="CR29" s="531"/>
      <c r="CS29" s="532"/>
      <c r="CT29" s="414"/>
      <c r="CU29" s="415"/>
      <c r="CV29" s="415"/>
      <c r="CW29" s="415"/>
      <c r="CX29" s="415"/>
      <c r="CY29" s="415"/>
      <c r="CZ29" s="415"/>
      <c r="DA29" s="416"/>
      <c r="DB29" s="414"/>
      <c r="DC29" s="415"/>
      <c r="DD29" s="415"/>
      <c r="DE29" s="415"/>
      <c r="DF29" s="415"/>
      <c r="DG29" s="415"/>
      <c r="DH29" s="415"/>
      <c r="DI29" s="416"/>
    </row>
    <row r="30" spans="1:113" ht="18.75" customHeight="1" thickBot="1" x14ac:dyDescent="0.2">
      <c r="A30" s="172"/>
      <c r="B30" s="589"/>
      <c r="C30" s="590"/>
      <c r="D30" s="591"/>
      <c r="E30" s="471"/>
      <c r="F30" s="472"/>
      <c r="G30" s="472"/>
      <c r="H30" s="472"/>
      <c r="I30" s="472"/>
      <c r="J30" s="472"/>
      <c r="K30" s="473"/>
      <c r="L30" s="581"/>
      <c r="M30" s="582"/>
      <c r="N30" s="582"/>
      <c r="O30" s="582"/>
      <c r="P30" s="583"/>
      <c r="Q30" s="581"/>
      <c r="R30" s="582"/>
      <c r="S30" s="582"/>
      <c r="T30" s="582"/>
      <c r="U30" s="582"/>
      <c r="V30" s="583"/>
      <c r="W30" s="584" t="s">
        <v>192</v>
      </c>
      <c r="X30" s="585"/>
      <c r="Y30" s="585"/>
      <c r="Z30" s="585"/>
      <c r="AA30" s="585"/>
      <c r="AB30" s="585"/>
      <c r="AC30" s="585"/>
      <c r="AD30" s="585"/>
      <c r="AE30" s="585"/>
      <c r="AF30" s="585"/>
      <c r="AG30" s="586"/>
      <c r="AH30" s="544">
        <v>93.1</v>
      </c>
      <c r="AI30" s="545"/>
      <c r="AJ30" s="545"/>
      <c r="AK30" s="545"/>
      <c r="AL30" s="545"/>
      <c r="AM30" s="545"/>
      <c r="AN30" s="545"/>
      <c r="AO30" s="545"/>
      <c r="AP30" s="545"/>
      <c r="AQ30" s="545"/>
      <c r="AR30" s="545"/>
      <c r="AS30" s="545"/>
      <c r="AT30" s="545"/>
      <c r="AU30" s="545"/>
      <c r="AV30" s="545"/>
      <c r="AW30" s="545"/>
      <c r="AX30" s="547"/>
      <c r="AY30" s="577"/>
      <c r="AZ30" s="578"/>
      <c r="BA30" s="578"/>
      <c r="BB30" s="579"/>
      <c r="BC30" s="533" t="s">
        <v>50</v>
      </c>
      <c r="BD30" s="534"/>
      <c r="BE30" s="534"/>
      <c r="BF30" s="534"/>
      <c r="BG30" s="534"/>
      <c r="BH30" s="534"/>
      <c r="BI30" s="534"/>
      <c r="BJ30" s="534"/>
      <c r="BK30" s="534"/>
      <c r="BL30" s="534"/>
      <c r="BM30" s="535"/>
      <c r="BN30" s="536">
        <v>3301785</v>
      </c>
      <c r="BO30" s="537"/>
      <c r="BP30" s="537"/>
      <c r="BQ30" s="537"/>
      <c r="BR30" s="537"/>
      <c r="BS30" s="537"/>
      <c r="BT30" s="537"/>
      <c r="BU30" s="538"/>
      <c r="BV30" s="536">
        <v>3351005</v>
      </c>
      <c r="BW30" s="537"/>
      <c r="BX30" s="537"/>
      <c r="BY30" s="537"/>
      <c r="BZ30" s="537"/>
      <c r="CA30" s="537"/>
      <c r="CB30" s="537"/>
      <c r="CC30" s="538"/>
      <c r="CD30" s="183"/>
      <c r="CE30" s="192"/>
      <c r="CF30" s="192"/>
      <c r="CG30" s="192"/>
      <c r="CH30" s="192"/>
      <c r="CI30" s="192"/>
      <c r="CJ30" s="192"/>
      <c r="CK30" s="192"/>
      <c r="CL30" s="192"/>
      <c r="CM30" s="192"/>
      <c r="CN30" s="192"/>
      <c r="CO30" s="192"/>
      <c r="CP30" s="192"/>
      <c r="CQ30" s="192"/>
      <c r="CR30" s="192"/>
      <c r="CS30" s="193"/>
      <c r="CT30" s="194"/>
      <c r="CU30" s="195"/>
      <c r="CV30" s="195"/>
      <c r="CW30" s="195"/>
      <c r="CX30" s="195"/>
      <c r="CY30" s="195"/>
      <c r="CZ30" s="195"/>
      <c r="DA30" s="196"/>
      <c r="DB30" s="194"/>
      <c r="DC30" s="195"/>
      <c r="DD30" s="195"/>
      <c r="DE30" s="195"/>
      <c r="DF30" s="195"/>
      <c r="DG30" s="195"/>
      <c r="DH30" s="195"/>
      <c r="DI30" s="196"/>
    </row>
    <row r="31" spans="1:113" ht="13.5" customHeight="1" x14ac:dyDescent="0.15">
      <c r="A31" s="172"/>
      <c r="B31" s="197"/>
      <c r="DI31" s="198"/>
    </row>
    <row r="32" spans="1:113" ht="13.5" customHeight="1" x14ac:dyDescent="0.15">
      <c r="A32" s="172"/>
      <c r="B32" s="199"/>
      <c r="C32" s="580" t="s">
        <v>193</v>
      </c>
      <c r="D32" s="580"/>
      <c r="E32" s="580"/>
      <c r="F32" s="580"/>
      <c r="G32" s="580"/>
      <c r="H32" s="580"/>
      <c r="I32" s="580"/>
      <c r="J32" s="580"/>
      <c r="K32" s="580"/>
      <c r="L32" s="580"/>
      <c r="M32" s="580"/>
      <c r="N32" s="580"/>
      <c r="O32" s="580"/>
      <c r="P32" s="580"/>
      <c r="Q32" s="580"/>
      <c r="R32" s="580"/>
      <c r="S32" s="580"/>
      <c r="U32" s="421" t="s">
        <v>194</v>
      </c>
      <c r="V32" s="421"/>
      <c r="W32" s="421"/>
      <c r="X32" s="421"/>
      <c r="Y32" s="421"/>
      <c r="Z32" s="421"/>
      <c r="AA32" s="421"/>
      <c r="AB32" s="421"/>
      <c r="AC32" s="421"/>
      <c r="AD32" s="421"/>
      <c r="AE32" s="421"/>
      <c r="AF32" s="421"/>
      <c r="AG32" s="421"/>
      <c r="AH32" s="421"/>
      <c r="AI32" s="421"/>
      <c r="AJ32" s="421"/>
      <c r="AK32" s="421"/>
      <c r="AM32" s="421" t="s">
        <v>195</v>
      </c>
      <c r="AN32" s="421"/>
      <c r="AO32" s="421"/>
      <c r="AP32" s="421"/>
      <c r="AQ32" s="421"/>
      <c r="AR32" s="421"/>
      <c r="AS32" s="421"/>
      <c r="AT32" s="421"/>
      <c r="AU32" s="421"/>
      <c r="AV32" s="421"/>
      <c r="AW32" s="421"/>
      <c r="AX32" s="421"/>
      <c r="AY32" s="421"/>
      <c r="AZ32" s="421"/>
      <c r="BA32" s="421"/>
      <c r="BB32" s="421"/>
      <c r="BC32" s="421"/>
      <c r="BE32" s="421" t="s">
        <v>196</v>
      </c>
      <c r="BF32" s="421"/>
      <c r="BG32" s="421"/>
      <c r="BH32" s="421"/>
      <c r="BI32" s="421"/>
      <c r="BJ32" s="421"/>
      <c r="BK32" s="421"/>
      <c r="BL32" s="421"/>
      <c r="BM32" s="421"/>
      <c r="BN32" s="421"/>
      <c r="BO32" s="421"/>
      <c r="BP32" s="421"/>
      <c r="BQ32" s="421"/>
      <c r="BR32" s="421"/>
      <c r="BS32" s="421"/>
      <c r="BT32" s="421"/>
      <c r="BU32" s="421"/>
      <c r="BW32" s="421" t="s">
        <v>197</v>
      </c>
      <c r="BX32" s="421"/>
      <c r="BY32" s="421"/>
      <c r="BZ32" s="421"/>
      <c r="CA32" s="421"/>
      <c r="CB32" s="421"/>
      <c r="CC32" s="421"/>
      <c r="CD32" s="421"/>
      <c r="CE32" s="421"/>
      <c r="CF32" s="421"/>
      <c r="CG32" s="421"/>
      <c r="CH32" s="421"/>
      <c r="CI32" s="421"/>
      <c r="CJ32" s="421"/>
      <c r="CK32" s="421"/>
      <c r="CL32" s="421"/>
      <c r="CM32" s="421"/>
      <c r="CO32" s="421" t="s">
        <v>198</v>
      </c>
      <c r="CP32" s="421"/>
      <c r="CQ32" s="421"/>
      <c r="CR32" s="421"/>
      <c r="CS32" s="421"/>
      <c r="CT32" s="421"/>
      <c r="CU32" s="421"/>
      <c r="CV32" s="421"/>
      <c r="CW32" s="421"/>
      <c r="CX32" s="421"/>
      <c r="CY32" s="421"/>
      <c r="CZ32" s="421"/>
      <c r="DA32" s="421"/>
      <c r="DB32" s="421"/>
      <c r="DC32" s="421"/>
      <c r="DD32" s="421"/>
      <c r="DE32" s="421"/>
      <c r="DI32" s="198"/>
    </row>
    <row r="33" spans="1:113" ht="13.5" customHeight="1" x14ac:dyDescent="0.15">
      <c r="A33" s="172"/>
      <c r="B33" s="199"/>
      <c r="C33" s="441" t="s">
        <v>199</v>
      </c>
      <c r="D33" s="441"/>
      <c r="E33" s="406" t="s">
        <v>200</v>
      </c>
      <c r="F33" s="406"/>
      <c r="G33" s="406"/>
      <c r="H33" s="406"/>
      <c r="I33" s="406"/>
      <c r="J33" s="406"/>
      <c r="K33" s="406"/>
      <c r="L33" s="406"/>
      <c r="M33" s="406"/>
      <c r="N33" s="406"/>
      <c r="O33" s="406"/>
      <c r="P33" s="406"/>
      <c r="Q33" s="406"/>
      <c r="R33" s="406"/>
      <c r="S33" s="406"/>
      <c r="T33" s="176"/>
      <c r="U33" s="441" t="s">
        <v>201</v>
      </c>
      <c r="V33" s="441"/>
      <c r="W33" s="406" t="s">
        <v>202</v>
      </c>
      <c r="X33" s="406"/>
      <c r="Y33" s="406"/>
      <c r="Z33" s="406"/>
      <c r="AA33" s="406"/>
      <c r="AB33" s="406"/>
      <c r="AC33" s="406"/>
      <c r="AD33" s="406"/>
      <c r="AE33" s="406"/>
      <c r="AF33" s="406"/>
      <c r="AG33" s="406"/>
      <c r="AH33" s="406"/>
      <c r="AI33" s="406"/>
      <c r="AJ33" s="406"/>
      <c r="AK33" s="406"/>
      <c r="AL33" s="176"/>
      <c r="AM33" s="441" t="s">
        <v>203</v>
      </c>
      <c r="AN33" s="441"/>
      <c r="AO33" s="406" t="s">
        <v>200</v>
      </c>
      <c r="AP33" s="406"/>
      <c r="AQ33" s="406"/>
      <c r="AR33" s="406"/>
      <c r="AS33" s="406"/>
      <c r="AT33" s="406"/>
      <c r="AU33" s="406"/>
      <c r="AV33" s="406"/>
      <c r="AW33" s="406"/>
      <c r="AX33" s="406"/>
      <c r="AY33" s="406"/>
      <c r="AZ33" s="406"/>
      <c r="BA33" s="406"/>
      <c r="BB33" s="406"/>
      <c r="BC33" s="406"/>
      <c r="BD33" s="182"/>
      <c r="BE33" s="406" t="s">
        <v>204</v>
      </c>
      <c r="BF33" s="406"/>
      <c r="BG33" s="406" t="s">
        <v>205</v>
      </c>
      <c r="BH33" s="406"/>
      <c r="BI33" s="406"/>
      <c r="BJ33" s="406"/>
      <c r="BK33" s="406"/>
      <c r="BL33" s="406"/>
      <c r="BM33" s="406"/>
      <c r="BN33" s="406"/>
      <c r="BO33" s="406"/>
      <c r="BP33" s="406"/>
      <c r="BQ33" s="406"/>
      <c r="BR33" s="406"/>
      <c r="BS33" s="406"/>
      <c r="BT33" s="406"/>
      <c r="BU33" s="406"/>
      <c r="BV33" s="182"/>
      <c r="BW33" s="441" t="s">
        <v>204</v>
      </c>
      <c r="BX33" s="441"/>
      <c r="BY33" s="406" t="s">
        <v>206</v>
      </c>
      <c r="BZ33" s="406"/>
      <c r="CA33" s="406"/>
      <c r="CB33" s="406"/>
      <c r="CC33" s="406"/>
      <c r="CD33" s="406"/>
      <c r="CE33" s="406"/>
      <c r="CF33" s="406"/>
      <c r="CG33" s="406"/>
      <c r="CH33" s="406"/>
      <c r="CI33" s="406"/>
      <c r="CJ33" s="406"/>
      <c r="CK33" s="406"/>
      <c r="CL33" s="406"/>
      <c r="CM33" s="406"/>
      <c r="CN33" s="176"/>
      <c r="CO33" s="441" t="s">
        <v>207</v>
      </c>
      <c r="CP33" s="441"/>
      <c r="CQ33" s="406" t="s">
        <v>208</v>
      </c>
      <c r="CR33" s="406"/>
      <c r="CS33" s="406"/>
      <c r="CT33" s="406"/>
      <c r="CU33" s="406"/>
      <c r="CV33" s="406"/>
      <c r="CW33" s="406"/>
      <c r="CX33" s="406"/>
      <c r="CY33" s="406"/>
      <c r="CZ33" s="406"/>
      <c r="DA33" s="406"/>
      <c r="DB33" s="406"/>
      <c r="DC33" s="406"/>
      <c r="DD33" s="406"/>
      <c r="DE33" s="406"/>
      <c r="DF33" s="176"/>
      <c r="DG33" s="606" t="s">
        <v>209</v>
      </c>
      <c r="DH33" s="606"/>
      <c r="DI33" s="177"/>
    </row>
    <row r="34" spans="1:113" ht="32.25" customHeight="1" x14ac:dyDescent="0.15">
      <c r="A34" s="172"/>
      <c r="B34" s="199"/>
      <c r="C34" s="607">
        <f>IF(E34="","",1)</f>
        <v>1</v>
      </c>
      <c r="D34" s="607"/>
      <c r="E34" s="608" t="str">
        <f>IF('各会計、関係団体の財政状況及び健全化判断比率'!B7="","",'各会計、関係団体の財政状況及び健全化判断比率'!B7)</f>
        <v>一般会計</v>
      </c>
      <c r="F34" s="608"/>
      <c r="G34" s="608"/>
      <c r="H34" s="608"/>
      <c r="I34" s="608"/>
      <c r="J34" s="608"/>
      <c r="K34" s="608"/>
      <c r="L34" s="608"/>
      <c r="M34" s="608"/>
      <c r="N34" s="608"/>
      <c r="O34" s="608"/>
      <c r="P34" s="608"/>
      <c r="Q34" s="608"/>
      <c r="R34" s="608"/>
      <c r="S34" s="608"/>
      <c r="T34" s="172"/>
      <c r="U34" s="607">
        <f>IF(W34="","",MAX(C34:D43)+1)</f>
        <v>2</v>
      </c>
      <c r="V34" s="607"/>
      <c r="W34" s="608" t="str">
        <f>IF('各会計、関係団体の財政状況及び健全化判断比率'!B28="","",'各会計、関係団体の財政状況及び健全化判断比率'!B28)</f>
        <v>国民健康保険特別会計</v>
      </c>
      <c r="X34" s="608"/>
      <c r="Y34" s="608"/>
      <c r="Z34" s="608"/>
      <c r="AA34" s="608"/>
      <c r="AB34" s="608"/>
      <c r="AC34" s="608"/>
      <c r="AD34" s="608"/>
      <c r="AE34" s="608"/>
      <c r="AF34" s="608"/>
      <c r="AG34" s="608"/>
      <c r="AH34" s="608"/>
      <c r="AI34" s="608"/>
      <c r="AJ34" s="608"/>
      <c r="AK34" s="608"/>
      <c r="AL34" s="172"/>
      <c r="AM34" s="607">
        <f>IF(AO34="","",MAX(C34:D43,U34:V43)+1)</f>
        <v>5</v>
      </c>
      <c r="AN34" s="607"/>
      <c r="AO34" s="608" t="str">
        <f>IF('各会計、関係団体の財政状況及び健全化判断比率'!B31="","",'各会計、関係団体の財政状況及び健全化判断比率'!B31)</f>
        <v>簡易水道事業会計</v>
      </c>
      <c r="AP34" s="608"/>
      <c r="AQ34" s="608"/>
      <c r="AR34" s="608"/>
      <c r="AS34" s="608"/>
      <c r="AT34" s="608"/>
      <c r="AU34" s="608"/>
      <c r="AV34" s="608"/>
      <c r="AW34" s="608"/>
      <c r="AX34" s="608"/>
      <c r="AY34" s="608"/>
      <c r="AZ34" s="608"/>
      <c r="BA34" s="608"/>
      <c r="BB34" s="608"/>
      <c r="BC34" s="608"/>
      <c r="BD34" s="172"/>
      <c r="BE34" s="607" t="str">
        <f>IF(BG34="","",MAX(C34:D43,U34:V43,AM34:AN43)+1)</f>
        <v/>
      </c>
      <c r="BF34" s="607"/>
      <c r="BG34" s="608"/>
      <c r="BH34" s="608"/>
      <c r="BI34" s="608"/>
      <c r="BJ34" s="608"/>
      <c r="BK34" s="608"/>
      <c r="BL34" s="608"/>
      <c r="BM34" s="608"/>
      <c r="BN34" s="608"/>
      <c r="BO34" s="608"/>
      <c r="BP34" s="608"/>
      <c r="BQ34" s="608"/>
      <c r="BR34" s="608"/>
      <c r="BS34" s="608"/>
      <c r="BT34" s="608"/>
      <c r="BU34" s="608"/>
      <c r="BV34" s="172"/>
      <c r="BW34" s="607">
        <f>IF(BY34="","",MAX(C34:D43,U34:V43,AM34:AN43,BE34:BF43)+1)</f>
        <v>7</v>
      </c>
      <c r="BX34" s="607"/>
      <c r="BY34" s="608" t="str">
        <f>IF('各会計、関係団体の財政状況及び健全化判断比率'!B68="","",'各会計、関係団体の財政状況及び健全化判断比率'!B68)</f>
        <v>北アルプス広域連合</v>
      </c>
      <c r="BZ34" s="608"/>
      <c r="CA34" s="608"/>
      <c r="CB34" s="608"/>
      <c r="CC34" s="608"/>
      <c r="CD34" s="608"/>
      <c r="CE34" s="608"/>
      <c r="CF34" s="608"/>
      <c r="CG34" s="608"/>
      <c r="CH34" s="608"/>
      <c r="CI34" s="608"/>
      <c r="CJ34" s="608"/>
      <c r="CK34" s="608"/>
      <c r="CL34" s="608"/>
      <c r="CM34" s="608"/>
      <c r="CN34" s="172"/>
      <c r="CO34" s="607">
        <f>IF(CQ34="","",MAX(C34:D43,U34:V43,AM34:AN43,BE34:BF43,BW34:BX43)+1)</f>
        <v>17</v>
      </c>
      <c r="CP34" s="607"/>
      <c r="CQ34" s="608" t="str">
        <f>IF('各会計、関係団体の財政状況及び健全化判断比率'!BS7="","",'各会計、関係団体の財政状況及び健全化判断比率'!BS7)</f>
        <v>道の駅おたり</v>
      </c>
      <c r="CR34" s="608"/>
      <c r="CS34" s="608"/>
      <c r="CT34" s="608"/>
      <c r="CU34" s="608"/>
      <c r="CV34" s="608"/>
      <c r="CW34" s="608"/>
      <c r="CX34" s="608"/>
      <c r="CY34" s="608"/>
      <c r="CZ34" s="608"/>
      <c r="DA34" s="608"/>
      <c r="DB34" s="608"/>
      <c r="DC34" s="608"/>
      <c r="DD34" s="608"/>
      <c r="DE34" s="608"/>
      <c r="DG34" s="609" t="str">
        <f>IF('各会計、関係団体の財政状況及び健全化判断比率'!BR7="","",'各会計、関係団体の財政状況及び健全化判断比率'!BR7)</f>
        <v/>
      </c>
      <c r="DH34" s="609"/>
      <c r="DI34" s="177"/>
    </row>
    <row r="35" spans="1:113" ht="32.25" customHeight="1" x14ac:dyDescent="0.15">
      <c r="A35" s="172"/>
      <c r="B35" s="199"/>
      <c r="C35" s="607" t="str">
        <f>IF(E35="","",C34+1)</f>
        <v/>
      </c>
      <c r="D35" s="607"/>
      <c r="E35" s="608" t="str">
        <f>IF('各会計、関係団体の財政状況及び健全化判断比率'!B8="","",'各会計、関係団体の財政状況及び健全化判断比率'!B8)</f>
        <v/>
      </c>
      <c r="F35" s="608"/>
      <c r="G35" s="608"/>
      <c r="H35" s="608"/>
      <c r="I35" s="608"/>
      <c r="J35" s="608"/>
      <c r="K35" s="608"/>
      <c r="L35" s="608"/>
      <c r="M35" s="608"/>
      <c r="N35" s="608"/>
      <c r="O35" s="608"/>
      <c r="P35" s="608"/>
      <c r="Q35" s="608"/>
      <c r="R35" s="608"/>
      <c r="S35" s="608"/>
      <c r="T35" s="172"/>
      <c r="U35" s="607">
        <f>IF(W35="","",U34+1)</f>
        <v>3</v>
      </c>
      <c r="V35" s="607"/>
      <c r="W35" s="608" t="str">
        <f>IF('各会計、関係団体の財政状況及び健全化判断比率'!B29="","",'各会計、関係団体の財政状況及び健全化判断比率'!B29)</f>
        <v>国民健康保険診療施設特別会計</v>
      </c>
      <c r="X35" s="608"/>
      <c r="Y35" s="608"/>
      <c r="Z35" s="608"/>
      <c r="AA35" s="608"/>
      <c r="AB35" s="608"/>
      <c r="AC35" s="608"/>
      <c r="AD35" s="608"/>
      <c r="AE35" s="608"/>
      <c r="AF35" s="608"/>
      <c r="AG35" s="608"/>
      <c r="AH35" s="608"/>
      <c r="AI35" s="608"/>
      <c r="AJ35" s="608"/>
      <c r="AK35" s="608"/>
      <c r="AL35" s="172"/>
      <c r="AM35" s="607">
        <f t="shared" ref="AM35:AM43" si="0">IF(AO35="","",AM34+1)</f>
        <v>6</v>
      </c>
      <c r="AN35" s="607"/>
      <c r="AO35" s="608" t="str">
        <f>IF('各会計、関係団体の財政状況及び健全化判断比率'!B32="","",'各会計、関係団体の財政状況及び健全化判断比率'!B32)</f>
        <v>下水道事業会計（特環、農集）</v>
      </c>
      <c r="AP35" s="608"/>
      <c r="AQ35" s="608"/>
      <c r="AR35" s="608"/>
      <c r="AS35" s="608"/>
      <c r="AT35" s="608"/>
      <c r="AU35" s="608"/>
      <c r="AV35" s="608"/>
      <c r="AW35" s="608"/>
      <c r="AX35" s="608"/>
      <c r="AY35" s="608"/>
      <c r="AZ35" s="608"/>
      <c r="BA35" s="608"/>
      <c r="BB35" s="608"/>
      <c r="BC35" s="608"/>
      <c r="BD35" s="172"/>
      <c r="BE35" s="607" t="str">
        <f t="shared" ref="BE35:BE43" si="1">IF(BG35="","",BE34+1)</f>
        <v/>
      </c>
      <c r="BF35" s="607"/>
      <c r="BG35" s="608"/>
      <c r="BH35" s="608"/>
      <c r="BI35" s="608"/>
      <c r="BJ35" s="608"/>
      <c r="BK35" s="608"/>
      <c r="BL35" s="608"/>
      <c r="BM35" s="608"/>
      <c r="BN35" s="608"/>
      <c r="BO35" s="608"/>
      <c r="BP35" s="608"/>
      <c r="BQ35" s="608"/>
      <c r="BR35" s="608"/>
      <c r="BS35" s="608"/>
      <c r="BT35" s="608"/>
      <c r="BU35" s="608"/>
      <c r="BV35" s="172"/>
      <c r="BW35" s="607">
        <f t="shared" ref="BW35:BW43" si="2">IF(BY35="","",BW34+1)</f>
        <v>8</v>
      </c>
      <c r="BX35" s="607"/>
      <c r="BY35" s="608" t="str">
        <f>IF('各会計、関係団体の財政状況及び健全化判断比率'!B69="","",'各会計、関係団体の財政状況及び健全化判断比率'!B69)</f>
        <v>（普通会計）</v>
      </c>
      <c r="BZ35" s="608"/>
      <c r="CA35" s="608"/>
      <c r="CB35" s="608"/>
      <c r="CC35" s="608"/>
      <c r="CD35" s="608"/>
      <c r="CE35" s="608"/>
      <c r="CF35" s="608"/>
      <c r="CG35" s="608"/>
      <c r="CH35" s="608"/>
      <c r="CI35" s="608"/>
      <c r="CJ35" s="608"/>
      <c r="CK35" s="608"/>
      <c r="CL35" s="608"/>
      <c r="CM35" s="608"/>
      <c r="CN35" s="172"/>
      <c r="CO35" s="607">
        <f t="shared" ref="CO35:CO43" si="3">IF(CQ35="","",CO34+1)</f>
        <v>18</v>
      </c>
      <c r="CP35" s="607"/>
      <c r="CQ35" s="608" t="str">
        <f>IF('各会計、関係団体の財政状況及び健全化判断比率'!BS8="","",'各会計、関係団体の財政状況及び健全化判断比率'!BS8)</f>
        <v>おたり振興公社</v>
      </c>
      <c r="CR35" s="608"/>
      <c r="CS35" s="608"/>
      <c r="CT35" s="608"/>
      <c r="CU35" s="608"/>
      <c r="CV35" s="608"/>
      <c r="CW35" s="608"/>
      <c r="CX35" s="608"/>
      <c r="CY35" s="608"/>
      <c r="CZ35" s="608"/>
      <c r="DA35" s="608"/>
      <c r="DB35" s="608"/>
      <c r="DC35" s="608"/>
      <c r="DD35" s="608"/>
      <c r="DE35" s="608"/>
      <c r="DG35" s="609" t="str">
        <f>IF('各会計、関係団体の財政状況及び健全化判断比率'!BR8="","",'各会計、関係団体の財政状況及び健全化判断比率'!BR8)</f>
        <v/>
      </c>
      <c r="DH35" s="609"/>
      <c r="DI35" s="177"/>
    </row>
    <row r="36" spans="1:113" ht="32.25" customHeight="1" x14ac:dyDescent="0.15">
      <c r="A36" s="172"/>
      <c r="B36" s="199"/>
      <c r="C36" s="607" t="str">
        <f>IF(E36="","",C35+1)</f>
        <v/>
      </c>
      <c r="D36" s="607"/>
      <c r="E36" s="608" t="str">
        <f>IF('各会計、関係団体の財政状況及び健全化判断比率'!B9="","",'各会計、関係団体の財政状況及び健全化判断比率'!B9)</f>
        <v/>
      </c>
      <c r="F36" s="608"/>
      <c r="G36" s="608"/>
      <c r="H36" s="608"/>
      <c r="I36" s="608"/>
      <c r="J36" s="608"/>
      <c r="K36" s="608"/>
      <c r="L36" s="608"/>
      <c r="M36" s="608"/>
      <c r="N36" s="608"/>
      <c r="O36" s="608"/>
      <c r="P36" s="608"/>
      <c r="Q36" s="608"/>
      <c r="R36" s="608"/>
      <c r="S36" s="608"/>
      <c r="T36" s="172"/>
      <c r="U36" s="607">
        <f t="shared" ref="U36:U43" si="4">IF(W36="","",U35+1)</f>
        <v>4</v>
      </c>
      <c r="V36" s="607"/>
      <c r="W36" s="608" t="str">
        <f>IF('各会計、関係団体の財政状況及び健全化判断比率'!B30="","",'各会計、関係団体の財政状況及び健全化判断比率'!B30)</f>
        <v>後期高齢者医療特別会計</v>
      </c>
      <c r="X36" s="608"/>
      <c r="Y36" s="608"/>
      <c r="Z36" s="608"/>
      <c r="AA36" s="608"/>
      <c r="AB36" s="608"/>
      <c r="AC36" s="608"/>
      <c r="AD36" s="608"/>
      <c r="AE36" s="608"/>
      <c r="AF36" s="608"/>
      <c r="AG36" s="608"/>
      <c r="AH36" s="608"/>
      <c r="AI36" s="608"/>
      <c r="AJ36" s="608"/>
      <c r="AK36" s="608"/>
      <c r="AL36" s="172"/>
      <c r="AM36" s="607" t="str">
        <f t="shared" si="0"/>
        <v/>
      </c>
      <c r="AN36" s="607"/>
      <c r="AO36" s="608"/>
      <c r="AP36" s="608"/>
      <c r="AQ36" s="608"/>
      <c r="AR36" s="608"/>
      <c r="AS36" s="608"/>
      <c r="AT36" s="608"/>
      <c r="AU36" s="608"/>
      <c r="AV36" s="608"/>
      <c r="AW36" s="608"/>
      <c r="AX36" s="608"/>
      <c r="AY36" s="608"/>
      <c r="AZ36" s="608"/>
      <c r="BA36" s="608"/>
      <c r="BB36" s="608"/>
      <c r="BC36" s="608"/>
      <c r="BD36" s="172"/>
      <c r="BE36" s="607" t="str">
        <f t="shared" si="1"/>
        <v/>
      </c>
      <c r="BF36" s="607"/>
      <c r="BG36" s="608"/>
      <c r="BH36" s="608"/>
      <c r="BI36" s="608"/>
      <c r="BJ36" s="608"/>
      <c r="BK36" s="608"/>
      <c r="BL36" s="608"/>
      <c r="BM36" s="608"/>
      <c r="BN36" s="608"/>
      <c r="BO36" s="608"/>
      <c r="BP36" s="608"/>
      <c r="BQ36" s="608"/>
      <c r="BR36" s="608"/>
      <c r="BS36" s="608"/>
      <c r="BT36" s="608"/>
      <c r="BU36" s="608"/>
      <c r="BV36" s="172"/>
      <c r="BW36" s="607">
        <f t="shared" si="2"/>
        <v>9</v>
      </c>
      <c r="BX36" s="607"/>
      <c r="BY36" s="608" t="str">
        <f>IF('各会計、関係団体の財政状況及び健全化判断比率'!B70="","",'各会計、関係団体の財政状況及び健全化判断比率'!B70)</f>
        <v>（介護保険事業特別会計）</v>
      </c>
      <c r="BZ36" s="608"/>
      <c r="CA36" s="608"/>
      <c r="CB36" s="608"/>
      <c r="CC36" s="608"/>
      <c r="CD36" s="608"/>
      <c r="CE36" s="608"/>
      <c r="CF36" s="608"/>
      <c r="CG36" s="608"/>
      <c r="CH36" s="608"/>
      <c r="CI36" s="608"/>
      <c r="CJ36" s="608"/>
      <c r="CK36" s="608"/>
      <c r="CL36" s="608"/>
      <c r="CM36" s="608"/>
      <c r="CN36" s="172"/>
      <c r="CO36" s="607">
        <f t="shared" si="3"/>
        <v>19</v>
      </c>
      <c r="CP36" s="607"/>
      <c r="CQ36" s="608" t="str">
        <f>IF('各会計、関係団体の財政状況及び健全化判断比率'!BS9="","",'各会計、関係団体の財政状況及び健全化判断比率'!BS9)</f>
        <v>おたりアセット</v>
      </c>
      <c r="CR36" s="608"/>
      <c r="CS36" s="608"/>
      <c r="CT36" s="608"/>
      <c r="CU36" s="608"/>
      <c r="CV36" s="608"/>
      <c r="CW36" s="608"/>
      <c r="CX36" s="608"/>
      <c r="CY36" s="608"/>
      <c r="CZ36" s="608"/>
      <c r="DA36" s="608"/>
      <c r="DB36" s="608"/>
      <c r="DC36" s="608"/>
      <c r="DD36" s="608"/>
      <c r="DE36" s="608"/>
      <c r="DG36" s="609" t="str">
        <f>IF('各会計、関係団体の財政状況及び健全化判断比率'!BR9="","",'各会計、関係団体の財政状況及び健全化判断比率'!BR9)</f>
        <v/>
      </c>
      <c r="DH36" s="609"/>
      <c r="DI36" s="177"/>
    </row>
    <row r="37" spans="1:113" ht="32.25" customHeight="1" x14ac:dyDescent="0.15">
      <c r="A37" s="172"/>
      <c r="B37" s="199"/>
      <c r="C37" s="607" t="str">
        <f>IF(E37="","",C36+1)</f>
        <v/>
      </c>
      <c r="D37" s="607"/>
      <c r="E37" s="608" t="str">
        <f>IF('各会計、関係団体の財政状況及び健全化判断比率'!B10="","",'各会計、関係団体の財政状況及び健全化判断比率'!B10)</f>
        <v/>
      </c>
      <c r="F37" s="608"/>
      <c r="G37" s="608"/>
      <c r="H37" s="608"/>
      <c r="I37" s="608"/>
      <c r="J37" s="608"/>
      <c r="K37" s="608"/>
      <c r="L37" s="608"/>
      <c r="M37" s="608"/>
      <c r="N37" s="608"/>
      <c r="O37" s="608"/>
      <c r="P37" s="608"/>
      <c r="Q37" s="608"/>
      <c r="R37" s="608"/>
      <c r="S37" s="608"/>
      <c r="T37" s="172"/>
      <c r="U37" s="607" t="str">
        <f t="shared" si="4"/>
        <v/>
      </c>
      <c r="V37" s="607"/>
      <c r="W37" s="608"/>
      <c r="X37" s="608"/>
      <c r="Y37" s="608"/>
      <c r="Z37" s="608"/>
      <c r="AA37" s="608"/>
      <c r="AB37" s="608"/>
      <c r="AC37" s="608"/>
      <c r="AD37" s="608"/>
      <c r="AE37" s="608"/>
      <c r="AF37" s="608"/>
      <c r="AG37" s="608"/>
      <c r="AH37" s="608"/>
      <c r="AI37" s="608"/>
      <c r="AJ37" s="608"/>
      <c r="AK37" s="608"/>
      <c r="AL37" s="172"/>
      <c r="AM37" s="607" t="str">
        <f t="shared" si="0"/>
        <v/>
      </c>
      <c r="AN37" s="607"/>
      <c r="AO37" s="608"/>
      <c r="AP37" s="608"/>
      <c r="AQ37" s="608"/>
      <c r="AR37" s="608"/>
      <c r="AS37" s="608"/>
      <c r="AT37" s="608"/>
      <c r="AU37" s="608"/>
      <c r="AV37" s="608"/>
      <c r="AW37" s="608"/>
      <c r="AX37" s="608"/>
      <c r="AY37" s="608"/>
      <c r="AZ37" s="608"/>
      <c r="BA37" s="608"/>
      <c r="BB37" s="608"/>
      <c r="BC37" s="608"/>
      <c r="BD37" s="172"/>
      <c r="BE37" s="607" t="str">
        <f t="shared" si="1"/>
        <v/>
      </c>
      <c r="BF37" s="607"/>
      <c r="BG37" s="608"/>
      <c r="BH37" s="608"/>
      <c r="BI37" s="608"/>
      <c r="BJ37" s="608"/>
      <c r="BK37" s="608"/>
      <c r="BL37" s="608"/>
      <c r="BM37" s="608"/>
      <c r="BN37" s="608"/>
      <c r="BO37" s="608"/>
      <c r="BP37" s="608"/>
      <c r="BQ37" s="608"/>
      <c r="BR37" s="608"/>
      <c r="BS37" s="608"/>
      <c r="BT37" s="608"/>
      <c r="BU37" s="608"/>
      <c r="BV37" s="172"/>
      <c r="BW37" s="607">
        <f t="shared" si="2"/>
        <v>10</v>
      </c>
      <c r="BX37" s="607"/>
      <c r="BY37" s="608" t="str">
        <f>IF('各会計、関係団体の財政状況及び健全化判断比率'!B71="","",'各会計、関係団体の財政状況及び健全化判断比率'!B71)</f>
        <v>白馬山麓事務組合</v>
      </c>
      <c r="BZ37" s="608"/>
      <c r="CA37" s="608"/>
      <c r="CB37" s="608"/>
      <c r="CC37" s="608"/>
      <c r="CD37" s="608"/>
      <c r="CE37" s="608"/>
      <c r="CF37" s="608"/>
      <c r="CG37" s="608"/>
      <c r="CH37" s="608"/>
      <c r="CI37" s="608"/>
      <c r="CJ37" s="608"/>
      <c r="CK37" s="608"/>
      <c r="CL37" s="608"/>
      <c r="CM37" s="608"/>
      <c r="CN37" s="172"/>
      <c r="CO37" s="607" t="str">
        <f t="shared" si="3"/>
        <v/>
      </c>
      <c r="CP37" s="607"/>
      <c r="CQ37" s="608" t="str">
        <f>IF('各会計、関係団体の財政状況及び健全化判断比率'!BS10="","",'各会計、関係団体の財政状況及び健全化判断比率'!BS10)</f>
        <v/>
      </c>
      <c r="CR37" s="608"/>
      <c r="CS37" s="608"/>
      <c r="CT37" s="608"/>
      <c r="CU37" s="608"/>
      <c r="CV37" s="608"/>
      <c r="CW37" s="608"/>
      <c r="CX37" s="608"/>
      <c r="CY37" s="608"/>
      <c r="CZ37" s="608"/>
      <c r="DA37" s="608"/>
      <c r="DB37" s="608"/>
      <c r="DC37" s="608"/>
      <c r="DD37" s="608"/>
      <c r="DE37" s="608"/>
      <c r="DG37" s="609" t="str">
        <f>IF('各会計、関係団体の財政状況及び健全化判断比率'!BR10="","",'各会計、関係団体の財政状況及び健全化判断比率'!BR10)</f>
        <v/>
      </c>
      <c r="DH37" s="609"/>
      <c r="DI37" s="177"/>
    </row>
    <row r="38" spans="1:113" ht="32.25" customHeight="1" x14ac:dyDescent="0.15">
      <c r="A38" s="172"/>
      <c r="B38" s="199"/>
      <c r="C38" s="607" t="str">
        <f t="shared" ref="C38:C43" si="5">IF(E38="","",C37+1)</f>
        <v/>
      </c>
      <c r="D38" s="607"/>
      <c r="E38" s="608" t="str">
        <f>IF('各会計、関係団体の財政状況及び健全化判断比率'!B11="","",'各会計、関係団体の財政状況及び健全化判断比率'!B11)</f>
        <v/>
      </c>
      <c r="F38" s="608"/>
      <c r="G38" s="608"/>
      <c r="H38" s="608"/>
      <c r="I38" s="608"/>
      <c r="J38" s="608"/>
      <c r="K38" s="608"/>
      <c r="L38" s="608"/>
      <c r="M38" s="608"/>
      <c r="N38" s="608"/>
      <c r="O38" s="608"/>
      <c r="P38" s="608"/>
      <c r="Q38" s="608"/>
      <c r="R38" s="608"/>
      <c r="S38" s="608"/>
      <c r="T38" s="172"/>
      <c r="U38" s="607" t="str">
        <f t="shared" si="4"/>
        <v/>
      </c>
      <c r="V38" s="607"/>
      <c r="W38" s="608"/>
      <c r="X38" s="608"/>
      <c r="Y38" s="608"/>
      <c r="Z38" s="608"/>
      <c r="AA38" s="608"/>
      <c r="AB38" s="608"/>
      <c r="AC38" s="608"/>
      <c r="AD38" s="608"/>
      <c r="AE38" s="608"/>
      <c r="AF38" s="608"/>
      <c r="AG38" s="608"/>
      <c r="AH38" s="608"/>
      <c r="AI38" s="608"/>
      <c r="AJ38" s="608"/>
      <c r="AK38" s="608"/>
      <c r="AL38" s="172"/>
      <c r="AM38" s="607" t="str">
        <f t="shared" si="0"/>
        <v/>
      </c>
      <c r="AN38" s="607"/>
      <c r="AO38" s="608"/>
      <c r="AP38" s="608"/>
      <c r="AQ38" s="608"/>
      <c r="AR38" s="608"/>
      <c r="AS38" s="608"/>
      <c r="AT38" s="608"/>
      <c r="AU38" s="608"/>
      <c r="AV38" s="608"/>
      <c r="AW38" s="608"/>
      <c r="AX38" s="608"/>
      <c r="AY38" s="608"/>
      <c r="AZ38" s="608"/>
      <c r="BA38" s="608"/>
      <c r="BB38" s="608"/>
      <c r="BC38" s="608"/>
      <c r="BD38" s="172"/>
      <c r="BE38" s="607" t="str">
        <f t="shared" si="1"/>
        <v/>
      </c>
      <c r="BF38" s="607"/>
      <c r="BG38" s="608"/>
      <c r="BH38" s="608"/>
      <c r="BI38" s="608"/>
      <c r="BJ38" s="608"/>
      <c r="BK38" s="608"/>
      <c r="BL38" s="608"/>
      <c r="BM38" s="608"/>
      <c r="BN38" s="608"/>
      <c r="BO38" s="608"/>
      <c r="BP38" s="608"/>
      <c r="BQ38" s="608"/>
      <c r="BR38" s="608"/>
      <c r="BS38" s="608"/>
      <c r="BT38" s="608"/>
      <c r="BU38" s="608"/>
      <c r="BV38" s="172"/>
      <c r="BW38" s="607">
        <f t="shared" si="2"/>
        <v>11</v>
      </c>
      <c r="BX38" s="607"/>
      <c r="BY38" s="608" t="str">
        <f>IF('各会計、関係団体の財政状況及び健全化判断比率'!B72="","",'各会計、関係団体の財政状況及び健全化判断比率'!B72)</f>
        <v>長野県後期高齢者医療広域連合</v>
      </c>
      <c r="BZ38" s="608"/>
      <c r="CA38" s="608"/>
      <c r="CB38" s="608"/>
      <c r="CC38" s="608"/>
      <c r="CD38" s="608"/>
      <c r="CE38" s="608"/>
      <c r="CF38" s="608"/>
      <c r="CG38" s="608"/>
      <c r="CH38" s="608"/>
      <c r="CI38" s="608"/>
      <c r="CJ38" s="608"/>
      <c r="CK38" s="608"/>
      <c r="CL38" s="608"/>
      <c r="CM38" s="608"/>
      <c r="CN38" s="172"/>
      <c r="CO38" s="607" t="str">
        <f t="shared" si="3"/>
        <v/>
      </c>
      <c r="CP38" s="607"/>
      <c r="CQ38" s="608" t="str">
        <f>IF('各会計、関係団体の財政状況及び健全化判断比率'!BS11="","",'各会計、関係団体の財政状況及び健全化判断比率'!BS11)</f>
        <v/>
      </c>
      <c r="CR38" s="608"/>
      <c r="CS38" s="608"/>
      <c r="CT38" s="608"/>
      <c r="CU38" s="608"/>
      <c r="CV38" s="608"/>
      <c r="CW38" s="608"/>
      <c r="CX38" s="608"/>
      <c r="CY38" s="608"/>
      <c r="CZ38" s="608"/>
      <c r="DA38" s="608"/>
      <c r="DB38" s="608"/>
      <c r="DC38" s="608"/>
      <c r="DD38" s="608"/>
      <c r="DE38" s="608"/>
      <c r="DG38" s="609" t="str">
        <f>IF('各会計、関係団体の財政状況及び健全化判断比率'!BR11="","",'各会計、関係団体の財政状況及び健全化判断比率'!BR11)</f>
        <v/>
      </c>
      <c r="DH38" s="609"/>
      <c r="DI38" s="177"/>
    </row>
    <row r="39" spans="1:113" ht="32.25" customHeight="1" x14ac:dyDescent="0.15">
      <c r="A39" s="172"/>
      <c r="B39" s="199"/>
      <c r="C39" s="607" t="str">
        <f t="shared" si="5"/>
        <v/>
      </c>
      <c r="D39" s="607"/>
      <c r="E39" s="608" t="str">
        <f>IF('各会計、関係団体の財政状況及び健全化判断比率'!B12="","",'各会計、関係団体の財政状況及び健全化判断比率'!B12)</f>
        <v/>
      </c>
      <c r="F39" s="608"/>
      <c r="G39" s="608"/>
      <c r="H39" s="608"/>
      <c r="I39" s="608"/>
      <c r="J39" s="608"/>
      <c r="K39" s="608"/>
      <c r="L39" s="608"/>
      <c r="M39" s="608"/>
      <c r="N39" s="608"/>
      <c r="O39" s="608"/>
      <c r="P39" s="608"/>
      <c r="Q39" s="608"/>
      <c r="R39" s="608"/>
      <c r="S39" s="608"/>
      <c r="T39" s="172"/>
      <c r="U39" s="607" t="str">
        <f t="shared" si="4"/>
        <v/>
      </c>
      <c r="V39" s="607"/>
      <c r="W39" s="608"/>
      <c r="X39" s="608"/>
      <c r="Y39" s="608"/>
      <c r="Z39" s="608"/>
      <c r="AA39" s="608"/>
      <c r="AB39" s="608"/>
      <c r="AC39" s="608"/>
      <c r="AD39" s="608"/>
      <c r="AE39" s="608"/>
      <c r="AF39" s="608"/>
      <c r="AG39" s="608"/>
      <c r="AH39" s="608"/>
      <c r="AI39" s="608"/>
      <c r="AJ39" s="608"/>
      <c r="AK39" s="608"/>
      <c r="AL39" s="172"/>
      <c r="AM39" s="607" t="str">
        <f t="shared" si="0"/>
        <v/>
      </c>
      <c r="AN39" s="607"/>
      <c r="AO39" s="608"/>
      <c r="AP39" s="608"/>
      <c r="AQ39" s="608"/>
      <c r="AR39" s="608"/>
      <c r="AS39" s="608"/>
      <c r="AT39" s="608"/>
      <c r="AU39" s="608"/>
      <c r="AV39" s="608"/>
      <c r="AW39" s="608"/>
      <c r="AX39" s="608"/>
      <c r="AY39" s="608"/>
      <c r="AZ39" s="608"/>
      <c r="BA39" s="608"/>
      <c r="BB39" s="608"/>
      <c r="BC39" s="608"/>
      <c r="BD39" s="172"/>
      <c r="BE39" s="607" t="str">
        <f t="shared" si="1"/>
        <v/>
      </c>
      <c r="BF39" s="607"/>
      <c r="BG39" s="608"/>
      <c r="BH39" s="608"/>
      <c r="BI39" s="608"/>
      <c r="BJ39" s="608"/>
      <c r="BK39" s="608"/>
      <c r="BL39" s="608"/>
      <c r="BM39" s="608"/>
      <c r="BN39" s="608"/>
      <c r="BO39" s="608"/>
      <c r="BP39" s="608"/>
      <c r="BQ39" s="608"/>
      <c r="BR39" s="608"/>
      <c r="BS39" s="608"/>
      <c r="BT39" s="608"/>
      <c r="BU39" s="608"/>
      <c r="BV39" s="172"/>
      <c r="BW39" s="607">
        <f t="shared" si="2"/>
        <v>12</v>
      </c>
      <c r="BX39" s="607"/>
      <c r="BY39" s="608" t="str">
        <f>IF('各会計、関係団体の財政状況及び健全化判断比率'!B73="","",'各会計、関係団体の財政状況及び健全化判断比率'!B73)</f>
        <v>（一般会計）</v>
      </c>
      <c r="BZ39" s="608"/>
      <c r="CA39" s="608"/>
      <c r="CB39" s="608"/>
      <c r="CC39" s="608"/>
      <c r="CD39" s="608"/>
      <c r="CE39" s="608"/>
      <c r="CF39" s="608"/>
      <c r="CG39" s="608"/>
      <c r="CH39" s="608"/>
      <c r="CI39" s="608"/>
      <c r="CJ39" s="608"/>
      <c r="CK39" s="608"/>
      <c r="CL39" s="608"/>
      <c r="CM39" s="608"/>
      <c r="CN39" s="172"/>
      <c r="CO39" s="607" t="str">
        <f t="shared" si="3"/>
        <v/>
      </c>
      <c r="CP39" s="607"/>
      <c r="CQ39" s="608" t="str">
        <f>IF('各会計、関係団体の財政状況及び健全化判断比率'!BS12="","",'各会計、関係団体の財政状況及び健全化判断比率'!BS12)</f>
        <v/>
      </c>
      <c r="CR39" s="608"/>
      <c r="CS39" s="608"/>
      <c r="CT39" s="608"/>
      <c r="CU39" s="608"/>
      <c r="CV39" s="608"/>
      <c r="CW39" s="608"/>
      <c r="CX39" s="608"/>
      <c r="CY39" s="608"/>
      <c r="CZ39" s="608"/>
      <c r="DA39" s="608"/>
      <c r="DB39" s="608"/>
      <c r="DC39" s="608"/>
      <c r="DD39" s="608"/>
      <c r="DE39" s="608"/>
      <c r="DG39" s="609" t="str">
        <f>IF('各会計、関係団体の財政状況及び健全化判断比率'!BR12="","",'各会計、関係団体の財政状況及び健全化判断比率'!BR12)</f>
        <v/>
      </c>
      <c r="DH39" s="609"/>
      <c r="DI39" s="177"/>
    </row>
    <row r="40" spans="1:113" ht="32.25" customHeight="1" x14ac:dyDescent="0.15">
      <c r="A40" s="172"/>
      <c r="B40" s="199"/>
      <c r="C40" s="607" t="str">
        <f t="shared" si="5"/>
        <v/>
      </c>
      <c r="D40" s="607"/>
      <c r="E40" s="608" t="str">
        <f>IF('各会計、関係団体の財政状況及び健全化判断比率'!B13="","",'各会計、関係団体の財政状況及び健全化判断比率'!B13)</f>
        <v/>
      </c>
      <c r="F40" s="608"/>
      <c r="G40" s="608"/>
      <c r="H40" s="608"/>
      <c r="I40" s="608"/>
      <c r="J40" s="608"/>
      <c r="K40" s="608"/>
      <c r="L40" s="608"/>
      <c r="M40" s="608"/>
      <c r="N40" s="608"/>
      <c r="O40" s="608"/>
      <c r="P40" s="608"/>
      <c r="Q40" s="608"/>
      <c r="R40" s="608"/>
      <c r="S40" s="608"/>
      <c r="T40" s="172"/>
      <c r="U40" s="607" t="str">
        <f t="shared" si="4"/>
        <v/>
      </c>
      <c r="V40" s="607"/>
      <c r="W40" s="608"/>
      <c r="X40" s="608"/>
      <c r="Y40" s="608"/>
      <c r="Z40" s="608"/>
      <c r="AA40" s="608"/>
      <c r="AB40" s="608"/>
      <c r="AC40" s="608"/>
      <c r="AD40" s="608"/>
      <c r="AE40" s="608"/>
      <c r="AF40" s="608"/>
      <c r="AG40" s="608"/>
      <c r="AH40" s="608"/>
      <c r="AI40" s="608"/>
      <c r="AJ40" s="608"/>
      <c r="AK40" s="608"/>
      <c r="AL40" s="172"/>
      <c r="AM40" s="607" t="str">
        <f t="shared" si="0"/>
        <v/>
      </c>
      <c r="AN40" s="607"/>
      <c r="AO40" s="608"/>
      <c r="AP40" s="608"/>
      <c r="AQ40" s="608"/>
      <c r="AR40" s="608"/>
      <c r="AS40" s="608"/>
      <c r="AT40" s="608"/>
      <c r="AU40" s="608"/>
      <c r="AV40" s="608"/>
      <c r="AW40" s="608"/>
      <c r="AX40" s="608"/>
      <c r="AY40" s="608"/>
      <c r="AZ40" s="608"/>
      <c r="BA40" s="608"/>
      <c r="BB40" s="608"/>
      <c r="BC40" s="608"/>
      <c r="BD40" s="172"/>
      <c r="BE40" s="607" t="str">
        <f t="shared" si="1"/>
        <v/>
      </c>
      <c r="BF40" s="607"/>
      <c r="BG40" s="608"/>
      <c r="BH40" s="608"/>
      <c r="BI40" s="608"/>
      <c r="BJ40" s="608"/>
      <c r="BK40" s="608"/>
      <c r="BL40" s="608"/>
      <c r="BM40" s="608"/>
      <c r="BN40" s="608"/>
      <c r="BO40" s="608"/>
      <c r="BP40" s="608"/>
      <c r="BQ40" s="608"/>
      <c r="BR40" s="608"/>
      <c r="BS40" s="608"/>
      <c r="BT40" s="608"/>
      <c r="BU40" s="608"/>
      <c r="BV40" s="172"/>
      <c r="BW40" s="607">
        <f t="shared" si="2"/>
        <v>13</v>
      </c>
      <c r="BX40" s="607"/>
      <c r="BY40" s="608" t="str">
        <f>IF('各会計、関係団体の財政状況及び健全化判断比率'!B74="","",'各会計、関係団体の財政状況及び健全化判断比率'!B74)</f>
        <v>（後期高齢者医療事業会計）</v>
      </c>
      <c r="BZ40" s="608"/>
      <c r="CA40" s="608"/>
      <c r="CB40" s="608"/>
      <c r="CC40" s="608"/>
      <c r="CD40" s="608"/>
      <c r="CE40" s="608"/>
      <c r="CF40" s="608"/>
      <c r="CG40" s="608"/>
      <c r="CH40" s="608"/>
      <c r="CI40" s="608"/>
      <c r="CJ40" s="608"/>
      <c r="CK40" s="608"/>
      <c r="CL40" s="608"/>
      <c r="CM40" s="608"/>
      <c r="CN40" s="172"/>
      <c r="CO40" s="607" t="str">
        <f t="shared" si="3"/>
        <v/>
      </c>
      <c r="CP40" s="607"/>
      <c r="CQ40" s="608" t="str">
        <f>IF('各会計、関係団体の財政状況及び健全化判断比率'!BS13="","",'各会計、関係団体の財政状況及び健全化判断比率'!BS13)</f>
        <v/>
      </c>
      <c r="CR40" s="608"/>
      <c r="CS40" s="608"/>
      <c r="CT40" s="608"/>
      <c r="CU40" s="608"/>
      <c r="CV40" s="608"/>
      <c r="CW40" s="608"/>
      <c r="CX40" s="608"/>
      <c r="CY40" s="608"/>
      <c r="CZ40" s="608"/>
      <c r="DA40" s="608"/>
      <c r="DB40" s="608"/>
      <c r="DC40" s="608"/>
      <c r="DD40" s="608"/>
      <c r="DE40" s="608"/>
      <c r="DG40" s="609" t="str">
        <f>IF('各会計、関係団体の財政状況及び健全化判断比率'!BR13="","",'各会計、関係団体の財政状況及び健全化判断比率'!BR13)</f>
        <v/>
      </c>
      <c r="DH40" s="609"/>
      <c r="DI40" s="177"/>
    </row>
    <row r="41" spans="1:113" ht="32.25" customHeight="1" x14ac:dyDescent="0.15">
      <c r="A41" s="172"/>
      <c r="B41" s="199"/>
      <c r="C41" s="607" t="str">
        <f t="shared" si="5"/>
        <v/>
      </c>
      <c r="D41" s="607"/>
      <c r="E41" s="608" t="str">
        <f>IF('各会計、関係団体の財政状況及び健全化判断比率'!B14="","",'各会計、関係団体の財政状況及び健全化判断比率'!B14)</f>
        <v/>
      </c>
      <c r="F41" s="608"/>
      <c r="G41" s="608"/>
      <c r="H41" s="608"/>
      <c r="I41" s="608"/>
      <c r="J41" s="608"/>
      <c r="K41" s="608"/>
      <c r="L41" s="608"/>
      <c r="M41" s="608"/>
      <c r="N41" s="608"/>
      <c r="O41" s="608"/>
      <c r="P41" s="608"/>
      <c r="Q41" s="608"/>
      <c r="R41" s="608"/>
      <c r="S41" s="608"/>
      <c r="T41" s="172"/>
      <c r="U41" s="607" t="str">
        <f t="shared" si="4"/>
        <v/>
      </c>
      <c r="V41" s="607"/>
      <c r="W41" s="608"/>
      <c r="X41" s="608"/>
      <c r="Y41" s="608"/>
      <c r="Z41" s="608"/>
      <c r="AA41" s="608"/>
      <c r="AB41" s="608"/>
      <c r="AC41" s="608"/>
      <c r="AD41" s="608"/>
      <c r="AE41" s="608"/>
      <c r="AF41" s="608"/>
      <c r="AG41" s="608"/>
      <c r="AH41" s="608"/>
      <c r="AI41" s="608"/>
      <c r="AJ41" s="608"/>
      <c r="AK41" s="608"/>
      <c r="AL41" s="172"/>
      <c r="AM41" s="607" t="str">
        <f t="shared" si="0"/>
        <v/>
      </c>
      <c r="AN41" s="607"/>
      <c r="AO41" s="608"/>
      <c r="AP41" s="608"/>
      <c r="AQ41" s="608"/>
      <c r="AR41" s="608"/>
      <c r="AS41" s="608"/>
      <c r="AT41" s="608"/>
      <c r="AU41" s="608"/>
      <c r="AV41" s="608"/>
      <c r="AW41" s="608"/>
      <c r="AX41" s="608"/>
      <c r="AY41" s="608"/>
      <c r="AZ41" s="608"/>
      <c r="BA41" s="608"/>
      <c r="BB41" s="608"/>
      <c r="BC41" s="608"/>
      <c r="BD41" s="172"/>
      <c r="BE41" s="607" t="str">
        <f t="shared" si="1"/>
        <v/>
      </c>
      <c r="BF41" s="607"/>
      <c r="BG41" s="608"/>
      <c r="BH41" s="608"/>
      <c r="BI41" s="608"/>
      <c r="BJ41" s="608"/>
      <c r="BK41" s="608"/>
      <c r="BL41" s="608"/>
      <c r="BM41" s="608"/>
      <c r="BN41" s="608"/>
      <c r="BO41" s="608"/>
      <c r="BP41" s="608"/>
      <c r="BQ41" s="608"/>
      <c r="BR41" s="608"/>
      <c r="BS41" s="608"/>
      <c r="BT41" s="608"/>
      <c r="BU41" s="608"/>
      <c r="BV41" s="172"/>
      <c r="BW41" s="607">
        <f t="shared" si="2"/>
        <v>14</v>
      </c>
      <c r="BX41" s="607"/>
      <c r="BY41" s="608" t="str">
        <f>IF('各会計、関係団体の財政状況及び健全化判断比率'!B75="","",'各会計、関係団体の財政状況及び健全化判断比率'!B75)</f>
        <v>長野県市町村総合事務組合</v>
      </c>
      <c r="BZ41" s="608"/>
      <c r="CA41" s="608"/>
      <c r="CB41" s="608"/>
      <c r="CC41" s="608"/>
      <c r="CD41" s="608"/>
      <c r="CE41" s="608"/>
      <c r="CF41" s="608"/>
      <c r="CG41" s="608"/>
      <c r="CH41" s="608"/>
      <c r="CI41" s="608"/>
      <c r="CJ41" s="608"/>
      <c r="CK41" s="608"/>
      <c r="CL41" s="608"/>
      <c r="CM41" s="608"/>
      <c r="CN41" s="172"/>
      <c r="CO41" s="607" t="str">
        <f t="shared" si="3"/>
        <v/>
      </c>
      <c r="CP41" s="607"/>
      <c r="CQ41" s="608" t="str">
        <f>IF('各会計、関係団体の財政状況及び健全化判断比率'!BS14="","",'各会計、関係団体の財政状況及び健全化判断比率'!BS14)</f>
        <v/>
      </c>
      <c r="CR41" s="608"/>
      <c r="CS41" s="608"/>
      <c r="CT41" s="608"/>
      <c r="CU41" s="608"/>
      <c r="CV41" s="608"/>
      <c r="CW41" s="608"/>
      <c r="CX41" s="608"/>
      <c r="CY41" s="608"/>
      <c r="CZ41" s="608"/>
      <c r="DA41" s="608"/>
      <c r="DB41" s="608"/>
      <c r="DC41" s="608"/>
      <c r="DD41" s="608"/>
      <c r="DE41" s="608"/>
      <c r="DG41" s="609" t="str">
        <f>IF('各会計、関係団体の財政状況及び健全化判断比率'!BR14="","",'各会計、関係団体の財政状況及び健全化判断比率'!BR14)</f>
        <v/>
      </c>
      <c r="DH41" s="609"/>
      <c r="DI41" s="177"/>
    </row>
    <row r="42" spans="1:113" ht="32.25" customHeight="1" x14ac:dyDescent="0.15">
      <c r="B42" s="199"/>
      <c r="C42" s="607" t="str">
        <f t="shared" si="5"/>
        <v/>
      </c>
      <c r="D42" s="607"/>
      <c r="E42" s="608" t="str">
        <f>IF('各会計、関係団体の財政状況及び健全化判断比率'!B15="","",'各会計、関係団体の財政状況及び健全化判断比率'!B15)</f>
        <v/>
      </c>
      <c r="F42" s="608"/>
      <c r="G42" s="608"/>
      <c r="H42" s="608"/>
      <c r="I42" s="608"/>
      <c r="J42" s="608"/>
      <c r="K42" s="608"/>
      <c r="L42" s="608"/>
      <c r="M42" s="608"/>
      <c r="N42" s="608"/>
      <c r="O42" s="608"/>
      <c r="P42" s="608"/>
      <c r="Q42" s="608"/>
      <c r="R42" s="608"/>
      <c r="S42" s="608"/>
      <c r="T42" s="172"/>
      <c r="U42" s="607" t="str">
        <f t="shared" si="4"/>
        <v/>
      </c>
      <c r="V42" s="607"/>
      <c r="W42" s="608"/>
      <c r="X42" s="608"/>
      <c r="Y42" s="608"/>
      <c r="Z42" s="608"/>
      <c r="AA42" s="608"/>
      <c r="AB42" s="608"/>
      <c r="AC42" s="608"/>
      <c r="AD42" s="608"/>
      <c r="AE42" s="608"/>
      <c r="AF42" s="608"/>
      <c r="AG42" s="608"/>
      <c r="AH42" s="608"/>
      <c r="AI42" s="608"/>
      <c r="AJ42" s="608"/>
      <c r="AK42" s="608"/>
      <c r="AL42" s="172"/>
      <c r="AM42" s="607" t="str">
        <f t="shared" si="0"/>
        <v/>
      </c>
      <c r="AN42" s="607"/>
      <c r="AO42" s="608"/>
      <c r="AP42" s="608"/>
      <c r="AQ42" s="608"/>
      <c r="AR42" s="608"/>
      <c r="AS42" s="608"/>
      <c r="AT42" s="608"/>
      <c r="AU42" s="608"/>
      <c r="AV42" s="608"/>
      <c r="AW42" s="608"/>
      <c r="AX42" s="608"/>
      <c r="AY42" s="608"/>
      <c r="AZ42" s="608"/>
      <c r="BA42" s="608"/>
      <c r="BB42" s="608"/>
      <c r="BC42" s="608"/>
      <c r="BD42" s="172"/>
      <c r="BE42" s="607" t="str">
        <f t="shared" si="1"/>
        <v/>
      </c>
      <c r="BF42" s="607"/>
      <c r="BG42" s="608"/>
      <c r="BH42" s="608"/>
      <c r="BI42" s="608"/>
      <c r="BJ42" s="608"/>
      <c r="BK42" s="608"/>
      <c r="BL42" s="608"/>
      <c r="BM42" s="608"/>
      <c r="BN42" s="608"/>
      <c r="BO42" s="608"/>
      <c r="BP42" s="608"/>
      <c r="BQ42" s="608"/>
      <c r="BR42" s="608"/>
      <c r="BS42" s="608"/>
      <c r="BT42" s="608"/>
      <c r="BU42" s="608"/>
      <c r="BV42" s="172"/>
      <c r="BW42" s="607">
        <f t="shared" si="2"/>
        <v>15</v>
      </c>
      <c r="BX42" s="607"/>
      <c r="BY42" s="608" t="str">
        <f>IF('各会計、関係団体の財政状況及び健全化判断比率'!B76="","",'各会計、関係団体の財政状況及び健全化判断比率'!B76)</f>
        <v>（一般会計）</v>
      </c>
      <c r="BZ42" s="608"/>
      <c r="CA42" s="608"/>
      <c r="CB42" s="608"/>
      <c r="CC42" s="608"/>
      <c r="CD42" s="608"/>
      <c r="CE42" s="608"/>
      <c r="CF42" s="608"/>
      <c r="CG42" s="608"/>
      <c r="CH42" s="608"/>
      <c r="CI42" s="608"/>
      <c r="CJ42" s="608"/>
      <c r="CK42" s="608"/>
      <c r="CL42" s="608"/>
      <c r="CM42" s="608"/>
      <c r="CN42" s="172"/>
      <c r="CO42" s="607" t="str">
        <f t="shared" si="3"/>
        <v/>
      </c>
      <c r="CP42" s="607"/>
      <c r="CQ42" s="608" t="str">
        <f>IF('各会計、関係団体の財政状況及び健全化判断比率'!BS15="","",'各会計、関係団体の財政状況及び健全化判断比率'!BS15)</f>
        <v/>
      </c>
      <c r="CR42" s="608"/>
      <c r="CS42" s="608"/>
      <c r="CT42" s="608"/>
      <c r="CU42" s="608"/>
      <c r="CV42" s="608"/>
      <c r="CW42" s="608"/>
      <c r="CX42" s="608"/>
      <c r="CY42" s="608"/>
      <c r="CZ42" s="608"/>
      <c r="DA42" s="608"/>
      <c r="DB42" s="608"/>
      <c r="DC42" s="608"/>
      <c r="DD42" s="608"/>
      <c r="DE42" s="608"/>
      <c r="DG42" s="609" t="str">
        <f>IF('各会計、関係団体の財政状況及び健全化判断比率'!BR15="","",'各会計、関係団体の財政状況及び健全化判断比率'!BR15)</f>
        <v/>
      </c>
      <c r="DH42" s="609"/>
      <c r="DI42" s="177"/>
    </row>
    <row r="43" spans="1:113" ht="32.25" customHeight="1" x14ac:dyDescent="0.15">
      <c r="B43" s="199"/>
      <c r="C43" s="607" t="str">
        <f t="shared" si="5"/>
        <v/>
      </c>
      <c r="D43" s="607"/>
      <c r="E43" s="608" t="str">
        <f>IF('各会計、関係団体の財政状況及び健全化判断比率'!B16="","",'各会計、関係団体の財政状況及び健全化判断比率'!B16)</f>
        <v/>
      </c>
      <c r="F43" s="608"/>
      <c r="G43" s="608"/>
      <c r="H43" s="608"/>
      <c r="I43" s="608"/>
      <c r="J43" s="608"/>
      <c r="K43" s="608"/>
      <c r="L43" s="608"/>
      <c r="M43" s="608"/>
      <c r="N43" s="608"/>
      <c r="O43" s="608"/>
      <c r="P43" s="608"/>
      <c r="Q43" s="608"/>
      <c r="R43" s="608"/>
      <c r="S43" s="608"/>
      <c r="T43" s="172"/>
      <c r="U43" s="607" t="str">
        <f t="shared" si="4"/>
        <v/>
      </c>
      <c r="V43" s="607"/>
      <c r="W43" s="608"/>
      <c r="X43" s="608"/>
      <c r="Y43" s="608"/>
      <c r="Z43" s="608"/>
      <c r="AA43" s="608"/>
      <c r="AB43" s="608"/>
      <c r="AC43" s="608"/>
      <c r="AD43" s="608"/>
      <c r="AE43" s="608"/>
      <c r="AF43" s="608"/>
      <c r="AG43" s="608"/>
      <c r="AH43" s="608"/>
      <c r="AI43" s="608"/>
      <c r="AJ43" s="608"/>
      <c r="AK43" s="608"/>
      <c r="AL43" s="172"/>
      <c r="AM43" s="607" t="str">
        <f t="shared" si="0"/>
        <v/>
      </c>
      <c r="AN43" s="607"/>
      <c r="AO43" s="608"/>
      <c r="AP43" s="608"/>
      <c r="AQ43" s="608"/>
      <c r="AR43" s="608"/>
      <c r="AS43" s="608"/>
      <c r="AT43" s="608"/>
      <c r="AU43" s="608"/>
      <c r="AV43" s="608"/>
      <c r="AW43" s="608"/>
      <c r="AX43" s="608"/>
      <c r="AY43" s="608"/>
      <c r="AZ43" s="608"/>
      <c r="BA43" s="608"/>
      <c r="BB43" s="608"/>
      <c r="BC43" s="608"/>
      <c r="BD43" s="172"/>
      <c r="BE43" s="607" t="str">
        <f t="shared" si="1"/>
        <v/>
      </c>
      <c r="BF43" s="607"/>
      <c r="BG43" s="608"/>
      <c r="BH43" s="608"/>
      <c r="BI43" s="608"/>
      <c r="BJ43" s="608"/>
      <c r="BK43" s="608"/>
      <c r="BL43" s="608"/>
      <c r="BM43" s="608"/>
      <c r="BN43" s="608"/>
      <c r="BO43" s="608"/>
      <c r="BP43" s="608"/>
      <c r="BQ43" s="608"/>
      <c r="BR43" s="608"/>
      <c r="BS43" s="608"/>
      <c r="BT43" s="608"/>
      <c r="BU43" s="608"/>
      <c r="BV43" s="172"/>
      <c r="BW43" s="607">
        <f t="shared" si="2"/>
        <v>16</v>
      </c>
      <c r="BX43" s="607"/>
      <c r="BY43" s="608" t="str">
        <f>IF('各会計、関係団体の財政状況及び健全化判断比率'!B77="","",'各会計、関係団体の財政状況及び健全化判断比率'!B77)</f>
        <v>（非常勤職員公務災害補償特別会計）</v>
      </c>
      <c r="BZ43" s="608"/>
      <c r="CA43" s="608"/>
      <c r="CB43" s="608"/>
      <c r="CC43" s="608"/>
      <c r="CD43" s="608"/>
      <c r="CE43" s="608"/>
      <c r="CF43" s="608"/>
      <c r="CG43" s="608"/>
      <c r="CH43" s="608"/>
      <c r="CI43" s="608"/>
      <c r="CJ43" s="608"/>
      <c r="CK43" s="608"/>
      <c r="CL43" s="608"/>
      <c r="CM43" s="608"/>
      <c r="CN43" s="172"/>
      <c r="CO43" s="607" t="str">
        <f t="shared" si="3"/>
        <v/>
      </c>
      <c r="CP43" s="607"/>
      <c r="CQ43" s="608" t="str">
        <f>IF('各会計、関係団体の財政状況及び健全化判断比率'!BS16="","",'各会計、関係団体の財政状況及び健全化判断比率'!BS16)</f>
        <v/>
      </c>
      <c r="CR43" s="608"/>
      <c r="CS43" s="608"/>
      <c r="CT43" s="608"/>
      <c r="CU43" s="608"/>
      <c r="CV43" s="608"/>
      <c r="CW43" s="608"/>
      <c r="CX43" s="608"/>
      <c r="CY43" s="608"/>
      <c r="CZ43" s="608"/>
      <c r="DA43" s="608"/>
      <c r="DB43" s="608"/>
      <c r="DC43" s="608"/>
      <c r="DD43" s="608"/>
      <c r="DE43" s="608"/>
      <c r="DG43" s="609" t="str">
        <f>IF('各会計、関係団体の財政状況及び健全化判断比率'!BR16="","",'各会計、関係団体の財政状況及び健全化判断比率'!BR16)</f>
        <v/>
      </c>
      <c r="DH43" s="609"/>
      <c r="DI43" s="177"/>
    </row>
    <row r="44" spans="1:113" ht="13.5" customHeight="1" thickBot="1" x14ac:dyDescent="0.2">
      <c r="B44" s="200"/>
      <c r="C44" s="201"/>
      <c r="D44" s="201"/>
      <c r="E44" s="201"/>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c r="AF44" s="201"/>
      <c r="AG44" s="201"/>
      <c r="AH44" s="201"/>
      <c r="AI44" s="201"/>
      <c r="AJ44" s="201"/>
      <c r="AK44" s="201"/>
      <c r="AL44" s="201"/>
      <c r="AM44" s="201"/>
      <c r="AN44" s="201"/>
      <c r="AO44" s="201"/>
      <c r="AP44" s="201"/>
      <c r="AQ44" s="201"/>
      <c r="AR44" s="201"/>
      <c r="AS44" s="201"/>
      <c r="AT44" s="201"/>
      <c r="AU44" s="201"/>
      <c r="AV44" s="201"/>
      <c r="AW44" s="201"/>
      <c r="AX44" s="201"/>
      <c r="AY44" s="201"/>
      <c r="AZ44" s="201"/>
      <c r="BA44" s="201"/>
      <c r="BB44" s="201"/>
      <c r="BC44" s="201"/>
      <c r="BD44" s="201"/>
      <c r="BE44" s="201"/>
      <c r="BF44" s="201"/>
      <c r="BG44" s="201"/>
      <c r="BH44" s="201"/>
      <c r="BI44" s="201"/>
      <c r="BJ44" s="201"/>
      <c r="BK44" s="201"/>
      <c r="BL44" s="201"/>
      <c r="BM44" s="201"/>
      <c r="BN44" s="201"/>
      <c r="BO44" s="201"/>
      <c r="BP44" s="201"/>
      <c r="BQ44" s="201"/>
      <c r="BR44" s="201"/>
      <c r="BS44" s="201"/>
      <c r="BT44" s="201"/>
      <c r="BU44" s="201"/>
      <c r="BV44" s="201"/>
      <c r="BW44" s="201"/>
      <c r="BX44" s="201"/>
      <c r="BY44" s="201"/>
      <c r="BZ44" s="201"/>
      <c r="CA44" s="201"/>
      <c r="CB44" s="201"/>
      <c r="CC44" s="201"/>
      <c r="CD44" s="201"/>
      <c r="CE44" s="201"/>
      <c r="CF44" s="201"/>
      <c r="CG44" s="201"/>
      <c r="CH44" s="201"/>
      <c r="CI44" s="201"/>
      <c r="CJ44" s="201"/>
      <c r="CK44" s="201"/>
      <c r="CL44" s="201"/>
      <c r="CM44" s="201"/>
      <c r="CN44" s="201"/>
      <c r="CO44" s="201"/>
      <c r="CP44" s="201"/>
      <c r="CQ44" s="201"/>
      <c r="CR44" s="201"/>
      <c r="CS44" s="201"/>
      <c r="CT44" s="201"/>
      <c r="CU44" s="201"/>
      <c r="CV44" s="201"/>
      <c r="CW44" s="201"/>
      <c r="CX44" s="201"/>
      <c r="CY44" s="201"/>
      <c r="CZ44" s="201"/>
      <c r="DA44" s="201"/>
      <c r="DB44" s="201"/>
      <c r="DC44" s="201"/>
      <c r="DD44" s="201"/>
      <c r="DE44" s="201"/>
      <c r="DF44" s="201"/>
      <c r="DG44" s="201"/>
      <c r="DH44" s="201"/>
      <c r="DI44" s="202"/>
    </row>
    <row r="45" spans="1:113" x14ac:dyDescent="0.15"/>
    <row r="46" spans="1:113" x14ac:dyDescent="0.15">
      <c r="B46" s="171" t="s">
        <v>210</v>
      </c>
      <c r="E46" s="610" t="s">
        <v>211</v>
      </c>
      <c r="F46" s="610"/>
      <c r="G46" s="610"/>
      <c r="H46" s="610"/>
      <c r="I46" s="610"/>
      <c r="J46" s="610"/>
      <c r="K46" s="610"/>
      <c r="L46" s="610"/>
      <c r="M46" s="610"/>
      <c r="N46" s="610"/>
      <c r="O46" s="610"/>
      <c r="P46" s="610"/>
      <c r="Q46" s="610"/>
      <c r="R46" s="610"/>
      <c r="S46" s="610"/>
      <c r="T46" s="610"/>
      <c r="U46" s="610"/>
      <c r="V46" s="610"/>
      <c r="W46" s="610"/>
      <c r="X46" s="610"/>
      <c r="Y46" s="610"/>
      <c r="Z46" s="610"/>
      <c r="AA46" s="610"/>
      <c r="AB46" s="610"/>
      <c r="AC46" s="610"/>
      <c r="AD46" s="610"/>
      <c r="AE46" s="610"/>
      <c r="AF46" s="610"/>
      <c r="AG46" s="610"/>
      <c r="AH46" s="610"/>
      <c r="AI46" s="610"/>
      <c r="AJ46" s="610"/>
      <c r="AK46" s="610"/>
      <c r="AL46" s="610"/>
      <c r="AM46" s="610"/>
      <c r="AN46" s="610"/>
      <c r="AO46" s="610"/>
      <c r="AP46" s="610"/>
      <c r="AQ46" s="610"/>
      <c r="AR46" s="610"/>
      <c r="AS46" s="610"/>
      <c r="AT46" s="610"/>
      <c r="AU46" s="610"/>
      <c r="AV46" s="610"/>
      <c r="AW46" s="610"/>
      <c r="AX46" s="610"/>
      <c r="AY46" s="610"/>
      <c r="AZ46" s="610"/>
      <c r="BA46" s="610"/>
      <c r="BB46" s="610"/>
      <c r="BC46" s="610"/>
      <c r="BD46" s="610"/>
      <c r="BE46" s="610"/>
      <c r="BF46" s="610"/>
      <c r="BG46" s="610"/>
      <c r="BH46" s="610"/>
      <c r="BI46" s="610"/>
      <c r="BJ46" s="610"/>
      <c r="BK46" s="610"/>
      <c r="BL46" s="610"/>
      <c r="BM46" s="610"/>
      <c r="BN46" s="610"/>
      <c r="BO46" s="610"/>
      <c r="BP46" s="610"/>
      <c r="BQ46" s="610"/>
      <c r="BR46" s="610"/>
      <c r="BS46" s="610"/>
      <c r="BT46" s="610"/>
      <c r="BU46" s="610"/>
      <c r="BV46" s="610"/>
      <c r="BW46" s="610"/>
      <c r="BX46" s="610"/>
      <c r="BY46" s="610"/>
      <c r="BZ46" s="610"/>
      <c r="CA46" s="610"/>
      <c r="CB46" s="610"/>
      <c r="CC46" s="610"/>
      <c r="CD46" s="610"/>
      <c r="CE46" s="610"/>
      <c r="CF46" s="610"/>
      <c r="CG46" s="610"/>
      <c r="CH46" s="610"/>
      <c r="CI46" s="610"/>
      <c r="CJ46" s="610"/>
      <c r="CK46" s="610"/>
      <c r="CL46" s="610"/>
      <c r="CM46" s="610"/>
      <c r="CN46" s="610"/>
      <c r="CO46" s="610"/>
      <c r="CP46" s="610"/>
      <c r="CQ46" s="610"/>
      <c r="CR46" s="610"/>
      <c r="CS46" s="610"/>
      <c r="CT46" s="610"/>
      <c r="CU46" s="610"/>
      <c r="CV46" s="610"/>
      <c r="CW46" s="610"/>
      <c r="CX46" s="610"/>
      <c r="CY46" s="610"/>
      <c r="CZ46" s="610"/>
      <c r="DA46" s="610"/>
      <c r="DB46" s="610"/>
      <c r="DC46" s="610"/>
      <c r="DD46" s="610"/>
      <c r="DE46" s="610"/>
      <c r="DF46" s="610"/>
      <c r="DG46" s="610"/>
      <c r="DH46" s="610"/>
      <c r="DI46" s="610"/>
    </row>
    <row r="47" spans="1:113" x14ac:dyDescent="0.15">
      <c r="E47" s="610" t="s">
        <v>212</v>
      </c>
      <c r="F47" s="610"/>
      <c r="G47" s="610"/>
      <c r="H47" s="610"/>
      <c r="I47" s="610"/>
      <c r="J47" s="610"/>
      <c r="K47" s="610"/>
      <c r="L47" s="610"/>
      <c r="M47" s="610"/>
      <c r="N47" s="610"/>
      <c r="O47" s="610"/>
      <c r="P47" s="610"/>
      <c r="Q47" s="610"/>
      <c r="R47" s="610"/>
      <c r="S47" s="610"/>
      <c r="T47" s="610"/>
      <c r="U47" s="610"/>
      <c r="V47" s="610"/>
      <c r="W47" s="610"/>
      <c r="X47" s="610"/>
      <c r="Y47" s="610"/>
      <c r="Z47" s="610"/>
      <c r="AA47" s="610"/>
      <c r="AB47" s="610"/>
      <c r="AC47" s="610"/>
      <c r="AD47" s="610"/>
      <c r="AE47" s="610"/>
      <c r="AF47" s="610"/>
      <c r="AG47" s="610"/>
      <c r="AH47" s="610"/>
      <c r="AI47" s="610"/>
      <c r="AJ47" s="610"/>
      <c r="AK47" s="610"/>
      <c r="AL47" s="610"/>
      <c r="AM47" s="610"/>
      <c r="AN47" s="610"/>
      <c r="AO47" s="610"/>
      <c r="AP47" s="610"/>
      <c r="AQ47" s="610"/>
      <c r="AR47" s="610"/>
      <c r="AS47" s="610"/>
      <c r="AT47" s="610"/>
      <c r="AU47" s="610"/>
      <c r="AV47" s="610"/>
      <c r="AW47" s="610"/>
      <c r="AX47" s="610"/>
      <c r="AY47" s="610"/>
      <c r="AZ47" s="610"/>
      <c r="BA47" s="610"/>
      <c r="BB47" s="610"/>
      <c r="BC47" s="610"/>
      <c r="BD47" s="610"/>
      <c r="BE47" s="610"/>
      <c r="BF47" s="610"/>
      <c r="BG47" s="610"/>
      <c r="BH47" s="610"/>
      <c r="BI47" s="610"/>
      <c r="BJ47" s="610"/>
      <c r="BK47" s="610"/>
      <c r="BL47" s="610"/>
      <c r="BM47" s="610"/>
      <c r="BN47" s="610"/>
      <c r="BO47" s="610"/>
      <c r="BP47" s="610"/>
      <c r="BQ47" s="610"/>
      <c r="BR47" s="610"/>
      <c r="BS47" s="610"/>
      <c r="BT47" s="610"/>
      <c r="BU47" s="610"/>
      <c r="BV47" s="610"/>
      <c r="BW47" s="610"/>
      <c r="BX47" s="610"/>
      <c r="BY47" s="610"/>
      <c r="BZ47" s="610"/>
      <c r="CA47" s="610"/>
      <c r="CB47" s="610"/>
      <c r="CC47" s="610"/>
      <c r="CD47" s="610"/>
      <c r="CE47" s="610"/>
      <c r="CF47" s="610"/>
      <c r="CG47" s="610"/>
      <c r="CH47" s="610"/>
      <c r="CI47" s="610"/>
      <c r="CJ47" s="610"/>
      <c r="CK47" s="610"/>
      <c r="CL47" s="610"/>
      <c r="CM47" s="610"/>
      <c r="CN47" s="610"/>
      <c r="CO47" s="610"/>
      <c r="CP47" s="610"/>
      <c r="CQ47" s="610"/>
      <c r="CR47" s="610"/>
      <c r="CS47" s="610"/>
      <c r="CT47" s="610"/>
      <c r="CU47" s="610"/>
      <c r="CV47" s="610"/>
      <c r="CW47" s="610"/>
      <c r="CX47" s="610"/>
      <c r="CY47" s="610"/>
      <c r="CZ47" s="610"/>
      <c r="DA47" s="610"/>
      <c r="DB47" s="610"/>
      <c r="DC47" s="610"/>
      <c r="DD47" s="610"/>
      <c r="DE47" s="610"/>
      <c r="DF47" s="610"/>
      <c r="DG47" s="610"/>
      <c r="DH47" s="610"/>
      <c r="DI47" s="610"/>
    </row>
    <row r="48" spans="1:113" x14ac:dyDescent="0.15">
      <c r="E48" s="610" t="s">
        <v>213</v>
      </c>
      <c r="F48" s="610"/>
      <c r="G48" s="610"/>
      <c r="H48" s="610"/>
      <c r="I48" s="610"/>
      <c r="J48" s="610"/>
      <c r="K48" s="610"/>
      <c r="L48" s="610"/>
      <c r="M48" s="610"/>
      <c r="N48" s="610"/>
      <c r="O48" s="610"/>
      <c r="P48" s="610"/>
      <c r="Q48" s="610"/>
      <c r="R48" s="610"/>
      <c r="S48" s="610"/>
      <c r="T48" s="610"/>
      <c r="U48" s="610"/>
      <c r="V48" s="610"/>
      <c r="W48" s="610"/>
      <c r="X48" s="610"/>
      <c r="Y48" s="610"/>
      <c r="Z48" s="610"/>
      <c r="AA48" s="610"/>
      <c r="AB48" s="610"/>
      <c r="AC48" s="610"/>
      <c r="AD48" s="610"/>
      <c r="AE48" s="610"/>
      <c r="AF48" s="610"/>
      <c r="AG48" s="610"/>
      <c r="AH48" s="610"/>
      <c r="AI48" s="610"/>
      <c r="AJ48" s="610"/>
      <c r="AK48" s="610"/>
      <c r="AL48" s="610"/>
      <c r="AM48" s="610"/>
      <c r="AN48" s="610"/>
      <c r="AO48" s="610"/>
      <c r="AP48" s="610"/>
      <c r="AQ48" s="610"/>
      <c r="AR48" s="610"/>
      <c r="AS48" s="610"/>
      <c r="AT48" s="610"/>
      <c r="AU48" s="610"/>
      <c r="AV48" s="610"/>
      <c r="AW48" s="610"/>
      <c r="AX48" s="610"/>
      <c r="AY48" s="610"/>
      <c r="AZ48" s="610"/>
      <c r="BA48" s="610"/>
      <c r="BB48" s="610"/>
      <c r="BC48" s="610"/>
      <c r="BD48" s="610"/>
      <c r="BE48" s="610"/>
      <c r="BF48" s="610"/>
      <c r="BG48" s="610"/>
      <c r="BH48" s="610"/>
      <c r="BI48" s="610"/>
      <c r="BJ48" s="610"/>
      <c r="BK48" s="610"/>
      <c r="BL48" s="610"/>
      <c r="BM48" s="610"/>
      <c r="BN48" s="610"/>
      <c r="BO48" s="610"/>
      <c r="BP48" s="610"/>
      <c r="BQ48" s="610"/>
      <c r="BR48" s="610"/>
      <c r="BS48" s="610"/>
      <c r="BT48" s="610"/>
      <c r="BU48" s="610"/>
      <c r="BV48" s="610"/>
      <c r="BW48" s="610"/>
      <c r="BX48" s="610"/>
      <c r="BY48" s="610"/>
      <c r="BZ48" s="610"/>
      <c r="CA48" s="610"/>
      <c r="CB48" s="610"/>
      <c r="CC48" s="610"/>
      <c r="CD48" s="610"/>
      <c r="CE48" s="610"/>
      <c r="CF48" s="610"/>
      <c r="CG48" s="610"/>
      <c r="CH48" s="610"/>
      <c r="CI48" s="610"/>
      <c r="CJ48" s="610"/>
      <c r="CK48" s="610"/>
      <c r="CL48" s="610"/>
      <c r="CM48" s="610"/>
      <c r="CN48" s="610"/>
      <c r="CO48" s="610"/>
      <c r="CP48" s="610"/>
      <c r="CQ48" s="610"/>
      <c r="CR48" s="610"/>
      <c r="CS48" s="610"/>
      <c r="CT48" s="610"/>
      <c r="CU48" s="610"/>
      <c r="CV48" s="610"/>
      <c r="CW48" s="610"/>
      <c r="CX48" s="610"/>
      <c r="CY48" s="610"/>
      <c r="CZ48" s="610"/>
      <c r="DA48" s="610"/>
      <c r="DB48" s="610"/>
      <c r="DC48" s="610"/>
      <c r="DD48" s="610"/>
      <c r="DE48" s="610"/>
      <c r="DF48" s="610"/>
      <c r="DG48" s="610"/>
      <c r="DH48" s="610"/>
      <c r="DI48" s="610"/>
    </row>
    <row r="49" spans="5:113" x14ac:dyDescent="0.15">
      <c r="E49" s="611" t="s">
        <v>214</v>
      </c>
      <c r="F49" s="611"/>
      <c r="G49" s="611"/>
      <c r="H49" s="611"/>
      <c r="I49" s="611"/>
      <c r="J49" s="611"/>
      <c r="K49" s="611"/>
      <c r="L49" s="611"/>
      <c r="M49" s="611"/>
      <c r="N49" s="611"/>
      <c r="O49" s="611"/>
      <c r="P49" s="611"/>
      <c r="Q49" s="611"/>
      <c r="R49" s="611"/>
      <c r="S49" s="611"/>
      <c r="T49" s="611"/>
      <c r="U49" s="611"/>
      <c r="V49" s="611"/>
      <c r="W49" s="611"/>
      <c r="X49" s="611"/>
      <c r="Y49" s="611"/>
      <c r="Z49" s="611"/>
      <c r="AA49" s="611"/>
      <c r="AB49" s="611"/>
      <c r="AC49" s="611"/>
      <c r="AD49" s="611"/>
      <c r="AE49" s="611"/>
      <c r="AF49" s="611"/>
      <c r="AG49" s="611"/>
      <c r="AH49" s="611"/>
      <c r="AI49" s="611"/>
      <c r="AJ49" s="611"/>
      <c r="AK49" s="611"/>
      <c r="AL49" s="611"/>
      <c r="AM49" s="611"/>
      <c r="AN49" s="611"/>
      <c r="AO49" s="611"/>
      <c r="AP49" s="611"/>
      <c r="AQ49" s="611"/>
      <c r="AR49" s="611"/>
      <c r="AS49" s="611"/>
      <c r="AT49" s="611"/>
      <c r="AU49" s="611"/>
      <c r="AV49" s="611"/>
      <c r="AW49" s="611"/>
      <c r="AX49" s="611"/>
      <c r="AY49" s="611"/>
      <c r="AZ49" s="611"/>
      <c r="BA49" s="611"/>
      <c r="BB49" s="611"/>
      <c r="BC49" s="611"/>
      <c r="BD49" s="611"/>
      <c r="BE49" s="611"/>
      <c r="BF49" s="611"/>
      <c r="BG49" s="611"/>
      <c r="BH49" s="611"/>
      <c r="BI49" s="611"/>
      <c r="BJ49" s="611"/>
      <c r="BK49" s="611"/>
      <c r="BL49" s="611"/>
      <c r="BM49" s="611"/>
      <c r="BN49" s="611"/>
      <c r="BO49" s="611"/>
      <c r="BP49" s="611"/>
      <c r="BQ49" s="611"/>
      <c r="BR49" s="611"/>
      <c r="BS49" s="611"/>
      <c r="BT49" s="611"/>
      <c r="BU49" s="611"/>
      <c r="BV49" s="611"/>
      <c r="BW49" s="611"/>
      <c r="BX49" s="611"/>
      <c r="BY49" s="611"/>
      <c r="BZ49" s="611"/>
      <c r="CA49" s="611"/>
      <c r="CB49" s="611"/>
      <c r="CC49" s="611"/>
      <c r="CD49" s="611"/>
      <c r="CE49" s="611"/>
      <c r="CF49" s="611"/>
      <c r="CG49" s="611"/>
      <c r="CH49" s="611"/>
      <c r="CI49" s="611"/>
      <c r="CJ49" s="611"/>
      <c r="CK49" s="611"/>
      <c r="CL49" s="611"/>
      <c r="CM49" s="611"/>
      <c r="CN49" s="611"/>
      <c r="CO49" s="611"/>
      <c r="CP49" s="611"/>
      <c r="CQ49" s="611"/>
      <c r="CR49" s="611"/>
      <c r="CS49" s="611"/>
      <c r="CT49" s="611"/>
      <c r="CU49" s="611"/>
      <c r="CV49" s="611"/>
      <c r="CW49" s="611"/>
      <c r="CX49" s="611"/>
      <c r="CY49" s="611"/>
      <c r="CZ49" s="611"/>
      <c r="DA49" s="611"/>
      <c r="DB49" s="611"/>
      <c r="DC49" s="611"/>
      <c r="DD49" s="611"/>
      <c r="DE49" s="611"/>
      <c r="DF49" s="611"/>
      <c r="DG49" s="611"/>
      <c r="DH49" s="611"/>
      <c r="DI49" s="611"/>
    </row>
    <row r="50" spans="5:113" x14ac:dyDescent="0.15">
      <c r="E50" s="610" t="s">
        <v>215</v>
      </c>
      <c r="F50" s="610"/>
      <c r="G50" s="610"/>
      <c r="H50" s="610"/>
      <c r="I50" s="610"/>
      <c r="J50" s="610"/>
      <c r="K50" s="610"/>
      <c r="L50" s="610"/>
      <c r="M50" s="610"/>
      <c r="N50" s="610"/>
      <c r="O50" s="610"/>
      <c r="P50" s="610"/>
      <c r="Q50" s="610"/>
      <c r="R50" s="610"/>
      <c r="S50" s="610"/>
      <c r="T50" s="610"/>
      <c r="U50" s="610"/>
      <c r="V50" s="610"/>
      <c r="W50" s="610"/>
      <c r="X50" s="610"/>
      <c r="Y50" s="610"/>
      <c r="Z50" s="610"/>
      <c r="AA50" s="610"/>
      <c r="AB50" s="610"/>
      <c r="AC50" s="610"/>
      <c r="AD50" s="610"/>
      <c r="AE50" s="610"/>
      <c r="AF50" s="610"/>
      <c r="AG50" s="610"/>
      <c r="AH50" s="610"/>
      <c r="AI50" s="610"/>
      <c r="AJ50" s="610"/>
      <c r="AK50" s="610"/>
      <c r="AL50" s="610"/>
      <c r="AM50" s="610"/>
      <c r="AN50" s="610"/>
      <c r="AO50" s="610"/>
      <c r="AP50" s="610"/>
      <c r="AQ50" s="610"/>
      <c r="AR50" s="610"/>
      <c r="AS50" s="610"/>
      <c r="AT50" s="610"/>
      <c r="AU50" s="610"/>
      <c r="AV50" s="610"/>
      <c r="AW50" s="610"/>
      <c r="AX50" s="610"/>
      <c r="AY50" s="610"/>
      <c r="AZ50" s="610"/>
      <c r="BA50" s="610"/>
      <c r="BB50" s="610"/>
      <c r="BC50" s="610"/>
      <c r="BD50" s="610"/>
      <c r="BE50" s="610"/>
      <c r="BF50" s="610"/>
      <c r="BG50" s="610"/>
      <c r="BH50" s="610"/>
      <c r="BI50" s="610"/>
      <c r="BJ50" s="610"/>
      <c r="BK50" s="610"/>
      <c r="BL50" s="610"/>
      <c r="BM50" s="610"/>
      <c r="BN50" s="610"/>
      <c r="BO50" s="610"/>
      <c r="BP50" s="610"/>
      <c r="BQ50" s="610"/>
      <c r="BR50" s="610"/>
      <c r="BS50" s="610"/>
      <c r="BT50" s="610"/>
      <c r="BU50" s="610"/>
      <c r="BV50" s="610"/>
      <c r="BW50" s="610"/>
      <c r="BX50" s="610"/>
      <c r="BY50" s="610"/>
      <c r="BZ50" s="610"/>
      <c r="CA50" s="610"/>
      <c r="CB50" s="610"/>
      <c r="CC50" s="610"/>
      <c r="CD50" s="610"/>
      <c r="CE50" s="610"/>
      <c r="CF50" s="610"/>
      <c r="CG50" s="610"/>
      <c r="CH50" s="610"/>
      <c r="CI50" s="610"/>
      <c r="CJ50" s="610"/>
      <c r="CK50" s="610"/>
      <c r="CL50" s="610"/>
      <c r="CM50" s="610"/>
      <c r="CN50" s="610"/>
      <c r="CO50" s="610"/>
      <c r="CP50" s="610"/>
      <c r="CQ50" s="610"/>
      <c r="CR50" s="610"/>
      <c r="CS50" s="610"/>
      <c r="CT50" s="610"/>
      <c r="CU50" s="610"/>
      <c r="CV50" s="610"/>
      <c r="CW50" s="610"/>
      <c r="CX50" s="610"/>
      <c r="CY50" s="610"/>
      <c r="CZ50" s="610"/>
      <c r="DA50" s="610"/>
      <c r="DB50" s="610"/>
      <c r="DC50" s="610"/>
      <c r="DD50" s="610"/>
      <c r="DE50" s="610"/>
      <c r="DF50" s="610"/>
      <c r="DG50" s="610"/>
      <c r="DH50" s="610"/>
      <c r="DI50" s="610"/>
    </row>
    <row r="51" spans="5:113" x14ac:dyDescent="0.15">
      <c r="E51" s="610" t="s">
        <v>216</v>
      </c>
      <c r="F51" s="610"/>
      <c r="G51" s="610"/>
      <c r="H51" s="610"/>
      <c r="I51" s="610"/>
      <c r="J51" s="610"/>
      <c r="K51" s="610"/>
      <c r="L51" s="610"/>
      <c r="M51" s="610"/>
      <c r="N51" s="610"/>
      <c r="O51" s="610"/>
      <c r="P51" s="610"/>
      <c r="Q51" s="610"/>
      <c r="R51" s="610"/>
      <c r="S51" s="610"/>
      <c r="T51" s="610"/>
      <c r="U51" s="610"/>
      <c r="V51" s="610"/>
      <c r="W51" s="610"/>
      <c r="X51" s="610"/>
      <c r="Y51" s="610"/>
      <c r="Z51" s="610"/>
      <c r="AA51" s="610"/>
      <c r="AB51" s="610"/>
      <c r="AC51" s="610"/>
      <c r="AD51" s="610"/>
      <c r="AE51" s="610"/>
      <c r="AF51" s="610"/>
      <c r="AG51" s="610"/>
      <c r="AH51" s="610"/>
      <c r="AI51" s="610"/>
      <c r="AJ51" s="610"/>
      <c r="AK51" s="610"/>
      <c r="AL51" s="610"/>
      <c r="AM51" s="610"/>
      <c r="AN51" s="610"/>
      <c r="AO51" s="610"/>
      <c r="AP51" s="610"/>
      <c r="AQ51" s="610"/>
      <c r="AR51" s="610"/>
      <c r="AS51" s="610"/>
      <c r="AT51" s="610"/>
      <c r="AU51" s="610"/>
      <c r="AV51" s="610"/>
      <c r="AW51" s="610"/>
      <c r="AX51" s="610"/>
      <c r="AY51" s="610"/>
      <c r="AZ51" s="610"/>
      <c r="BA51" s="610"/>
      <c r="BB51" s="610"/>
      <c r="BC51" s="610"/>
      <c r="BD51" s="610"/>
      <c r="BE51" s="610"/>
      <c r="BF51" s="610"/>
      <c r="BG51" s="610"/>
      <c r="BH51" s="610"/>
      <c r="BI51" s="610"/>
      <c r="BJ51" s="610"/>
      <c r="BK51" s="610"/>
      <c r="BL51" s="610"/>
      <c r="BM51" s="610"/>
      <c r="BN51" s="610"/>
      <c r="BO51" s="610"/>
      <c r="BP51" s="610"/>
      <c r="BQ51" s="610"/>
      <c r="BR51" s="610"/>
      <c r="BS51" s="610"/>
      <c r="BT51" s="610"/>
      <c r="BU51" s="610"/>
      <c r="BV51" s="610"/>
      <c r="BW51" s="610"/>
      <c r="BX51" s="610"/>
      <c r="BY51" s="610"/>
      <c r="BZ51" s="610"/>
      <c r="CA51" s="610"/>
      <c r="CB51" s="610"/>
      <c r="CC51" s="610"/>
      <c r="CD51" s="610"/>
      <c r="CE51" s="610"/>
      <c r="CF51" s="610"/>
      <c r="CG51" s="610"/>
      <c r="CH51" s="610"/>
      <c r="CI51" s="610"/>
      <c r="CJ51" s="610"/>
      <c r="CK51" s="610"/>
      <c r="CL51" s="610"/>
      <c r="CM51" s="610"/>
      <c r="CN51" s="610"/>
      <c r="CO51" s="610"/>
      <c r="CP51" s="610"/>
      <c r="CQ51" s="610"/>
      <c r="CR51" s="610"/>
      <c r="CS51" s="610"/>
      <c r="CT51" s="610"/>
      <c r="CU51" s="610"/>
      <c r="CV51" s="610"/>
      <c r="CW51" s="610"/>
      <c r="CX51" s="610"/>
      <c r="CY51" s="610"/>
      <c r="CZ51" s="610"/>
      <c r="DA51" s="610"/>
      <c r="DB51" s="610"/>
      <c r="DC51" s="610"/>
      <c r="DD51" s="610"/>
      <c r="DE51" s="610"/>
      <c r="DF51" s="610"/>
      <c r="DG51" s="610"/>
      <c r="DH51" s="610"/>
      <c r="DI51" s="610"/>
    </row>
    <row r="52" spans="5:113" x14ac:dyDescent="0.15">
      <c r="E52" s="610" t="s">
        <v>217</v>
      </c>
      <c r="F52" s="610"/>
      <c r="G52" s="610"/>
      <c r="H52" s="610"/>
      <c r="I52" s="610"/>
      <c r="J52" s="610"/>
      <c r="K52" s="610"/>
      <c r="L52" s="610"/>
      <c r="M52" s="610"/>
      <c r="N52" s="610"/>
      <c r="O52" s="610"/>
      <c r="P52" s="610"/>
      <c r="Q52" s="610"/>
      <c r="R52" s="610"/>
      <c r="S52" s="610"/>
      <c r="T52" s="610"/>
      <c r="U52" s="610"/>
      <c r="V52" s="610"/>
      <c r="W52" s="610"/>
      <c r="X52" s="610"/>
      <c r="Y52" s="610"/>
      <c r="Z52" s="610"/>
      <c r="AA52" s="610"/>
      <c r="AB52" s="610"/>
      <c r="AC52" s="610"/>
      <c r="AD52" s="610"/>
      <c r="AE52" s="610"/>
      <c r="AF52" s="610"/>
      <c r="AG52" s="610"/>
      <c r="AH52" s="610"/>
      <c r="AI52" s="610"/>
      <c r="AJ52" s="610"/>
      <c r="AK52" s="610"/>
      <c r="AL52" s="610"/>
      <c r="AM52" s="610"/>
      <c r="AN52" s="610"/>
      <c r="AO52" s="610"/>
      <c r="AP52" s="610"/>
      <c r="AQ52" s="610"/>
      <c r="AR52" s="610"/>
      <c r="AS52" s="610"/>
      <c r="AT52" s="610"/>
      <c r="AU52" s="610"/>
      <c r="AV52" s="610"/>
      <c r="AW52" s="610"/>
      <c r="AX52" s="610"/>
      <c r="AY52" s="610"/>
      <c r="AZ52" s="610"/>
      <c r="BA52" s="610"/>
      <c r="BB52" s="610"/>
      <c r="BC52" s="610"/>
      <c r="BD52" s="610"/>
      <c r="BE52" s="610"/>
      <c r="BF52" s="610"/>
      <c r="BG52" s="610"/>
      <c r="BH52" s="610"/>
      <c r="BI52" s="610"/>
      <c r="BJ52" s="610"/>
      <c r="BK52" s="610"/>
      <c r="BL52" s="610"/>
      <c r="BM52" s="610"/>
      <c r="BN52" s="610"/>
      <c r="BO52" s="610"/>
      <c r="BP52" s="610"/>
      <c r="BQ52" s="610"/>
      <c r="BR52" s="610"/>
      <c r="BS52" s="610"/>
      <c r="BT52" s="610"/>
      <c r="BU52" s="610"/>
      <c r="BV52" s="610"/>
      <c r="BW52" s="610"/>
      <c r="BX52" s="610"/>
      <c r="BY52" s="610"/>
      <c r="BZ52" s="610"/>
      <c r="CA52" s="610"/>
      <c r="CB52" s="610"/>
      <c r="CC52" s="610"/>
      <c r="CD52" s="610"/>
      <c r="CE52" s="610"/>
      <c r="CF52" s="610"/>
      <c r="CG52" s="610"/>
      <c r="CH52" s="610"/>
      <c r="CI52" s="610"/>
      <c r="CJ52" s="610"/>
      <c r="CK52" s="610"/>
      <c r="CL52" s="610"/>
      <c r="CM52" s="610"/>
      <c r="CN52" s="610"/>
      <c r="CO52" s="610"/>
      <c r="CP52" s="610"/>
      <c r="CQ52" s="610"/>
      <c r="CR52" s="610"/>
      <c r="CS52" s="610"/>
      <c r="CT52" s="610"/>
      <c r="CU52" s="610"/>
      <c r="CV52" s="610"/>
      <c r="CW52" s="610"/>
      <c r="CX52" s="610"/>
      <c r="CY52" s="610"/>
      <c r="CZ52" s="610"/>
      <c r="DA52" s="610"/>
      <c r="DB52" s="610"/>
      <c r="DC52" s="610"/>
      <c r="DD52" s="610"/>
      <c r="DE52" s="610"/>
      <c r="DF52" s="610"/>
      <c r="DG52" s="610"/>
      <c r="DH52" s="610"/>
      <c r="DI52" s="610"/>
    </row>
    <row r="53" spans="5:113" x14ac:dyDescent="0.15">
      <c r="E53" s="171" t="s">
        <v>606</v>
      </c>
    </row>
    <row r="54" spans="5:113" x14ac:dyDescent="0.15"/>
    <row r="55" spans="5:113" x14ac:dyDescent="0.15"/>
    <row r="56" spans="5:113" x14ac:dyDescent="0.15"/>
  </sheetData>
  <sheetProtection algorithmName="SHA-512" hashValue="lFOwahzE5CTXUwwpfPTFHs0NMRPr+JdzchRbDWFhZN5qaAW97nqi9Ty7lQD+HbMA8fKHKVHTZC3cHKFZgNxZeQ==" saltValue="SfKV24gjmVwYS8TTECtQDA=="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25" zoomScaleSheetLayoutView="100" workbookViewId="0">
      <selection activeCell="H58" sqref="H58"/>
    </sheetView>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x14ac:dyDescent="0.15">
      <c r="A34" s="22"/>
      <c r="B34" s="31"/>
      <c r="C34" s="1158" t="s">
        <v>570</v>
      </c>
      <c r="D34" s="1158"/>
      <c r="E34" s="1159"/>
      <c r="F34" s="32">
        <v>4.1900000000000004</v>
      </c>
      <c r="G34" s="33">
        <v>4.1900000000000004</v>
      </c>
      <c r="H34" s="33">
        <v>3.22</v>
      </c>
      <c r="I34" s="33">
        <v>3.05</v>
      </c>
      <c r="J34" s="34">
        <v>3.68</v>
      </c>
      <c r="K34" s="22"/>
      <c r="L34" s="22"/>
      <c r="M34" s="22"/>
      <c r="N34" s="22"/>
      <c r="O34" s="22"/>
      <c r="P34" s="22"/>
    </row>
    <row r="35" spans="1:16" ht="39" customHeight="1" x14ac:dyDescent="0.15">
      <c r="A35" s="22"/>
      <c r="B35" s="35"/>
      <c r="C35" s="1154" t="s">
        <v>571</v>
      </c>
      <c r="D35" s="1154"/>
      <c r="E35" s="1155"/>
      <c r="F35" s="36" t="s">
        <v>520</v>
      </c>
      <c r="G35" s="37" t="s">
        <v>520</v>
      </c>
      <c r="H35" s="37" t="s">
        <v>520</v>
      </c>
      <c r="I35" s="37">
        <v>0.91</v>
      </c>
      <c r="J35" s="38">
        <v>0.66</v>
      </c>
      <c r="K35" s="22"/>
      <c r="L35" s="22"/>
      <c r="M35" s="22"/>
      <c r="N35" s="22"/>
      <c r="O35" s="22"/>
      <c r="P35" s="22"/>
    </row>
    <row r="36" spans="1:16" ht="39" customHeight="1" x14ac:dyDescent="0.15">
      <c r="A36" s="22"/>
      <c r="B36" s="35"/>
      <c r="C36" s="1154" t="s">
        <v>572</v>
      </c>
      <c r="D36" s="1154"/>
      <c r="E36" s="1155"/>
      <c r="F36" s="36" t="s">
        <v>520</v>
      </c>
      <c r="G36" s="37" t="s">
        <v>520</v>
      </c>
      <c r="H36" s="37" t="s">
        <v>520</v>
      </c>
      <c r="I36" s="37">
        <v>0.62</v>
      </c>
      <c r="J36" s="38">
        <v>0.28999999999999998</v>
      </c>
      <c r="K36" s="22"/>
      <c r="L36" s="22"/>
      <c r="M36" s="22"/>
      <c r="N36" s="22"/>
      <c r="O36" s="22"/>
      <c r="P36" s="22"/>
    </row>
    <row r="37" spans="1:16" ht="39" customHeight="1" x14ac:dyDescent="0.15">
      <c r="A37" s="22"/>
      <c r="B37" s="35"/>
      <c r="C37" s="1154" t="s">
        <v>573</v>
      </c>
      <c r="D37" s="1154"/>
      <c r="E37" s="1155"/>
      <c r="F37" s="36">
        <v>0</v>
      </c>
      <c r="G37" s="37">
        <v>0</v>
      </c>
      <c r="H37" s="37">
        <v>0</v>
      </c>
      <c r="I37" s="37">
        <v>0</v>
      </c>
      <c r="J37" s="38">
        <v>0.17</v>
      </c>
      <c r="K37" s="22"/>
      <c r="L37" s="22"/>
      <c r="M37" s="22"/>
      <c r="N37" s="22"/>
      <c r="O37" s="22"/>
      <c r="P37" s="22"/>
    </row>
    <row r="38" spans="1:16" ht="39" customHeight="1" x14ac:dyDescent="0.15">
      <c r="A38" s="22"/>
      <c r="B38" s="35"/>
      <c r="C38" s="1154" t="s">
        <v>574</v>
      </c>
      <c r="D38" s="1154"/>
      <c r="E38" s="1155"/>
      <c r="F38" s="36">
        <v>0.01</v>
      </c>
      <c r="G38" s="37">
        <v>0.02</v>
      </c>
      <c r="H38" s="37">
        <v>0.03</v>
      </c>
      <c r="I38" s="37">
        <v>0.03</v>
      </c>
      <c r="J38" s="38">
        <v>0.03</v>
      </c>
      <c r="K38" s="22"/>
      <c r="L38" s="22"/>
      <c r="M38" s="22"/>
      <c r="N38" s="22"/>
      <c r="O38" s="22"/>
      <c r="P38" s="22"/>
    </row>
    <row r="39" spans="1:16" ht="39" customHeight="1" x14ac:dyDescent="0.15">
      <c r="A39" s="22"/>
      <c r="B39" s="35"/>
      <c r="C39" s="1154" t="s">
        <v>575</v>
      </c>
      <c r="D39" s="1154"/>
      <c r="E39" s="1155"/>
      <c r="F39" s="36">
        <v>0</v>
      </c>
      <c r="G39" s="37">
        <v>0</v>
      </c>
      <c r="H39" s="37">
        <v>0</v>
      </c>
      <c r="I39" s="37">
        <v>0.01</v>
      </c>
      <c r="J39" s="38">
        <v>0.01</v>
      </c>
      <c r="K39" s="22"/>
      <c r="L39" s="22"/>
      <c r="M39" s="22"/>
      <c r="N39" s="22"/>
      <c r="O39" s="22"/>
      <c r="P39" s="22"/>
    </row>
    <row r="40" spans="1:16" ht="39" customHeight="1" x14ac:dyDescent="0.15">
      <c r="A40" s="22"/>
      <c r="B40" s="35"/>
      <c r="C40" s="1154"/>
      <c r="D40" s="1154"/>
      <c r="E40" s="1155"/>
      <c r="F40" s="36"/>
      <c r="G40" s="37"/>
      <c r="H40" s="37"/>
      <c r="I40" s="37"/>
      <c r="J40" s="38"/>
      <c r="K40" s="22"/>
      <c r="L40" s="22"/>
      <c r="M40" s="22"/>
      <c r="N40" s="22"/>
      <c r="O40" s="22"/>
      <c r="P40" s="22"/>
    </row>
    <row r="41" spans="1:16" ht="39" customHeight="1" x14ac:dyDescent="0.15">
      <c r="A41" s="22"/>
      <c r="B41" s="35"/>
      <c r="C41" s="1154"/>
      <c r="D41" s="1154"/>
      <c r="E41" s="1155"/>
      <c r="F41" s="36"/>
      <c r="G41" s="37"/>
      <c r="H41" s="37"/>
      <c r="I41" s="37"/>
      <c r="J41" s="38"/>
      <c r="K41" s="22"/>
      <c r="L41" s="22"/>
      <c r="M41" s="22"/>
      <c r="N41" s="22"/>
      <c r="O41" s="22"/>
      <c r="P41" s="22"/>
    </row>
    <row r="42" spans="1:16" ht="39" customHeight="1" x14ac:dyDescent="0.15">
      <c r="A42" s="22"/>
      <c r="B42" s="39"/>
      <c r="C42" s="1154" t="s">
        <v>576</v>
      </c>
      <c r="D42" s="1154"/>
      <c r="E42" s="1155"/>
      <c r="F42" s="36" t="s">
        <v>520</v>
      </c>
      <c r="G42" s="37" t="s">
        <v>520</v>
      </c>
      <c r="H42" s="37" t="s">
        <v>520</v>
      </c>
      <c r="I42" s="37" t="s">
        <v>520</v>
      </c>
      <c r="J42" s="38" t="s">
        <v>520</v>
      </c>
      <c r="K42" s="22"/>
      <c r="L42" s="22"/>
      <c r="M42" s="22"/>
      <c r="N42" s="22"/>
      <c r="O42" s="22"/>
      <c r="P42" s="22"/>
    </row>
    <row r="43" spans="1:16" ht="39" customHeight="1" thickBot="1" x14ac:dyDescent="0.2">
      <c r="A43" s="22"/>
      <c r="B43" s="40"/>
      <c r="C43" s="1156" t="s">
        <v>577</v>
      </c>
      <c r="D43" s="1156"/>
      <c r="E43" s="1157"/>
      <c r="F43" s="41">
        <v>7.0000000000000007E-2</v>
      </c>
      <c r="G43" s="42">
        <v>0.04</v>
      </c>
      <c r="H43" s="42">
        <v>0.56000000000000005</v>
      </c>
      <c r="I43" s="42" t="s">
        <v>520</v>
      </c>
      <c r="J43" s="43" t="s">
        <v>520</v>
      </c>
      <c r="K43" s="22"/>
      <c r="L43" s="22"/>
      <c r="M43" s="22"/>
      <c r="N43" s="22"/>
      <c r="O43" s="22"/>
      <c r="P43" s="22"/>
    </row>
    <row r="44" spans="1:16" ht="39" customHeight="1" x14ac:dyDescent="0.15">
      <c r="A44" s="22"/>
      <c r="B44" s="44" t="s">
        <v>8</v>
      </c>
      <c r="C44" s="45"/>
      <c r="D44" s="45"/>
      <c r="E44" s="45"/>
      <c r="F44" s="22"/>
      <c r="G44" s="22"/>
      <c r="H44" s="22"/>
      <c r="I44" s="22"/>
      <c r="J44" s="22"/>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eD8nb8yCkFe8VsuPoRZTmQg0zJbaXhxzwEdDpX0usyE57W1zYzq86Mkz5dVe9Y7L9pvCjoRbX0xVo1x2LkWlTg==" saltValue="fz2XHBwVDEm3BcNOuiG6w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A19" zoomScaleSheetLayoutView="55" workbookViewId="0">
      <selection activeCell="D58" sqref="D58:J58"/>
    </sheetView>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
      <c r="A44" s="46"/>
      <c r="B44" s="49" t="s">
        <v>10</v>
      </c>
      <c r="C44" s="50"/>
      <c r="D44" s="50"/>
      <c r="E44" s="51"/>
      <c r="F44" s="51"/>
      <c r="G44" s="51"/>
      <c r="H44" s="51"/>
      <c r="I44" s="51"/>
      <c r="J44" s="52" t="s">
        <v>2</v>
      </c>
      <c r="K44" s="53" t="s">
        <v>562</v>
      </c>
      <c r="L44" s="54" t="s">
        <v>563</v>
      </c>
      <c r="M44" s="54" t="s">
        <v>564</v>
      </c>
      <c r="N44" s="54" t="s">
        <v>565</v>
      </c>
      <c r="O44" s="55" t="s">
        <v>566</v>
      </c>
      <c r="P44" s="46"/>
      <c r="Q44" s="46"/>
      <c r="R44" s="46"/>
      <c r="S44" s="46"/>
      <c r="T44" s="46"/>
      <c r="U44" s="46"/>
    </row>
    <row r="45" spans="1:21" ht="30.75" customHeight="1" x14ac:dyDescent="0.15">
      <c r="A45" s="46"/>
      <c r="B45" s="1160" t="s">
        <v>11</v>
      </c>
      <c r="C45" s="1161"/>
      <c r="D45" s="56"/>
      <c r="E45" s="1166" t="s">
        <v>12</v>
      </c>
      <c r="F45" s="1166"/>
      <c r="G45" s="1166"/>
      <c r="H45" s="1166"/>
      <c r="I45" s="1166"/>
      <c r="J45" s="1167"/>
      <c r="K45" s="57">
        <v>723</v>
      </c>
      <c r="L45" s="58">
        <v>664</v>
      </c>
      <c r="M45" s="58">
        <v>648</v>
      </c>
      <c r="N45" s="58">
        <v>597</v>
      </c>
      <c r="O45" s="59">
        <v>616</v>
      </c>
      <c r="P45" s="46"/>
      <c r="Q45" s="46"/>
      <c r="R45" s="46"/>
      <c r="S45" s="46"/>
      <c r="T45" s="46"/>
      <c r="U45" s="46"/>
    </row>
    <row r="46" spans="1:21" ht="30.75" customHeight="1" x14ac:dyDescent="0.15">
      <c r="A46" s="46"/>
      <c r="B46" s="1162"/>
      <c r="C46" s="1163"/>
      <c r="D46" s="60"/>
      <c r="E46" s="1168" t="s">
        <v>13</v>
      </c>
      <c r="F46" s="1168"/>
      <c r="G46" s="1168"/>
      <c r="H46" s="1168"/>
      <c r="I46" s="1168"/>
      <c r="J46" s="1169"/>
      <c r="K46" s="61" t="s">
        <v>520</v>
      </c>
      <c r="L46" s="62" t="s">
        <v>520</v>
      </c>
      <c r="M46" s="62" t="s">
        <v>520</v>
      </c>
      <c r="N46" s="62" t="s">
        <v>520</v>
      </c>
      <c r="O46" s="63" t="s">
        <v>520</v>
      </c>
      <c r="P46" s="46"/>
      <c r="Q46" s="46"/>
      <c r="R46" s="46"/>
      <c r="S46" s="46"/>
      <c r="T46" s="46"/>
      <c r="U46" s="46"/>
    </row>
    <row r="47" spans="1:21" ht="30.75" customHeight="1" x14ac:dyDescent="0.15">
      <c r="A47" s="46"/>
      <c r="B47" s="1162"/>
      <c r="C47" s="1163"/>
      <c r="D47" s="60"/>
      <c r="E47" s="1168" t="s">
        <v>14</v>
      </c>
      <c r="F47" s="1168"/>
      <c r="G47" s="1168"/>
      <c r="H47" s="1168"/>
      <c r="I47" s="1168"/>
      <c r="J47" s="1169"/>
      <c r="K47" s="61" t="s">
        <v>520</v>
      </c>
      <c r="L47" s="62" t="s">
        <v>520</v>
      </c>
      <c r="M47" s="62" t="s">
        <v>520</v>
      </c>
      <c r="N47" s="62" t="s">
        <v>520</v>
      </c>
      <c r="O47" s="63" t="s">
        <v>520</v>
      </c>
      <c r="P47" s="46"/>
      <c r="Q47" s="46"/>
      <c r="R47" s="46"/>
      <c r="S47" s="46"/>
      <c r="T47" s="46"/>
      <c r="U47" s="46"/>
    </row>
    <row r="48" spans="1:21" ht="30.75" customHeight="1" x14ac:dyDescent="0.15">
      <c r="A48" s="46"/>
      <c r="B48" s="1162"/>
      <c r="C48" s="1163"/>
      <c r="D48" s="60"/>
      <c r="E48" s="1168" t="s">
        <v>15</v>
      </c>
      <c r="F48" s="1168"/>
      <c r="G48" s="1168"/>
      <c r="H48" s="1168"/>
      <c r="I48" s="1168"/>
      <c r="J48" s="1169"/>
      <c r="K48" s="61">
        <v>125</v>
      </c>
      <c r="L48" s="62">
        <v>122</v>
      </c>
      <c r="M48" s="62">
        <v>123</v>
      </c>
      <c r="N48" s="62">
        <v>136</v>
      </c>
      <c r="O48" s="63">
        <v>136</v>
      </c>
      <c r="P48" s="46"/>
      <c r="Q48" s="46"/>
      <c r="R48" s="46"/>
      <c r="S48" s="46"/>
      <c r="T48" s="46"/>
      <c r="U48" s="46"/>
    </row>
    <row r="49" spans="1:21" ht="30.75" customHeight="1" x14ac:dyDescent="0.15">
      <c r="A49" s="46"/>
      <c r="B49" s="1162"/>
      <c r="C49" s="1163"/>
      <c r="D49" s="60"/>
      <c r="E49" s="1168" t="s">
        <v>16</v>
      </c>
      <c r="F49" s="1168"/>
      <c r="G49" s="1168"/>
      <c r="H49" s="1168"/>
      <c r="I49" s="1168"/>
      <c r="J49" s="1169"/>
      <c r="K49" s="61">
        <v>4</v>
      </c>
      <c r="L49" s="62">
        <v>1</v>
      </c>
      <c r="M49" s="62">
        <v>1</v>
      </c>
      <c r="N49" s="62">
        <v>8</v>
      </c>
      <c r="O49" s="63">
        <v>8</v>
      </c>
      <c r="P49" s="46"/>
      <c r="Q49" s="46"/>
      <c r="R49" s="46"/>
      <c r="S49" s="46"/>
      <c r="T49" s="46"/>
      <c r="U49" s="46"/>
    </row>
    <row r="50" spans="1:21" ht="30.75" customHeight="1" x14ac:dyDescent="0.15">
      <c r="A50" s="46"/>
      <c r="B50" s="1162"/>
      <c r="C50" s="1163"/>
      <c r="D50" s="60"/>
      <c r="E50" s="1168" t="s">
        <v>17</v>
      </c>
      <c r="F50" s="1168"/>
      <c r="G50" s="1168"/>
      <c r="H50" s="1168"/>
      <c r="I50" s="1168"/>
      <c r="J50" s="1169"/>
      <c r="K50" s="61" t="s">
        <v>520</v>
      </c>
      <c r="L50" s="62" t="s">
        <v>520</v>
      </c>
      <c r="M50" s="62" t="s">
        <v>520</v>
      </c>
      <c r="N50" s="62" t="s">
        <v>520</v>
      </c>
      <c r="O50" s="63" t="s">
        <v>520</v>
      </c>
      <c r="P50" s="46"/>
      <c r="Q50" s="46"/>
      <c r="R50" s="46"/>
      <c r="S50" s="46"/>
      <c r="T50" s="46"/>
      <c r="U50" s="46"/>
    </row>
    <row r="51" spans="1:21" ht="30.75" customHeight="1" x14ac:dyDescent="0.15">
      <c r="A51" s="46"/>
      <c r="B51" s="1164"/>
      <c r="C51" s="1165"/>
      <c r="D51" s="64"/>
      <c r="E51" s="1168" t="s">
        <v>18</v>
      </c>
      <c r="F51" s="1168"/>
      <c r="G51" s="1168"/>
      <c r="H51" s="1168"/>
      <c r="I51" s="1168"/>
      <c r="J51" s="1169"/>
      <c r="K51" s="61" t="s">
        <v>520</v>
      </c>
      <c r="L51" s="62" t="s">
        <v>520</v>
      </c>
      <c r="M51" s="62" t="s">
        <v>520</v>
      </c>
      <c r="N51" s="62" t="s">
        <v>520</v>
      </c>
      <c r="O51" s="63" t="s">
        <v>520</v>
      </c>
      <c r="P51" s="46"/>
      <c r="Q51" s="46"/>
      <c r="R51" s="46"/>
      <c r="S51" s="46"/>
      <c r="T51" s="46"/>
      <c r="U51" s="46"/>
    </row>
    <row r="52" spans="1:21" ht="30.75" customHeight="1" x14ac:dyDescent="0.15">
      <c r="A52" s="46"/>
      <c r="B52" s="1170" t="s">
        <v>19</v>
      </c>
      <c r="C52" s="1171"/>
      <c r="D52" s="64"/>
      <c r="E52" s="1168" t="s">
        <v>20</v>
      </c>
      <c r="F52" s="1168"/>
      <c r="G52" s="1168"/>
      <c r="H52" s="1168"/>
      <c r="I52" s="1168"/>
      <c r="J52" s="1169"/>
      <c r="K52" s="61">
        <v>631</v>
      </c>
      <c r="L52" s="62">
        <v>594</v>
      </c>
      <c r="M52" s="62">
        <v>571</v>
      </c>
      <c r="N52" s="62">
        <v>525</v>
      </c>
      <c r="O52" s="63">
        <v>517</v>
      </c>
      <c r="P52" s="46"/>
      <c r="Q52" s="46"/>
      <c r="R52" s="46"/>
      <c r="S52" s="46"/>
      <c r="T52" s="46"/>
      <c r="U52" s="46"/>
    </row>
    <row r="53" spans="1:21" ht="30.75" customHeight="1" thickBot="1" x14ac:dyDescent="0.2">
      <c r="A53" s="46"/>
      <c r="B53" s="1172" t="s">
        <v>21</v>
      </c>
      <c r="C53" s="1173"/>
      <c r="D53" s="65"/>
      <c r="E53" s="1174" t="s">
        <v>22</v>
      </c>
      <c r="F53" s="1174"/>
      <c r="G53" s="1174"/>
      <c r="H53" s="1174"/>
      <c r="I53" s="1174"/>
      <c r="J53" s="1175"/>
      <c r="K53" s="66">
        <v>221</v>
      </c>
      <c r="L53" s="67">
        <v>193</v>
      </c>
      <c r="M53" s="67">
        <v>201</v>
      </c>
      <c r="N53" s="67">
        <v>216</v>
      </c>
      <c r="O53" s="68">
        <v>243</v>
      </c>
      <c r="P53" s="46"/>
      <c r="Q53" s="46"/>
      <c r="R53" s="46"/>
      <c r="S53" s="46"/>
      <c r="T53" s="46"/>
      <c r="U53" s="46"/>
    </row>
    <row r="54" spans="1:21" ht="24" customHeight="1" x14ac:dyDescent="0.15">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thickBot="1" x14ac:dyDescent="0.2">
      <c r="A55" s="46"/>
      <c r="B55" s="70" t="s">
        <v>24</v>
      </c>
      <c r="C55" s="71"/>
      <c r="D55" s="71"/>
      <c r="E55" s="71"/>
      <c r="F55" s="71"/>
      <c r="G55" s="71"/>
      <c r="H55" s="71"/>
      <c r="I55" s="71"/>
      <c r="J55" s="71"/>
      <c r="K55" s="72"/>
      <c r="L55" s="72"/>
      <c r="M55" s="72"/>
      <c r="N55" s="72"/>
      <c r="O55" s="73" t="s">
        <v>578</v>
      </c>
      <c r="P55" s="46"/>
      <c r="Q55" s="46"/>
      <c r="R55" s="46"/>
      <c r="S55" s="46"/>
      <c r="T55" s="46"/>
      <c r="U55" s="46"/>
    </row>
    <row r="56" spans="1:21" ht="31.5" customHeight="1" thickBot="1" x14ac:dyDescent="0.2">
      <c r="A56" s="46"/>
      <c r="B56" s="74"/>
      <c r="C56" s="75"/>
      <c r="D56" s="75"/>
      <c r="E56" s="76"/>
      <c r="F56" s="76"/>
      <c r="G56" s="76"/>
      <c r="H56" s="76"/>
      <c r="I56" s="76"/>
      <c r="J56" s="77" t="s">
        <v>2</v>
      </c>
      <c r="K56" s="78" t="s">
        <v>579</v>
      </c>
      <c r="L56" s="79" t="s">
        <v>580</v>
      </c>
      <c r="M56" s="79" t="s">
        <v>581</v>
      </c>
      <c r="N56" s="79" t="s">
        <v>582</v>
      </c>
      <c r="O56" s="80" t="s">
        <v>583</v>
      </c>
      <c r="P56" s="46"/>
      <c r="Q56" s="46"/>
      <c r="R56" s="46"/>
      <c r="S56" s="46"/>
      <c r="T56" s="46"/>
      <c r="U56" s="46"/>
    </row>
    <row r="57" spans="1:21" ht="31.5" customHeight="1" x14ac:dyDescent="0.15">
      <c r="B57" s="1176" t="s">
        <v>25</v>
      </c>
      <c r="C57" s="1177"/>
      <c r="D57" s="1180" t="s">
        <v>26</v>
      </c>
      <c r="E57" s="1181"/>
      <c r="F57" s="1181"/>
      <c r="G57" s="1181"/>
      <c r="H57" s="1181"/>
      <c r="I57" s="1181"/>
      <c r="J57" s="1182"/>
      <c r="K57" s="81" t="s">
        <v>587</v>
      </c>
      <c r="L57" s="82" t="s">
        <v>587</v>
      </c>
      <c r="M57" s="82" t="s">
        <v>587</v>
      </c>
      <c r="N57" s="82" t="s">
        <v>587</v>
      </c>
      <c r="O57" s="83" t="s">
        <v>587</v>
      </c>
    </row>
    <row r="58" spans="1:21" ht="31.5" customHeight="1" thickBot="1" x14ac:dyDescent="0.2">
      <c r="B58" s="1178"/>
      <c r="C58" s="1179"/>
      <c r="D58" s="1183" t="s">
        <v>27</v>
      </c>
      <c r="E58" s="1184"/>
      <c r="F58" s="1184"/>
      <c r="G58" s="1184"/>
      <c r="H58" s="1184"/>
      <c r="I58" s="1184"/>
      <c r="J58" s="1185"/>
      <c r="K58" s="84" t="s">
        <v>587</v>
      </c>
      <c r="L58" s="85" t="s">
        <v>587</v>
      </c>
      <c r="M58" s="85" t="s">
        <v>587</v>
      </c>
      <c r="N58" s="85" t="s">
        <v>587</v>
      </c>
      <c r="O58" s="86" t="s">
        <v>587</v>
      </c>
    </row>
    <row r="59" spans="1:21" ht="24" customHeight="1" x14ac:dyDescent="0.15">
      <c r="B59" s="87"/>
      <c r="C59" s="87"/>
      <c r="D59" s="88" t="s">
        <v>28</v>
      </c>
      <c r="E59" s="89"/>
      <c r="F59" s="89"/>
      <c r="G59" s="89"/>
      <c r="H59" s="89"/>
      <c r="I59" s="89"/>
      <c r="J59" s="89"/>
      <c r="K59" s="89"/>
      <c r="L59" s="89"/>
      <c r="M59" s="89"/>
      <c r="N59" s="89"/>
      <c r="O59" s="89"/>
    </row>
    <row r="60" spans="1:21" ht="24" customHeight="1" x14ac:dyDescent="0.15">
      <c r="B60" s="90"/>
      <c r="C60" s="90"/>
      <c r="D60" s="88" t="s">
        <v>29</v>
      </c>
      <c r="E60" s="89"/>
      <c r="F60" s="89"/>
      <c r="G60" s="89"/>
      <c r="H60" s="89"/>
      <c r="I60" s="89"/>
      <c r="J60" s="89"/>
      <c r="K60" s="89"/>
      <c r="L60" s="89"/>
      <c r="M60" s="89"/>
      <c r="N60" s="89"/>
      <c r="O60" s="89"/>
    </row>
    <row r="61" spans="1:21" ht="24" customHeight="1" x14ac:dyDescent="0.15">
      <c r="A61" s="46"/>
      <c r="B61" s="69"/>
      <c r="C61" s="46"/>
      <c r="D61" s="46"/>
      <c r="E61" s="46"/>
      <c r="F61" s="46"/>
      <c r="G61" s="46"/>
      <c r="H61" s="46"/>
      <c r="I61" s="46"/>
      <c r="J61" s="46"/>
      <c r="K61" s="46"/>
      <c r="L61" s="46"/>
      <c r="M61" s="46"/>
      <c r="N61" s="46"/>
      <c r="O61" s="46"/>
      <c r="P61" s="46"/>
      <c r="Q61" s="46"/>
      <c r="R61" s="46"/>
      <c r="S61" s="46"/>
      <c r="T61" s="46"/>
      <c r="U61" s="46"/>
    </row>
    <row r="62" spans="1:21" ht="24" customHeight="1" x14ac:dyDescent="0.15">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S6uEJdN23RdQXhOjgtQ56SUoWNfgRnt3TyPL0MLSWbqLndimqAIdbWj/RYB2c7n+vGf3lPSGi7DLuE3BTdkl8A==" saltValue="zT00zy6/lGOj2HPhKZM7i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A22" zoomScaleSheetLayoutView="100" workbookViewId="0">
      <selection activeCell="H58" sqref="H58"/>
    </sheetView>
  </sheetViews>
  <sheetFormatPr defaultColWidth="0" defaultRowHeight="13.5" customHeight="1" zeroHeight="1" x14ac:dyDescent="0.15"/>
  <cols>
    <col min="1" max="1" width="6.625" style="91" customWidth="1"/>
    <col min="2" max="3" width="12.625" style="91" customWidth="1"/>
    <col min="4" max="4" width="11.625" style="91" customWidth="1"/>
    <col min="5" max="8" width="10.375" style="91" customWidth="1"/>
    <col min="9" max="13" width="16.375" style="91" customWidth="1"/>
    <col min="14" max="19" width="12.625" style="91" customWidth="1"/>
    <col min="20" max="16384" width="0" style="91"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2" t="s">
        <v>9</v>
      </c>
    </row>
    <row r="40" spans="2:13" ht="27.75" customHeight="1" thickBot="1" x14ac:dyDescent="0.2">
      <c r="B40" s="93" t="s">
        <v>10</v>
      </c>
      <c r="C40" s="94"/>
      <c r="D40" s="94"/>
      <c r="E40" s="95"/>
      <c r="F40" s="95"/>
      <c r="G40" s="95"/>
      <c r="H40" s="96" t="s">
        <v>2</v>
      </c>
      <c r="I40" s="97" t="s">
        <v>562</v>
      </c>
      <c r="J40" s="98" t="s">
        <v>563</v>
      </c>
      <c r="K40" s="98" t="s">
        <v>564</v>
      </c>
      <c r="L40" s="98" t="s">
        <v>565</v>
      </c>
      <c r="M40" s="99" t="s">
        <v>566</v>
      </c>
    </row>
    <row r="41" spans="2:13" ht="27.75" customHeight="1" x14ac:dyDescent="0.15">
      <c r="B41" s="1186" t="s">
        <v>30</v>
      </c>
      <c r="C41" s="1187"/>
      <c r="D41" s="100"/>
      <c r="E41" s="1192" t="s">
        <v>31</v>
      </c>
      <c r="F41" s="1192"/>
      <c r="G41" s="1192"/>
      <c r="H41" s="1193"/>
      <c r="I41" s="333">
        <v>5554</v>
      </c>
      <c r="J41" s="334">
        <v>5269</v>
      </c>
      <c r="K41" s="334">
        <v>4941</v>
      </c>
      <c r="L41" s="334">
        <v>5123</v>
      </c>
      <c r="M41" s="335">
        <v>4938</v>
      </c>
    </row>
    <row r="42" spans="2:13" ht="27.75" customHeight="1" x14ac:dyDescent="0.15">
      <c r="B42" s="1188"/>
      <c r="C42" s="1189"/>
      <c r="D42" s="101"/>
      <c r="E42" s="1194" t="s">
        <v>32</v>
      </c>
      <c r="F42" s="1194"/>
      <c r="G42" s="1194"/>
      <c r="H42" s="1195"/>
      <c r="I42" s="336">
        <v>6</v>
      </c>
      <c r="J42" s="337">
        <v>364</v>
      </c>
      <c r="K42" s="337">
        <v>3</v>
      </c>
      <c r="L42" s="337">
        <v>1</v>
      </c>
      <c r="M42" s="338" t="s">
        <v>520</v>
      </c>
    </row>
    <row r="43" spans="2:13" ht="27.75" customHeight="1" x14ac:dyDescent="0.15">
      <c r="B43" s="1188"/>
      <c r="C43" s="1189"/>
      <c r="D43" s="101"/>
      <c r="E43" s="1194" t="s">
        <v>33</v>
      </c>
      <c r="F43" s="1194"/>
      <c r="G43" s="1194"/>
      <c r="H43" s="1195"/>
      <c r="I43" s="336">
        <v>1142</v>
      </c>
      <c r="J43" s="337">
        <v>1043</v>
      </c>
      <c r="K43" s="337">
        <v>896</v>
      </c>
      <c r="L43" s="337">
        <v>784</v>
      </c>
      <c r="M43" s="338">
        <v>702</v>
      </c>
    </row>
    <row r="44" spans="2:13" ht="27.75" customHeight="1" x14ac:dyDescent="0.15">
      <c r="B44" s="1188"/>
      <c r="C44" s="1189"/>
      <c r="D44" s="101"/>
      <c r="E44" s="1194" t="s">
        <v>34</v>
      </c>
      <c r="F44" s="1194"/>
      <c r="G44" s="1194"/>
      <c r="H44" s="1195"/>
      <c r="I44" s="336">
        <v>40</v>
      </c>
      <c r="J44" s="337">
        <v>61</v>
      </c>
      <c r="K44" s="337">
        <v>45</v>
      </c>
      <c r="L44" s="337">
        <v>63</v>
      </c>
      <c r="M44" s="338">
        <v>63</v>
      </c>
    </row>
    <row r="45" spans="2:13" ht="27.75" customHeight="1" x14ac:dyDescent="0.15">
      <c r="B45" s="1188"/>
      <c r="C45" s="1189"/>
      <c r="D45" s="101"/>
      <c r="E45" s="1194" t="s">
        <v>35</v>
      </c>
      <c r="F45" s="1194"/>
      <c r="G45" s="1194"/>
      <c r="H45" s="1195"/>
      <c r="I45" s="336">
        <v>694</v>
      </c>
      <c r="J45" s="337">
        <v>700</v>
      </c>
      <c r="K45" s="337">
        <v>709</v>
      </c>
      <c r="L45" s="337">
        <v>701</v>
      </c>
      <c r="M45" s="338">
        <v>664</v>
      </c>
    </row>
    <row r="46" spans="2:13" ht="27.75" customHeight="1" x14ac:dyDescent="0.15">
      <c r="B46" s="1188"/>
      <c r="C46" s="1189"/>
      <c r="D46" s="102"/>
      <c r="E46" s="1194" t="s">
        <v>36</v>
      </c>
      <c r="F46" s="1194"/>
      <c r="G46" s="1194"/>
      <c r="H46" s="1195"/>
      <c r="I46" s="336" t="s">
        <v>520</v>
      </c>
      <c r="J46" s="337" t="s">
        <v>520</v>
      </c>
      <c r="K46" s="337" t="s">
        <v>520</v>
      </c>
      <c r="L46" s="337" t="s">
        <v>520</v>
      </c>
      <c r="M46" s="338" t="s">
        <v>520</v>
      </c>
    </row>
    <row r="47" spans="2:13" ht="27.75" customHeight="1" x14ac:dyDescent="0.15">
      <c r="B47" s="1188"/>
      <c r="C47" s="1189"/>
      <c r="D47" s="103"/>
      <c r="E47" s="1196" t="s">
        <v>37</v>
      </c>
      <c r="F47" s="1197"/>
      <c r="G47" s="1197"/>
      <c r="H47" s="1198"/>
      <c r="I47" s="336" t="s">
        <v>520</v>
      </c>
      <c r="J47" s="337" t="s">
        <v>520</v>
      </c>
      <c r="K47" s="337" t="s">
        <v>520</v>
      </c>
      <c r="L47" s="337" t="s">
        <v>520</v>
      </c>
      <c r="M47" s="338" t="s">
        <v>520</v>
      </c>
    </row>
    <row r="48" spans="2:13" ht="27.75" customHeight="1" x14ac:dyDescent="0.15">
      <c r="B48" s="1188"/>
      <c r="C48" s="1189"/>
      <c r="D48" s="101"/>
      <c r="E48" s="1194" t="s">
        <v>38</v>
      </c>
      <c r="F48" s="1194"/>
      <c r="G48" s="1194"/>
      <c r="H48" s="1195"/>
      <c r="I48" s="336" t="s">
        <v>520</v>
      </c>
      <c r="J48" s="337" t="s">
        <v>520</v>
      </c>
      <c r="K48" s="337" t="s">
        <v>520</v>
      </c>
      <c r="L48" s="337" t="s">
        <v>520</v>
      </c>
      <c r="M48" s="338" t="s">
        <v>520</v>
      </c>
    </row>
    <row r="49" spans="2:13" ht="27.75" customHeight="1" x14ac:dyDescent="0.15">
      <c r="B49" s="1190"/>
      <c r="C49" s="1191"/>
      <c r="D49" s="101"/>
      <c r="E49" s="1194" t="s">
        <v>39</v>
      </c>
      <c r="F49" s="1194"/>
      <c r="G49" s="1194"/>
      <c r="H49" s="1195"/>
      <c r="I49" s="336" t="s">
        <v>520</v>
      </c>
      <c r="J49" s="337" t="s">
        <v>520</v>
      </c>
      <c r="K49" s="337" t="s">
        <v>520</v>
      </c>
      <c r="L49" s="337" t="s">
        <v>520</v>
      </c>
      <c r="M49" s="338" t="s">
        <v>520</v>
      </c>
    </row>
    <row r="50" spans="2:13" ht="27.75" customHeight="1" x14ac:dyDescent="0.15">
      <c r="B50" s="1199" t="s">
        <v>40</v>
      </c>
      <c r="C50" s="1200"/>
      <c r="D50" s="104"/>
      <c r="E50" s="1194" t="s">
        <v>41</v>
      </c>
      <c r="F50" s="1194"/>
      <c r="G50" s="1194"/>
      <c r="H50" s="1195"/>
      <c r="I50" s="336">
        <v>5701</v>
      </c>
      <c r="J50" s="337">
        <v>6710</v>
      </c>
      <c r="K50" s="337">
        <v>6076</v>
      </c>
      <c r="L50" s="337">
        <v>5591</v>
      </c>
      <c r="M50" s="338">
        <v>5567</v>
      </c>
    </row>
    <row r="51" spans="2:13" ht="27.75" customHeight="1" x14ac:dyDescent="0.15">
      <c r="B51" s="1188"/>
      <c r="C51" s="1189"/>
      <c r="D51" s="101"/>
      <c r="E51" s="1194" t="s">
        <v>42</v>
      </c>
      <c r="F51" s="1194"/>
      <c r="G51" s="1194"/>
      <c r="H51" s="1195"/>
      <c r="I51" s="336">
        <v>43</v>
      </c>
      <c r="J51" s="337">
        <v>36</v>
      </c>
      <c r="K51" s="337">
        <v>30</v>
      </c>
      <c r="L51" s="337">
        <v>9</v>
      </c>
      <c r="M51" s="338">
        <v>5</v>
      </c>
    </row>
    <row r="52" spans="2:13" ht="27.75" customHeight="1" x14ac:dyDescent="0.15">
      <c r="B52" s="1190"/>
      <c r="C52" s="1191"/>
      <c r="D52" s="101"/>
      <c r="E52" s="1194" t="s">
        <v>43</v>
      </c>
      <c r="F52" s="1194"/>
      <c r="G52" s="1194"/>
      <c r="H52" s="1195"/>
      <c r="I52" s="336">
        <v>4631</v>
      </c>
      <c r="J52" s="337">
        <v>4659</v>
      </c>
      <c r="K52" s="337">
        <v>4474</v>
      </c>
      <c r="L52" s="337">
        <v>4376</v>
      </c>
      <c r="M52" s="338">
        <v>4199</v>
      </c>
    </row>
    <row r="53" spans="2:13" ht="27.75" customHeight="1" thickBot="1" x14ac:dyDescent="0.2">
      <c r="B53" s="1201" t="s">
        <v>44</v>
      </c>
      <c r="C53" s="1202"/>
      <c r="D53" s="105"/>
      <c r="E53" s="1203" t="s">
        <v>45</v>
      </c>
      <c r="F53" s="1203"/>
      <c r="G53" s="1203"/>
      <c r="H53" s="1204"/>
      <c r="I53" s="339">
        <v>-2939</v>
      </c>
      <c r="J53" s="340">
        <v>-3968</v>
      </c>
      <c r="K53" s="340">
        <v>-3985</v>
      </c>
      <c r="L53" s="340">
        <v>-3304</v>
      </c>
      <c r="M53" s="341">
        <v>-3403</v>
      </c>
    </row>
    <row r="54" spans="2:13" ht="27.75" customHeight="1" x14ac:dyDescent="0.15">
      <c r="B54" s="106" t="s">
        <v>46</v>
      </c>
      <c r="C54" s="107"/>
      <c r="D54" s="107"/>
      <c r="E54" s="108"/>
      <c r="F54" s="108"/>
      <c r="G54" s="108"/>
      <c r="H54" s="108"/>
      <c r="I54" s="109"/>
      <c r="J54" s="109"/>
      <c r="K54" s="109"/>
      <c r="L54" s="109"/>
      <c r="M54" s="109"/>
    </row>
    <row r="55" spans="2:13" x14ac:dyDescent="0.15"/>
  </sheetData>
  <sheetProtection algorithmName="SHA-512" hashValue="Da0mKPQGrTTTX32NboAHB+B8h6lzFQIDuFvBoaBRr+nXj115N5dyEwRhzVj17i6PBSp/2p4hIbtFUK+g3+MDVw==" saltValue="VbVwa26D0vPdhvd0vlx7u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A7" zoomScale="70" zoomScaleNormal="70" zoomScaleSheetLayoutView="100" workbookViewId="0">
      <selection activeCell="H58" sqref="H58"/>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0" t="s">
        <v>47</v>
      </c>
    </row>
    <row r="54" spans="2:8" ht="29.25" customHeight="1" thickBot="1" x14ac:dyDescent="0.25">
      <c r="B54" s="111" t="s">
        <v>1</v>
      </c>
      <c r="C54" s="112"/>
      <c r="D54" s="112"/>
      <c r="E54" s="113" t="s">
        <v>2</v>
      </c>
      <c r="F54" s="114" t="s">
        <v>564</v>
      </c>
      <c r="G54" s="114" t="s">
        <v>565</v>
      </c>
      <c r="H54" s="115" t="s">
        <v>566</v>
      </c>
    </row>
    <row r="55" spans="2:8" ht="52.5" customHeight="1" x14ac:dyDescent="0.15">
      <c r="B55" s="116"/>
      <c r="C55" s="1213" t="s">
        <v>48</v>
      </c>
      <c r="D55" s="1213"/>
      <c r="E55" s="1214"/>
      <c r="F55" s="117">
        <v>2231</v>
      </c>
      <c r="G55" s="117">
        <v>2151</v>
      </c>
      <c r="H55" s="118">
        <v>2151</v>
      </c>
    </row>
    <row r="56" spans="2:8" ht="52.5" customHeight="1" x14ac:dyDescent="0.15">
      <c r="B56" s="119"/>
      <c r="C56" s="1215" t="s">
        <v>49</v>
      </c>
      <c r="D56" s="1215"/>
      <c r="E56" s="1216"/>
      <c r="F56" s="120">
        <v>65</v>
      </c>
      <c r="G56" s="120">
        <v>65</v>
      </c>
      <c r="H56" s="121">
        <v>89</v>
      </c>
    </row>
    <row r="57" spans="2:8" ht="53.25" customHeight="1" x14ac:dyDescent="0.15">
      <c r="B57" s="119"/>
      <c r="C57" s="1217" t="s">
        <v>50</v>
      </c>
      <c r="D57" s="1217"/>
      <c r="E57" s="1218"/>
      <c r="F57" s="122">
        <v>3743</v>
      </c>
      <c r="G57" s="122">
        <v>3351</v>
      </c>
      <c r="H57" s="123">
        <v>3302</v>
      </c>
    </row>
    <row r="58" spans="2:8" ht="45.75" customHeight="1" x14ac:dyDescent="0.15">
      <c r="B58" s="124"/>
      <c r="C58" s="1205" t="s">
        <v>588</v>
      </c>
      <c r="D58" s="1206"/>
      <c r="E58" s="1207"/>
      <c r="F58" s="125">
        <v>2780</v>
      </c>
      <c r="G58" s="125">
        <v>2494</v>
      </c>
      <c r="H58" s="126">
        <v>2376</v>
      </c>
    </row>
    <row r="59" spans="2:8" ht="45.75" customHeight="1" x14ac:dyDescent="0.15">
      <c r="B59" s="124"/>
      <c r="C59" s="1205" t="s">
        <v>589</v>
      </c>
      <c r="D59" s="1206"/>
      <c r="E59" s="1207"/>
      <c r="F59" s="125">
        <v>505</v>
      </c>
      <c r="G59" s="125">
        <v>398</v>
      </c>
      <c r="H59" s="126">
        <v>467</v>
      </c>
    </row>
    <row r="60" spans="2:8" ht="45.75" customHeight="1" x14ac:dyDescent="0.15">
      <c r="B60" s="124"/>
      <c r="C60" s="1205" t="s">
        <v>590</v>
      </c>
      <c r="D60" s="1206"/>
      <c r="E60" s="1207"/>
      <c r="F60" s="125">
        <v>152</v>
      </c>
      <c r="G60" s="125">
        <v>152</v>
      </c>
      <c r="H60" s="126">
        <v>152</v>
      </c>
    </row>
    <row r="61" spans="2:8" ht="45.75" customHeight="1" x14ac:dyDescent="0.15">
      <c r="B61" s="124"/>
      <c r="C61" s="1205" t="s">
        <v>591</v>
      </c>
      <c r="D61" s="1206"/>
      <c r="E61" s="1207"/>
      <c r="F61" s="125">
        <v>125</v>
      </c>
      <c r="G61" s="125">
        <v>121</v>
      </c>
      <c r="H61" s="126">
        <v>118</v>
      </c>
    </row>
    <row r="62" spans="2:8" ht="45.75" customHeight="1" thickBot="1" x14ac:dyDescent="0.2">
      <c r="B62" s="127"/>
      <c r="C62" s="1208" t="s">
        <v>592</v>
      </c>
      <c r="D62" s="1209"/>
      <c r="E62" s="1210"/>
      <c r="F62" s="128">
        <v>52</v>
      </c>
      <c r="G62" s="128">
        <v>52</v>
      </c>
      <c r="H62" s="129">
        <v>52</v>
      </c>
    </row>
    <row r="63" spans="2:8" ht="52.5" customHeight="1" thickBot="1" x14ac:dyDescent="0.2">
      <c r="B63" s="130"/>
      <c r="C63" s="1211" t="s">
        <v>51</v>
      </c>
      <c r="D63" s="1211"/>
      <c r="E63" s="1212"/>
      <c r="F63" s="131">
        <v>6038</v>
      </c>
      <c r="G63" s="131">
        <v>5567</v>
      </c>
      <c r="H63" s="132">
        <v>5542</v>
      </c>
    </row>
    <row r="64" spans="2:8" x14ac:dyDescent="0.15"/>
  </sheetData>
  <sheetProtection algorithmName="SHA-512" hashValue="SJ+EnSE1/AJcwEcHB4n2oDjCfXXb0bH73okIHVbBGj3yippolmYCKhReLDzKQkjrKJ3CRKHqyWqqCvs13ETmRw==" saltValue="pYn/Gh4+Rq7jVDqDYUE+k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D11BB8-1A5D-44BF-9DDC-9FECCD918046}">
  <sheetPr>
    <pageSetUpPr fitToPage="1"/>
  </sheetPr>
  <dimension ref="A1:DE85"/>
  <sheetViews>
    <sheetView showGridLines="0" topLeftCell="S1" zoomScaleNormal="100" zoomScaleSheetLayoutView="55" workbookViewId="0">
      <selection activeCell="CH39" sqref="CH39"/>
    </sheetView>
  </sheetViews>
  <sheetFormatPr defaultColWidth="0" defaultRowHeight="13.5" customHeight="1" zeroHeight="1" x14ac:dyDescent="0.15"/>
  <cols>
    <col min="1" max="1" width="6.375" style="246" customWidth="1"/>
    <col min="2" max="107" width="2.5" style="246" customWidth="1"/>
    <col min="108" max="108" width="6.125" style="252" customWidth="1"/>
    <col min="109" max="109" width="5.875" style="250" customWidth="1"/>
    <col min="110" max="16384" width="8.625" style="246" hidden="1"/>
  </cols>
  <sheetData>
    <row r="1" spans="1:109" ht="42.75" customHeight="1" x14ac:dyDescent="0.15">
      <c r="A1" s="348"/>
      <c r="B1" s="349"/>
      <c r="DD1" s="246"/>
      <c r="DE1" s="246"/>
    </row>
    <row r="2" spans="1:109" ht="25.5" customHeight="1" x14ac:dyDescent="0.15">
      <c r="A2" s="350"/>
      <c r="C2" s="350"/>
      <c r="O2" s="350"/>
      <c r="P2" s="350"/>
      <c r="Q2" s="350"/>
      <c r="R2" s="350"/>
      <c r="S2" s="350"/>
      <c r="T2" s="350"/>
      <c r="U2" s="350"/>
      <c r="V2" s="350"/>
      <c r="W2" s="350"/>
      <c r="X2" s="350"/>
      <c r="Y2" s="350"/>
      <c r="Z2" s="350"/>
      <c r="AA2" s="350"/>
      <c r="AB2" s="350"/>
      <c r="AC2" s="350"/>
      <c r="AD2" s="350"/>
      <c r="AE2" s="350"/>
      <c r="AF2" s="350"/>
      <c r="AG2" s="350"/>
      <c r="AH2" s="350"/>
      <c r="AI2" s="350"/>
      <c r="AU2" s="350"/>
      <c r="BG2" s="350"/>
      <c r="BS2" s="350"/>
      <c r="CE2" s="350"/>
      <c r="CQ2" s="350"/>
      <c r="DD2" s="246"/>
      <c r="DE2" s="246"/>
    </row>
    <row r="3" spans="1:109" ht="25.5" customHeight="1" x14ac:dyDescent="0.15">
      <c r="A3" s="350"/>
      <c r="C3" s="350"/>
      <c r="O3" s="350"/>
      <c r="P3" s="350"/>
      <c r="Q3" s="350"/>
      <c r="R3" s="350"/>
      <c r="S3" s="350"/>
      <c r="T3" s="350"/>
      <c r="U3" s="350"/>
      <c r="V3" s="350"/>
      <c r="W3" s="350"/>
      <c r="X3" s="350"/>
      <c r="Y3" s="350"/>
      <c r="Z3" s="350"/>
      <c r="AA3" s="350"/>
      <c r="AB3" s="350"/>
      <c r="AC3" s="350"/>
      <c r="AD3" s="350"/>
      <c r="AE3" s="350"/>
      <c r="AF3" s="350"/>
      <c r="AG3" s="350"/>
      <c r="AH3" s="350"/>
      <c r="AI3" s="350"/>
      <c r="AU3" s="350"/>
      <c r="BG3" s="350"/>
      <c r="BS3" s="350"/>
      <c r="CE3" s="350"/>
      <c r="CQ3" s="350"/>
      <c r="DD3" s="246"/>
      <c r="DE3" s="246"/>
    </row>
    <row r="4" spans="1:109" s="244" customFormat="1" x14ac:dyDescent="0.15">
      <c r="A4" s="350"/>
      <c r="B4" s="350"/>
      <c r="C4" s="350"/>
      <c r="D4" s="350"/>
      <c r="E4" s="350"/>
      <c r="F4" s="350"/>
      <c r="G4" s="350"/>
      <c r="H4" s="350"/>
      <c r="I4" s="350"/>
      <c r="J4" s="350"/>
      <c r="K4" s="350"/>
      <c r="L4" s="350"/>
      <c r="M4" s="350"/>
      <c r="N4" s="350"/>
      <c r="O4" s="350"/>
      <c r="P4" s="350"/>
      <c r="Q4" s="350"/>
      <c r="R4" s="350"/>
      <c r="S4" s="350"/>
      <c r="T4" s="350"/>
      <c r="U4" s="350"/>
      <c r="V4" s="350"/>
      <c r="W4" s="350"/>
      <c r="X4" s="350"/>
      <c r="Y4" s="350"/>
      <c r="Z4" s="350"/>
      <c r="AA4" s="350"/>
      <c r="AB4" s="350"/>
      <c r="AC4" s="350"/>
      <c r="AD4" s="350"/>
      <c r="AE4" s="350"/>
      <c r="AF4" s="350"/>
      <c r="AG4" s="350"/>
      <c r="AH4" s="350"/>
      <c r="AI4" s="350"/>
      <c r="AJ4" s="350"/>
      <c r="AK4" s="350"/>
      <c r="AL4" s="350"/>
      <c r="AM4" s="350"/>
      <c r="AN4" s="350"/>
      <c r="AO4" s="350"/>
      <c r="AP4" s="350"/>
      <c r="AQ4" s="350"/>
      <c r="AR4" s="350"/>
      <c r="AS4" s="350"/>
      <c r="AT4" s="350"/>
      <c r="AU4" s="350"/>
      <c r="AV4" s="350"/>
      <c r="AW4" s="350"/>
      <c r="AX4" s="350"/>
      <c r="AY4" s="350"/>
      <c r="AZ4" s="350"/>
      <c r="BA4" s="350"/>
      <c r="BB4" s="350"/>
      <c r="BC4" s="350"/>
      <c r="BD4" s="350"/>
      <c r="BE4" s="350"/>
      <c r="BF4" s="350"/>
      <c r="BG4" s="350"/>
      <c r="BH4" s="350"/>
      <c r="BI4" s="350"/>
      <c r="BJ4" s="350"/>
      <c r="BK4" s="350"/>
      <c r="BL4" s="350"/>
      <c r="BM4" s="350"/>
      <c r="BN4" s="350"/>
      <c r="BO4" s="350"/>
      <c r="BP4" s="350"/>
      <c r="BQ4" s="350"/>
      <c r="BR4" s="350"/>
      <c r="BS4" s="350"/>
      <c r="BT4" s="350"/>
      <c r="BU4" s="350"/>
      <c r="BV4" s="350"/>
      <c r="BW4" s="350"/>
      <c r="BX4" s="350"/>
      <c r="BY4" s="350"/>
      <c r="BZ4" s="350"/>
      <c r="CA4" s="350"/>
      <c r="CB4" s="350"/>
      <c r="CC4" s="350"/>
      <c r="CD4" s="350"/>
      <c r="CE4" s="350"/>
      <c r="CF4" s="350"/>
      <c r="CG4" s="350"/>
      <c r="CH4" s="350"/>
      <c r="CI4" s="350"/>
      <c r="CJ4" s="350"/>
      <c r="CK4" s="350"/>
      <c r="CL4" s="350"/>
      <c r="CM4" s="350"/>
      <c r="CN4" s="350"/>
      <c r="CO4" s="350"/>
      <c r="CP4" s="350"/>
      <c r="CQ4" s="350"/>
      <c r="CR4" s="350"/>
      <c r="CS4" s="350"/>
      <c r="CT4" s="350"/>
      <c r="CU4" s="350"/>
      <c r="CV4" s="350"/>
      <c r="CW4" s="350"/>
      <c r="CX4" s="350"/>
      <c r="CY4" s="350"/>
      <c r="CZ4" s="350"/>
      <c r="DA4" s="350"/>
      <c r="DB4" s="350"/>
      <c r="DC4" s="350"/>
      <c r="DD4" s="350"/>
      <c r="DE4" s="350"/>
    </row>
    <row r="5" spans="1:109" s="244" customFormat="1" x14ac:dyDescent="0.15">
      <c r="A5" s="350"/>
      <c r="B5" s="350"/>
      <c r="C5" s="350"/>
      <c r="D5" s="350"/>
      <c r="E5" s="350"/>
      <c r="F5" s="350"/>
      <c r="G5" s="350"/>
      <c r="H5" s="350"/>
      <c r="I5" s="350"/>
      <c r="J5" s="350"/>
      <c r="K5" s="350"/>
      <c r="L5" s="350"/>
      <c r="M5" s="350"/>
      <c r="N5" s="350"/>
      <c r="O5" s="350"/>
      <c r="P5" s="350"/>
      <c r="Q5" s="350"/>
      <c r="R5" s="350"/>
      <c r="S5" s="350"/>
      <c r="T5" s="350"/>
      <c r="U5" s="350"/>
      <c r="V5" s="350"/>
      <c r="W5" s="350"/>
      <c r="X5" s="350"/>
      <c r="Y5" s="350"/>
      <c r="Z5" s="350"/>
      <c r="AA5" s="350"/>
      <c r="AB5" s="350"/>
      <c r="AC5" s="350"/>
      <c r="AD5" s="350"/>
      <c r="AE5" s="350"/>
      <c r="AF5" s="350"/>
      <c r="AG5" s="350"/>
      <c r="AH5" s="350"/>
      <c r="AI5" s="350"/>
      <c r="AJ5" s="350"/>
      <c r="AK5" s="350"/>
      <c r="AL5" s="350"/>
      <c r="AM5" s="350"/>
      <c r="AN5" s="350"/>
      <c r="AO5" s="350"/>
      <c r="AP5" s="350"/>
      <c r="AQ5" s="350"/>
      <c r="AR5" s="350"/>
      <c r="AS5" s="350"/>
      <c r="AT5" s="350"/>
      <c r="AU5" s="350"/>
      <c r="AV5" s="350"/>
      <c r="AW5" s="350"/>
      <c r="AX5" s="350"/>
      <c r="AY5" s="350"/>
      <c r="AZ5" s="350"/>
      <c r="BA5" s="350"/>
      <c r="BB5" s="350"/>
      <c r="BC5" s="350"/>
      <c r="BD5" s="350"/>
      <c r="BE5" s="350"/>
      <c r="BF5" s="350"/>
      <c r="BG5" s="350"/>
      <c r="BH5" s="350"/>
      <c r="BI5" s="350"/>
      <c r="BJ5" s="350"/>
      <c r="BK5" s="350"/>
      <c r="BL5" s="350"/>
      <c r="BM5" s="350"/>
      <c r="BN5" s="350"/>
      <c r="BO5" s="350"/>
      <c r="BP5" s="350"/>
      <c r="BQ5" s="350"/>
      <c r="BR5" s="350"/>
      <c r="BS5" s="350"/>
      <c r="BT5" s="350"/>
      <c r="BU5" s="350"/>
      <c r="BV5" s="350"/>
      <c r="BW5" s="350"/>
      <c r="BX5" s="350"/>
      <c r="BY5" s="350"/>
      <c r="BZ5" s="350"/>
      <c r="CA5" s="350"/>
      <c r="CB5" s="350"/>
      <c r="CC5" s="350"/>
      <c r="CD5" s="350"/>
      <c r="CE5" s="350"/>
      <c r="CF5" s="350"/>
      <c r="CG5" s="350"/>
      <c r="CH5" s="350"/>
      <c r="CI5" s="350"/>
      <c r="CJ5" s="350"/>
      <c r="CK5" s="350"/>
      <c r="CL5" s="350"/>
      <c r="CM5" s="350"/>
      <c r="CN5" s="350"/>
      <c r="CO5" s="350"/>
      <c r="CP5" s="350"/>
      <c r="CQ5" s="350"/>
      <c r="CR5" s="350"/>
      <c r="CS5" s="350"/>
      <c r="CT5" s="350"/>
      <c r="CU5" s="350"/>
      <c r="CV5" s="350"/>
      <c r="CW5" s="350"/>
      <c r="CX5" s="350"/>
      <c r="CY5" s="350"/>
      <c r="CZ5" s="350"/>
      <c r="DA5" s="350"/>
      <c r="DB5" s="350"/>
      <c r="DC5" s="350"/>
      <c r="DD5" s="350"/>
      <c r="DE5" s="350"/>
    </row>
    <row r="6" spans="1:109" s="244" customFormat="1" x14ac:dyDescent="0.15">
      <c r="A6" s="350"/>
      <c r="B6" s="350"/>
      <c r="C6" s="350"/>
      <c r="D6" s="350"/>
      <c r="E6" s="350"/>
      <c r="F6" s="350"/>
      <c r="G6" s="350"/>
      <c r="H6" s="350"/>
      <c r="I6" s="350"/>
      <c r="J6" s="350"/>
      <c r="K6" s="350"/>
      <c r="L6" s="350"/>
      <c r="M6" s="350"/>
      <c r="N6" s="350"/>
      <c r="O6" s="350"/>
      <c r="P6" s="350"/>
      <c r="Q6" s="350"/>
      <c r="R6" s="350"/>
      <c r="S6" s="350"/>
      <c r="T6" s="350"/>
      <c r="U6" s="350"/>
      <c r="V6" s="350"/>
      <c r="W6" s="350"/>
      <c r="X6" s="350"/>
      <c r="Y6" s="350"/>
      <c r="Z6" s="350"/>
      <c r="AA6" s="350"/>
      <c r="AB6" s="350"/>
      <c r="AC6" s="350"/>
      <c r="AD6" s="350"/>
      <c r="AE6" s="350"/>
      <c r="AF6" s="350"/>
      <c r="AG6" s="350"/>
      <c r="AH6" s="350"/>
      <c r="AI6" s="350"/>
      <c r="AJ6" s="350"/>
      <c r="AK6" s="350"/>
      <c r="AL6" s="350"/>
      <c r="AM6" s="350"/>
      <c r="AN6" s="350"/>
      <c r="AO6" s="350"/>
      <c r="AP6" s="350"/>
      <c r="AQ6" s="350"/>
      <c r="AR6" s="350"/>
      <c r="AS6" s="350"/>
      <c r="AT6" s="350"/>
      <c r="AU6" s="350"/>
      <c r="AV6" s="350"/>
      <c r="AW6" s="350"/>
      <c r="AX6" s="350"/>
      <c r="AY6" s="350"/>
      <c r="AZ6" s="350"/>
      <c r="BA6" s="350"/>
      <c r="BB6" s="350"/>
      <c r="BC6" s="350"/>
      <c r="BD6" s="350"/>
      <c r="BE6" s="350"/>
      <c r="BF6" s="350"/>
      <c r="BG6" s="350"/>
      <c r="BH6" s="350"/>
      <c r="BI6" s="350"/>
      <c r="BJ6" s="350"/>
      <c r="BK6" s="350"/>
      <c r="BL6" s="350"/>
      <c r="BM6" s="350"/>
      <c r="BN6" s="350"/>
      <c r="BO6" s="350"/>
      <c r="BP6" s="350"/>
      <c r="BQ6" s="350"/>
      <c r="BR6" s="350"/>
      <c r="BS6" s="350"/>
      <c r="BT6" s="350"/>
      <c r="BU6" s="350"/>
      <c r="BV6" s="350"/>
      <c r="BW6" s="350"/>
      <c r="BX6" s="350"/>
      <c r="BY6" s="350"/>
      <c r="BZ6" s="350"/>
      <c r="CA6" s="350"/>
      <c r="CB6" s="350"/>
      <c r="CC6" s="350"/>
      <c r="CD6" s="350"/>
      <c r="CE6" s="350"/>
      <c r="CF6" s="350"/>
      <c r="CG6" s="350"/>
      <c r="CH6" s="350"/>
      <c r="CI6" s="350"/>
      <c r="CJ6" s="350"/>
      <c r="CK6" s="350"/>
      <c r="CL6" s="350"/>
      <c r="CM6" s="350"/>
      <c r="CN6" s="350"/>
      <c r="CO6" s="350"/>
      <c r="CP6" s="350"/>
      <c r="CQ6" s="350"/>
      <c r="CR6" s="350"/>
      <c r="CS6" s="350"/>
      <c r="CT6" s="350"/>
      <c r="CU6" s="350"/>
      <c r="CV6" s="350"/>
      <c r="CW6" s="350"/>
      <c r="CX6" s="350"/>
      <c r="CY6" s="350"/>
      <c r="CZ6" s="350"/>
      <c r="DA6" s="350"/>
      <c r="DB6" s="350"/>
      <c r="DC6" s="350"/>
      <c r="DD6" s="350"/>
      <c r="DE6" s="350"/>
    </row>
    <row r="7" spans="1:109" s="244" customFormat="1" x14ac:dyDescent="0.15">
      <c r="A7" s="350"/>
      <c r="B7" s="350"/>
      <c r="C7" s="350"/>
      <c r="D7" s="350"/>
      <c r="E7" s="350"/>
      <c r="F7" s="350"/>
      <c r="G7" s="350"/>
      <c r="H7" s="350"/>
      <c r="I7" s="350"/>
      <c r="J7" s="350"/>
      <c r="K7" s="350"/>
      <c r="L7" s="350"/>
      <c r="M7" s="350"/>
      <c r="N7" s="350"/>
      <c r="O7" s="350"/>
      <c r="P7" s="350"/>
      <c r="Q7" s="350"/>
      <c r="R7" s="350"/>
      <c r="S7" s="350"/>
      <c r="T7" s="350"/>
      <c r="U7" s="350"/>
      <c r="V7" s="350"/>
      <c r="W7" s="350"/>
      <c r="X7" s="350"/>
      <c r="Y7" s="350"/>
      <c r="Z7" s="350"/>
      <c r="AA7" s="350"/>
      <c r="AB7" s="350"/>
      <c r="AC7" s="350"/>
      <c r="AD7" s="350"/>
      <c r="AE7" s="350"/>
      <c r="AF7" s="350"/>
      <c r="AG7" s="350"/>
      <c r="AH7" s="350"/>
      <c r="AI7" s="350"/>
      <c r="AJ7" s="350"/>
      <c r="AK7" s="350"/>
      <c r="AL7" s="350"/>
      <c r="AM7" s="350"/>
      <c r="AN7" s="350"/>
      <c r="AO7" s="350"/>
      <c r="AP7" s="350"/>
      <c r="AQ7" s="350"/>
      <c r="AR7" s="350"/>
      <c r="AS7" s="350"/>
      <c r="AT7" s="350"/>
      <c r="AU7" s="350"/>
      <c r="AV7" s="350"/>
      <c r="AW7" s="350"/>
      <c r="AX7" s="350"/>
      <c r="AY7" s="350"/>
      <c r="AZ7" s="350"/>
      <c r="BA7" s="350"/>
      <c r="BB7" s="350"/>
      <c r="BC7" s="350"/>
      <c r="BD7" s="350"/>
      <c r="BE7" s="350"/>
      <c r="BF7" s="350"/>
      <c r="BG7" s="350"/>
      <c r="BH7" s="350"/>
      <c r="BI7" s="350"/>
      <c r="BJ7" s="350"/>
      <c r="BK7" s="350"/>
      <c r="BL7" s="350"/>
      <c r="BM7" s="350"/>
      <c r="BN7" s="350"/>
      <c r="BO7" s="350"/>
      <c r="BP7" s="350"/>
      <c r="BQ7" s="350"/>
      <c r="BR7" s="350"/>
      <c r="BS7" s="350"/>
      <c r="BT7" s="350"/>
      <c r="BU7" s="350"/>
      <c r="BV7" s="350"/>
      <c r="BW7" s="350"/>
      <c r="BX7" s="350"/>
      <c r="BY7" s="350"/>
      <c r="BZ7" s="350"/>
      <c r="CA7" s="350"/>
      <c r="CB7" s="350"/>
      <c r="CC7" s="350"/>
      <c r="CD7" s="350"/>
      <c r="CE7" s="350"/>
      <c r="CF7" s="350"/>
      <c r="CG7" s="350"/>
      <c r="CH7" s="350"/>
      <c r="CI7" s="350"/>
      <c r="CJ7" s="350"/>
      <c r="CK7" s="350"/>
      <c r="CL7" s="350"/>
      <c r="CM7" s="350"/>
      <c r="CN7" s="350"/>
      <c r="CO7" s="350"/>
      <c r="CP7" s="350"/>
      <c r="CQ7" s="350"/>
      <c r="CR7" s="350"/>
      <c r="CS7" s="350"/>
      <c r="CT7" s="350"/>
      <c r="CU7" s="350"/>
      <c r="CV7" s="350"/>
      <c r="CW7" s="350"/>
      <c r="CX7" s="350"/>
      <c r="CY7" s="350"/>
      <c r="CZ7" s="350"/>
      <c r="DA7" s="350"/>
      <c r="DB7" s="350"/>
      <c r="DC7" s="350"/>
      <c r="DD7" s="350"/>
      <c r="DE7" s="350"/>
    </row>
    <row r="8" spans="1:109" s="244" customFormat="1" x14ac:dyDescent="0.15">
      <c r="A8" s="350"/>
      <c r="B8" s="350"/>
      <c r="C8" s="350"/>
      <c r="D8" s="350"/>
      <c r="E8" s="350"/>
      <c r="F8" s="350"/>
      <c r="G8" s="350"/>
      <c r="H8" s="350"/>
      <c r="I8" s="350"/>
      <c r="J8" s="350"/>
      <c r="K8" s="350"/>
      <c r="L8" s="350"/>
      <c r="M8" s="350"/>
      <c r="N8" s="350"/>
      <c r="O8" s="350"/>
      <c r="P8" s="350"/>
      <c r="Q8" s="350"/>
      <c r="R8" s="350"/>
      <c r="S8" s="350"/>
      <c r="T8" s="350"/>
      <c r="U8" s="350"/>
      <c r="V8" s="350"/>
      <c r="W8" s="350"/>
      <c r="X8" s="350"/>
      <c r="Y8" s="350"/>
      <c r="Z8" s="350"/>
      <c r="AA8" s="350"/>
      <c r="AB8" s="350"/>
      <c r="AC8" s="350"/>
      <c r="AD8" s="350"/>
      <c r="AE8" s="350"/>
      <c r="AF8" s="350"/>
      <c r="AG8" s="350"/>
      <c r="AH8" s="350"/>
      <c r="AI8" s="350"/>
      <c r="AJ8" s="350"/>
      <c r="AK8" s="350"/>
      <c r="AL8" s="350"/>
      <c r="AM8" s="350"/>
      <c r="AN8" s="350"/>
      <c r="AO8" s="350"/>
      <c r="AP8" s="350"/>
      <c r="AQ8" s="350"/>
      <c r="AR8" s="350"/>
      <c r="AS8" s="350"/>
      <c r="AT8" s="350"/>
      <c r="AU8" s="350"/>
      <c r="AV8" s="350"/>
      <c r="AW8" s="350"/>
      <c r="AX8" s="350"/>
      <c r="AY8" s="350"/>
      <c r="AZ8" s="350"/>
      <c r="BA8" s="350"/>
      <c r="BB8" s="350"/>
      <c r="BC8" s="350"/>
      <c r="BD8" s="350"/>
      <c r="BE8" s="350"/>
      <c r="BF8" s="350"/>
      <c r="BG8" s="350"/>
      <c r="BH8" s="350"/>
      <c r="BI8" s="350"/>
      <c r="BJ8" s="350"/>
      <c r="BK8" s="350"/>
      <c r="BL8" s="350"/>
      <c r="BM8" s="350"/>
      <c r="BN8" s="350"/>
      <c r="BO8" s="350"/>
      <c r="BP8" s="350"/>
      <c r="BQ8" s="350"/>
      <c r="BR8" s="350"/>
      <c r="BS8" s="350"/>
      <c r="BT8" s="350"/>
      <c r="BU8" s="350"/>
      <c r="BV8" s="350"/>
      <c r="BW8" s="350"/>
      <c r="BX8" s="350"/>
      <c r="BY8" s="350"/>
      <c r="BZ8" s="350"/>
      <c r="CA8" s="350"/>
      <c r="CB8" s="350"/>
      <c r="CC8" s="350"/>
      <c r="CD8" s="350"/>
      <c r="CE8" s="350"/>
      <c r="CF8" s="350"/>
      <c r="CG8" s="350"/>
      <c r="CH8" s="350"/>
      <c r="CI8" s="350"/>
      <c r="CJ8" s="350"/>
      <c r="CK8" s="350"/>
      <c r="CL8" s="350"/>
      <c r="CM8" s="350"/>
      <c r="CN8" s="350"/>
      <c r="CO8" s="350"/>
      <c r="CP8" s="350"/>
      <c r="CQ8" s="350"/>
      <c r="CR8" s="350"/>
      <c r="CS8" s="350"/>
      <c r="CT8" s="350"/>
      <c r="CU8" s="350"/>
      <c r="CV8" s="350"/>
      <c r="CW8" s="350"/>
      <c r="CX8" s="350"/>
      <c r="CY8" s="350"/>
      <c r="CZ8" s="350"/>
      <c r="DA8" s="350"/>
      <c r="DB8" s="350"/>
      <c r="DC8" s="350"/>
      <c r="DD8" s="350"/>
      <c r="DE8" s="350"/>
    </row>
    <row r="9" spans="1:109" s="244" customFormat="1" x14ac:dyDescent="0.15">
      <c r="A9" s="350"/>
      <c r="B9" s="350"/>
      <c r="C9" s="350"/>
      <c r="D9" s="350"/>
      <c r="E9" s="350"/>
      <c r="F9" s="350"/>
      <c r="G9" s="350"/>
      <c r="H9" s="350"/>
      <c r="I9" s="350"/>
      <c r="J9" s="350"/>
      <c r="K9" s="350"/>
      <c r="L9" s="350"/>
      <c r="M9" s="350"/>
      <c r="N9" s="350"/>
      <c r="O9" s="350"/>
      <c r="P9" s="350"/>
      <c r="Q9" s="350"/>
      <c r="R9" s="350"/>
      <c r="S9" s="350"/>
      <c r="T9" s="350"/>
      <c r="U9" s="350"/>
      <c r="V9" s="350"/>
      <c r="W9" s="350"/>
      <c r="X9" s="350"/>
      <c r="Y9" s="350"/>
      <c r="Z9" s="350"/>
      <c r="AA9" s="350"/>
      <c r="AB9" s="350"/>
      <c r="AC9" s="350"/>
      <c r="AD9" s="350"/>
      <c r="AE9" s="350"/>
      <c r="AF9" s="350"/>
      <c r="AG9" s="350"/>
      <c r="AH9" s="350"/>
      <c r="AI9" s="350"/>
      <c r="AJ9" s="350"/>
      <c r="AK9" s="350"/>
      <c r="AL9" s="350"/>
      <c r="AM9" s="350"/>
      <c r="AN9" s="350"/>
      <c r="AO9" s="350"/>
      <c r="AP9" s="350"/>
      <c r="AQ9" s="350"/>
      <c r="AR9" s="350"/>
      <c r="AS9" s="350"/>
      <c r="AT9" s="350"/>
      <c r="AU9" s="350"/>
      <c r="AV9" s="350"/>
      <c r="AW9" s="350"/>
      <c r="AX9" s="350"/>
      <c r="AY9" s="350"/>
      <c r="AZ9" s="350"/>
      <c r="BA9" s="350"/>
      <c r="BB9" s="350"/>
      <c r="BC9" s="350"/>
      <c r="BD9" s="350"/>
      <c r="BE9" s="350"/>
      <c r="BF9" s="350"/>
      <c r="BG9" s="350"/>
      <c r="BH9" s="350"/>
      <c r="BI9" s="350"/>
      <c r="BJ9" s="350"/>
      <c r="BK9" s="350"/>
      <c r="BL9" s="350"/>
      <c r="BM9" s="350"/>
      <c r="BN9" s="350"/>
      <c r="BO9" s="350"/>
      <c r="BP9" s="350"/>
      <c r="BQ9" s="350"/>
      <c r="BR9" s="350"/>
      <c r="BS9" s="350"/>
      <c r="BT9" s="350"/>
      <c r="BU9" s="350"/>
      <c r="BV9" s="350"/>
      <c r="BW9" s="350"/>
      <c r="BX9" s="350"/>
      <c r="BY9" s="350"/>
      <c r="BZ9" s="350"/>
      <c r="CA9" s="350"/>
      <c r="CB9" s="350"/>
      <c r="CC9" s="350"/>
      <c r="CD9" s="350"/>
      <c r="CE9" s="350"/>
      <c r="CF9" s="350"/>
      <c r="CG9" s="350"/>
      <c r="CH9" s="350"/>
      <c r="CI9" s="350"/>
      <c r="CJ9" s="350"/>
      <c r="CK9" s="350"/>
      <c r="CL9" s="350"/>
      <c r="CM9" s="350"/>
      <c r="CN9" s="350"/>
      <c r="CO9" s="350"/>
      <c r="CP9" s="350"/>
      <c r="CQ9" s="350"/>
      <c r="CR9" s="350"/>
      <c r="CS9" s="350"/>
      <c r="CT9" s="350"/>
      <c r="CU9" s="350"/>
      <c r="CV9" s="350"/>
      <c r="CW9" s="350"/>
      <c r="CX9" s="350"/>
      <c r="CY9" s="350"/>
      <c r="CZ9" s="350"/>
      <c r="DA9" s="350"/>
      <c r="DB9" s="350"/>
      <c r="DC9" s="350"/>
      <c r="DD9" s="350"/>
      <c r="DE9" s="350"/>
    </row>
    <row r="10" spans="1:109" s="244" customFormat="1" x14ac:dyDescent="0.15">
      <c r="A10" s="350"/>
      <c r="B10" s="350"/>
      <c r="C10" s="350"/>
      <c r="D10" s="350"/>
      <c r="E10" s="350"/>
      <c r="F10" s="350"/>
      <c r="G10" s="350"/>
      <c r="H10" s="350"/>
      <c r="I10" s="350"/>
      <c r="J10" s="350"/>
      <c r="K10" s="350"/>
      <c r="L10" s="350"/>
      <c r="M10" s="350"/>
      <c r="N10" s="350"/>
      <c r="O10" s="350"/>
      <c r="P10" s="350"/>
      <c r="Q10" s="350"/>
      <c r="R10" s="350"/>
      <c r="S10" s="350"/>
      <c r="T10" s="350"/>
      <c r="U10" s="350"/>
      <c r="V10" s="350"/>
      <c r="W10" s="350"/>
      <c r="X10" s="350"/>
      <c r="Y10" s="350"/>
      <c r="Z10" s="350"/>
      <c r="AA10" s="350"/>
      <c r="AB10" s="350"/>
      <c r="AC10" s="350"/>
      <c r="AD10" s="350"/>
      <c r="AE10" s="350"/>
      <c r="AF10" s="350"/>
      <c r="AG10" s="350"/>
      <c r="AH10" s="350"/>
      <c r="AI10" s="350"/>
      <c r="AJ10" s="350"/>
      <c r="AK10" s="350"/>
      <c r="AL10" s="350"/>
      <c r="AM10" s="350"/>
      <c r="AN10" s="350"/>
      <c r="AO10" s="350"/>
      <c r="AP10" s="350"/>
      <c r="AQ10" s="350"/>
      <c r="AR10" s="350"/>
      <c r="AS10" s="350"/>
      <c r="AT10" s="350"/>
      <c r="AU10" s="350"/>
      <c r="AV10" s="350"/>
      <c r="AW10" s="350"/>
      <c r="AX10" s="350"/>
      <c r="AY10" s="350"/>
      <c r="AZ10" s="350"/>
      <c r="BA10" s="350"/>
      <c r="BB10" s="350"/>
      <c r="BC10" s="350"/>
      <c r="BD10" s="350"/>
      <c r="BE10" s="350"/>
      <c r="BF10" s="350"/>
      <c r="BG10" s="350"/>
      <c r="BH10" s="350"/>
      <c r="BI10" s="350"/>
      <c r="BJ10" s="350"/>
      <c r="BK10" s="350"/>
      <c r="BL10" s="350"/>
      <c r="BM10" s="350"/>
      <c r="BN10" s="350"/>
      <c r="BO10" s="350"/>
      <c r="BP10" s="350"/>
      <c r="BQ10" s="350"/>
      <c r="BR10" s="350"/>
      <c r="BS10" s="350"/>
      <c r="BT10" s="350"/>
      <c r="BU10" s="350"/>
      <c r="BV10" s="350"/>
      <c r="BW10" s="350"/>
      <c r="BX10" s="350"/>
      <c r="BY10" s="350"/>
      <c r="BZ10" s="350"/>
      <c r="CA10" s="350"/>
      <c r="CB10" s="350"/>
      <c r="CC10" s="350"/>
      <c r="CD10" s="350"/>
      <c r="CE10" s="350"/>
      <c r="CF10" s="350"/>
      <c r="CG10" s="350"/>
      <c r="CH10" s="350"/>
      <c r="CI10" s="350"/>
      <c r="CJ10" s="350"/>
      <c r="CK10" s="350"/>
      <c r="CL10" s="350"/>
      <c r="CM10" s="350"/>
      <c r="CN10" s="350"/>
      <c r="CO10" s="350"/>
      <c r="CP10" s="350"/>
      <c r="CQ10" s="350"/>
      <c r="CR10" s="350"/>
      <c r="CS10" s="350"/>
      <c r="CT10" s="350"/>
      <c r="CU10" s="350"/>
      <c r="CV10" s="350"/>
      <c r="CW10" s="350"/>
      <c r="CX10" s="350"/>
      <c r="CY10" s="350"/>
      <c r="CZ10" s="350"/>
      <c r="DA10" s="350"/>
      <c r="DB10" s="350"/>
      <c r="DC10" s="350"/>
      <c r="DD10" s="350"/>
      <c r="DE10" s="350"/>
    </row>
    <row r="11" spans="1:109" s="244" customFormat="1" x14ac:dyDescent="0.15">
      <c r="A11" s="350"/>
      <c r="B11" s="350"/>
      <c r="C11" s="350"/>
      <c r="D11" s="350"/>
      <c r="E11" s="350"/>
      <c r="F11" s="350"/>
      <c r="G11" s="350"/>
      <c r="H11" s="350"/>
      <c r="I11" s="350"/>
      <c r="J11" s="350"/>
      <c r="K11" s="350"/>
      <c r="L11" s="350"/>
      <c r="M11" s="350"/>
      <c r="N11" s="350"/>
      <c r="O11" s="350"/>
      <c r="P11" s="350"/>
      <c r="Q11" s="350"/>
      <c r="R11" s="350"/>
      <c r="S11" s="350"/>
      <c r="T11" s="350"/>
      <c r="U11" s="350"/>
      <c r="V11" s="350"/>
      <c r="W11" s="350"/>
      <c r="X11" s="350"/>
      <c r="Y11" s="350"/>
      <c r="Z11" s="350"/>
      <c r="AA11" s="350"/>
      <c r="AB11" s="350"/>
      <c r="AC11" s="350"/>
      <c r="AD11" s="350"/>
      <c r="AE11" s="350"/>
      <c r="AF11" s="350"/>
      <c r="AG11" s="350"/>
      <c r="AH11" s="350"/>
      <c r="AI11" s="350"/>
      <c r="AJ11" s="350"/>
      <c r="AK11" s="350"/>
      <c r="AL11" s="350"/>
      <c r="AM11" s="350"/>
      <c r="AN11" s="350"/>
      <c r="AO11" s="350"/>
      <c r="AP11" s="350"/>
      <c r="AQ11" s="350"/>
      <c r="AR11" s="350"/>
      <c r="AS11" s="350"/>
      <c r="AT11" s="350"/>
      <c r="AU11" s="350"/>
      <c r="AV11" s="350"/>
      <c r="AW11" s="350"/>
      <c r="AX11" s="350"/>
      <c r="AY11" s="350"/>
      <c r="AZ11" s="350"/>
      <c r="BA11" s="350"/>
      <c r="BB11" s="350"/>
      <c r="BC11" s="350"/>
      <c r="BD11" s="350"/>
      <c r="BE11" s="350"/>
      <c r="BF11" s="350"/>
      <c r="BG11" s="350"/>
      <c r="BH11" s="350"/>
      <c r="BI11" s="350"/>
      <c r="BJ11" s="350"/>
      <c r="BK11" s="350"/>
      <c r="BL11" s="350"/>
      <c r="BM11" s="350"/>
      <c r="BN11" s="350"/>
      <c r="BO11" s="350"/>
      <c r="BP11" s="350"/>
      <c r="BQ11" s="350"/>
      <c r="BR11" s="350"/>
      <c r="BS11" s="350"/>
      <c r="BT11" s="350"/>
      <c r="BU11" s="350"/>
      <c r="BV11" s="350"/>
      <c r="BW11" s="350"/>
      <c r="BX11" s="350"/>
      <c r="BY11" s="350"/>
      <c r="BZ11" s="350"/>
      <c r="CA11" s="350"/>
      <c r="CB11" s="350"/>
      <c r="CC11" s="350"/>
      <c r="CD11" s="350"/>
      <c r="CE11" s="350"/>
      <c r="CF11" s="350"/>
      <c r="CG11" s="350"/>
      <c r="CH11" s="350"/>
      <c r="CI11" s="350"/>
      <c r="CJ11" s="350"/>
      <c r="CK11" s="350"/>
      <c r="CL11" s="350"/>
      <c r="CM11" s="350"/>
      <c r="CN11" s="350"/>
      <c r="CO11" s="350"/>
      <c r="CP11" s="350"/>
      <c r="CQ11" s="350"/>
      <c r="CR11" s="350"/>
      <c r="CS11" s="350"/>
      <c r="CT11" s="350"/>
      <c r="CU11" s="350"/>
      <c r="CV11" s="350"/>
      <c r="CW11" s="350"/>
      <c r="CX11" s="350"/>
      <c r="CY11" s="350"/>
      <c r="CZ11" s="350"/>
      <c r="DA11" s="350"/>
      <c r="DB11" s="350"/>
      <c r="DC11" s="350"/>
      <c r="DD11" s="350"/>
      <c r="DE11" s="350"/>
    </row>
    <row r="12" spans="1:109" s="244" customFormat="1" x14ac:dyDescent="0.15">
      <c r="A12" s="350"/>
      <c r="B12" s="350"/>
      <c r="C12" s="350"/>
      <c r="D12" s="350"/>
      <c r="E12" s="350"/>
      <c r="F12" s="350"/>
      <c r="G12" s="350"/>
      <c r="H12" s="350"/>
      <c r="I12" s="350"/>
      <c r="J12" s="350"/>
      <c r="K12" s="350"/>
      <c r="L12" s="350"/>
      <c r="M12" s="350"/>
      <c r="N12" s="350"/>
      <c r="O12" s="350"/>
      <c r="P12" s="350"/>
      <c r="Q12" s="350"/>
      <c r="R12" s="350"/>
      <c r="S12" s="350"/>
      <c r="T12" s="350"/>
      <c r="U12" s="350"/>
      <c r="V12" s="350"/>
      <c r="W12" s="350"/>
      <c r="X12" s="350"/>
      <c r="Y12" s="350"/>
      <c r="Z12" s="350"/>
      <c r="AA12" s="350"/>
      <c r="AB12" s="350"/>
      <c r="AC12" s="350"/>
      <c r="AD12" s="350"/>
      <c r="AE12" s="350"/>
      <c r="AF12" s="350"/>
      <c r="AG12" s="350"/>
      <c r="AH12" s="350"/>
      <c r="AI12" s="350"/>
      <c r="AJ12" s="350"/>
      <c r="AK12" s="350"/>
      <c r="AL12" s="350"/>
      <c r="AM12" s="350"/>
      <c r="AN12" s="350"/>
      <c r="AO12" s="350"/>
      <c r="AP12" s="350"/>
      <c r="AQ12" s="350"/>
      <c r="AR12" s="350"/>
      <c r="AS12" s="350"/>
      <c r="AT12" s="350"/>
      <c r="AU12" s="350"/>
      <c r="AV12" s="350"/>
      <c r="AW12" s="350"/>
      <c r="AX12" s="350"/>
      <c r="AY12" s="350"/>
      <c r="AZ12" s="350"/>
      <c r="BA12" s="350"/>
      <c r="BB12" s="350"/>
      <c r="BC12" s="350"/>
      <c r="BD12" s="350"/>
      <c r="BE12" s="350"/>
      <c r="BF12" s="350"/>
      <c r="BG12" s="350"/>
      <c r="BH12" s="350"/>
      <c r="BI12" s="350"/>
      <c r="BJ12" s="350"/>
      <c r="BK12" s="350"/>
      <c r="BL12" s="350"/>
      <c r="BM12" s="350"/>
      <c r="BN12" s="350"/>
      <c r="BO12" s="350"/>
      <c r="BP12" s="350"/>
      <c r="BQ12" s="350"/>
      <c r="BR12" s="350"/>
      <c r="BS12" s="350"/>
      <c r="BT12" s="350"/>
      <c r="BU12" s="350"/>
      <c r="BV12" s="350"/>
      <c r="BW12" s="350"/>
      <c r="BX12" s="350"/>
      <c r="BY12" s="350"/>
      <c r="BZ12" s="350"/>
      <c r="CA12" s="350"/>
      <c r="CB12" s="350"/>
      <c r="CC12" s="350"/>
      <c r="CD12" s="350"/>
      <c r="CE12" s="350"/>
      <c r="CF12" s="350"/>
      <c r="CG12" s="350"/>
      <c r="CH12" s="350"/>
      <c r="CI12" s="350"/>
      <c r="CJ12" s="350"/>
      <c r="CK12" s="350"/>
      <c r="CL12" s="350"/>
      <c r="CM12" s="350"/>
      <c r="CN12" s="350"/>
      <c r="CO12" s="350"/>
      <c r="CP12" s="350"/>
      <c r="CQ12" s="350"/>
      <c r="CR12" s="350"/>
      <c r="CS12" s="350"/>
      <c r="CT12" s="350"/>
      <c r="CU12" s="350"/>
      <c r="CV12" s="350"/>
      <c r="CW12" s="350"/>
      <c r="CX12" s="350"/>
      <c r="CY12" s="350"/>
      <c r="CZ12" s="350"/>
      <c r="DA12" s="350"/>
      <c r="DB12" s="350"/>
      <c r="DC12" s="350"/>
      <c r="DD12" s="350"/>
      <c r="DE12" s="350"/>
    </row>
    <row r="13" spans="1:109" s="244" customFormat="1" x14ac:dyDescent="0.15">
      <c r="A13" s="350"/>
      <c r="B13" s="350"/>
      <c r="C13" s="350"/>
      <c r="D13" s="350"/>
      <c r="E13" s="350"/>
      <c r="F13" s="350"/>
      <c r="G13" s="350"/>
      <c r="H13" s="350"/>
      <c r="I13" s="350"/>
      <c r="J13" s="350"/>
      <c r="K13" s="350"/>
      <c r="L13" s="350"/>
      <c r="M13" s="350"/>
      <c r="N13" s="350"/>
      <c r="O13" s="350"/>
      <c r="P13" s="350"/>
      <c r="Q13" s="350"/>
      <c r="R13" s="350"/>
      <c r="S13" s="350"/>
      <c r="T13" s="350"/>
      <c r="U13" s="350"/>
      <c r="V13" s="350"/>
      <c r="W13" s="350"/>
      <c r="X13" s="350"/>
      <c r="Y13" s="350"/>
      <c r="Z13" s="350"/>
      <c r="AA13" s="350"/>
      <c r="AB13" s="350"/>
      <c r="AC13" s="350"/>
      <c r="AD13" s="350"/>
      <c r="AE13" s="350"/>
      <c r="AF13" s="350"/>
      <c r="AG13" s="350"/>
      <c r="AH13" s="350"/>
      <c r="AI13" s="350"/>
      <c r="AJ13" s="350"/>
      <c r="AK13" s="350"/>
      <c r="AL13" s="350"/>
      <c r="AM13" s="350"/>
      <c r="AN13" s="350"/>
      <c r="AO13" s="350"/>
      <c r="AP13" s="350"/>
      <c r="AQ13" s="350"/>
      <c r="AR13" s="350"/>
      <c r="AS13" s="350"/>
      <c r="AT13" s="350"/>
      <c r="AU13" s="350"/>
      <c r="AV13" s="350"/>
      <c r="AW13" s="350"/>
      <c r="AX13" s="350"/>
      <c r="AY13" s="350"/>
      <c r="AZ13" s="350"/>
      <c r="BA13" s="350"/>
      <c r="BB13" s="350"/>
      <c r="BC13" s="350"/>
      <c r="BD13" s="350"/>
      <c r="BE13" s="350"/>
      <c r="BF13" s="350"/>
      <c r="BG13" s="350"/>
      <c r="BH13" s="350"/>
      <c r="BI13" s="350"/>
      <c r="BJ13" s="350"/>
      <c r="BK13" s="350"/>
      <c r="BL13" s="350"/>
      <c r="BM13" s="350"/>
      <c r="BN13" s="350"/>
      <c r="BO13" s="350"/>
      <c r="BP13" s="350"/>
      <c r="BQ13" s="350"/>
      <c r="BR13" s="350"/>
      <c r="BS13" s="350"/>
      <c r="BT13" s="350"/>
      <c r="BU13" s="350"/>
      <c r="BV13" s="350"/>
      <c r="BW13" s="350"/>
      <c r="BX13" s="350"/>
      <c r="BY13" s="350"/>
      <c r="BZ13" s="350"/>
      <c r="CA13" s="350"/>
      <c r="CB13" s="350"/>
      <c r="CC13" s="350"/>
      <c r="CD13" s="350"/>
      <c r="CE13" s="350"/>
      <c r="CF13" s="350"/>
      <c r="CG13" s="350"/>
      <c r="CH13" s="350"/>
      <c r="CI13" s="350"/>
      <c r="CJ13" s="350"/>
      <c r="CK13" s="350"/>
      <c r="CL13" s="350"/>
      <c r="CM13" s="350"/>
      <c r="CN13" s="350"/>
      <c r="CO13" s="350"/>
      <c r="CP13" s="350"/>
      <c r="CQ13" s="350"/>
      <c r="CR13" s="350"/>
      <c r="CS13" s="350"/>
      <c r="CT13" s="350"/>
      <c r="CU13" s="350"/>
      <c r="CV13" s="350"/>
      <c r="CW13" s="350"/>
      <c r="CX13" s="350"/>
      <c r="CY13" s="350"/>
      <c r="CZ13" s="350"/>
      <c r="DA13" s="350"/>
      <c r="DB13" s="350"/>
      <c r="DC13" s="350"/>
      <c r="DD13" s="350"/>
      <c r="DE13" s="350"/>
    </row>
    <row r="14" spans="1:109" s="244" customFormat="1" x14ac:dyDescent="0.15">
      <c r="A14" s="350"/>
      <c r="B14" s="350"/>
      <c r="C14" s="350"/>
      <c r="D14" s="350"/>
      <c r="E14" s="350"/>
      <c r="F14" s="350"/>
      <c r="G14" s="350"/>
      <c r="H14" s="350"/>
      <c r="I14" s="350"/>
      <c r="J14" s="350"/>
      <c r="K14" s="350"/>
      <c r="L14" s="350"/>
      <c r="M14" s="350"/>
      <c r="N14" s="350"/>
      <c r="O14" s="350"/>
      <c r="P14" s="350"/>
      <c r="Q14" s="350"/>
      <c r="R14" s="350"/>
      <c r="S14" s="350"/>
      <c r="T14" s="350"/>
      <c r="U14" s="350"/>
      <c r="V14" s="350"/>
      <c r="W14" s="350"/>
      <c r="X14" s="350"/>
      <c r="Y14" s="350"/>
      <c r="Z14" s="350"/>
      <c r="AA14" s="350"/>
      <c r="AB14" s="350"/>
      <c r="AC14" s="350"/>
      <c r="AD14" s="350"/>
      <c r="AE14" s="350"/>
      <c r="AF14" s="350"/>
      <c r="AG14" s="350"/>
      <c r="AH14" s="350"/>
      <c r="AI14" s="350"/>
      <c r="AJ14" s="350"/>
      <c r="AK14" s="350"/>
      <c r="AL14" s="350"/>
      <c r="AM14" s="350"/>
      <c r="AN14" s="350"/>
      <c r="AO14" s="350"/>
      <c r="AP14" s="350"/>
      <c r="AQ14" s="350"/>
      <c r="AR14" s="350"/>
      <c r="AS14" s="350"/>
      <c r="AT14" s="350"/>
      <c r="AU14" s="350"/>
      <c r="AV14" s="350"/>
      <c r="AW14" s="350"/>
      <c r="AX14" s="350"/>
      <c r="AY14" s="350"/>
      <c r="AZ14" s="350"/>
      <c r="BA14" s="350"/>
      <c r="BB14" s="350"/>
      <c r="BC14" s="350"/>
      <c r="BD14" s="350"/>
      <c r="BE14" s="350"/>
      <c r="BF14" s="350"/>
      <c r="BG14" s="350"/>
      <c r="BH14" s="350"/>
      <c r="BI14" s="350"/>
      <c r="BJ14" s="350"/>
      <c r="BK14" s="350"/>
      <c r="BL14" s="350"/>
      <c r="BM14" s="350"/>
      <c r="BN14" s="350"/>
      <c r="BO14" s="350"/>
      <c r="BP14" s="350"/>
      <c r="BQ14" s="350"/>
      <c r="BR14" s="350"/>
      <c r="BS14" s="350"/>
      <c r="BT14" s="350"/>
      <c r="BU14" s="350"/>
      <c r="BV14" s="350"/>
      <c r="BW14" s="350"/>
      <c r="BX14" s="350"/>
      <c r="BY14" s="350"/>
      <c r="BZ14" s="350"/>
      <c r="CA14" s="350"/>
      <c r="CB14" s="350"/>
      <c r="CC14" s="350"/>
      <c r="CD14" s="350"/>
      <c r="CE14" s="350"/>
      <c r="CF14" s="350"/>
      <c r="CG14" s="350"/>
      <c r="CH14" s="350"/>
      <c r="CI14" s="350"/>
      <c r="CJ14" s="350"/>
      <c r="CK14" s="350"/>
      <c r="CL14" s="350"/>
      <c r="CM14" s="350"/>
      <c r="CN14" s="350"/>
      <c r="CO14" s="350"/>
      <c r="CP14" s="350"/>
      <c r="CQ14" s="350"/>
      <c r="CR14" s="350"/>
      <c r="CS14" s="350"/>
      <c r="CT14" s="350"/>
      <c r="CU14" s="350"/>
      <c r="CV14" s="350"/>
      <c r="CW14" s="350"/>
      <c r="CX14" s="350"/>
      <c r="CY14" s="350"/>
      <c r="CZ14" s="350"/>
      <c r="DA14" s="350"/>
      <c r="DB14" s="350"/>
      <c r="DC14" s="350"/>
      <c r="DD14" s="350"/>
      <c r="DE14" s="350"/>
    </row>
    <row r="15" spans="1:109" s="244" customFormat="1" x14ac:dyDescent="0.15">
      <c r="A15" s="246"/>
      <c r="B15" s="350"/>
      <c r="C15" s="350"/>
      <c r="D15" s="350"/>
      <c r="E15" s="350"/>
      <c r="F15" s="350"/>
      <c r="G15" s="350"/>
      <c r="H15" s="350"/>
      <c r="I15" s="350"/>
      <c r="J15" s="350"/>
      <c r="K15" s="350"/>
      <c r="L15" s="350"/>
      <c r="M15" s="350"/>
      <c r="N15" s="350"/>
      <c r="O15" s="350"/>
      <c r="P15" s="350"/>
      <c r="Q15" s="350"/>
      <c r="R15" s="350"/>
      <c r="S15" s="350"/>
      <c r="T15" s="350"/>
      <c r="U15" s="350"/>
      <c r="V15" s="350"/>
      <c r="W15" s="350"/>
      <c r="X15" s="350"/>
      <c r="Y15" s="350"/>
      <c r="Z15" s="350"/>
      <c r="AA15" s="350"/>
      <c r="AB15" s="350"/>
      <c r="AC15" s="350"/>
      <c r="AD15" s="350"/>
      <c r="AE15" s="350"/>
      <c r="AF15" s="350"/>
      <c r="AG15" s="350"/>
      <c r="AH15" s="350"/>
      <c r="AI15" s="350"/>
      <c r="AJ15" s="350"/>
      <c r="AK15" s="350"/>
      <c r="AL15" s="350"/>
      <c r="AM15" s="350"/>
      <c r="AN15" s="350"/>
      <c r="AO15" s="350"/>
      <c r="AP15" s="350"/>
      <c r="AQ15" s="350"/>
      <c r="AR15" s="350"/>
      <c r="AS15" s="350"/>
      <c r="AT15" s="350"/>
      <c r="AU15" s="350"/>
      <c r="AV15" s="350"/>
      <c r="AW15" s="350"/>
      <c r="AX15" s="350"/>
      <c r="AY15" s="350"/>
      <c r="AZ15" s="350"/>
      <c r="BA15" s="350"/>
      <c r="BB15" s="350"/>
      <c r="BC15" s="350"/>
      <c r="BD15" s="350"/>
      <c r="BE15" s="350"/>
      <c r="BF15" s="350"/>
      <c r="BG15" s="350"/>
      <c r="BH15" s="350"/>
      <c r="BI15" s="350"/>
      <c r="BJ15" s="350"/>
      <c r="BK15" s="350"/>
      <c r="BL15" s="350"/>
      <c r="BM15" s="350"/>
      <c r="BN15" s="350"/>
      <c r="BO15" s="350"/>
      <c r="BP15" s="350"/>
      <c r="BQ15" s="350"/>
      <c r="BR15" s="350"/>
      <c r="BS15" s="350"/>
      <c r="BT15" s="350"/>
      <c r="BU15" s="350"/>
      <c r="BV15" s="350"/>
      <c r="BW15" s="350"/>
      <c r="BX15" s="350"/>
      <c r="BY15" s="350"/>
      <c r="BZ15" s="350"/>
      <c r="CA15" s="350"/>
      <c r="CB15" s="350"/>
      <c r="CC15" s="350"/>
      <c r="CD15" s="350"/>
      <c r="CE15" s="350"/>
      <c r="CF15" s="350"/>
      <c r="CG15" s="350"/>
      <c r="CH15" s="350"/>
      <c r="CI15" s="350"/>
      <c r="CJ15" s="350"/>
      <c r="CK15" s="350"/>
      <c r="CL15" s="350"/>
      <c r="CM15" s="350"/>
      <c r="CN15" s="350"/>
      <c r="CO15" s="350"/>
      <c r="CP15" s="350"/>
      <c r="CQ15" s="350"/>
      <c r="CR15" s="350"/>
      <c r="CS15" s="350"/>
      <c r="CT15" s="350"/>
      <c r="CU15" s="350"/>
      <c r="CV15" s="350"/>
      <c r="CW15" s="350"/>
      <c r="CX15" s="350"/>
      <c r="CY15" s="350"/>
      <c r="CZ15" s="350"/>
      <c r="DA15" s="350"/>
      <c r="DB15" s="350"/>
      <c r="DC15" s="350"/>
      <c r="DD15" s="350"/>
      <c r="DE15" s="350"/>
    </row>
    <row r="16" spans="1:109" s="244" customFormat="1" x14ac:dyDescent="0.15">
      <c r="A16" s="246"/>
      <c r="B16" s="350"/>
      <c r="C16" s="350"/>
      <c r="D16" s="350"/>
      <c r="E16" s="350"/>
      <c r="F16" s="350"/>
      <c r="G16" s="350"/>
      <c r="H16" s="350"/>
      <c r="I16" s="350"/>
      <c r="J16" s="350"/>
      <c r="K16" s="350"/>
      <c r="L16" s="350"/>
      <c r="M16" s="350"/>
      <c r="N16" s="350"/>
      <c r="O16" s="350"/>
      <c r="P16" s="350"/>
      <c r="Q16" s="350"/>
      <c r="R16" s="350"/>
      <c r="S16" s="350"/>
      <c r="T16" s="350"/>
      <c r="U16" s="350"/>
      <c r="V16" s="350"/>
      <c r="W16" s="350"/>
      <c r="X16" s="350"/>
      <c r="Y16" s="350"/>
      <c r="Z16" s="350"/>
      <c r="AA16" s="350"/>
      <c r="AB16" s="350"/>
      <c r="AC16" s="350"/>
      <c r="AD16" s="350"/>
      <c r="AE16" s="350"/>
      <c r="AF16" s="350"/>
      <c r="AG16" s="350"/>
      <c r="AH16" s="350"/>
      <c r="AI16" s="350"/>
      <c r="AJ16" s="350"/>
      <c r="AK16" s="350"/>
      <c r="AL16" s="350"/>
      <c r="AM16" s="350"/>
      <c r="AN16" s="350"/>
      <c r="AO16" s="350"/>
      <c r="AP16" s="350"/>
      <c r="AQ16" s="350"/>
      <c r="AR16" s="350"/>
      <c r="AS16" s="350"/>
      <c r="AT16" s="350"/>
      <c r="AU16" s="350"/>
      <c r="AV16" s="350"/>
      <c r="AW16" s="350"/>
      <c r="AX16" s="350"/>
      <c r="AY16" s="350"/>
      <c r="AZ16" s="350"/>
      <c r="BA16" s="350"/>
      <c r="BB16" s="350"/>
      <c r="BC16" s="350"/>
      <c r="BD16" s="350"/>
      <c r="BE16" s="350"/>
      <c r="BF16" s="350"/>
      <c r="BG16" s="350"/>
      <c r="BH16" s="350"/>
      <c r="BI16" s="350"/>
      <c r="BJ16" s="350"/>
      <c r="BK16" s="350"/>
      <c r="BL16" s="350"/>
      <c r="BM16" s="350"/>
      <c r="BN16" s="350"/>
      <c r="BO16" s="350"/>
      <c r="BP16" s="350"/>
      <c r="BQ16" s="350"/>
      <c r="BR16" s="350"/>
      <c r="BS16" s="350"/>
      <c r="BT16" s="350"/>
      <c r="BU16" s="350"/>
      <c r="BV16" s="350"/>
      <c r="BW16" s="350"/>
      <c r="BX16" s="350"/>
      <c r="BY16" s="350"/>
      <c r="BZ16" s="350"/>
      <c r="CA16" s="350"/>
      <c r="CB16" s="350"/>
      <c r="CC16" s="350"/>
      <c r="CD16" s="350"/>
      <c r="CE16" s="350"/>
      <c r="CF16" s="350"/>
      <c r="CG16" s="350"/>
      <c r="CH16" s="350"/>
      <c r="CI16" s="350"/>
      <c r="CJ16" s="350"/>
      <c r="CK16" s="350"/>
      <c r="CL16" s="350"/>
      <c r="CM16" s="350"/>
      <c r="CN16" s="350"/>
      <c r="CO16" s="350"/>
      <c r="CP16" s="350"/>
      <c r="CQ16" s="350"/>
      <c r="CR16" s="350"/>
      <c r="CS16" s="350"/>
      <c r="CT16" s="350"/>
      <c r="CU16" s="350"/>
      <c r="CV16" s="350"/>
      <c r="CW16" s="350"/>
      <c r="CX16" s="350"/>
      <c r="CY16" s="350"/>
      <c r="CZ16" s="350"/>
      <c r="DA16" s="350"/>
      <c r="DB16" s="350"/>
      <c r="DC16" s="350"/>
      <c r="DD16" s="350"/>
      <c r="DE16" s="350"/>
    </row>
    <row r="17" spans="1:109" s="244" customFormat="1" x14ac:dyDescent="0.15">
      <c r="A17" s="246"/>
      <c r="B17" s="350"/>
      <c r="C17" s="350"/>
      <c r="D17" s="350"/>
      <c r="E17" s="350"/>
      <c r="F17" s="350"/>
      <c r="G17" s="350"/>
      <c r="H17" s="350"/>
      <c r="I17" s="350"/>
      <c r="J17" s="350"/>
      <c r="K17" s="350"/>
      <c r="L17" s="350"/>
      <c r="M17" s="350"/>
      <c r="N17" s="350"/>
      <c r="O17" s="350"/>
      <c r="P17" s="350"/>
      <c r="Q17" s="350"/>
      <c r="R17" s="350"/>
      <c r="S17" s="350"/>
      <c r="T17" s="350"/>
      <c r="U17" s="350"/>
      <c r="V17" s="350"/>
      <c r="W17" s="350"/>
      <c r="X17" s="350"/>
      <c r="Y17" s="350"/>
      <c r="Z17" s="350"/>
      <c r="AA17" s="350"/>
      <c r="AB17" s="350"/>
      <c r="AC17" s="350"/>
      <c r="AD17" s="350"/>
      <c r="AE17" s="350"/>
      <c r="AF17" s="350"/>
      <c r="AG17" s="350"/>
      <c r="AH17" s="350"/>
      <c r="AI17" s="350"/>
      <c r="AJ17" s="350"/>
      <c r="AK17" s="350"/>
      <c r="AL17" s="350"/>
      <c r="AM17" s="350"/>
      <c r="AN17" s="350"/>
      <c r="AO17" s="350"/>
      <c r="AP17" s="350"/>
      <c r="AQ17" s="350"/>
      <c r="AR17" s="350"/>
      <c r="AS17" s="350"/>
      <c r="AT17" s="350"/>
      <c r="AU17" s="350"/>
      <c r="AV17" s="350"/>
      <c r="AW17" s="350"/>
      <c r="AX17" s="350"/>
      <c r="AY17" s="350"/>
      <c r="AZ17" s="350"/>
      <c r="BA17" s="350"/>
      <c r="BB17" s="350"/>
      <c r="BC17" s="350"/>
      <c r="BD17" s="350"/>
      <c r="BE17" s="350"/>
      <c r="BF17" s="350"/>
      <c r="BG17" s="350"/>
      <c r="BH17" s="350"/>
      <c r="BI17" s="350"/>
      <c r="BJ17" s="350"/>
      <c r="BK17" s="350"/>
      <c r="BL17" s="350"/>
      <c r="BM17" s="350"/>
      <c r="BN17" s="350"/>
      <c r="BO17" s="350"/>
      <c r="BP17" s="350"/>
      <c r="BQ17" s="350"/>
      <c r="BR17" s="350"/>
      <c r="BS17" s="350"/>
      <c r="BT17" s="350"/>
      <c r="BU17" s="350"/>
      <c r="BV17" s="350"/>
      <c r="BW17" s="350"/>
      <c r="BX17" s="350"/>
      <c r="BY17" s="350"/>
      <c r="BZ17" s="350"/>
      <c r="CA17" s="350"/>
      <c r="CB17" s="350"/>
      <c r="CC17" s="350"/>
      <c r="CD17" s="350"/>
      <c r="CE17" s="350"/>
      <c r="CF17" s="350"/>
      <c r="CG17" s="350"/>
      <c r="CH17" s="350"/>
      <c r="CI17" s="350"/>
      <c r="CJ17" s="350"/>
      <c r="CK17" s="350"/>
      <c r="CL17" s="350"/>
      <c r="CM17" s="350"/>
      <c r="CN17" s="350"/>
      <c r="CO17" s="350"/>
      <c r="CP17" s="350"/>
      <c r="CQ17" s="350"/>
      <c r="CR17" s="350"/>
      <c r="CS17" s="350"/>
      <c r="CT17" s="350"/>
      <c r="CU17" s="350"/>
      <c r="CV17" s="350"/>
      <c r="CW17" s="350"/>
      <c r="CX17" s="350"/>
      <c r="CY17" s="350"/>
      <c r="CZ17" s="350"/>
      <c r="DA17" s="350"/>
      <c r="DB17" s="350"/>
      <c r="DC17" s="350"/>
      <c r="DD17" s="350"/>
      <c r="DE17" s="350"/>
    </row>
    <row r="18" spans="1:109" s="244" customFormat="1" x14ac:dyDescent="0.15">
      <c r="A18" s="246"/>
      <c r="B18" s="350"/>
      <c r="C18" s="350"/>
      <c r="D18" s="350"/>
      <c r="E18" s="350"/>
      <c r="F18" s="350"/>
      <c r="G18" s="350"/>
      <c r="H18" s="350"/>
      <c r="I18" s="350"/>
      <c r="J18" s="350"/>
      <c r="K18" s="350"/>
      <c r="L18" s="350"/>
      <c r="M18" s="350"/>
      <c r="N18" s="350"/>
      <c r="O18" s="350"/>
      <c r="P18" s="350"/>
      <c r="Q18" s="350"/>
      <c r="R18" s="350"/>
      <c r="S18" s="350"/>
      <c r="T18" s="350"/>
      <c r="U18" s="350"/>
      <c r="V18" s="350"/>
      <c r="W18" s="350"/>
      <c r="X18" s="350"/>
      <c r="Y18" s="350"/>
      <c r="Z18" s="350"/>
      <c r="AA18" s="350"/>
      <c r="AB18" s="350"/>
      <c r="AC18" s="350"/>
      <c r="AD18" s="350"/>
      <c r="AE18" s="350"/>
      <c r="AF18" s="350"/>
      <c r="AG18" s="350"/>
      <c r="AH18" s="350"/>
      <c r="AI18" s="350"/>
      <c r="AJ18" s="350"/>
      <c r="AK18" s="350"/>
      <c r="AL18" s="350"/>
      <c r="AM18" s="350"/>
      <c r="AN18" s="350"/>
      <c r="AO18" s="350"/>
      <c r="AP18" s="350"/>
      <c r="AQ18" s="350"/>
      <c r="AR18" s="350"/>
      <c r="AS18" s="350"/>
      <c r="AT18" s="350"/>
      <c r="AU18" s="350"/>
      <c r="AV18" s="350"/>
      <c r="AW18" s="350"/>
      <c r="AX18" s="350"/>
      <c r="AY18" s="350"/>
      <c r="AZ18" s="350"/>
      <c r="BA18" s="350"/>
      <c r="BB18" s="350"/>
      <c r="BC18" s="350"/>
      <c r="BD18" s="350"/>
      <c r="BE18" s="350"/>
      <c r="BF18" s="350"/>
      <c r="BG18" s="350"/>
      <c r="BH18" s="350"/>
      <c r="BI18" s="350"/>
      <c r="BJ18" s="350"/>
      <c r="BK18" s="350"/>
      <c r="BL18" s="350"/>
      <c r="BM18" s="350"/>
      <c r="BN18" s="350"/>
      <c r="BO18" s="350"/>
      <c r="BP18" s="350"/>
      <c r="BQ18" s="350"/>
      <c r="BR18" s="350"/>
      <c r="BS18" s="350"/>
      <c r="BT18" s="350"/>
      <c r="BU18" s="350"/>
      <c r="BV18" s="350"/>
      <c r="BW18" s="350"/>
      <c r="BX18" s="350"/>
      <c r="BY18" s="350"/>
      <c r="BZ18" s="350"/>
      <c r="CA18" s="350"/>
      <c r="CB18" s="350"/>
      <c r="CC18" s="350"/>
      <c r="CD18" s="350"/>
      <c r="CE18" s="350"/>
      <c r="CF18" s="350"/>
      <c r="CG18" s="350"/>
      <c r="CH18" s="350"/>
      <c r="CI18" s="350"/>
      <c r="CJ18" s="350"/>
      <c r="CK18" s="350"/>
      <c r="CL18" s="350"/>
      <c r="CM18" s="350"/>
      <c r="CN18" s="350"/>
      <c r="CO18" s="350"/>
      <c r="CP18" s="350"/>
      <c r="CQ18" s="350"/>
      <c r="CR18" s="350"/>
      <c r="CS18" s="350"/>
      <c r="CT18" s="350"/>
      <c r="CU18" s="350"/>
      <c r="CV18" s="350"/>
      <c r="CW18" s="350"/>
      <c r="CX18" s="350"/>
      <c r="CY18" s="350"/>
      <c r="CZ18" s="350"/>
      <c r="DA18" s="350"/>
      <c r="DB18" s="350"/>
      <c r="DC18" s="350"/>
      <c r="DD18" s="350"/>
      <c r="DE18" s="350"/>
    </row>
    <row r="19" spans="1:109" x14ac:dyDescent="0.15">
      <c r="DD19" s="246"/>
      <c r="DE19" s="246"/>
    </row>
    <row r="20" spans="1:109" x14ac:dyDescent="0.15">
      <c r="DD20" s="246"/>
      <c r="DE20" s="246"/>
    </row>
    <row r="21" spans="1:109" ht="17.25" customHeight="1" x14ac:dyDescent="0.15">
      <c r="B21" s="351"/>
      <c r="C21" s="248"/>
      <c r="D21" s="248"/>
      <c r="E21" s="248"/>
      <c r="F21" s="248"/>
      <c r="G21" s="248"/>
      <c r="H21" s="248"/>
      <c r="I21" s="248"/>
      <c r="J21" s="248"/>
      <c r="K21" s="248"/>
      <c r="L21" s="248"/>
      <c r="M21" s="248"/>
      <c r="N21" s="352"/>
      <c r="O21" s="248"/>
      <c r="P21" s="248"/>
      <c r="Q21" s="248"/>
      <c r="R21" s="248"/>
      <c r="S21" s="248"/>
      <c r="T21" s="248"/>
      <c r="U21" s="248"/>
      <c r="V21" s="248"/>
      <c r="W21" s="248"/>
      <c r="X21" s="248"/>
      <c r="Y21" s="248"/>
      <c r="Z21" s="248"/>
      <c r="AA21" s="248"/>
      <c r="AB21" s="248"/>
      <c r="AC21" s="248"/>
      <c r="AD21" s="248"/>
      <c r="AE21" s="248"/>
      <c r="AF21" s="248"/>
      <c r="AG21" s="248"/>
      <c r="AH21" s="248"/>
      <c r="AI21" s="248"/>
      <c r="AJ21" s="248"/>
      <c r="AK21" s="248"/>
      <c r="AL21" s="248"/>
      <c r="AM21" s="248"/>
      <c r="AN21" s="248"/>
      <c r="AO21" s="248"/>
      <c r="AP21" s="248"/>
      <c r="AQ21" s="248"/>
      <c r="AR21" s="248"/>
      <c r="AS21" s="248"/>
      <c r="AT21" s="352"/>
      <c r="AU21" s="248"/>
      <c r="AV21" s="248"/>
      <c r="AW21" s="248"/>
      <c r="AX21" s="248"/>
      <c r="AY21" s="248"/>
      <c r="AZ21" s="248"/>
      <c r="BA21" s="248"/>
      <c r="BB21" s="248"/>
      <c r="BC21" s="248"/>
      <c r="BD21" s="248"/>
      <c r="BE21" s="248"/>
      <c r="BF21" s="352"/>
      <c r="BG21" s="248"/>
      <c r="BH21" s="248"/>
      <c r="BI21" s="248"/>
      <c r="BJ21" s="248"/>
      <c r="BK21" s="248"/>
      <c r="BL21" s="248"/>
      <c r="BM21" s="248"/>
      <c r="BN21" s="248"/>
      <c r="BO21" s="248"/>
      <c r="BP21" s="248"/>
      <c r="BQ21" s="248"/>
      <c r="BR21" s="352"/>
      <c r="BS21" s="248"/>
      <c r="BT21" s="248"/>
      <c r="BU21" s="248"/>
      <c r="BV21" s="248"/>
      <c r="BW21" s="248"/>
      <c r="BX21" s="248"/>
      <c r="BY21" s="248"/>
      <c r="BZ21" s="248"/>
      <c r="CA21" s="248"/>
      <c r="CB21" s="248"/>
      <c r="CC21" s="248"/>
      <c r="CD21" s="352"/>
      <c r="CE21" s="248"/>
      <c r="CF21" s="248"/>
      <c r="CG21" s="248"/>
      <c r="CH21" s="248"/>
      <c r="CI21" s="248"/>
      <c r="CJ21" s="248"/>
      <c r="CK21" s="248"/>
      <c r="CL21" s="248"/>
      <c r="CM21" s="248"/>
      <c r="CN21" s="248"/>
      <c r="CO21" s="248"/>
      <c r="CP21" s="352"/>
      <c r="CQ21" s="248"/>
      <c r="CR21" s="248"/>
      <c r="CS21" s="248"/>
      <c r="CT21" s="248"/>
      <c r="CU21" s="248"/>
      <c r="CV21" s="248"/>
      <c r="CW21" s="248"/>
      <c r="CX21" s="248"/>
      <c r="CY21" s="248"/>
      <c r="CZ21" s="248"/>
      <c r="DA21" s="248"/>
      <c r="DB21" s="352"/>
      <c r="DC21" s="248"/>
      <c r="DD21" s="249"/>
      <c r="DE21" s="246"/>
    </row>
    <row r="22" spans="1:109" ht="17.25" customHeight="1" x14ac:dyDescent="0.15">
      <c r="B22" s="250"/>
    </row>
    <row r="23" spans="1:109" x14ac:dyDescent="0.15">
      <c r="B23" s="250"/>
    </row>
    <row r="24" spans="1:109" x14ac:dyDescent="0.15">
      <c r="B24" s="250"/>
    </row>
    <row r="25" spans="1:109" x14ac:dyDescent="0.15">
      <c r="B25" s="250"/>
    </row>
    <row r="26" spans="1:109" x14ac:dyDescent="0.15">
      <c r="B26" s="250"/>
    </row>
    <row r="27" spans="1:109" x14ac:dyDescent="0.15">
      <c r="B27" s="250"/>
    </row>
    <row r="28" spans="1:109" x14ac:dyDescent="0.15">
      <c r="B28" s="250"/>
    </row>
    <row r="29" spans="1:109" x14ac:dyDescent="0.15">
      <c r="B29" s="250"/>
    </row>
    <row r="30" spans="1:109" x14ac:dyDescent="0.15">
      <c r="B30" s="250"/>
    </row>
    <row r="31" spans="1:109" x14ac:dyDescent="0.15">
      <c r="B31" s="250"/>
    </row>
    <row r="32" spans="1:109" x14ac:dyDescent="0.15">
      <c r="B32" s="250"/>
    </row>
    <row r="33" spans="2:109" x14ac:dyDescent="0.15">
      <c r="B33" s="250"/>
    </row>
    <row r="34" spans="2:109" x14ac:dyDescent="0.15">
      <c r="B34" s="250"/>
    </row>
    <row r="35" spans="2:109" x14ac:dyDescent="0.15">
      <c r="B35" s="250"/>
    </row>
    <row r="36" spans="2:109" x14ac:dyDescent="0.15">
      <c r="B36" s="250"/>
    </row>
    <row r="37" spans="2:109" x14ac:dyDescent="0.15">
      <c r="B37" s="250"/>
    </row>
    <row r="38" spans="2:109" x14ac:dyDescent="0.15">
      <c r="B38" s="250"/>
    </row>
    <row r="39" spans="2:109" x14ac:dyDescent="0.15">
      <c r="B39" s="331"/>
      <c r="C39" s="302"/>
      <c r="D39" s="302"/>
      <c r="E39" s="302"/>
      <c r="F39" s="302"/>
      <c r="G39" s="302"/>
      <c r="H39" s="302"/>
      <c r="I39" s="302"/>
      <c r="J39" s="302"/>
      <c r="K39" s="302"/>
      <c r="L39" s="302"/>
      <c r="M39" s="302"/>
      <c r="N39" s="302"/>
      <c r="O39" s="302"/>
      <c r="P39" s="302"/>
      <c r="Q39" s="302"/>
      <c r="R39" s="302"/>
      <c r="S39" s="302"/>
      <c r="T39" s="302"/>
      <c r="U39" s="302"/>
      <c r="V39" s="302"/>
      <c r="W39" s="302"/>
      <c r="X39" s="302"/>
      <c r="Y39" s="302"/>
      <c r="Z39" s="302"/>
      <c r="AA39" s="302"/>
      <c r="AB39" s="302"/>
      <c r="AC39" s="302"/>
      <c r="AD39" s="302"/>
      <c r="AE39" s="302"/>
      <c r="AF39" s="302"/>
      <c r="AG39" s="302"/>
      <c r="AH39" s="302"/>
      <c r="AI39" s="302"/>
      <c r="AJ39" s="302"/>
      <c r="AK39" s="302"/>
      <c r="AL39" s="302"/>
      <c r="AM39" s="302"/>
      <c r="AN39" s="302"/>
      <c r="AO39" s="302"/>
      <c r="AP39" s="302"/>
      <c r="AQ39" s="302"/>
      <c r="AR39" s="302"/>
      <c r="AS39" s="302"/>
      <c r="AT39" s="302"/>
      <c r="AU39" s="302"/>
      <c r="AV39" s="302"/>
      <c r="AW39" s="302"/>
      <c r="AX39" s="302"/>
      <c r="AY39" s="302"/>
      <c r="AZ39" s="302"/>
      <c r="BA39" s="302"/>
      <c r="BB39" s="302"/>
      <c r="BC39" s="302"/>
      <c r="BD39" s="302"/>
      <c r="BE39" s="302"/>
      <c r="BF39" s="302"/>
      <c r="BG39" s="302"/>
      <c r="BH39" s="302"/>
      <c r="BI39" s="302"/>
      <c r="BJ39" s="302"/>
      <c r="BK39" s="302"/>
      <c r="BL39" s="302"/>
      <c r="BM39" s="302"/>
      <c r="BN39" s="302"/>
      <c r="BO39" s="302"/>
      <c r="BP39" s="302"/>
      <c r="BQ39" s="302"/>
      <c r="BR39" s="302"/>
      <c r="BS39" s="302"/>
      <c r="BT39" s="302"/>
      <c r="BU39" s="302"/>
      <c r="BV39" s="302"/>
      <c r="BW39" s="302"/>
      <c r="BX39" s="302"/>
      <c r="BY39" s="302"/>
      <c r="BZ39" s="302"/>
      <c r="CA39" s="302"/>
      <c r="CB39" s="302"/>
      <c r="CC39" s="302"/>
      <c r="CD39" s="302"/>
      <c r="CE39" s="302"/>
      <c r="CF39" s="302"/>
      <c r="CG39" s="302"/>
      <c r="CH39" s="302"/>
      <c r="CI39" s="302"/>
      <c r="CJ39" s="302"/>
      <c r="CK39" s="302"/>
      <c r="CL39" s="302"/>
      <c r="CM39" s="302"/>
      <c r="CN39" s="302"/>
      <c r="CO39" s="302"/>
      <c r="CP39" s="302"/>
      <c r="CQ39" s="302"/>
      <c r="CR39" s="302"/>
      <c r="CS39" s="302"/>
      <c r="CT39" s="302"/>
      <c r="CU39" s="302"/>
      <c r="CV39" s="302"/>
      <c r="CW39" s="302"/>
      <c r="CX39" s="302"/>
      <c r="CY39" s="302"/>
      <c r="CZ39" s="302"/>
      <c r="DA39" s="302"/>
      <c r="DB39" s="302"/>
      <c r="DC39" s="302"/>
      <c r="DD39" s="332"/>
    </row>
    <row r="40" spans="2:109" x14ac:dyDescent="0.15">
      <c r="B40" s="353"/>
      <c r="DD40" s="353"/>
      <c r="DE40" s="246"/>
    </row>
    <row r="41" spans="2:109" ht="17.25" x14ac:dyDescent="0.15">
      <c r="B41" s="247" t="s">
        <v>607</v>
      </c>
      <c r="C41" s="248"/>
      <c r="D41" s="248"/>
      <c r="E41" s="248"/>
      <c r="F41" s="248"/>
      <c r="G41" s="248"/>
      <c r="H41" s="248"/>
      <c r="I41" s="248"/>
      <c r="J41" s="248"/>
      <c r="K41" s="248"/>
      <c r="L41" s="248"/>
      <c r="M41" s="248"/>
      <c r="N41" s="248"/>
      <c r="O41" s="248"/>
      <c r="P41" s="248"/>
      <c r="Q41" s="248"/>
      <c r="R41" s="248"/>
      <c r="S41" s="248"/>
      <c r="T41" s="248"/>
      <c r="U41" s="248"/>
      <c r="V41" s="248"/>
      <c r="W41" s="248"/>
      <c r="X41" s="248"/>
      <c r="Y41" s="248"/>
      <c r="Z41" s="248"/>
      <c r="AA41" s="248"/>
      <c r="AB41" s="248"/>
      <c r="AC41" s="248"/>
      <c r="AD41" s="248"/>
      <c r="AE41" s="248"/>
      <c r="AF41" s="248"/>
      <c r="AG41" s="248"/>
      <c r="AH41" s="248"/>
      <c r="AI41" s="248"/>
      <c r="AJ41" s="248"/>
      <c r="AK41" s="248"/>
      <c r="AL41" s="248"/>
      <c r="AM41" s="248"/>
      <c r="AN41" s="248"/>
      <c r="AO41" s="248"/>
      <c r="AP41" s="248"/>
      <c r="AQ41" s="248"/>
      <c r="AR41" s="248"/>
      <c r="AS41" s="248"/>
      <c r="AT41" s="248"/>
      <c r="AU41" s="248"/>
      <c r="AV41" s="248"/>
      <c r="AW41" s="248"/>
      <c r="AX41" s="248"/>
      <c r="AY41" s="248"/>
      <c r="AZ41" s="248"/>
      <c r="BA41" s="248"/>
      <c r="BB41" s="248"/>
      <c r="BC41" s="248"/>
      <c r="BD41" s="248"/>
      <c r="BE41" s="248"/>
      <c r="BF41" s="248"/>
      <c r="BG41" s="248"/>
      <c r="BH41" s="248"/>
      <c r="BI41" s="248"/>
      <c r="BJ41" s="248"/>
      <c r="BK41" s="248"/>
      <c r="BL41" s="248"/>
      <c r="BM41" s="248"/>
      <c r="BN41" s="248"/>
      <c r="BO41" s="248"/>
      <c r="BP41" s="248"/>
      <c r="BQ41" s="248"/>
      <c r="BR41" s="248"/>
      <c r="BS41" s="248"/>
      <c r="BT41" s="248"/>
      <c r="BU41" s="248"/>
      <c r="BV41" s="248"/>
      <c r="BW41" s="248"/>
      <c r="BX41" s="248"/>
      <c r="BY41" s="248"/>
      <c r="BZ41" s="248"/>
      <c r="CA41" s="248"/>
      <c r="CB41" s="248"/>
      <c r="CC41" s="248"/>
      <c r="CD41" s="248"/>
      <c r="CE41" s="248"/>
      <c r="CF41" s="248"/>
      <c r="CG41" s="248"/>
      <c r="CH41" s="248"/>
      <c r="CI41" s="248"/>
      <c r="CJ41" s="248"/>
      <c r="CK41" s="248"/>
      <c r="CL41" s="248"/>
      <c r="CM41" s="248"/>
      <c r="CN41" s="248"/>
      <c r="CO41" s="248"/>
      <c r="CP41" s="248"/>
      <c r="CQ41" s="248"/>
      <c r="CR41" s="248"/>
      <c r="CS41" s="248"/>
      <c r="CT41" s="248"/>
      <c r="CU41" s="248"/>
      <c r="CV41" s="248"/>
      <c r="CW41" s="248"/>
      <c r="CX41" s="248"/>
      <c r="CY41" s="248"/>
      <c r="CZ41" s="248"/>
      <c r="DA41" s="248"/>
      <c r="DB41" s="248"/>
      <c r="DC41" s="248"/>
      <c r="DD41" s="249"/>
    </row>
    <row r="42" spans="2:109" x14ac:dyDescent="0.15">
      <c r="B42" s="250"/>
      <c r="G42" s="354"/>
      <c r="I42" s="355"/>
      <c r="J42" s="355"/>
      <c r="K42" s="355"/>
      <c r="AM42" s="354"/>
      <c r="AN42" s="354" t="s">
        <v>608</v>
      </c>
      <c r="AP42" s="355"/>
      <c r="AQ42" s="355"/>
      <c r="AR42" s="355"/>
      <c r="AY42" s="354"/>
      <c r="BA42" s="355"/>
      <c r="BB42" s="355"/>
      <c r="BC42" s="355"/>
      <c r="BK42" s="354"/>
      <c r="BM42" s="355"/>
      <c r="BN42" s="355"/>
      <c r="BO42" s="355"/>
      <c r="BW42" s="354"/>
      <c r="BY42" s="355"/>
      <c r="BZ42" s="355"/>
      <c r="CA42" s="355"/>
      <c r="CI42" s="354"/>
      <c r="CK42" s="355"/>
      <c r="CL42" s="355"/>
      <c r="CM42" s="355"/>
      <c r="CU42" s="354"/>
      <c r="CW42" s="355"/>
      <c r="CX42" s="355"/>
      <c r="CY42" s="355"/>
    </row>
    <row r="43" spans="2:109" ht="13.5" customHeight="1" x14ac:dyDescent="0.15">
      <c r="B43" s="250"/>
      <c r="AN43" s="1219" t="s">
        <v>616</v>
      </c>
      <c r="AO43" s="1220"/>
      <c r="AP43" s="1220"/>
      <c r="AQ43" s="1220"/>
      <c r="AR43" s="1220"/>
      <c r="AS43" s="1220"/>
      <c r="AT43" s="1220"/>
      <c r="AU43" s="1220"/>
      <c r="AV43" s="1220"/>
      <c r="AW43" s="1220"/>
      <c r="AX43" s="1220"/>
      <c r="AY43" s="1220"/>
      <c r="AZ43" s="1220"/>
      <c r="BA43" s="1220"/>
      <c r="BB43" s="1220"/>
      <c r="BC43" s="1220"/>
      <c r="BD43" s="1220"/>
      <c r="BE43" s="1220"/>
      <c r="BF43" s="1220"/>
      <c r="BG43" s="1220"/>
      <c r="BH43" s="1220"/>
      <c r="BI43" s="1220"/>
      <c r="BJ43" s="1220"/>
      <c r="BK43" s="1220"/>
      <c r="BL43" s="1220"/>
      <c r="BM43" s="1220"/>
      <c r="BN43" s="1220"/>
      <c r="BO43" s="1220"/>
      <c r="BP43" s="1220"/>
      <c r="BQ43" s="1220"/>
      <c r="BR43" s="1220"/>
      <c r="BS43" s="1220"/>
      <c r="BT43" s="1220"/>
      <c r="BU43" s="1220"/>
      <c r="BV43" s="1220"/>
      <c r="BW43" s="1220"/>
      <c r="BX43" s="1220"/>
      <c r="BY43" s="1220"/>
      <c r="BZ43" s="1220"/>
      <c r="CA43" s="1220"/>
      <c r="CB43" s="1220"/>
      <c r="CC43" s="1220"/>
      <c r="CD43" s="1220"/>
      <c r="CE43" s="1220"/>
      <c r="CF43" s="1220"/>
      <c r="CG43" s="1220"/>
      <c r="CH43" s="1220"/>
      <c r="CI43" s="1220"/>
      <c r="CJ43" s="1220"/>
      <c r="CK43" s="1220"/>
      <c r="CL43" s="1220"/>
      <c r="CM43" s="1220"/>
      <c r="CN43" s="1220"/>
      <c r="CO43" s="1220"/>
      <c r="CP43" s="1220"/>
      <c r="CQ43" s="1220"/>
      <c r="CR43" s="1220"/>
      <c r="CS43" s="1220"/>
      <c r="CT43" s="1220"/>
      <c r="CU43" s="1220"/>
      <c r="CV43" s="1220"/>
      <c r="CW43" s="1220"/>
      <c r="CX43" s="1220"/>
      <c r="CY43" s="1220"/>
      <c r="CZ43" s="1220"/>
      <c r="DA43" s="1220"/>
      <c r="DB43" s="1220"/>
      <c r="DC43" s="1221"/>
    </row>
    <row r="44" spans="2:109" x14ac:dyDescent="0.15">
      <c r="B44" s="250"/>
      <c r="AN44" s="1222"/>
      <c r="AO44" s="1223"/>
      <c r="AP44" s="1223"/>
      <c r="AQ44" s="1223"/>
      <c r="AR44" s="1223"/>
      <c r="AS44" s="1223"/>
      <c r="AT44" s="1223"/>
      <c r="AU44" s="1223"/>
      <c r="AV44" s="1223"/>
      <c r="AW44" s="1223"/>
      <c r="AX44" s="1223"/>
      <c r="AY44" s="1223"/>
      <c r="AZ44" s="1223"/>
      <c r="BA44" s="1223"/>
      <c r="BB44" s="1223"/>
      <c r="BC44" s="1223"/>
      <c r="BD44" s="1223"/>
      <c r="BE44" s="1223"/>
      <c r="BF44" s="1223"/>
      <c r="BG44" s="1223"/>
      <c r="BH44" s="1223"/>
      <c r="BI44" s="1223"/>
      <c r="BJ44" s="1223"/>
      <c r="BK44" s="1223"/>
      <c r="BL44" s="1223"/>
      <c r="BM44" s="1223"/>
      <c r="BN44" s="1223"/>
      <c r="BO44" s="1223"/>
      <c r="BP44" s="1223"/>
      <c r="BQ44" s="1223"/>
      <c r="BR44" s="1223"/>
      <c r="BS44" s="1223"/>
      <c r="BT44" s="1223"/>
      <c r="BU44" s="1223"/>
      <c r="BV44" s="1223"/>
      <c r="BW44" s="1223"/>
      <c r="BX44" s="1223"/>
      <c r="BY44" s="1223"/>
      <c r="BZ44" s="1223"/>
      <c r="CA44" s="1223"/>
      <c r="CB44" s="1223"/>
      <c r="CC44" s="1223"/>
      <c r="CD44" s="1223"/>
      <c r="CE44" s="1223"/>
      <c r="CF44" s="1223"/>
      <c r="CG44" s="1223"/>
      <c r="CH44" s="1223"/>
      <c r="CI44" s="1223"/>
      <c r="CJ44" s="1223"/>
      <c r="CK44" s="1223"/>
      <c r="CL44" s="1223"/>
      <c r="CM44" s="1223"/>
      <c r="CN44" s="1223"/>
      <c r="CO44" s="1223"/>
      <c r="CP44" s="1223"/>
      <c r="CQ44" s="1223"/>
      <c r="CR44" s="1223"/>
      <c r="CS44" s="1223"/>
      <c r="CT44" s="1223"/>
      <c r="CU44" s="1223"/>
      <c r="CV44" s="1223"/>
      <c r="CW44" s="1223"/>
      <c r="CX44" s="1223"/>
      <c r="CY44" s="1223"/>
      <c r="CZ44" s="1223"/>
      <c r="DA44" s="1223"/>
      <c r="DB44" s="1223"/>
      <c r="DC44" s="1224"/>
    </row>
    <row r="45" spans="2:109" x14ac:dyDescent="0.15">
      <c r="B45" s="250"/>
      <c r="AN45" s="1222"/>
      <c r="AO45" s="1223"/>
      <c r="AP45" s="1223"/>
      <c r="AQ45" s="1223"/>
      <c r="AR45" s="1223"/>
      <c r="AS45" s="1223"/>
      <c r="AT45" s="1223"/>
      <c r="AU45" s="1223"/>
      <c r="AV45" s="1223"/>
      <c r="AW45" s="1223"/>
      <c r="AX45" s="1223"/>
      <c r="AY45" s="1223"/>
      <c r="AZ45" s="1223"/>
      <c r="BA45" s="1223"/>
      <c r="BB45" s="1223"/>
      <c r="BC45" s="1223"/>
      <c r="BD45" s="1223"/>
      <c r="BE45" s="1223"/>
      <c r="BF45" s="1223"/>
      <c r="BG45" s="1223"/>
      <c r="BH45" s="1223"/>
      <c r="BI45" s="1223"/>
      <c r="BJ45" s="1223"/>
      <c r="BK45" s="1223"/>
      <c r="BL45" s="1223"/>
      <c r="BM45" s="1223"/>
      <c r="BN45" s="1223"/>
      <c r="BO45" s="1223"/>
      <c r="BP45" s="1223"/>
      <c r="BQ45" s="1223"/>
      <c r="BR45" s="1223"/>
      <c r="BS45" s="1223"/>
      <c r="BT45" s="1223"/>
      <c r="BU45" s="1223"/>
      <c r="BV45" s="1223"/>
      <c r="BW45" s="1223"/>
      <c r="BX45" s="1223"/>
      <c r="BY45" s="1223"/>
      <c r="BZ45" s="1223"/>
      <c r="CA45" s="1223"/>
      <c r="CB45" s="1223"/>
      <c r="CC45" s="1223"/>
      <c r="CD45" s="1223"/>
      <c r="CE45" s="1223"/>
      <c r="CF45" s="1223"/>
      <c r="CG45" s="1223"/>
      <c r="CH45" s="1223"/>
      <c r="CI45" s="1223"/>
      <c r="CJ45" s="1223"/>
      <c r="CK45" s="1223"/>
      <c r="CL45" s="1223"/>
      <c r="CM45" s="1223"/>
      <c r="CN45" s="1223"/>
      <c r="CO45" s="1223"/>
      <c r="CP45" s="1223"/>
      <c r="CQ45" s="1223"/>
      <c r="CR45" s="1223"/>
      <c r="CS45" s="1223"/>
      <c r="CT45" s="1223"/>
      <c r="CU45" s="1223"/>
      <c r="CV45" s="1223"/>
      <c r="CW45" s="1223"/>
      <c r="CX45" s="1223"/>
      <c r="CY45" s="1223"/>
      <c r="CZ45" s="1223"/>
      <c r="DA45" s="1223"/>
      <c r="DB45" s="1223"/>
      <c r="DC45" s="1224"/>
    </row>
    <row r="46" spans="2:109" x14ac:dyDescent="0.15">
      <c r="B46" s="250"/>
      <c r="AN46" s="1222"/>
      <c r="AO46" s="1223"/>
      <c r="AP46" s="1223"/>
      <c r="AQ46" s="1223"/>
      <c r="AR46" s="1223"/>
      <c r="AS46" s="1223"/>
      <c r="AT46" s="1223"/>
      <c r="AU46" s="1223"/>
      <c r="AV46" s="1223"/>
      <c r="AW46" s="1223"/>
      <c r="AX46" s="1223"/>
      <c r="AY46" s="1223"/>
      <c r="AZ46" s="1223"/>
      <c r="BA46" s="1223"/>
      <c r="BB46" s="1223"/>
      <c r="BC46" s="1223"/>
      <c r="BD46" s="1223"/>
      <c r="BE46" s="1223"/>
      <c r="BF46" s="1223"/>
      <c r="BG46" s="1223"/>
      <c r="BH46" s="1223"/>
      <c r="BI46" s="1223"/>
      <c r="BJ46" s="1223"/>
      <c r="BK46" s="1223"/>
      <c r="BL46" s="1223"/>
      <c r="BM46" s="1223"/>
      <c r="BN46" s="1223"/>
      <c r="BO46" s="1223"/>
      <c r="BP46" s="1223"/>
      <c r="BQ46" s="1223"/>
      <c r="BR46" s="1223"/>
      <c r="BS46" s="1223"/>
      <c r="BT46" s="1223"/>
      <c r="BU46" s="1223"/>
      <c r="BV46" s="1223"/>
      <c r="BW46" s="1223"/>
      <c r="BX46" s="1223"/>
      <c r="BY46" s="1223"/>
      <c r="BZ46" s="1223"/>
      <c r="CA46" s="1223"/>
      <c r="CB46" s="1223"/>
      <c r="CC46" s="1223"/>
      <c r="CD46" s="1223"/>
      <c r="CE46" s="1223"/>
      <c r="CF46" s="1223"/>
      <c r="CG46" s="1223"/>
      <c r="CH46" s="1223"/>
      <c r="CI46" s="1223"/>
      <c r="CJ46" s="1223"/>
      <c r="CK46" s="1223"/>
      <c r="CL46" s="1223"/>
      <c r="CM46" s="1223"/>
      <c r="CN46" s="1223"/>
      <c r="CO46" s="1223"/>
      <c r="CP46" s="1223"/>
      <c r="CQ46" s="1223"/>
      <c r="CR46" s="1223"/>
      <c r="CS46" s="1223"/>
      <c r="CT46" s="1223"/>
      <c r="CU46" s="1223"/>
      <c r="CV46" s="1223"/>
      <c r="CW46" s="1223"/>
      <c r="CX46" s="1223"/>
      <c r="CY46" s="1223"/>
      <c r="CZ46" s="1223"/>
      <c r="DA46" s="1223"/>
      <c r="DB46" s="1223"/>
      <c r="DC46" s="1224"/>
    </row>
    <row r="47" spans="2:109" x14ac:dyDescent="0.15">
      <c r="B47" s="250"/>
      <c r="AN47" s="1225"/>
      <c r="AO47" s="1226"/>
      <c r="AP47" s="1226"/>
      <c r="AQ47" s="1226"/>
      <c r="AR47" s="1226"/>
      <c r="AS47" s="1226"/>
      <c r="AT47" s="1226"/>
      <c r="AU47" s="1226"/>
      <c r="AV47" s="1226"/>
      <c r="AW47" s="1226"/>
      <c r="AX47" s="1226"/>
      <c r="AY47" s="1226"/>
      <c r="AZ47" s="1226"/>
      <c r="BA47" s="1226"/>
      <c r="BB47" s="1226"/>
      <c r="BC47" s="1226"/>
      <c r="BD47" s="1226"/>
      <c r="BE47" s="1226"/>
      <c r="BF47" s="1226"/>
      <c r="BG47" s="1226"/>
      <c r="BH47" s="1226"/>
      <c r="BI47" s="1226"/>
      <c r="BJ47" s="1226"/>
      <c r="BK47" s="1226"/>
      <c r="BL47" s="1226"/>
      <c r="BM47" s="1226"/>
      <c r="BN47" s="1226"/>
      <c r="BO47" s="1226"/>
      <c r="BP47" s="1226"/>
      <c r="BQ47" s="1226"/>
      <c r="BR47" s="1226"/>
      <c r="BS47" s="1226"/>
      <c r="BT47" s="1226"/>
      <c r="BU47" s="1226"/>
      <c r="BV47" s="1226"/>
      <c r="BW47" s="1226"/>
      <c r="BX47" s="1226"/>
      <c r="BY47" s="1226"/>
      <c r="BZ47" s="1226"/>
      <c r="CA47" s="1226"/>
      <c r="CB47" s="1226"/>
      <c r="CC47" s="1226"/>
      <c r="CD47" s="1226"/>
      <c r="CE47" s="1226"/>
      <c r="CF47" s="1226"/>
      <c r="CG47" s="1226"/>
      <c r="CH47" s="1226"/>
      <c r="CI47" s="1226"/>
      <c r="CJ47" s="1226"/>
      <c r="CK47" s="1226"/>
      <c r="CL47" s="1226"/>
      <c r="CM47" s="1226"/>
      <c r="CN47" s="1226"/>
      <c r="CO47" s="1226"/>
      <c r="CP47" s="1226"/>
      <c r="CQ47" s="1226"/>
      <c r="CR47" s="1226"/>
      <c r="CS47" s="1226"/>
      <c r="CT47" s="1226"/>
      <c r="CU47" s="1226"/>
      <c r="CV47" s="1226"/>
      <c r="CW47" s="1226"/>
      <c r="CX47" s="1226"/>
      <c r="CY47" s="1226"/>
      <c r="CZ47" s="1226"/>
      <c r="DA47" s="1226"/>
      <c r="DB47" s="1226"/>
      <c r="DC47" s="1227"/>
    </row>
    <row r="48" spans="2:109" x14ac:dyDescent="0.15">
      <c r="B48" s="250"/>
      <c r="H48" s="356"/>
      <c r="I48" s="356"/>
      <c r="J48" s="356"/>
      <c r="AN48" s="356"/>
      <c r="AO48" s="356"/>
      <c r="AP48" s="356"/>
      <c r="AZ48" s="356"/>
      <c r="BA48" s="356"/>
      <c r="BB48" s="356"/>
      <c r="BL48" s="356"/>
      <c r="BM48" s="356"/>
      <c r="BN48" s="356"/>
      <c r="BX48" s="356"/>
      <c r="BY48" s="356"/>
      <c r="BZ48" s="356"/>
      <c r="CJ48" s="356"/>
      <c r="CK48" s="356"/>
      <c r="CL48" s="356"/>
      <c r="CV48" s="356"/>
      <c r="CW48" s="356"/>
      <c r="CX48" s="356"/>
    </row>
    <row r="49" spans="1:109" x14ac:dyDescent="0.15">
      <c r="B49" s="250"/>
      <c r="AN49" s="246" t="s">
        <v>609</v>
      </c>
    </row>
    <row r="50" spans="1:109" x14ac:dyDescent="0.15">
      <c r="B50" s="250"/>
      <c r="G50" s="1228"/>
      <c r="H50" s="1228"/>
      <c r="I50" s="1228"/>
      <c r="J50" s="1228"/>
      <c r="K50" s="357"/>
      <c r="L50" s="357"/>
      <c r="M50" s="358"/>
      <c r="N50" s="358"/>
      <c r="AN50" s="1229"/>
      <c r="AO50" s="1230"/>
      <c r="AP50" s="1230"/>
      <c r="AQ50" s="1230"/>
      <c r="AR50" s="1230"/>
      <c r="AS50" s="1230"/>
      <c r="AT50" s="1230"/>
      <c r="AU50" s="1230"/>
      <c r="AV50" s="1230"/>
      <c r="AW50" s="1230"/>
      <c r="AX50" s="1230"/>
      <c r="AY50" s="1230"/>
      <c r="AZ50" s="1230"/>
      <c r="BA50" s="1230"/>
      <c r="BB50" s="1230"/>
      <c r="BC50" s="1230"/>
      <c r="BD50" s="1230"/>
      <c r="BE50" s="1230"/>
      <c r="BF50" s="1230"/>
      <c r="BG50" s="1230"/>
      <c r="BH50" s="1230"/>
      <c r="BI50" s="1230"/>
      <c r="BJ50" s="1230"/>
      <c r="BK50" s="1230"/>
      <c r="BL50" s="1230"/>
      <c r="BM50" s="1230"/>
      <c r="BN50" s="1230"/>
      <c r="BO50" s="1231"/>
      <c r="BP50" s="1232" t="s">
        <v>562</v>
      </c>
      <c r="BQ50" s="1232"/>
      <c r="BR50" s="1232"/>
      <c r="BS50" s="1232"/>
      <c r="BT50" s="1232"/>
      <c r="BU50" s="1232"/>
      <c r="BV50" s="1232"/>
      <c r="BW50" s="1232"/>
      <c r="BX50" s="1232" t="s">
        <v>563</v>
      </c>
      <c r="BY50" s="1232"/>
      <c r="BZ50" s="1232"/>
      <c r="CA50" s="1232"/>
      <c r="CB50" s="1232"/>
      <c r="CC50" s="1232"/>
      <c r="CD50" s="1232"/>
      <c r="CE50" s="1232"/>
      <c r="CF50" s="1232" t="s">
        <v>564</v>
      </c>
      <c r="CG50" s="1232"/>
      <c r="CH50" s="1232"/>
      <c r="CI50" s="1232"/>
      <c r="CJ50" s="1232"/>
      <c r="CK50" s="1232"/>
      <c r="CL50" s="1232"/>
      <c r="CM50" s="1232"/>
      <c r="CN50" s="1232" t="s">
        <v>565</v>
      </c>
      <c r="CO50" s="1232"/>
      <c r="CP50" s="1232"/>
      <c r="CQ50" s="1232"/>
      <c r="CR50" s="1232"/>
      <c r="CS50" s="1232"/>
      <c r="CT50" s="1232"/>
      <c r="CU50" s="1232"/>
      <c r="CV50" s="1232" t="s">
        <v>566</v>
      </c>
      <c r="CW50" s="1232"/>
      <c r="CX50" s="1232"/>
      <c r="CY50" s="1232"/>
      <c r="CZ50" s="1232"/>
      <c r="DA50" s="1232"/>
      <c r="DB50" s="1232"/>
      <c r="DC50" s="1232"/>
    </row>
    <row r="51" spans="1:109" ht="13.5" customHeight="1" x14ac:dyDescent="0.15">
      <c r="B51" s="250"/>
      <c r="G51" s="1238"/>
      <c r="H51" s="1238"/>
      <c r="I51" s="1236"/>
      <c r="J51" s="1236"/>
      <c r="K51" s="1234"/>
      <c r="L51" s="1234"/>
      <c r="M51" s="1234"/>
      <c r="N51" s="1234"/>
      <c r="AM51" s="356"/>
      <c r="AN51" s="1235" t="s">
        <v>610</v>
      </c>
      <c r="AO51" s="1235"/>
      <c r="AP51" s="1235"/>
      <c r="AQ51" s="1235"/>
      <c r="AR51" s="1235"/>
      <c r="AS51" s="1235"/>
      <c r="AT51" s="1235"/>
      <c r="AU51" s="1235"/>
      <c r="AV51" s="1235"/>
      <c r="AW51" s="1235"/>
      <c r="AX51" s="1235"/>
      <c r="AY51" s="1235"/>
      <c r="AZ51" s="1235"/>
      <c r="BA51" s="1235"/>
      <c r="BB51" s="1235" t="s">
        <v>611</v>
      </c>
      <c r="BC51" s="1235"/>
      <c r="BD51" s="1235"/>
      <c r="BE51" s="1235"/>
      <c r="BF51" s="1235"/>
      <c r="BG51" s="1235"/>
      <c r="BH51" s="1235"/>
      <c r="BI51" s="1235"/>
      <c r="BJ51" s="1235"/>
      <c r="BK51" s="1235"/>
      <c r="BL51" s="1235"/>
      <c r="BM51" s="1235"/>
      <c r="BN51" s="1235"/>
      <c r="BO51" s="1235"/>
      <c r="BP51" s="1233"/>
      <c r="BQ51" s="1233"/>
      <c r="BR51" s="1233"/>
      <c r="BS51" s="1233"/>
      <c r="BT51" s="1233"/>
      <c r="BU51" s="1233"/>
      <c r="BV51" s="1233"/>
      <c r="BW51" s="1233"/>
      <c r="BX51" s="1233"/>
      <c r="BY51" s="1233"/>
      <c r="BZ51" s="1233"/>
      <c r="CA51" s="1233"/>
      <c r="CB51" s="1233"/>
      <c r="CC51" s="1233"/>
      <c r="CD51" s="1233"/>
      <c r="CE51" s="1233"/>
      <c r="CF51" s="1233"/>
      <c r="CG51" s="1233"/>
      <c r="CH51" s="1233"/>
      <c r="CI51" s="1233"/>
      <c r="CJ51" s="1233"/>
      <c r="CK51" s="1233"/>
      <c r="CL51" s="1233"/>
      <c r="CM51" s="1233"/>
      <c r="CN51" s="1233"/>
      <c r="CO51" s="1233"/>
      <c r="CP51" s="1233"/>
      <c r="CQ51" s="1233"/>
      <c r="CR51" s="1233"/>
      <c r="CS51" s="1233"/>
      <c r="CT51" s="1233"/>
      <c r="CU51" s="1233"/>
      <c r="CV51" s="1233"/>
      <c r="CW51" s="1233"/>
      <c r="CX51" s="1233"/>
      <c r="CY51" s="1233"/>
      <c r="CZ51" s="1233"/>
      <c r="DA51" s="1233"/>
      <c r="DB51" s="1233"/>
      <c r="DC51" s="1233"/>
    </row>
    <row r="52" spans="1:109" x14ac:dyDescent="0.15">
      <c r="B52" s="250"/>
      <c r="G52" s="1238"/>
      <c r="H52" s="1238"/>
      <c r="I52" s="1236"/>
      <c r="J52" s="1236"/>
      <c r="K52" s="1234"/>
      <c r="L52" s="1234"/>
      <c r="M52" s="1234"/>
      <c r="N52" s="1234"/>
      <c r="AM52" s="356"/>
      <c r="AN52" s="1235"/>
      <c r="AO52" s="1235"/>
      <c r="AP52" s="1235"/>
      <c r="AQ52" s="1235"/>
      <c r="AR52" s="1235"/>
      <c r="AS52" s="1235"/>
      <c r="AT52" s="1235"/>
      <c r="AU52" s="1235"/>
      <c r="AV52" s="1235"/>
      <c r="AW52" s="1235"/>
      <c r="AX52" s="1235"/>
      <c r="AY52" s="1235"/>
      <c r="AZ52" s="1235"/>
      <c r="BA52" s="1235"/>
      <c r="BB52" s="1235"/>
      <c r="BC52" s="1235"/>
      <c r="BD52" s="1235"/>
      <c r="BE52" s="1235"/>
      <c r="BF52" s="1235"/>
      <c r="BG52" s="1235"/>
      <c r="BH52" s="1235"/>
      <c r="BI52" s="1235"/>
      <c r="BJ52" s="1235"/>
      <c r="BK52" s="1235"/>
      <c r="BL52" s="1235"/>
      <c r="BM52" s="1235"/>
      <c r="BN52" s="1235"/>
      <c r="BO52" s="1235"/>
      <c r="BP52" s="1233"/>
      <c r="BQ52" s="1233"/>
      <c r="BR52" s="1233"/>
      <c r="BS52" s="1233"/>
      <c r="BT52" s="1233"/>
      <c r="BU52" s="1233"/>
      <c r="BV52" s="1233"/>
      <c r="BW52" s="1233"/>
      <c r="BX52" s="1233"/>
      <c r="BY52" s="1233"/>
      <c r="BZ52" s="1233"/>
      <c r="CA52" s="1233"/>
      <c r="CB52" s="1233"/>
      <c r="CC52" s="1233"/>
      <c r="CD52" s="1233"/>
      <c r="CE52" s="1233"/>
      <c r="CF52" s="1233"/>
      <c r="CG52" s="1233"/>
      <c r="CH52" s="1233"/>
      <c r="CI52" s="1233"/>
      <c r="CJ52" s="1233"/>
      <c r="CK52" s="1233"/>
      <c r="CL52" s="1233"/>
      <c r="CM52" s="1233"/>
      <c r="CN52" s="1233"/>
      <c r="CO52" s="1233"/>
      <c r="CP52" s="1233"/>
      <c r="CQ52" s="1233"/>
      <c r="CR52" s="1233"/>
      <c r="CS52" s="1233"/>
      <c r="CT52" s="1233"/>
      <c r="CU52" s="1233"/>
      <c r="CV52" s="1233"/>
      <c r="CW52" s="1233"/>
      <c r="CX52" s="1233"/>
      <c r="CY52" s="1233"/>
      <c r="CZ52" s="1233"/>
      <c r="DA52" s="1233"/>
      <c r="DB52" s="1233"/>
      <c r="DC52" s="1233"/>
    </row>
    <row r="53" spans="1:109" x14ac:dyDescent="0.15">
      <c r="A53" s="355"/>
      <c r="B53" s="250"/>
      <c r="G53" s="1238"/>
      <c r="H53" s="1238"/>
      <c r="I53" s="1228"/>
      <c r="J53" s="1228"/>
      <c r="K53" s="1234"/>
      <c r="L53" s="1234"/>
      <c r="M53" s="1234"/>
      <c r="N53" s="1234"/>
      <c r="AM53" s="356"/>
      <c r="AN53" s="1235"/>
      <c r="AO53" s="1235"/>
      <c r="AP53" s="1235"/>
      <c r="AQ53" s="1235"/>
      <c r="AR53" s="1235"/>
      <c r="AS53" s="1235"/>
      <c r="AT53" s="1235"/>
      <c r="AU53" s="1235"/>
      <c r="AV53" s="1235"/>
      <c r="AW53" s="1235"/>
      <c r="AX53" s="1235"/>
      <c r="AY53" s="1235"/>
      <c r="AZ53" s="1235"/>
      <c r="BA53" s="1235"/>
      <c r="BB53" s="1235" t="s">
        <v>612</v>
      </c>
      <c r="BC53" s="1235"/>
      <c r="BD53" s="1235"/>
      <c r="BE53" s="1235"/>
      <c r="BF53" s="1235"/>
      <c r="BG53" s="1235"/>
      <c r="BH53" s="1235"/>
      <c r="BI53" s="1235"/>
      <c r="BJ53" s="1235"/>
      <c r="BK53" s="1235"/>
      <c r="BL53" s="1235"/>
      <c r="BM53" s="1235"/>
      <c r="BN53" s="1235"/>
      <c r="BO53" s="1235"/>
      <c r="BP53" s="1233">
        <v>57.2</v>
      </c>
      <c r="BQ53" s="1233"/>
      <c r="BR53" s="1233"/>
      <c r="BS53" s="1233"/>
      <c r="BT53" s="1233"/>
      <c r="BU53" s="1233"/>
      <c r="BV53" s="1233"/>
      <c r="BW53" s="1233"/>
      <c r="BX53" s="1233">
        <v>58.6</v>
      </c>
      <c r="BY53" s="1233"/>
      <c r="BZ53" s="1233"/>
      <c r="CA53" s="1233"/>
      <c r="CB53" s="1233"/>
      <c r="CC53" s="1233"/>
      <c r="CD53" s="1233"/>
      <c r="CE53" s="1233"/>
      <c r="CF53" s="1233">
        <v>59.8</v>
      </c>
      <c r="CG53" s="1233"/>
      <c r="CH53" s="1233"/>
      <c r="CI53" s="1233"/>
      <c r="CJ53" s="1233"/>
      <c r="CK53" s="1233"/>
      <c r="CL53" s="1233"/>
      <c r="CM53" s="1233"/>
      <c r="CN53" s="1233">
        <v>60.5</v>
      </c>
      <c r="CO53" s="1233"/>
      <c r="CP53" s="1233"/>
      <c r="CQ53" s="1233"/>
      <c r="CR53" s="1233"/>
      <c r="CS53" s="1233"/>
      <c r="CT53" s="1233"/>
      <c r="CU53" s="1233"/>
      <c r="CV53" s="1233">
        <v>61.8</v>
      </c>
      <c r="CW53" s="1233"/>
      <c r="CX53" s="1233"/>
      <c r="CY53" s="1233"/>
      <c r="CZ53" s="1233"/>
      <c r="DA53" s="1233"/>
      <c r="DB53" s="1233"/>
      <c r="DC53" s="1233"/>
    </row>
    <row r="54" spans="1:109" x14ac:dyDescent="0.15">
      <c r="A54" s="355"/>
      <c r="B54" s="250"/>
      <c r="G54" s="1238"/>
      <c r="H54" s="1238"/>
      <c r="I54" s="1228"/>
      <c r="J54" s="1228"/>
      <c r="K54" s="1234"/>
      <c r="L54" s="1234"/>
      <c r="M54" s="1234"/>
      <c r="N54" s="1234"/>
      <c r="AM54" s="356"/>
      <c r="AN54" s="1235"/>
      <c r="AO54" s="1235"/>
      <c r="AP54" s="1235"/>
      <c r="AQ54" s="1235"/>
      <c r="AR54" s="1235"/>
      <c r="AS54" s="1235"/>
      <c r="AT54" s="1235"/>
      <c r="AU54" s="1235"/>
      <c r="AV54" s="1235"/>
      <c r="AW54" s="1235"/>
      <c r="AX54" s="1235"/>
      <c r="AY54" s="1235"/>
      <c r="AZ54" s="1235"/>
      <c r="BA54" s="1235"/>
      <c r="BB54" s="1235"/>
      <c r="BC54" s="1235"/>
      <c r="BD54" s="1235"/>
      <c r="BE54" s="1235"/>
      <c r="BF54" s="1235"/>
      <c r="BG54" s="1235"/>
      <c r="BH54" s="1235"/>
      <c r="BI54" s="1235"/>
      <c r="BJ54" s="1235"/>
      <c r="BK54" s="1235"/>
      <c r="BL54" s="1235"/>
      <c r="BM54" s="1235"/>
      <c r="BN54" s="1235"/>
      <c r="BO54" s="1235"/>
      <c r="BP54" s="1233"/>
      <c r="BQ54" s="1233"/>
      <c r="BR54" s="1233"/>
      <c r="BS54" s="1233"/>
      <c r="BT54" s="1233"/>
      <c r="BU54" s="1233"/>
      <c r="BV54" s="1233"/>
      <c r="BW54" s="1233"/>
      <c r="BX54" s="1233"/>
      <c r="BY54" s="1233"/>
      <c r="BZ54" s="1233"/>
      <c r="CA54" s="1233"/>
      <c r="CB54" s="1233"/>
      <c r="CC54" s="1233"/>
      <c r="CD54" s="1233"/>
      <c r="CE54" s="1233"/>
      <c r="CF54" s="1233"/>
      <c r="CG54" s="1233"/>
      <c r="CH54" s="1233"/>
      <c r="CI54" s="1233"/>
      <c r="CJ54" s="1233"/>
      <c r="CK54" s="1233"/>
      <c r="CL54" s="1233"/>
      <c r="CM54" s="1233"/>
      <c r="CN54" s="1233"/>
      <c r="CO54" s="1233"/>
      <c r="CP54" s="1233"/>
      <c r="CQ54" s="1233"/>
      <c r="CR54" s="1233"/>
      <c r="CS54" s="1233"/>
      <c r="CT54" s="1233"/>
      <c r="CU54" s="1233"/>
      <c r="CV54" s="1233"/>
      <c r="CW54" s="1233"/>
      <c r="CX54" s="1233"/>
      <c r="CY54" s="1233"/>
      <c r="CZ54" s="1233"/>
      <c r="DA54" s="1233"/>
      <c r="DB54" s="1233"/>
      <c r="DC54" s="1233"/>
    </row>
    <row r="55" spans="1:109" x14ac:dyDescent="0.15">
      <c r="A55" s="355"/>
      <c r="B55" s="250"/>
      <c r="G55" s="1228"/>
      <c r="H55" s="1228"/>
      <c r="I55" s="1228"/>
      <c r="J55" s="1228"/>
      <c r="K55" s="1234"/>
      <c r="L55" s="1234"/>
      <c r="M55" s="1234"/>
      <c r="N55" s="1234"/>
      <c r="AN55" s="1232" t="s">
        <v>613</v>
      </c>
      <c r="AO55" s="1232"/>
      <c r="AP55" s="1232"/>
      <c r="AQ55" s="1232"/>
      <c r="AR55" s="1232"/>
      <c r="AS55" s="1232"/>
      <c r="AT55" s="1232"/>
      <c r="AU55" s="1232"/>
      <c r="AV55" s="1232"/>
      <c r="AW55" s="1232"/>
      <c r="AX55" s="1232"/>
      <c r="AY55" s="1232"/>
      <c r="AZ55" s="1232"/>
      <c r="BA55" s="1232"/>
      <c r="BB55" s="1235" t="s">
        <v>611</v>
      </c>
      <c r="BC55" s="1235"/>
      <c r="BD55" s="1235"/>
      <c r="BE55" s="1235"/>
      <c r="BF55" s="1235"/>
      <c r="BG55" s="1235"/>
      <c r="BH55" s="1235"/>
      <c r="BI55" s="1235"/>
      <c r="BJ55" s="1235"/>
      <c r="BK55" s="1235"/>
      <c r="BL55" s="1235"/>
      <c r="BM55" s="1235"/>
      <c r="BN55" s="1235"/>
      <c r="BO55" s="1235"/>
      <c r="BP55" s="1233">
        <v>0</v>
      </c>
      <c r="BQ55" s="1233"/>
      <c r="BR55" s="1233"/>
      <c r="BS55" s="1233"/>
      <c r="BT55" s="1233"/>
      <c r="BU55" s="1233"/>
      <c r="BV55" s="1233"/>
      <c r="BW55" s="1233"/>
      <c r="BX55" s="1233">
        <v>0</v>
      </c>
      <c r="BY55" s="1233"/>
      <c r="BZ55" s="1233"/>
      <c r="CA55" s="1233"/>
      <c r="CB55" s="1233"/>
      <c r="CC55" s="1233"/>
      <c r="CD55" s="1233"/>
      <c r="CE55" s="1233"/>
      <c r="CF55" s="1233">
        <v>0</v>
      </c>
      <c r="CG55" s="1233"/>
      <c r="CH55" s="1233"/>
      <c r="CI55" s="1233"/>
      <c r="CJ55" s="1233"/>
      <c r="CK55" s="1233"/>
      <c r="CL55" s="1233"/>
      <c r="CM55" s="1233"/>
      <c r="CN55" s="1233">
        <v>0</v>
      </c>
      <c r="CO55" s="1233"/>
      <c r="CP55" s="1233"/>
      <c r="CQ55" s="1233"/>
      <c r="CR55" s="1233"/>
      <c r="CS55" s="1233"/>
      <c r="CT55" s="1233"/>
      <c r="CU55" s="1233"/>
      <c r="CV55" s="1233">
        <v>0</v>
      </c>
      <c r="CW55" s="1233"/>
      <c r="CX55" s="1233"/>
      <c r="CY55" s="1233"/>
      <c r="CZ55" s="1233"/>
      <c r="DA55" s="1233"/>
      <c r="DB55" s="1233"/>
      <c r="DC55" s="1233"/>
    </row>
    <row r="56" spans="1:109" x14ac:dyDescent="0.15">
      <c r="A56" s="355"/>
      <c r="B56" s="250"/>
      <c r="G56" s="1228"/>
      <c r="H56" s="1228"/>
      <c r="I56" s="1228"/>
      <c r="J56" s="1228"/>
      <c r="K56" s="1234"/>
      <c r="L56" s="1234"/>
      <c r="M56" s="1234"/>
      <c r="N56" s="1234"/>
      <c r="AN56" s="1232"/>
      <c r="AO56" s="1232"/>
      <c r="AP56" s="1232"/>
      <c r="AQ56" s="1232"/>
      <c r="AR56" s="1232"/>
      <c r="AS56" s="1232"/>
      <c r="AT56" s="1232"/>
      <c r="AU56" s="1232"/>
      <c r="AV56" s="1232"/>
      <c r="AW56" s="1232"/>
      <c r="AX56" s="1232"/>
      <c r="AY56" s="1232"/>
      <c r="AZ56" s="1232"/>
      <c r="BA56" s="1232"/>
      <c r="BB56" s="1235"/>
      <c r="BC56" s="1235"/>
      <c r="BD56" s="1235"/>
      <c r="BE56" s="1235"/>
      <c r="BF56" s="1235"/>
      <c r="BG56" s="1235"/>
      <c r="BH56" s="1235"/>
      <c r="BI56" s="1235"/>
      <c r="BJ56" s="1235"/>
      <c r="BK56" s="1235"/>
      <c r="BL56" s="1235"/>
      <c r="BM56" s="1235"/>
      <c r="BN56" s="1235"/>
      <c r="BO56" s="1235"/>
      <c r="BP56" s="1233"/>
      <c r="BQ56" s="1233"/>
      <c r="BR56" s="1233"/>
      <c r="BS56" s="1233"/>
      <c r="BT56" s="1233"/>
      <c r="BU56" s="1233"/>
      <c r="BV56" s="1233"/>
      <c r="BW56" s="1233"/>
      <c r="BX56" s="1233"/>
      <c r="BY56" s="1233"/>
      <c r="BZ56" s="1233"/>
      <c r="CA56" s="1233"/>
      <c r="CB56" s="1233"/>
      <c r="CC56" s="1233"/>
      <c r="CD56" s="1233"/>
      <c r="CE56" s="1233"/>
      <c r="CF56" s="1233"/>
      <c r="CG56" s="1233"/>
      <c r="CH56" s="1233"/>
      <c r="CI56" s="1233"/>
      <c r="CJ56" s="1233"/>
      <c r="CK56" s="1233"/>
      <c r="CL56" s="1233"/>
      <c r="CM56" s="1233"/>
      <c r="CN56" s="1233"/>
      <c r="CO56" s="1233"/>
      <c r="CP56" s="1233"/>
      <c r="CQ56" s="1233"/>
      <c r="CR56" s="1233"/>
      <c r="CS56" s="1233"/>
      <c r="CT56" s="1233"/>
      <c r="CU56" s="1233"/>
      <c r="CV56" s="1233"/>
      <c r="CW56" s="1233"/>
      <c r="CX56" s="1233"/>
      <c r="CY56" s="1233"/>
      <c r="CZ56" s="1233"/>
      <c r="DA56" s="1233"/>
      <c r="DB56" s="1233"/>
      <c r="DC56" s="1233"/>
    </row>
    <row r="57" spans="1:109" s="355" customFormat="1" x14ac:dyDescent="0.15">
      <c r="B57" s="359"/>
      <c r="G57" s="1228"/>
      <c r="H57" s="1228"/>
      <c r="I57" s="1237"/>
      <c r="J57" s="1237"/>
      <c r="K57" s="1234"/>
      <c r="L57" s="1234"/>
      <c r="M57" s="1234"/>
      <c r="N57" s="1234"/>
      <c r="AM57" s="246"/>
      <c r="AN57" s="1232"/>
      <c r="AO57" s="1232"/>
      <c r="AP57" s="1232"/>
      <c r="AQ57" s="1232"/>
      <c r="AR57" s="1232"/>
      <c r="AS57" s="1232"/>
      <c r="AT57" s="1232"/>
      <c r="AU57" s="1232"/>
      <c r="AV57" s="1232"/>
      <c r="AW57" s="1232"/>
      <c r="AX57" s="1232"/>
      <c r="AY57" s="1232"/>
      <c r="AZ57" s="1232"/>
      <c r="BA57" s="1232"/>
      <c r="BB57" s="1235" t="s">
        <v>612</v>
      </c>
      <c r="BC57" s="1235"/>
      <c r="BD57" s="1235"/>
      <c r="BE57" s="1235"/>
      <c r="BF57" s="1235"/>
      <c r="BG57" s="1235"/>
      <c r="BH57" s="1235"/>
      <c r="BI57" s="1235"/>
      <c r="BJ57" s="1235"/>
      <c r="BK57" s="1235"/>
      <c r="BL57" s="1235"/>
      <c r="BM57" s="1235"/>
      <c r="BN57" s="1235"/>
      <c r="BO57" s="1235"/>
      <c r="BP57" s="1233">
        <v>58.2</v>
      </c>
      <c r="BQ57" s="1233"/>
      <c r="BR57" s="1233"/>
      <c r="BS57" s="1233"/>
      <c r="BT57" s="1233"/>
      <c r="BU57" s="1233"/>
      <c r="BV57" s="1233"/>
      <c r="BW57" s="1233"/>
      <c r="BX57" s="1233">
        <v>59.4</v>
      </c>
      <c r="BY57" s="1233"/>
      <c r="BZ57" s="1233"/>
      <c r="CA57" s="1233"/>
      <c r="CB57" s="1233"/>
      <c r="CC57" s="1233"/>
      <c r="CD57" s="1233"/>
      <c r="CE57" s="1233"/>
      <c r="CF57" s="1233">
        <v>60.4</v>
      </c>
      <c r="CG57" s="1233"/>
      <c r="CH57" s="1233"/>
      <c r="CI57" s="1233"/>
      <c r="CJ57" s="1233"/>
      <c r="CK57" s="1233"/>
      <c r="CL57" s="1233"/>
      <c r="CM57" s="1233"/>
      <c r="CN57" s="1233">
        <v>61.5</v>
      </c>
      <c r="CO57" s="1233"/>
      <c r="CP57" s="1233"/>
      <c r="CQ57" s="1233"/>
      <c r="CR57" s="1233"/>
      <c r="CS57" s="1233"/>
      <c r="CT57" s="1233"/>
      <c r="CU57" s="1233"/>
      <c r="CV57" s="1233">
        <v>61</v>
      </c>
      <c r="CW57" s="1233"/>
      <c r="CX57" s="1233"/>
      <c r="CY57" s="1233"/>
      <c r="CZ57" s="1233"/>
      <c r="DA57" s="1233"/>
      <c r="DB57" s="1233"/>
      <c r="DC57" s="1233"/>
      <c r="DD57" s="360"/>
      <c r="DE57" s="359"/>
    </row>
    <row r="58" spans="1:109" s="355" customFormat="1" x14ac:dyDescent="0.15">
      <c r="A58" s="246"/>
      <c r="B58" s="359"/>
      <c r="G58" s="1228"/>
      <c r="H58" s="1228"/>
      <c r="I58" s="1237"/>
      <c r="J58" s="1237"/>
      <c r="K58" s="1234"/>
      <c r="L58" s="1234"/>
      <c r="M58" s="1234"/>
      <c r="N58" s="1234"/>
      <c r="AM58" s="246"/>
      <c r="AN58" s="1232"/>
      <c r="AO58" s="1232"/>
      <c r="AP58" s="1232"/>
      <c r="AQ58" s="1232"/>
      <c r="AR58" s="1232"/>
      <c r="AS58" s="1232"/>
      <c r="AT58" s="1232"/>
      <c r="AU58" s="1232"/>
      <c r="AV58" s="1232"/>
      <c r="AW58" s="1232"/>
      <c r="AX58" s="1232"/>
      <c r="AY58" s="1232"/>
      <c r="AZ58" s="1232"/>
      <c r="BA58" s="1232"/>
      <c r="BB58" s="1235"/>
      <c r="BC58" s="1235"/>
      <c r="BD58" s="1235"/>
      <c r="BE58" s="1235"/>
      <c r="BF58" s="1235"/>
      <c r="BG58" s="1235"/>
      <c r="BH58" s="1235"/>
      <c r="BI58" s="1235"/>
      <c r="BJ58" s="1235"/>
      <c r="BK58" s="1235"/>
      <c r="BL58" s="1235"/>
      <c r="BM58" s="1235"/>
      <c r="BN58" s="1235"/>
      <c r="BO58" s="1235"/>
      <c r="BP58" s="1233"/>
      <c r="BQ58" s="1233"/>
      <c r="BR58" s="1233"/>
      <c r="BS58" s="1233"/>
      <c r="BT58" s="1233"/>
      <c r="BU58" s="1233"/>
      <c r="BV58" s="1233"/>
      <c r="BW58" s="1233"/>
      <c r="BX58" s="1233"/>
      <c r="BY58" s="1233"/>
      <c r="BZ58" s="1233"/>
      <c r="CA58" s="1233"/>
      <c r="CB58" s="1233"/>
      <c r="CC58" s="1233"/>
      <c r="CD58" s="1233"/>
      <c r="CE58" s="1233"/>
      <c r="CF58" s="1233"/>
      <c r="CG58" s="1233"/>
      <c r="CH58" s="1233"/>
      <c r="CI58" s="1233"/>
      <c r="CJ58" s="1233"/>
      <c r="CK58" s="1233"/>
      <c r="CL58" s="1233"/>
      <c r="CM58" s="1233"/>
      <c r="CN58" s="1233"/>
      <c r="CO58" s="1233"/>
      <c r="CP58" s="1233"/>
      <c r="CQ58" s="1233"/>
      <c r="CR58" s="1233"/>
      <c r="CS58" s="1233"/>
      <c r="CT58" s="1233"/>
      <c r="CU58" s="1233"/>
      <c r="CV58" s="1233"/>
      <c r="CW58" s="1233"/>
      <c r="CX58" s="1233"/>
      <c r="CY58" s="1233"/>
      <c r="CZ58" s="1233"/>
      <c r="DA58" s="1233"/>
      <c r="DB58" s="1233"/>
      <c r="DC58" s="1233"/>
      <c r="DD58" s="360"/>
      <c r="DE58" s="359"/>
    </row>
    <row r="59" spans="1:109" s="355" customFormat="1" x14ac:dyDescent="0.15">
      <c r="A59" s="246"/>
      <c r="B59" s="359"/>
      <c r="K59" s="361"/>
      <c r="L59" s="361"/>
      <c r="M59" s="361"/>
      <c r="N59" s="361"/>
      <c r="AQ59" s="361"/>
      <c r="AR59" s="361"/>
      <c r="AS59" s="361"/>
      <c r="AT59" s="361"/>
      <c r="BC59" s="361"/>
      <c r="BD59" s="361"/>
      <c r="BE59" s="361"/>
      <c r="BF59" s="361"/>
      <c r="BO59" s="361"/>
      <c r="BP59" s="361"/>
      <c r="BQ59" s="361"/>
      <c r="BR59" s="361"/>
      <c r="CA59" s="361"/>
      <c r="CB59" s="361"/>
      <c r="CC59" s="361"/>
      <c r="CD59" s="361"/>
      <c r="CM59" s="361"/>
      <c r="CN59" s="361"/>
      <c r="CO59" s="361"/>
      <c r="CP59" s="361"/>
      <c r="CY59" s="361"/>
      <c r="CZ59" s="361"/>
      <c r="DA59" s="361"/>
      <c r="DB59" s="361"/>
      <c r="DC59" s="361"/>
      <c r="DD59" s="360"/>
      <c r="DE59" s="359"/>
    </row>
    <row r="60" spans="1:109" s="355" customFormat="1" x14ac:dyDescent="0.15">
      <c r="A60" s="246"/>
      <c r="B60" s="359"/>
      <c r="K60" s="361"/>
      <c r="L60" s="361"/>
      <c r="M60" s="361"/>
      <c r="N60" s="361"/>
      <c r="AQ60" s="361"/>
      <c r="AR60" s="361"/>
      <c r="AS60" s="361"/>
      <c r="AT60" s="361"/>
      <c r="BC60" s="361"/>
      <c r="BD60" s="361"/>
      <c r="BE60" s="361"/>
      <c r="BF60" s="361"/>
      <c r="BO60" s="361"/>
      <c r="BP60" s="361"/>
      <c r="BQ60" s="361"/>
      <c r="BR60" s="361"/>
      <c r="CA60" s="361"/>
      <c r="CB60" s="361"/>
      <c r="CC60" s="361"/>
      <c r="CD60" s="361"/>
      <c r="CM60" s="361"/>
      <c r="CN60" s="361"/>
      <c r="CO60" s="361"/>
      <c r="CP60" s="361"/>
      <c r="CY60" s="361"/>
      <c r="CZ60" s="361"/>
      <c r="DA60" s="361"/>
      <c r="DB60" s="361"/>
      <c r="DC60" s="361"/>
      <c r="DD60" s="360"/>
      <c r="DE60" s="359"/>
    </row>
    <row r="61" spans="1:109" s="355" customFormat="1" x14ac:dyDescent="0.15">
      <c r="A61" s="246"/>
      <c r="B61" s="362"/>
      <c r="C61" s="363"/>
      <c r="D61" s="363"/>
      <c r="E61" s="363"/>
      <c r="F61" s="363"/>
      <c r="G61" s="363"/>
      <c r="H61" s="363"/>
      <c r="I61" s="363"/>
      <c r="J61" s="363"/>
      <c r="K61" s="363"/>
      <c r="L61" s="363"/>
      <c r="M61" s="364"/>
      <c r="N61" s="364"/>
      <c r="O61" s="363"/>
      <c r="P61" s="363"/>
      <c r="Q61" s="363"/>
      <c r="R61" s="363"/>
      <c r="S61" s="363"/>
      <c r="T61" s="363"/>
      <c r="U61" s="363"/>
      <c r="V61" s="363"/>
      <c r="W61" s="363"/>
      <c r="X61" s="363"/>
      <c r="Y61" s="363"/>
      <c r="Z61" s="363"/>
      <c r="AA61" s="363"/>
      <c r="AB61" s="363"/>
      <c r="AC61" s="363"/>
      <c r="AD61" s="363"/>
      <c r="AE61" s="363"/>
      <c r="AF61" s="363"/>
      <c r="AG61" s="363"/>
      <c r="AH61" s="363"/>
      <c r="AI61" s="363"/>
      <c r="AJ61" s="363"/>
      <c r="AK61" s="363"/>
      <c r="AL61" s="363"/>
      <c r="AM61" s="363"/>
      <c r="AN61" s="363"/>
      <c r="AO61" s="363"/>
      <c r="AP61" s="363"/>
      <c r="AQ61" s="363"/>
      <c r="AR61" s="363"/>
      <c r="AS61" s="364"/>
      <c r="AT61" s="364"/>
      <c r="AU61" s="363"/>
      <c r="AV61" s="363"/>
      <c r="AW61" s="363"/>
      <c r="AX61" s="363"/>
      <c r="AY61" s="363"/>
      <c r="AZ61" s="363"/>
      <c r="BA61" s="363"/>
      <c r="BB61" s="363"/>
      <c r="BC61" s="363"/>
      <c r="BD61" s="363"/>
      <c r="BE61" s="364"/>
      <c r="BF61" s="364"/>
      <c r="BG61" s="363"/>
      <c r="BH61" s="363"/>
      <c r="BI61" s="363"/>
      <c r="BJ61" s="363"/>
      <c r="BK61" s="363"/>
      <c r="BL61" s="363"/>
      <c r="BM61" s="363"/>
      <c r="BN61" s="363"/>
      <c r="BO61" s="363"/>
      <c r="BP61" s="363"/>
      <c r="BQ61" s="364"/>
      <c r="BR61" s="364"/>
      <c r="BS61" s="363"/>
      <c r="BT61" s="363"/>
      <c r="BU61" s="363"/>
      <c r="BV61" s="363"/>
      <c r="BW61" s="363"/>
      <c r="BX61" s="363"/>
      <c r="BY61" s="363"/>
      <c r="BZ61" s="363"/>
      <c r="CA61" s="363"/>
      <c r="CB61" s="363"/>
      <c r="CC61" s="364"/>
      <c r="CD61" s="364"/>
      <c r="CE61" s="363"/>
      <c r="CF61" s="363"/>
      <c r="CG61" s="363"/>
      <c r="CH61" s="363"/>
      <c r="CI61" s="363"/>
      <c r="CJ61" s="363"/>
      <c r="CK61" s="363"/>
      <c r="CL61" s="363"/>
      <c r="CM61" s="363"/>
      <c r="CN61" s="363"/>
      <c r="CO61" s="364"/>
      <c r="CP61" s="364"/>
      <c r="CQ61" s="363"/>
      <c r="CR61" s="363"/>
      <c r="CS61" s="363"/>
      <c r="CT61" s="363"/>
      <c r="CU61" s="363"/>
      <c r="CV61" s="363"/>
      <c r="CW61" s="363"/>
      <c r="CX61" s="363"/>
      <c r="CY61" s="363"/>
      <c r="CZ61" s="363"/>
      <c r="DA61" s="364"/>
      <c r="DB61" s="364"/>
      <c r="DC61" s="364"/>
      <c r="DD61" s="365"/>
      <c r="DE61" s="359"/>
    </row>
    <row r="62" spans="1:109" x14ac:dyDescent="0.15">
      <c r="B62" s="353"/>
      <c r="C62" s="353"/>
      <c r="D62" s="353"/>
      <c r="E62" s="353"/>
      <c r="F62" s="353"/>
      <c r="G62" s="353"/>
      <c r="H62" s="353"/>
      <c r="I62" s="353"/>
      <c r="J62" s="353"/>
      <c r="K62" s="353"/>
      <c r="L62" s="353"/>
      <c r="M62" s="353"/>
      <c r="N62" s="353"/>
      <c r="O62" s="353"/>
      <c r="P62" s="353"/>
      <c r="Q62" s="353"/>
      <c r="R62" s="353"/>
      <c r="S62" s="353"/>
      <c r="T62" s="353"/>
      <c r="U62" s="353"/>
      <c r="V62" s="353"/>
      <c r="W62" s="353"/>
      <c r="X62" s="353"/>
      <c r="Y62" s="353"/>
      <c r="Z62" s="353"/>
      <c r="AA62" s="353"/>
      <c r="AB62" s="353"/>
      <c r="AC62" s="353"/>
      <c r="AD62" s="353"/>
      <c r="AE62" s="353"/>
      <c r="AF62" s="353"/>
      <c r="AG62" s="353"/>
      <c r="AH62" s="353"/>
      <c r="AI62" s="353"/>
      <c r="AJ62" s="353"/>
      <c r="AK62" s="353"/>
      <c r="AL62" s="353"/>
      <c r="AM62" s="353"/>
      <c r="AN62" s="353"/>
      <c r="AO62" s="353"/>
      <c r="AP62" s="353"/>
      <c r="AQ62" s="353"/>
      <c r="AR62" s="353"/>
      <c r="AS62" s="353"/>
      <c r="AT62" s="353"/>
      <c r="AU62" s="353"/>
      <c r="AV62" s="353"/>
      <c r="AW62" s="353"/>
      <c r="AX62" s="353"/>
      <c r="AY62" s="353"/>
      <c r="AZ62" s="353"/>
      <c r="BA62" s="353"/>
      <c r="BB62" s="353"/>
      <c r="BC62" s="353"/>
      <c r="BD62" s="353"/>
      <c r="BE62" s="353"/>
      <c r="BF62" s="353"/>
      <c r="BG62" s="353"/>
      <c r="BH62" s="353"/>
      <c r="BI62" s="353"/>
      <c r="BJ62" s="353"/>
      <c r="BK62" s="353"/>
      <c r="BL62" s="353"/>
      <c r="BM62" s="353"/>
      <c r="BN62" s="353"/>
      <c r="BO62" s="353"/>
      <c r="BP62" s="353"/>
      <c r="BQ62" s="353"/>
      <c r="BR62" s="353"/>
      <c r="BS62" s="353"/>
      <c r="BT62" s="353"/>
      <c r="BU62" s="353"/>
      <c r="BV62" s="353"/>
      <c r="BW62" s="353"/>
      <c r="BX62" s="353"/>
      <c r="BY62" s="353"/>
      <c r="BZ62" s="353"/>
      <c r="CA62" s="353"/>
      <c r="CB62" s="353"/>
      <c r="CC62" s="353"/>
      <c r="CD62" s="353"/>
      <c r="CE62" s="353"/>
      <c r="CF62" s="353"/>
      <c r="CG62" s="353"/>
      <c r="CH62" s="353"/>
      <c r="CI62" s="353"/>
      <c r="CJ62" s="353"/>
      <c r="CK62" s="353"/>
      <c r="CL62" s="353"/>
      <c r="CM62" s="353"/>
      <c r="CN62" s="353"/>
      <c r="CO62" s="353"/>
      <c r="CP62" s="353"/>
      <c r="CQ62" s="353"/>
      <c r="CR62" s="353"/>
      <c r="CS62" s="353"/>
      <c r="CT62" s="353"/>
      <c r="CU62" s="353"/>
      <c r="CV62" s="353"/>
      <c r="CW62" s="353"/>
      <c r="CX62" s="353"/>
      <c r="CY62" s="353"/>
      <c r="CZ62" s="353"/>
      <c r="DA62" s="353"/>
      <c r="DB62" s="353"/>
      <c r="DC62" s="353"/>
      <c r="DD62" s="353"/>
      <c r="DE62" s="246"/>
    </row>
    <row r="63" spans="1:109" ht="17.25" x14ac:dyDescent="0.15">
      <c r="B63" s="303" t="s">
        <v>614</v>
      </c>
    </row>
    <row r="64" spans="1:109" x14ac:dyDescent="0.15">
      <c r="B64" s="250"/>
      <c r="G64" s="354"/>
      <c r="I64" s="366"/>
      <c r="J64" s="366"/>
      <c r="K64" s="366"/>
      <c r="L64" s="366"/>
      <c r="M64" s="366"/>
      <c r="N64" s="367"/>
      <c r="AM64" s="354"/>
      <c r="AN64" s="354" t="s">
        <v>608</v>
      </c>
      <c r="AP64" s="355"/>
      <c r="AQ64" s="355"/>
      <c r="AR64" s="355"/>
      <c r="AY64" s="354"/>
      <c r="BA64" s="355"/>
      <c r="BB64" s="355"/>
      <c r="BC64" s="355"/>
      <c r="BK64" s="354"/>
      <c r="BM64" s="355"/>
      <c r="BN64" s="355"/>
      <c r="BO64" s="355"/>
      <c r="BW64" s="354"/>
      <c r="BY64" s="355"/>
      <c r="BZ64" s="355"/>
      <c r="CA64" s="355"/>
      <c r="CI64" s="354"/>
      <c r="CK64" s="355"/>
      <c r="CL64" s="355"/>
      <c r="CM64" s="355"/>
      <c r="CU64" s="354"/>
      <c r="CW64" s="355"/>
      <c r="CX64" s="355"/>
      <c r="CY64" s="355"/>
    </row>
    <row r="65" spans="2:107" x14ac:dyDescent="0.15">
      <c r="B65" s="250"/>
      <c r="AN65" s="1219" t="s">
        <v>617</v>
      </c>
      <c r="AO65" s="1220"/>
      <c r="AP65" s="1220"/>
      <c r="AQ65" s="1220"/>
      <c r="AR65" s="1220"/>
      <c r="AS65" s="1220"/>
      <c r="AT65" s="1220"/>
      <c r="AU65" s="1220"/>
      <c r="AV65" s="1220"/>
      <c r="AW65" s="1220"/>
      <c r="AX65" s="1220"/>
      <c r="AY65" s="1220"/>
      <c r="AZ65" s="1220"/>
      <c r="BA65" s="1220"/>
      <c r="BB65" s="1220"/>
      <c r="BC65" s="1220"/>
      <c r="BD65" s="1220"/>
      <c r="BE65" s="1220"/>
      <c r="BF65" s="1220"/>
      <c r="BG65" s="1220"/>
      <c r="BH65" s="1220"/>
      <c r="BI65" s="1220"/>
      <c r="BJ65" s="1220"/>
      <c r="BK65" s="1220"/>
      <c r="BL65" s="1220"/>
      <c r="BM65" s="1220"/>
      <c r="BN65" s="1220"/>
      <c r="BO65" s="1220"/>
      <c r="BP65" s="1220"/>
      <c r="BQ65" s="1220"/>
      <c r="BR65" s="1220"/>
      <c r="BS65" s="1220"/>
      <c r="BT65" s="1220"/>
      <c r="BU65" s="1220"/>
      <c r="BV65" s="1220"/>
      <c r="BW65" s="1220"/>
      <c r="BX65" s="1220"/>
      <c r="BY65" s="1220"/>
      <c r="BZ65" s="1220"/>
      <c r="CA65" s="1220"/>
      <c r="CB65" s="1220"/>
      <c r="CC65" s="1220"/>
      <c r="CD65" s="1220"/>
      <c r="CE65" s="1220"/>
      <c r="CF65" s="1220"/>
      <c r="CG65" s="1220"/>
      <c r="CH65" s="1220"/>
      <c r="CI65" s="1220"/>
      <c r="CJ65" s="1220"/>
      <c r="CK65" s="1220"/>
      <c r="CL65" s="1220"/>
      <c r="CM65" s="1220"/>
      <c r="CN65" s="1220"/>
      <c r="CO65" s="1220"/>
      <c r="CP65" s="1220"/>
      <c r="CQ65" s="1220"/>
      <c r="CR65" s="1220"/>
      <c r="CS65" s="1220"/>
      <c r="CT65" s="1220"/>
      <c r="CU65" s="1220"/>
      <c r="CV65" s="1220"/>
      <c r="CW65" s="1220"/>
      <c r="CX65" s="1220"/>
      <c r="CY65" s="1220"/>
      <c r="CZ65" s="1220"/>
      <c r="DA65" s="1220"/>
      <c r="DB65" s="1220"/>
      <c r="DC65" s="1221"/>
    </row>
    <row r="66" spans="2:107" x14ac:dyDescent="0.15">
      <c r="B66" s="250"/>
      <c r="AN66" s="1222"/>
      <c r="AO66" s="1223"/>
      <c r="AP66" s="1223"/>
      <c r="AQ66" s="1223"/>
      <c r="AR66" s="1223"/>
      <c r="AS66" s="1223"/>
      <c r="AT66" s="1223"/>
      <c r="AU66" s="1223"/>
      <c r="AV66" s="1223"/>
      <c r="AW66" s="1223"/>
      <c r="AX66" s="1223"/>
      <c r="AY66" s="1223"/>
      <c r="AZ66" s="1223"/>
      <c r="BA66" s="1223"/>
      <c r="BB66" s="1223"/>
      <c r="BC66" s="1223"/>
      <c r="BD66" s="1223"/>
      <c r="BE66" s="1223"/>
      <c r="BF66" s="1223"/>
      <c r="BG66" s="1223"/>
      <c r="BH66" s="1223"/>
      <c r="BI66" s="1223"/>
      <c r="BJ66" s="1223"/>
      <c r="BK66" s="1223"/>
      <c r="BL66" s="1223"/>
      <c r="BM66" s="1223"/>
      <c r="BN66" s="1223"/>
      <c r="BO66" s="1223"/>
      <c r="BP66" s="1223"/>
      <c r="BQ66" s="1223"/>
      <c r="BR66" s="1223"/>
      <c r="BS66" s="1223"/>
      <c r="BT66" s="1223"/>
      <c r="BU66" s="1223"/>
      <c r="BV66" s="1223"/>
      <c r="BW66" s="1223"/>
      <c r="BX66" s="1223"/>
      <c r="BY66" s="1223"/>
      <c r="BZ66" s="1223"/>
      <c r="CA66" s="1223"/>
      <c r="CB66" s="1223"/>
      <c r="CC66" s="1223"/>
      <c r="CD66" s="1223"/>
      <c r="CE66" s="1223"/>
      <c r="CF66" s="1223"/>
      <c r="CG66" s="1223"/>
      <c r="CH66" s="1223"/>
      <c r="CI66" s="1223"/>
      <c r="CJ66" s="1223"/>
      <c r="CK66" s="1223"/>
      <c r="CL66" s="1223"/>
      <c r="CM66" s="1223"/>
      <c r="CN66" s="1223"/>
      <c r="CO66" s="1223"/>
      <c r="CP66" s="1223"/>
      <c r="CQ66" s="1223"/>
      <c r="CR66" s="1223"/>
      <c r="CS66" s="1223"/>
      <c r="CT66" s="1223"/>
      <c r="CU66" s="1223"/>
      <c r="CV66" s="1223"/>
      <c r="CW66" s="1223"/>
      <c r="CX66" s="1223"/>
      <c r="CY66" s="1223"/>
      <c r="CZ66" s="1223"/>
      <c r="DA66" s="1223"/>
      <c r="DB66" s="1223"/>
      <c r="DC66" s="1224"/>
    </row>
    <row r="67" spans="2:107" x14ac:dyDescent="0.15">
      <c r="B67" s="250"/>
      <c r="AN67" s="1222"/>
      <c r="AO67" s="1223"/>
      <c r="AP67" s="1223"/>
      <c r="AQ67" s="1223"/>
      <c r="AR67" s="1223"/>
      <c r="AS67" s="1223"/>
      <c r="AT67" s="1223"/>
      <c r="AU67" s="1223"/>
      <c r="AV67" s="1223"/>
      <c r="AW67" s="1223"/>
      <c r="AX67" s="1223"/>
      <c r="AY67" s="1223"/>
      <c r="AZ67" s="1223"/>
      <c r="BA67" s="1223"/>
      <c r="BB67" s="1223"/>
      <c r="BC67" s="1223"/>
      <c r="BD67" s="1223"/>
      <c r="BE67" s="1223"/>
      <c r="BF67" s="1223"/>
      <c r="BG67" s="1223"/>
      <c r="BH67" s="1223"/>
      <c r="BI67" s="1223"/>
      <c r="BJ67" s="1223"/>
      <c r="BK67" s="1223"/>
      <c r="BL67" s="1223"/>
      <c r="BM67" s="1223"/>
      <c r="BN67" s="1223"/>
      <c r="BO67" s="1223"/>
      <c r="BP67" s="1223"/>
      <c r="BQ67" s="1223"/>
      <c r="BR67" s="1223"/>
      <c r="BS67" s="1223"/>
      <c r="BT67" s="1223"/>
      <c r="BU67" s="1223"/>
      <c r="BV67" s="1223"/>
      <c r="BW67" s="1223"/>
      <c r="BX67" s="1223"/>
      <c r="BY67" s="1223"/>
      <c r="BZ67" s="1223"/>
      <c r="CA67" s="1223"/>
      <c r="CB67" s="1223"/>
      <c r="CC67" s="1223"/>
      <c r="CD67" s="1223"/>
      <c r="CE67" s="1223"/>
      <c r="CF67" s="1223"/>
      <c r="CG67" s="1223"/>
      <c r="CH67" s="1223"/>
      <c r="CI67" s="1223"/>
      <c r="CJ67" s="1223"/>
      <c r="CK67" s="1223"/>
      <c r="CL67" s="1223"/>
      <c r="CM67" s="1223"/>
      <c r="CN67" s="1223"/>
      <c r="CO67" s="1223"/>
      <c r="CP67" s="1223"/>
      <c r="CQ67" s="1223"/>
      <c r="CR67" s="1223"/>
      <c r="CS67" s="1223"/>
      <c r="CT67" s="1223"/>
      <c r="CU67" s="1223"/>
      <c r="CV67" s="1223"/>
      <c r="CW67" s="1223"/>
      <c r="CX67" s="1223"/>
      <c r="CY67" s="1223"/>
      <c r="CZ67" s="1223"/>
      <c r="DA67" s="1223"/>
      <c r="DB67" s="1223"/>
      <c r="DC67" s="1224"/>
    </row>
    <row r="68" spans="2:107" x14ac:dyDescent="0.15">
      <c r="B68" s="250"/>
      <c r="AN68" s="1222"/>
      <c r="AO68" s="1223"/>
      <c r="AP68" s="1223"/>
      <c r="AQ68" s="1223"/>
      <c r="AR68" s="1223"/>
      <c r="AS68" s="1223"/>
      <c r="AT68" s="1223"/>
      <c r="AU68" s="1223"/>
      <c r="AV68" s="1223"/>
      <c r="AW68" s="1223"/>
      <c r="AX68" s="1223"/>
      <c r="AY68" s="1223"/>
      <c r="AZ68" s="1223"/>
      <c r="BA68" s="1223"/>
      <c r="BB68" s="1223"/>
      <c r="BC68" s="1223"/>
      <c r="BD68" s="1223"/>
      <c r="BE68" s="1223"/>
      <c r="BF68" s="1223"/>
      <c r="BG68" s="1223"/>
      <c r="BH68" s="1223"/>
      <c r="BI68" s="1223"/>
      <c r="BJ68" s="1223"/>
      <c r="BK68" s="1223"/>
      <c r="BL68" s="1223"/>
      <c r="BM68" s="1223"/>
      <c r="BN68" s="1223"/>
      <c r="BO68" s="1223"/>
      <c r="BP68" s="1223"/>
      <c r="BQ68" s="1223"/>
      <c r="BR68" s="1223"/>
      <c r="BS68" s="1223"/>
      <c r="BT68" s="1223"/>
      <c r="BU68" s="1223"/>
      <c r="BV68" s="1223"/>
      <c r="BW68" s="1223"/>
      <c r="BX68" s="1223"/>
      <c r="BY68" s="1223"/>
      <c r="BZ68" s="1223"/>
      <c r="CA68" s="1223"/>
      <c r="CB68" s="1223"/>
      <c r="CC68" s="1223"/>
      <c r="CD68" s="1223"/>
      <c r="CE68" s="1223"/>
      <c r="CF68" s="1223"/>
      <c r="CG68" s="1223"/>
      <c r="CH68" s="1223"/>
      <c r="CI68" s="1223"/>
      <c r="CJ68" s="1223"/>
      <c r="CK68" s="1223"/>
      <c r="CL68" s="1223"/>
      <c r="CM68" s="1223"/>
      <c r="CN68" s="1223"/>
      <c r="CO68" s="1223"/>
      <c r="CP68" s="1223"/>
      <c r="CQ68" s="1223"/>
      <c r="CR68" s="1223"/>
      <c r="CS68" s="1223"/>
      <c r="CT68" s="1223"/>
      <c r="CU68" s="1223"/>
      <c r="CV68" s="1223"/>
      <c r="CW68" s="1223"/>
      <c r="CX68" s="1223"/>
      <c r="CY68" s="1223"/>
      <c r="CZ68" s="1223"/>
      <c r="DA68" s="1223"/>
      <c r="DB68" s="1223"/>
      <c r="DC68" s="1224"/>
    </row>
    <row r="69" spans="2:107" x14ac:dyDescent="0.15">
      <c r="B69" s="250"/>
      <c r="AN69" s="1225"/>
      <c r="AO69" s="1226"/>
      <c r="AP69" s="1226"/>
      <c r="AQ69" s="1226"/>
      <c r="AR69" s="1226"/>
      <c r="AS69" s="1226"/>
      <c r="AT69" s="1226"/>
      <c r="AU69" s="1226"/>
      <c r="AV69" s="1226"/>
      <c r="AW69" s="1226"/>
      <c r="AX69" s="1226"/>
      <c r="AY69" s="1226"/>
      <c r="AZ69" s="1226"/>
      <c r="BA69" s="1226"/>
      <c r="BB69" s="1226"/>
      <c r="BC69" s="1226"/>
      <c r="BD69" s="1226"/>
      <c r="BE69" s="1226"/>
      <c r="BF69" s="1226"/>
      <c r="BG69" s="1226"/>
      <c r="BH69" s="1226"/>
      <c r="BI69" s="1226"/>
      <c r="BJ69" s="1226"/>
      <c r="BK69" s="1226"/>
      <c r="BL69" s="1226"/>
      <c r="BM69" s="1226"/>
      <c r="BN69" s="1226"/>
      <c r="BO69" s="1226"/>
      <c r="BP69" s="1226"/>
      <c r="BQ69" s="1226"/>
      <c r="BR69" s="1226"/>
      <c r="BS69" s="1226"/>
      <c r="BT69" s="1226"/>
      <c r="BU69" s="1226"/>
      <c r="BV69" s="1226"/>
      <c r="BW69" s="1226"/>
      <c r="BX69" s="1226"/>
      <c r="BY69" s="1226"/>
      <c r="BZ69" s="1226"/>
      <c r="CA69" s="1226"/>
      <c r="CB69" s="1226"/>
      <c r="CC69" s="1226"/>
      <c r="CD69" s="1226"/>
      <c r="CE69" s="1226"/>
      <c r="CF69" s="1226"/>
      <c r="CG69" s="1226"/>
      <c r="CH69" s="1226"/>
      <c r="CI69" s="1226"/>
      <c r="CJ69" s="1226"/>
      <c r="CK69" s="1226"/>
      <c r="CL69" s="1226"/>
      <c r="CM69" s="1226"/>
      <c r="CN69" s="1226"/>
      <c r="CO69" s="1226"/>
      <c r="CP69" s="1226"/>
      <c r="CQ69" s="1226"/>
      <c r="CR69" s="1226"/>
      <c r="CS69" s="1226"/>
      <c r="CT69" s="1226"/>
      <c r="CU69" s="1226"/>
      <c r="CV69" s="1226"/>
      <c r="CW69" s="1226"/>
      <c r="CX69" s="1226"/>
      <c r="CY69" s="1226"/>
      <c r="CZ69" s="1226"/>
      <c r="DA69" s="1226"/>
      <c r="DB69" s="1226"/>
      <c r="DC69" s="1227"/>
    </row>
    <row r="70" spans="2:107" x14ac:dyDescent="0.15">
      <c r="B70" s="250"/>
      <c r="H70" s="368"/>
      <c r="I70" s="368"/>
      <c r="J70" s="369"/>
      <c r="K70" s="369"/>
      <c r="L70" s="370"/>
      <c r="M70" s="369"/>
      <c r="N70" s="370"/>
      <c r="AN70" s="356"/>
      <c r="AO70" s="356"/>
      <c r="AP70" s="356"/>
      <c r="AZ70" s="356"/>
      <c r="BA70" s="356"/>
      <c r="BB70" s="356"/>
      <c r="BL70" s="356"/>
      <c r="BM70" s="356"/>
      <c r="BN70" s="356"/>
      <c r="BX70" s="356"/>
      <c r="BY70" s="356"/>
      <c r="BZ70" s="356"/>
      <c r="CJ70" s="356"/>
      <c r="CK70" s="356"/>
      <c r="CL70" s="356"/>
      <c r="CV70" s="356"/>
      <c r="CW70" s="356"/>
      <c r="CX70" s="356"/>
    </row>
    <row r="71" spans="2:107" x14ac:dyDescent="0.15">
      <c r="B71" s="250"/>
      <c r="G71" s="371"/>
      <c r="I71" s="372"/>
      <c r="J71" s="369"/>
      <c r="K71" s="369"/>
      <c r="L71" s="370"/>
      <c r="M71" s="369"/>
      <c r="N71" s="370"/>
      <c r="AM71" s="371"/>
      <c r="AN71" s="246" t="s">
        <v>609</v>
      </c>
    </row>
    <row r="72" spans="2:107" x14ac:dyDescent="0.15">
      <c r="B72" s="250"/>
      <c r="G72" s="1228"/>
      <c r="H72" s="1228"/>
      <c r="I72" s="1228"/>
      <c r="J72" s="1228"/>
      <c r="K72" s="357"/>
      <c r="L72" s="357"/>
      <c r="M72" s="358"/>
      <c r="N72" s="358"/>
      <c r="AN72" s="1229"/>
      <c r="AO72" s="1230"/>
      <c r="AP72" s="1230"/>
      <c r="AQ72" s="1230"/>
      <c r="AR72" s="1230"/>
      <c r="AS72" s="1230"/>
      <c r="AT72" s="1230"/>
      <c r="AU72" s="1230"/>
      <c r="AV72" s="1230"/>
      <c r="AW72" s="1230"/>
      <c r="AX72" s="1230"/>
      <c r="AY72" s="1230"/>
      <c r="AZ72" s="1230"/>
      <c r="BA72" s="1230"/>
      <c r="BB72" s="1230"/>
      <c r="BC72" s="1230"/>
      <c r="BD72" s="1230"/>
      <c r="BE72" s="1230"/>
      <c r="BF72" s="1230"/>
      <c r="BG72" s="1230"/>
      <c r="BH72" s="1230"/>
      <c r="BI72" s="1230"/>
      <c r="BJ72" s="1230"/>
      <c r="BK72" s="1230"/>
      <c r="BL72" s="1230"/>
      <c r="BM72" s="1230"/>
      <c r="BN72" s="1230"/>
      <c r="BO72" s="1231"/>
      <c r="BP72" s="1232" t="s">
        <v>562</v>
      </c>
      <c r="BQ72" s="1232"/>
      <c r="BR72" s="1232"/>
      <c r="BS72" s="1232"/>
      <c r="BT72" s="1232"/>
      <c r="BU72" s="1232"/>
      <c r="BV72" s="1232"/>
      <c r="BW72" s="1232"/>
      <c r="BX72" s="1232" t="s">
        <v>563</v>
      </c>
      <c r="BY72" s="1232"/>
      <c r="BZ72" s="1232"/>
      <c r="CA72" s="1232"/>
      <c r="CB72" s="1232"/>
      <c r="CC72" s="1232"/>
      <c r="CD72" s="1232"/>
      <c r="CE72" s="1232"/>
      <c r="CF72" s="1232" t="s">
        <v>564</v>
      </c>
      <c r="CG72" s="1232"/>
      <c r="CH72" s="1232"/>
      <c r="CI72" s="1232"/>
      <c r="CJ72" s="1232"/>
      <c r="CK72" s="1232"/>
      <c r="CL72" s="1232"/>
      <c r="CM72" s="1232"/>
      <c r="CN72" s="1232" t="s">
        <v>565</v>
      </c>
      <c r="CO72" s="1232"/>
      <c r="CP72" s="1232"/>
      <c r="CQ72" s="1232"/>
      <c r="CR72" s="1232"/>
      <c r="CS72" s="1232"/>
      <c r="CT72" s="1232"/>
      <c r="CU72" s="1232"/>
      <c r="CV72" s="1232" t="s">
        <v>566</v>
      </c>
      <c r="CW72" s="1232"/>
      <c r="CX72" s="1232"/>
      <c r="CY72" s="1232"/>
      <c r="CZ72" s="1232"/>
      <c r="DA72" s="1232"/>
      <c r="DB72" s="1232"/>
      <c r="DC72" s="1232"/>
    </row>
    <row r="73" spans="2:107" x14ac:dyDescent="0.15">
      <c r="B73" s="250"/>
      <c r="G73" s="1238"/>
      <c r="H73" s="1238"/>
      <c r="I73" s="1238"/>
      <c r="J73" s="1238"/>
      <c r="K73" s="1239"/>
      <c r="L73" s="1239"/>
      <c r="M73" s="1239"/>
      <c r="N73" s="1239"/>
      <c r="AM73" s="356"/>
      <c r="AN73" s="1235" t="s">
        <v>610</v>
      </c>
      <c r="AO73" s="1235"/>
      <c r="AP73" s="1235"/>
      <c r="AQ73" s="1235"/>
      <c r="AR73" s="1235"/>
      <c r="AS73" s="1235"/>
      <c r="AT73" s="1235"/>
      <c r="AU73" s="1235"/>
      <c r="AV73" s="1235"/>
      <c r="AW73" s="1235"/>
      <c r="AX73" s="1235"/>
      <c r="AY73" s="1235"/>
      <c r="AZ73" s="1235"/>
      <c r="BA73" s="1235"/>
      <c r="BB73" s="1235" t="s">
        <v>611</v>
      </c>
      <c r="BC73" s="1235"/>
      <c r="BD73" s="1235"/>
      <c r="BE73" s="1235"/>
      <c r="BF73" s="1235"/>
      <c r="BG73" s="1235"/>
      <c r="BH73" s="1235"/>
      <c r="BI73" s="1235"/>
      <c r="BJ73" s="1235"/>
      <c r="BK73" s="1235"/>
      <c r="BL73" s="1235"/>
      <c r="BM73" s="1235"/>
      <c r="BN73" s="1235"/>
      <c r="BO73" s="1235"/>
      <c r="BP73" s="1233"/>
      <c r="BQ73" s="1233"/>
      <c r="BR73" s="1233"/>
      <c r="BS73" s="1233"/>
      <c r="BT73" s="1233"/>
      <c r="BU73" s="1233"/>
      <c r="BV73" s="1233"/>
      <c r="BW73" s="1233"/>
      <c r="BX73" s="1233"/>
      <c r="BY73" s="1233"/>
      <c r="BZ73" s="1233"/>
      <c r="CA73" s="1233"/>
      <c r="CB73" s="1233"/>
      <c r="CC73" s="1233"/>
      <c r="CD73" s="1233"/>
      <c r="CE73" s="1233"/>
      <c r="CF73" s="1233"/>
      <c r="CG73" s="1233"/>
      <c r="CH73" s="1233"/>
      <c r="CI73" s="1233"/>
      <c r="CJ73" s="1233"/>
      <c r="CK73" s="1233"/>
      <c r="CL73" s="1233"/>
      <c r="CM73" s="1233"/>
      <c r="CN73" s="1233"/>
      <c r="CO73" s="1233"/>
      <c r="CP73" s="1233"/>
      <c r="CQ73" s="1233"/>
      <c r="CR73" s="1233"/>
      <c r="CS73" s="1233"/>
      <c r="CT73" s="1233"/>
      <c r="CU73" s="1233"/>
      <c r="CV73" s="1233"/>
      <c r="CW73" s="1233"/>
      <c r="CX73" s="1233"/>
      <c r="CY73" s="1233"/>
      <c r="CZ73" s="1233"/>
      <c r="DA73" s="1233"/>
      <c r="DB73" s="1233"/>
      <c r="DC73" s="1233"/>
    </row>
    <row r="74" spans="2:107" x14ac:dyDescent="0.15">
      <c r="B74" s="250"/>
      <c r="G74" s="1238"/>
      <c r="H74" s="1238"/>
      <c r="I74" s="1238"/>
      <c r="J74" s="1238"/>
      <c r="K74" s="1239"/>
      <c r="L74" s="1239"/>
      <c r="M74" s="1239"/>
      <c r="N74" s="1239"/>
      <c r="AM74" s="356"/>
      <c r="AN74" s="1235"/>
      <c r="AO74" s="1235"/>
      <c r="AP74" s="1235"/>
      <c r="AQ74" s="1235"/>
      <c r="AR74" s="1235"/>
      <c r="AS74" s="1235"/>
      <c r="AT74" s="1235"/>
      <c r="AU74" s="1235"/>
      <c r="AV74" s="1235"/>
      <c r="AW74" s="1235"/>
      <c r="AX74" s="1235"/>
      <c r="AY74" s="1235"/>
      <c r="AZ74" s="1235"/>
      <c r="BA74" s="1235"/>
      <c r="BB74" s="1235"/>
      <c r="BC74" s="1235"/>
      <c r="BD74" s="1235"/>
      <c r="BE74" s="1235"/>
      <c r="BF74" s="1235"/>
      <c r="BG74" s="1235"/>
      <c r="BH74" s="1235"/>
      <c r="BI74" s="1235"/>
      <c r="BJ74" s="1235"/>
      <c r="BK74" s="1235"/>
      <c r="BL74" s="1235"/>
      <c r="BM74" s="1235"/>
      <c r="BN74" s="1235"/>
      <c r="BO74" s="1235"/>
      <c r="BP74" s="1233"/>
      <c r="BQ74" s="1233"/>
      <c r="BR74" s="1233"/>
      <c r="BS74" s="1233"/>
      <c r="BT74" s="1233"/>
      <c r="BU74" s="1233"/>
      <c r="BV74" s="1233"/>
      <c r="BW74" s="1233"/>
      <c r="BX74" s="1233"/>
      <c r="BY74" s="1233"/>
      <c r="BZ74" s="1233"/>
      <c r="CA74" s="1233"/>
      <c r="CB74" s="1233"/>
      <c r="CC74" s="1233"/>
      <c r="CD74" s="1233"/>
      <c r="CE74" s="1233"/>
      <c r="CF74" s="1233"/>
      <c r="CG74" s="1233"/>
      <c r="CH74" s="1233"/>
      <c r="CI74" s="1233"/>
      <c r="CJ74" s="1233"/>
      <c r="CK74" s="1233"/>
      <c r="CL74" s="1233"/>
      <c r="CM74" s="1233"/>
      <c r="CN74" s="1233"/>
      <c r="CO74" s="1233"/>
      <c r="CP74" s="1233"/>
      <c r="CQ74" s="1233"/>
      <c r="CR74" s="1233"/>
      <c r="CS74" s="1233"/>
      <c r="CT74" s="1233"/>
      <c r="CU74" s="1233"/>
      <c r="CV74" s="1233"/>
      <c r="CW74" s="1233"/>
      <c r="CX74" s="1233"/>
      <c r="CY74" s="1233"/>
      <c r="CZ74" s="1233"/>
      <c r="DA74" s="1233"/>
      <c r="DB74" s="1233"/>
      <c r="DC74" s="1233"/>
    </row>
    <row r="75" spans="2:107" x14ac:dyDescent="0.15">
      <c r="B75" s="250"/>
      <c r="G75" s="1238"/>
      <c r="H75" s="1238"/>
      <c r="I75" s="1228"/>
      <c r="J75" s="1228"/>
      <c r="K75" s="1234"/>
      <c r="L75" s="1234"/>
      <c r="M75" s="1234"/>
      <c r="N75" s="1234"/>
      <c r="AM75" s="356"/>
      <c r="AN75" s="1235"/>
      <c r="AO75" s="1235"/>
      <c r="AP75" s="1235"/>
      <c r="AQ75" s="1235"/>
      <c r="AR75" s="1235"/>
      <c r="AS75" s="1235"/>
      <c r="AT75" s="1235"/>
      <c r="AU75" s="1235"/>
      <c r="AV75" s="1235"/>
      <c r="AW75" s="1235"/>
      <c r="AX75" s="1235"/>
      <c r="AY75" s="1235"/>
      <c r="AZ75" s="1235"/>
      <c r="BA75" s="1235"/>
      <c r="BB75" s="1235" t="s">
        <v>615</v>
      </c>
      <c r="BC75" s="1235"/>
      <c r="BD75" s="1235"/>
      <c r="BE75" s="1235"/>
      <c r="BF75" s="1235"/>
      <c r="BG75" s="1235"/>
      <c r="BH75" s="1235"/>
      <c r="BI75" s="1235"/>
      <c r="BJ75" s="1235"/>
      <c r="BK75" s="1235"/>
      <c r="BL75" s="1235"/>
      <c r="BM75" s="1235"/>
      <c r="BN75" s="1235"/>
      <c r="BO75" s="1235"/>
      <c r="BP75" s="1233">
        <v>12</v>
      </c>
      <c r="BQ75" s="1233"/>
      <c r="BR75" s="1233"/>
      <c r="BS75" s="1233"/>
      <c r="BT75" s="1233"/>
      <c r="BU75" s="1233"/>
      <c r="BV75" s="1233"/>
      <c r="BW75" s="1233"/>
      <c r="BX75" s="1233">
        <v>11.8</v>
      </c>
      <c r="BY75" s="1233"/>
      <c r="BZ75" s="1233"/>
      <c r="CA75" s="1233"/>
      <c r="CB75" s="1233"/>
      <c r="CC75" s="1233"/>
      <c r="CD75" s="1233"/>
      <c r="CE75" s="1233"/>
      <c r="CF75" s="1233">
        <v>11.4</v>
      </c>
      <c r="CG75" s="1233"/>
      <c r="CH75" s="1233"/>
      <c r="CI75" s="1233"/>
      <c r="CJ75" s="1233"/>
      <c r="CK75" s="1233"/>
      <c r="CL75" s="1233"/>
      <c r="CM75" s="1233"/>
      <c r="CN75" s="1233">
        <v>11.2</v>
      </c>
      <c r="CO75" s="1233"/>
      <c r="CP75" s="1233"/>
      <c r="CQ75" s="1233"/>
      <c r="CR75" s="1233"/>
      <c r="CS75" s="1233"/>
      <c r="CT75" s="1233"/>
      <c r="CU75" s="1233"/>
      <c r="CV75" s="1233">
        <v>11.4</v>
      </c>
      <c r="CW75" s="1233"/>
      <c r="CX75" s="1233"/>
      <c r="CY75" s="1233"/>
      <c r="CZ75" s="1233"/>
      <c r="DA75" s="1233"/>
      <c r="DB75" s="1233"/>
      <c r="DC75" s="1233"/>
    </row>
    <row r="76" spans="2:107" x14ac:dyDescent="0.15">
      <c r="B76" s="250"/>
      <c r="G76" s="1238"/>
      <c r="H76" s="1238"/>
      <c r="I76" s="1228"/>
      <c r="J76" s="1228"/>
      <c r="K76" s="1234"/>
      <c r="L76" s="1234"/>
      <c r="M76" s="1234"/>
      <c r="N76" s="1234"/>
      <c r="AM76" s="356"/>
      <c r="AN76" s="1235"/>
      <c r="AO76" s="1235"/>
      <c r="AP76" s="1235"/>
      <c r="AQ76" s="1235"/>
      <c r="AR76" s="1235"/>
      <c r="AS76" s="1235"/>
      <c r="AT76" s="1235"/>
      <c r="AU76" s="1235"/>
      <c r="AV76" s="1235"/>
      <c r="AW76" s="1235"/>
      <c r="AX76" s="1235"/>
      <c r="AY76" s="1235"/>
      <c r="AZ76" s="1235"/>
      <c r="BA76" s="1235"/>
      <c r="BB76" s="1235"/>
      <c r="BC76" s="1235"/>
      <c r="BD76" s="1235"/>
      <c r="BE76" s="1235"/>
      <c r="BF76" s="1235"/>
      <c r="BG76" s="1235"/>
      <c r="BH76" s="1235"/>
      <c r="BI76" s="1235"/>
      <c r="BJ76" s="1235"/>
      <c r="BK76" s="1235"/>
      <c r="BL76" s="1235"/>
      <c r="BM76" s="1235"/>
      <c r="BN76" s="1235"/>
      <c r="BO76" s="1235"/>
      <c r="BP76" s="1233"/>
      <c r="BQ76" s="1233"/>
      <c r="BR76" s="1233"/>
      <c r="BS76" s="1233"/>
      <c r="BT76" s="1233"/>
      <c r="BU76" s="1233"/>
      <c r="BV76" s="1233"/>
      <c r="BW76" s="1233"/>
      <c r="BX76" s="1233"/>
      <c r="BY76" s="1233"/>
      <c r="BZ76" s="1233"/>
      <c r="CA76" s="1233"/>
      <c r="CB76" s="1233"/>
      <c r="CC76" s="1233"/>
      <c r="CD76" s="1233"/>
      <c r="CE76" s="1233"/>
      <c r="CF76" s="1233"/>
      <c r="CG76" s="1233"/>
      <c r="CH76" s="1233"/>
      <c r="CI76" s="1233"/>
      <c r="CJ76" s="1233"/>
      <c r="CK76" s="1233"/>
      <c r="CL76" s="1233"/>
      <c r="CM76" s="1233"/>
      <c r="CN76" s="1233"/>
      <c r="CO76" s="1233"/>
      <c r="CP76" s="1233"/>
      <c r="CQ76" s="1233"/>
      <c r="CR76" s="1233"/>
      <c r="CS76" s="1233"/>
      <c r="CT76" s="1233"/>
      <c r="CU76" s="1233"/>
      <c r="CV76" s="1233"/>
      <c r="CW76" s="1233"/>
      <c r="CX76" s="1233"/>
      <c r="CY76" s="1233"/>
      <c r="CZ76" s="1233"/>
      <c r="DA76" s="1233"/>
      <c r="DB76" s="1233"/>
      <c r="DC76" s="1233"/>
    </row>
    <row r="77" spans="2:107" x14ac:dyDescent="0.15">
      <c r="B77" s="250"/>
      <c r="G77" s="1228"/>
      <c r="H77" s="1228"/>
      <c r="I77" s="1228"/>
      <c r="J77" s="1228"/>
      <c r="K77" s="1239"/>
      <c r="L77" s="1239"/>
      <c r="M77" s="1239"/>
      <c r="N77" s="1239"/>
      <c r="AN77" s="1232" t="s">
        <v>613</v>
      </c>
      <c r="AO77" s="1232"/>
      <c r="AP77" s="1232"/>
      <c r="AQ77" s="1232"/>
      <c r="AR77" s="1232"/>
      <c r="AS77" s="1232"/>
      <c r="AT77" s="1232"/>
      <c r="AU77" s="1232"/>
      <c r="AV77" s="1232"/>
      <c r="AW77" s="1232"/>
      <c r="AX77" s="1232"/>
      <c r="AY77" s="1232"/>
      <c r="AZ77" s="1232"/>
      <c r="BA77" s="1232"/>
      <c r="BB77" s="1235" t="s">
        <v>611</v>
      </c>
      <c r="BC77" s="1235"/>
      <c r="BD77" s="1235"/>
      <c r="BE77" s="1235"/>
      <c r="BF77" s="1235"/>
      <c r="BG77" s="1235"/>
      <c r="BH77" s="1235"/>
      <c r="BI77" s="1235"/>
      <c r="BJ77" s="1235"/>
      <c r="BK77" s="1235"/>
      <c r="BL77" s="1235"/>
      <c r="BM77" s="1235"/>
      <c r="BN77" s="1235"/>
      <c r="BO77" s="1235"/>
      <c r="BP77" s="1233">
        <v>0</v>
      </c>
      <c r="BQ77" s="1233"/>
      <c r="BR77" s="1233"/>
      <c r="BS77" s="1233"/>
      <c r="BT77" s="1233"/>
      <c r="BU77" s="1233"/>
      <c r="BV77" s="1233"/>
      <c r="BW77" s="1233"/>
      <c r="BX77" s="1233">
        <v>0</v>
      </c>
      <c r="BY77" s="1233"/>
      <c r="BZ77" s="1233"/>
      <c r="CA77" s="1233"/>
      <c r="CB77" s="1233"/>
      <c r="CC77" s="1233"/>
      <c r="CD77" s="1233"/>
      <c r="CE77" s="1233"/>
      <c r="CF77" s="1233">
        <v>0</v>
      </c>
      <c r="CG77" s="1233"/>
      <c r="CH77" s="1233"/>
      <c r="CI77" s="1233"/>
      <c r="CJ77" s="1233"/>
      <c r="CK77" s="1233"/>
      <c r="CL77" s="1233"/>
      <c r="CM77" s="1233"/>
      <c r="CN77" s="1233">
        <v>0</v>
      </c>
      <c r="CO77" s="1233"/>
      <c r="CP77" s="1233"/>
      <c r="CQ77" s="1233"/>
      <c r="CR77" s="1233"/>
      <c r="CS77" s="1233"/>
      <c r="CT77" s="1233"/>
      <c r="CU77" s="1233"/>
      <c r="CV77" s="1233">
        <v>0</v>
      </c>
      <c r="CW77" s="1233"/>
      <c r="CX77" s="1233"/>
      <c r="CY77" s="1233"/>
      <c r="CZ77" s="1233"/>
      <c r="DA77" s="1233"/>
      <c r="DB77" s="1233"/>
      <c r="DC77" s="1233"/>
    </row>
    <row r="78" spans="2:107" x14ac:dyDescent="0.15">
      <c r="B78" s="250"/>
      <c r="G78" s="1228"/>
      <c r="H78" s="1228"/>
      <c r="I78" s="1228"/>
      <c r="J78" s="1228"/>
      <c r="K78" s="1239"/>
      <c r="L78" s="1239"/>
      <c r="M78" s="1239"/>
      <c r="N78" s="1239"/>
      <c r="AN78" s="1232"/>
      <c r="AO78" s="1232"/>
      <c r="AP78" s="1232"/>
      <c r="AQ78" s="1232"/>
      <c r="AR78" s="1232"/>
      <c r="AS78" s="1232"/>
      <c r="AT78" s="1232"/>
      <c r="AU78" s="1232"/>
      <c r="AV78" s="1232"/>
      <c r="AW78" s="1232"/>
      <c r="AX78" s="1232"/>
      <c r="AY78" s="1232"/>
      <c r="AZ78" s="1232"/>
      <c r="BA78" s="1232"/>
      <c r="BB78" s="1235"/>
      <c r="BC78" s="1235"/>
      <c r="BD78" s="1235"/>
      <c r="BE78" s="1235"/>
      <c r="BF78" s="1235"/>
      <c r="BG78" s="1235"/>
      <c r="BH78" s="1235"/>
      <c r="BI78" s="1235"/>
      <c r="BJ78" s="1235"/>
      <c r="BK78" s="1235"/>
      <c r="BL78" s="1235"/>
      <c r="BM78" s="1235"/>
      <c r="BN78" s="1235"/>
      <c r="BO78" s="1235"/>
      <c r="BP78" s="1233"/>
      <c r="BQ78" s="1233"/>
      <c r="BR78" s="1233"/>
      <c r="BS78" s="1233"/>
      <c r="BT78" s="1233"/>
      <c r="BU78" s="1233"/>
      <c r="BV78" s="1233"/>
      <c r="BW78" s="1233"/>
      <c r="BX78" s="1233"/>
      <c r="BY78" s="1233"/>
      <c r="BZ78" s="1233"/>
      <c r="CA78" s="1233"/>
      <c r="CB78" s="1233"/>
      <c r="CC78" s="1233"/>
      <c r="CD78" s="1233"/>
      <c r="CE78" s="1233"/>
      <c r="CF78" s="1233"/>
      <c r="CG78" s="1233"/>
      <c r="CH78" s="1233"/>
      <c r="CI78" s="1233"/>
      <c r="CJ78" s="1233"/>
      <c r="CK78" s="1233"/>
      <c r="CL78" s="1233"/>
      <c r="CM78" s="1233"/>
      <c r="CN78" s="1233"/>
      <c r="CO78" s="1233"/>
      <c r="CP78" s="1233"/>
      <c r="CQ78" s="1233"/>
      <c r="CR78" s="1233"/>
      <c r="CS78" s="1233"/>
      <c r="CT78" s="1233"/>
      <c r="CU78" s="1233"/>
      <c r="CV78" s="1233"/>
      <c r="CW78" s="1233"/>
      <c r="CX78" s="1233"/>
      <c r="CY78" s="1233"/>
      <c r="CZ78" s="1233"/>
      <c r="DA78" s="1233"/>
      <c r="DB78" s="1233"/>
      <c r="DC78" s="1233"/>
    </row>
    <row r="79" spans="2:107" x14ac:dyDescent="0.15">
      <c r="B79" s="250"/>
      <c r="G79" s="1228"/>
      <c r="H79" s="1228"/>
      <c r="I79" s="1237"/>
      <c r="J79" s="1237"/>
      <c r="K79" s="1240"/>
      <c r="L79" s="1240"/>
      <c r="M79" s="1240"/>
      <c r="N79" s="1240"/>
      <c r="AN79" s="1232"/>
      <c r="AO79" s="1232"/>
      <c r="AP79" s="1232"/>
      <c r="AQ79" s="1232"/>
      <c r="AR79" s="1232"/>
      <c r="AS79" s="1232"/>
      <c r="AT79" s="1232"/>
      <c r="AU79" s="1232"/>
      <c r="AV79" s="1232"/>
      <c r="AW79" s="1232"/>
      <c r="AX79" s="1232"/>
      <c r="AY79" s="1232"/>
      <c r="AZ79" s="1232"/>
      <c r="BA79" s="1232"/>
      <c r="BB79" s="1235" t="s">
        <v>615</v>
      </c>
      <c r="BC79" s="1235"/>
      <c r="BD79" s="1235"/>
      <c r="BE79" s="1235"/>
      <c r="BF79" s="1235"/>
      <c r="BG79" s="1235"/>
      <c r="BH79" s="1235"/>
      <c r="BI79" s="1235"/>
      <c r="BJ79" s="1235"/>
      <c r="BK79" s="1235"/>
      <c r="BL79" s="1235"/>
      <c r="BM79" s="1235"/>
      <c r="BN79" s="1235"/>
      <c r="BO79" s="1235"/>
      <c r="BP79" s="1233">
        <v>7.1</v>
      </c>
      <c r="BQ79" s="1233"/>
      <c r="BR79" s="1233"/>
      <c r="BS79" s="1233"/>
      <c r="BT79" s="1233"/>
      <c r="BU79" s="1233"/>
      <c r="BV79" s="1233"/>
      <c r="BW79" s="1233"/>
      <c r="BX79" s="1233">
        <v>7.4</v>
      </c>
      <c r="BY79" s="1233"/>
      <c r="BZ79" s="1233"/>
      <c r="CA79" s="1233"/>
      <c r="CB79" s="1233"/>
      <c r="CC79" s="1233"/>
      <c r="CD79" s="1233"/>
      <c r="CE79" s="1233"/>
      <c r="CF79" s="1233">
        <v>7.4</v>
      </c>
      <c r="CG79" s="1233"/>
      <c r="CH79" s="1233"/>
      <c r="CI79" s="1233"/>
      <c r="CJ79" s="1233"/>
      <c r="CK79" s="1233"/>
      <c r="CL79" s="1233"/>
      <c r="CM79" s="1233"/>
      <c r="CN79" s="1233">
        <v>8</v>
      </c>
      <c r="CO79" s="1233"/>
      <c r="CP79" s="1233"/>
      <c r="CQ79" s="1233"/>
      <c r="CR79" s="1233"/>
      <c r="CS79" s="1233"/>
      <c r="CT79" s="1233"/>
      <c r="CU79" s="1233"/>
      <c r="CV79" s="1233">
        <v>6.6</v>
      </c>
      <c r="CW79" s="1233"/>
      <c r="CX79" s="1233"/>
      <c r="CY79" s="1233"/>
      <c r="CZ79" s="1233"/>
      <c r="DA79" s="1233"/>
      <c r="DB79" s="1233"/>
      <c r="DC79" s="1233"/>
    </row>
    <row r="80" spans="2:107" x14ac:dyDescent="0.15">
      <c r="B80" s="250"/>
      <c r="G80" s="1228"/>
      <c r="H80" s="1228"/>
      <c r="I80" s="1237"/>
      <c r="J80" s="1237"/>
      <c r="K80" s="1240"/>
      <c r="L80" s="1240"/>
      <c r="M80" s="1240"/>
      <c r="N80" s="1240"/>
      <c r="AN80" s="1232"/>
      <c r="AO80" s="1232"/>
      <c r="AP80" s="1232"/>
      <c r="AQ80" s="1232"/>
      <c r="AR80" s="1232"/>
      <c r="AS80" s="1232"/>
      <c r="AT80" s="1232"/>
      <c r="AU80" s="1232"/>
      <c r="AV80" s="1232"/>
      <c r="AW80" s="1232"/>
      <c r="AX80" s="1232"/>
      <c r="AY80" s="1232"/>
      <c r="AZ80" s="1232"/>
      <c r="BA80" s="1232"/>
      <c r="BB80" s="1235"/>
      <c r="BC80" s="1235"/>
      <c r="BD80" s="1235"/>
      <c r="BE80" s="1235"/>
      <c r="BF80" s="1235"/>
      <c r="BG80" s="1235"/>
      <c r="BH80" s="1235"/>
      <c r="BI80" s="1235"/>
      <c r="BJ80" s="1235"/>
      <c r="BK80" s="1235"/>
      <c r="BL80" s="1235"/>
      <c r="BM80" s="1235"/>
      <c r="BN80" s="1235"/>
      <c r="BO80" s="1235"/>
      <c r="BP80" s="1233"/>
      <c r="BQ80" s="1233"/>
      <c r="BR80" s="1233"/>
      <c r="BS80" s="1233"/>
      <c r="BT80" s="1233"/>
      <c r="BU80" s="1233"/>
      <c r="BV80" s="1233"/>
      <c r="BW80" s="1233"/>
      <c r="BX80" s="1233"/>
      <c r="BY80" s="1233"/>
      <c r="BZ80" s="1233"/>
      <c r="CA80" s="1233"/>
      <c r="CB80" s="1233"/>
      <c r="CC80" s="1233"/>
      <c r="CD80" s="1233"/>
      <c r="CE80" s="1233"/>
      <c r="CF80" s="1233"/>
      <c r="CG80" s="1233"/>
      <c r="CH80" s="1233"/>
      <c r="CI80" s="1233"/>
      <c r="CJ80" s="1233"/>
      <c r="CK80" s="1233"/>
      <c r="CL80" s="1233"/>
      <c r="CM80" s="1233"/>
      <c r="CN80" s="1233"/>
      <c r="CO80" s="1233"/>
      <c r="CP80" s="1233"/>
      <c r="CQ80" s="1233"/>
      <c r="CR80" s="1233"/>
      <c r="CS80" s="1233"/>
      <c r="CT80" s="1233"/>
      <c r="CU80" s="1233"/>
      <c r="CV80" s="1233"/>
      <c r="CW80" s="1233"/>
      <c r="CX80" s="1233"/>
      <c r="CY80" s="1233"/>
      <c r="CZ80" s="1233"/>
      <c r="DA80" s="1233"/>
      <c r="DB80" s="1233"/>
      <c r="DC80" s="1233"/>
    </row>
    <row r="81" spans="2:109" x14ac:dyDescent="0.15">
      <c r="B81" s="250"/>
    </row>
    <row r="82" spans="2:109" ht="17.25" x14ac:dyDescent="0.15">
      <c r="B82" s="250"/>
      <c r="K82" s="373"/>
      <c r="L82" s="373"/>
      <c r="M82" s="373"/>
      <c r="N82" s="373"/>
      <c r="AQ82" s="373"/>
      <c r="AR82" s="373"/>
      <c r="AS82" s="373"/>
      <c r="AT82" s="373"/>
      <c r="BC82" s="373"/>
      <c r="BD82" s="373"/>
      <c r="BE82" s="373"/>
      <c r="BF82" s="373"/>
      <c r="BO82" s="373"/>
      <c r="BP82" s="373"/>
      <c r="BQ82" s="373"/>
      <c r="BR82" s="373"/>
      <c r="CA82" s="373"/>
      <c r="CB82" s="373"/>
      <c r="CC82" s="373"/>
      <c r="CD82" s="373"/>
      <c r="CM82" s="373"/>
      <c r="CN82" s="373"/>
      <c r="CO82" s="373"/>
      <c r="CP82" s="373"/>
      <c r="CY82" s="373"/>
      <c r="CZ82" s="373"/>
      <c r="DA82" s="373"/>
      <c r="DB82" s="373"/>
      <c r="DC82" s="373"/>
    </row>
    <row r="83" spans="2:109" x14ac:dyDescent="0.15">
      <c r="B83" s="331"/>
      <c r="C83" s="302"/>
      <c r="D83" s="302"/>
      <c r="E83" s="302"/>
      <c r="F83" s="302"/>
      <c r="G83" s="302"/>
      <c r="H83" s="302"/>
      <c r="I83" s="302"/>
      <c r="J83" s="302"/>
      <c r="K83" s="302"/>
      <c r="L83" s="302"/>
      <c r="M83" s="302"/>
      <c r="N83" s="302"/>
      <c r="O83" s="302"/>
      <c r="P83" s="302"/>
      <c r="Q83" s="302"/>
      <c r="R83" s="302"/>
      <c r="S83" s="302"/>
      <c r="T83" s="302"/>
      <c r="U83" s="302"/>
      <c r="V83" s="302"/>
      <c r="W83" s="302"/>
      <c r="X83" s="302"/>
      <c r="Y83" s="302"/>
      <c r="Z83" s="302"/>
      <c r="AA83" s="302"/>
      <c r="AB83" s="302"/>
      <c r="AC83" s="302"/>
      <c r="AD83" s="302"/>
      <c r="AE83" s="302"/>
      <c r="AF83" s="302"/>
      <c r="AG83" s="302"/>
      <c r="AH83" s="302"/>
      <c r="AI83" s="302"/>
      <c r="AJ83" s="302"/>
      <c r="AK83" s="302"/>
      <c r="AL83" s="302"/>
      <c r="AM83" s="302"/>
      <c r="AN83" s="302"/>
      <c r="AO83" s="302"/>
      <c r="AP83" s="302"/>
      <c r="AQ83" s="302"/>
      <c r="AR83" s="302"/>
      <c r="AS83" s="302"/>
      <c r="AT83" s="302"/>
      <c r="AU83" s="302"/>
      <c r="AV83" s="302"/>
      <c r="AW83" s="302"/>
      <c r="AX83" s="302"/>
      <c r="AY83" s="302"/>
      <c r="AZ83" s="302"/>
      <c r="BA83" s="302"/>
      <c r="BB83" s="302"/>
      <c r="BC83" s="302"/>
      <c r="BD83" s="302"/>
      <c r="BE83" s="302"/>
      <c r="BF83" s="302"/>
      <c r="BG83" s="302"/>
      <c r="BH83" s="302"/>
      <c r="BI83" s="302"/>
      <c r="BJ83" s="302"/>
      <c r="BK83" s="302"/>
      <c r="BL83" s="302"/>
      <c r="BM83" s="302"/>
      <c r="BN83" s="302"/>
      <c r="BO83" s="302"/>
      <c r="BP83" s="302"/>
      <c r="BQ83" s="302"/>
      <c r="BR83" s="302"/>
      <c r="BS83" s="302"/>
      <c r="BT83" s="302"/>
      <c r="BU83" s="302"/>
      <c r="BV83" s="302"/>
      <c r="BW83" s="302"/>
      <c r="BX83" s="302"/>
      <c r="BY83" s="302"/>
      <c r="BZ83" s="302"/>
      <c r="CA83" s="302"/>
      <c r="CB83" s="302"/>
      <c r="CC83" s="302"/>
      <c r="CD83" s="302"/>
      <c r="CE83" s="302"/>
      <c r="CF83" s="302"/>
      <c r="CG83" s="302"/>
      <c r="CH83" s="302"/>
      <c r="CI83" s="302"/>
      <c r="CJ83" s="302"/>
      <c r="CK83" s="302"/>
      <c r="CL83" s="302"/>
      <c r="CM83" s="302"/>
      <c r="CN83" s="302"/>
      <c r="CO83" s="302"/>
      <c r="CP83" s="302"/>
      <c r="CQ83" s="302"/>
      <c r="CR83" s="302"/>
      <c r="CS83" s="302"/>
      <c r="CT83" s="302"/>
      <c r="CU83" s="302"/>
      <c r="CV83" s="302"/>
      <c r="CW83" s="302"/>
      <c r="CX83" s="302"/>
      <c r="CY83" s="302"/>
      <c r="CZ83" s="302"/>
      <c r="DA83" s="302"/>
      <c r="DB83" s="302"/>
      <c r="DC83" s="302"/>
      <c r="DD83" s="332"/>
    </row>
    <row r="84" spans="2:109" x14ac:dyDescent="0.15">
      <c r="DD84" s="246"/>
      <c r="DE84" s="246"/>
    </row>
    <row r="85" spans="2:109" x14ac:dyDescent="0.15">
      <c r="DD85" s="246"/>
      <c r="DE85" s="246"/>
    </row>
  </sheetData>
  <sheetProtection algorithmName="SHA-512" hashValue="zLU9AZx6Oe4NfoilvHpLEomV+RfRpb0bZ2gAYtmIFh0r8ViW5VnmPAEG8hUyJk6D4ZtcuEWrhOZOqi+lKYcojw==" saltValue="C+7pPSim5Phd1apABi50W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D9B2D0-B028-491A-AA1E-53B60A2FF011}">
  <sheetPr>
    <pageSetUpPr fitToPage="1"/>
  </sheetPr>
  <dimension ref="A1:DR125"/>
  <sheetViews>
    <sheetView showGridLines="0" topLeftCell="A34" zoomScaleNormal="100" zoomScaleSheetLayoutView="70" workbookViewId="0">
      <selection activeCell="AA113" sqref="AA113"/>
    </sheetView>
  </sheetViews>
  <sheetFormatPr defaultColWidth="0" defaultRowHeight="13.5" customHeight="1" zeroHeight="1" x14ac:dyDescent="0.15"/>
  <cols>
    <col min="1" max="34" width="2.5" style="245" customWidth="1"/>
    <col min="35" max="122" width="2.5" style="244" customWidth="1"/>
    <col min="123" max="16384" width="2.5" style="244" hidden="1"/>
  </cols>
  <sheetData>
    <row r="1" spans="1:34" ht="13.5" customHeight="1" x14ac:dyDescent="0.15">
      <c r="A1" s="244"/>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c r="AF1" s="244"/>
      <c r="AG1" s="244"/>
      <c r="AH1" s="244"/>
    </row>
    <row r="2" spans="1:34" x14ac:dyDescent="0.15">
      <c r="S2" s="244"/>
      <c r="AH2" s="244"/>
    </row>
    <row r="3" spans="1:34" x14ac:dyDescent="0.15">
      <c r="C3" s="244"/>
      <c r="D3" s="244"/>
      <c r="E3" s="244"/>
      <c r="F3" s="244"/>
      <c r="G3" s="244"/>
      <c r="H3" s="244"/>
      <c r="I3" s="244"/>
      <c r="J3" s="244"/>
      <c r="K3" s="244"/>
      <c r="L3" s="244"/>
      <c r="M3" s="244"/>
      <c r="N3" s="244"/>
      <c r="O3" s="244"/>
      <c r="P3" s="244"/>
      <c r="Q3" s="244"/>
      <c r="R3" s="244"/>
      <c r="S3" s="244"/>
      <c r="U3" s="244"/>
      <c r="V3" s="244"/>
      <c r="W3" s="244"/>
      <c r="X3" s="244"/>
      <c r="Y3" s="244"/>
      <c r="Z3" s="244"/>
      <c r="AA3" s="244"/>
      <c r="AB3" s="244"/>
      <c r="AC3" s="244"/>
      <c r="AD3" s="244"/>
      <c r="AE3" s="244"/>
      <c r="AF3" s="244"/>
      <c r="AG3" s="244"/>
      <c r="AH3" s="244"/>
    </row>
    <row r="4" spans="1:34" x14ac:dyDescent="0.15"/>
    <row r="5" spans="1:34" x14ac:dyDescent="0.15"/>
    <row r="6" spans="1:34" x14ac:dyDescent="0.15"/>
    <row r="7" spans="1:34" x14ac:dyDescent="0.15"/>
    <row r="8" spans="1:34" x14ac:dyDescent="0.15"/>
    <row r="9" spans="1:34" x14ac:dyDescent="0.15">
      <c r="AH9" s="244"/>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44"/>
    </row>
    <row r="18" spans="12:34" x14ac:dyDescent="0.15"/>
    <row r="19" spans="12:34" x14ac:dyDescent="0.15"/>
    <row r="20" spans="12:34" x14ac:dyDescent="0.15">
      <c r="AH20" s="244"/>
    </row>
    <row r="21" spans="12:34" x14ac:dyDescent="0.15">
      <c r="AH21" s="244"/>
    </row>
    <row r="22" spans="12:34" x14ac:dyDescent="0.15"/>
    <row r="23" spans="12:34" x14ac:dyDescent="0.15"/>
    <row r="24" spans="12:34" x14ac:dyDescent="0.15">
      <c r="Q24" s="244"/>
    </row>
    <row r="25" spans="12:34" x14ac:dyDescent="0.15"/>
    <row r="26" spans="12:34" x14ac:dyDescent="0.15"/>
    <row r="27" spans="12:34" x14ac:dyDescent="0.15"/>
    <row r="28" spans="12:34" x14ac:dyDescent="0.15">
      <c r="O28" s="244"/>
      <c r="T28" s="244"/>
      <c r="AH28" s="244"/>
    </row>
    <row r="29" spans="12:34" x14ac:dyDescent="0.15"/>
    <row r="30" spans="12:34" x14ac:dyDescent="0.15"/>
    <row r="31" spans="12:34" x14ac:dyDescent="0.15">
      <c r="Q31" s="244"/>
    </row>
    <row r="32" spans="12:34" x14ac:dyDescent="0.15">
      <c r="L32" s="244"/>
    </row>
    <row r="33" spans="2:34" x14ac:dyDescent="0.15">
      <c r="C33" s="244"/>
      <c r="E33" s="244"/>
      <c r="G33" s="244"/>
      <c r="I33" s="244"/>
      <c r="X33" s="244"/>
    </row>
    <row r="34" spans="2:34" x14ac:dyDescent="0.15">
      <c r="B34" s="244"/>
      <c r="P34" s="244"/>
      <c r="R34" s="244"/>
      <c r="T34" s="244"/>
    </row>
    <row r="35" spans="2:34" x14ac:dyDescent="0.15">
      <c r="D35" s="244"/>
      <c r="W35" s="244"/>
      <c r="AC35" s="244"/>
      <c r="AD35" s="244"/>
      <c r="AE35" s="244"/>
      <c r="AF35" s="244"/>
      <c r="AG35" s="244"/>
      <c r="AH35" s="244"/>
    </row>
    <row r="36" spans="2:34" x14ac:dyDescent="0.15">
      <c r="H36" s="244"/>
      <c r="J36" s="244"/>
      <c r="K36" s="244"/>
      <c r="M36" s="244"/>
      <c r="Y36" s="244"/>
      <c r="Z36" s="244"/>
      <c r="AA36" s="244"/>
      <c r="AB36" s="244"/>
      <c r="AC36" s="244"/>
      <c r="AD36" s="244"/>
      <c r="AE36" s="244"/>
      <c r="AF36" s="244"/>
      <c r="AG36" s="244"/>
      <c r="AH36" s="244"/>
    </row>
    <row r="37" spans="2:34" x14ac:dyDescent="0.15">
      <c r="AH37" s="244"/>
    </row>
    <row r="38" spans="2:34" x14ac:dyDescent="0.15">
      <c r="AG38" s="244"/>
      <c r="AH38" s="244"/>
    </row>
    <row r="39" spans="2:34" x14ac:dyDescent="0.15"/>
    <row r="40" spans="2:34" x14ac:dyDescent="0.15">
      <c r="X40" s="244"/>
    </row>
    <row r="41" spans="2:34" x14ac:dyDescent="0.15">
      <c r="R41" s="244"/>
    </row>
    <row r="42" spans="2:34" x14ac:dyDescent="0.15">
      <c r="W42" s="244"/>
    </row>
    <row r="43" spans="2:34" x14ac:dyDescent="0.15">
      <c r="Y43" s="244"/>
      <c r="Z43" s="244"/>
      <c r="AA43" s="244"/>
      <c r="AB43" s="244"/>
      <c r="AC43" s="244"/>
      <c r="AD43" s="244"/>
      <c r="AE43" s="244"/>
      <c r="AF43" s="244"/>
      <c r="AG43" s="244"/>
      <c r="AH43" s="244"/>
    </row>
    <row r="44" spans="2:34" x14ac:dyDescent="0.15">
      <c r="AH44" s="244"/>
    </row>
    <row r="45" spans="2:34" x14ac:dyDescent="0.15">
      <c r="X45" s="244"/>
    </row>
    <row r="46" spans="2:34" x14ac:dyDescent="0.15"/>
    <row r="47" spans="2:34" x14ac:dyDescent="0.15"/>
    <row r="48" spans="2:34" x14ac:dyDescent="0.15">
      <c r="W48" s="244"/>
      <c r="Y48" s="244"/>
      <c r="Z48" s="244"/>
      <c r="AA48" s="244"/>
      <c r="AB48" s="244"/>
      <c r="AC48" s="244"/>
      <c r="AD48" s="244"/>
      <c r="AE48" s="244"/>
      <c r="AF48" s="244"/>
      <c r="AG48" s="244"/>
      <c r="AH48" s="244"/>
    </row>
    <row r="49" spans="28:34" x14ac:dyDescent="0.15"/>
    <row r="50" spans="28:34" x14ac:dyDescent="0.15">
      <c r="AE50" s="244"/>
      <c r="AF50" s="244"/>
      <c r="AG50" s="244"/>
      <c r="AH50" s="244"/>
    </row>
    <row r="51" spans="28:34" x14ac:dyDescent="0.15">
      <c r="AC51" s="244"/>
      <c r="AD51" s="244"/>
      <c r="AE51" s="244"/>
      <c r="AF51" s="244"/>
      <c r="AG51" s="244"/>
      <c r="AH51" s="244"/>
    </row>
    <row r="52" spans="28:34" x14ac:dyDescent="0.15"/>
    <row r="53" spans="28:34" x14ac:dyDescent="0.15">
      <c r="AF53" s="244"/>
      <c r="AG53" s="244"/>
      <c r="AH53" s="244"/>
    </row>
    <row r="54" spans="28:34" x14ac:dyDescent="0.15">
      <c r="AH54" s="244"/>
    </row>
    <row r="55" spans="28:34" x14ac:dyDescent="0.15"/>
    <row r="56" spans="28:34" x14ac:dyDescent="0.15">
      <c r="AB56" s="244"/>
      <c r="AC56" s="244"/>
      <c r="AD56" s="244"/>
      <c r="AE56" s="244"/>
      <c r="AF56" s="244"/>
      <c r="AG56" s="244"/>
      <c r="AH56" s="244"/>
    </row>
    <row r="57" spans="28:34" x14ac:dyDescent="0.15">
      <c r="AH57" s="244"/>
    </row>
    <row r="58" spans="28:34" x14ac:dyDescent="0.15">
      <c r="AH58" s="244"/>
    </row>
    <row r="59" spans="28:34" x14ac:dyDescent="0.15"/>
    <row r="60" spans="28:34" x14ac:dyDescent="0.15"/>
    <row r="61" spans="28:34" x14ac:dyDescent="0.15"/>
    <row r="62" spans="28:34" x14ac:dyDescent="0.15"/>
    <row r="63" spans="28:34" x14ac:dyDescent="0.15">
      <c r="AH63" s="244"/>
    </row>
    <row r="64" spans="28:34" x14ac:dyDescent="0.15">
      <c r="AG64" s="244"/>
      <c r="AH64" s="244"/>
    </row>
    <row r="65" spans="28:34" x14ac:dyDescent="0.15"/>
    <row r="66" spans="28:34" x14ac:dyDescent="0.15"/>
    <row r="67" spans="28:34" x14ac:dyDescent="0.15"/>
    <row r="68" spans="28:34" x14ac:dyDescent="0.15">
      <c r="AB68" s="244"/>
      <c r="AC68" s="244"/>
      <c r="AD68" s="244"/>
      <c r="AE68" s="244"/>
      <c r="AF68" s="244"/>
      <c r="AG68" s="244"/>
      <c r="AH68" s="244"/>
    </row>
    <row r="69" spans="28:34" x14ac:dyDescent="0.15">
      <c r="AF69" s="244"/>
      <c r="AG69" s="244"/>
      <c r="AH69" s="244"/>
    </row>
    <row r="70" spans="28:34" x14ac:dyDescent="0.15"/>
    <row r="71" spans="28:34" x14ac:dyDescent="0.15"/>
    <row r="72" spans="28:34" x14ac:dyDescent="0.15"/>
    <row r="73" spans="28:34" x14ac:dyDescent="0.15"/>
    <row r="74" spans="28:34" x14ac:dyDescent="0.15"/>
    <row r="75" spans="28:34" x14ac:dyDescent="0.15">
      <c r="AH75" s="244"/>
    </row>
    <row r="76" spans="28:34" x14ac:dyDescent="0.15">
      <c r="AF76" s="244"/>
      <c r="AG76" s="244"/>
      <c r="AH76" s="244"/>
    </row>
    <row r="77" spans="28:34" x14ac:dyDescent="0.15">
      <c r="AG77" s="244"/>
      <c r="AH77" s="244"/>
    </row>
    <row r="78" spans="28:34" x14ac:dyDescent="0.15"/>
    <row r="79" spans="28:34" x14ac:dyDescent="0.15"/>
    <row r="80" spans="28:34" x14ac:dyDescent="0.15"/>
    <row r="81" spans="25:34" x14ac:dyDescent="0.15"/>
    <row r="82" spans="25:34" x14ac:dyDescent="0.15">
      <c r="Y82" s="244"/>
    </row>
    <row r="83" spans="25:34" x14ac:dyDescent="0.15">
      <c r="Y83" s="244"/>
      <c r="Z83" s="244"/>
      <c r="AA83" s="244"/>
      <c r="AB83" s="244"/>
      <c r="AC83" s="244"/>
      <c r="AD83" s="244"/>
      <c r="AE83" s="244"/>
      <c r="AF83" s="244"/>
      <c r="AG83" s="244"/>
      <c r="AH83" s="244"/>
    </row>
    <row r="84" spans="25:34" x14ac:dyDescent="0.15"/>
    <row r="85" spans="25:34" x14ac:dyDescent="0.15"/>
    <row r="86" spans="25:34" x14ac:dyDescent="0.15"/>
    <row r="87" spans="25:34" x14ac:dyDescent="0.15"/>
    <row r="88" spans="25:34" x14ac:dyDescent="0.15">
      <c r="AH88" s="244"/>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4"/>
      <c r="AG94" s="244"/>
      <c r="AH94" s="244"/>
    </row>
    <row r="95" spans="25:34" ht="13.5" customHeight="1" x14ac:dyDescent="0.15">
      <c r="AH95" s="244"/>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4"/>
    </row>
    <row r="102" spans="33:34" ht="13.5" customHeight="1" x14ac:dyDescent="0.15"/>
    <row r="103" spans="33:34" ht="13.5" customHeight="1" x14ac:dyDescent="0.15"/>
    <row r="104" spans="33:34" ht="13.5" customHeight="1" x14ac:dyDescent="0.15">
      <c r="AG104" s="244"/>
      <c r="AH104" s="244"/>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44"/>
    </row>
    <row r="117" spans="34:122" ht="13.5" customHeight="1" x14ac:dyDescent="0.15"/>
    <row r="118" spans="34:122" ht="13.5" customHeight="1" x14ac:dyDescent="0.15"/>
    <row r="119" spans="34:122" ht="13.5" customHeight="1" x14ac:dyDescent="0.15"/>
    <row r="120" spans="34:122" ht="13.5" customHeight="1" x14ac:dyDescent="0.15">
      <c r="AH120" s="244"/>
    </row>
    <row r="121" spans="34:122" ht="13.5" customHeight="1" x14ac:dyDescent="0.15">
      <c r="AH121" s="244"/>
    </row>
    <row r="122" spans="34:122" ht="13.5" customHeight="1" x14ac:dyDescent="0.15"/>
    <row r="123" spans="34:122" ht="13.5" customHeight="1" x14ac:dyDescent="0.15"/>
    <row r="124" spans="34:122" ht="13.5" customHeight="1" x14ac:dyDescent="0.15"/>
    <row r="125" spans="34:122" ht="13.5" customHeight="1" x14ac:dyDescent="0.15">
      <c r="DR125" s="244" t="s">
        <v>509</v>
      </c>
    </row>
  </sheetData>
  <sheetProtection algorithmName="SHA-512" hashValue="Ww8ypSvnv+phl4N1BAo2UvPXNhHsyF8QDdSpY3aBWrhwwDMyNXAiLxdTjgBj1ZPNl49cEm3rCFQRVBGjKFumAQ==" saltValue="3+7HnMGr6Mj20qram3lKcQ=="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9BBB1F-4395-4BB3-BFBB-01A3CFD337D6}">
  <sheetPr>
    <pageSetUpPr fitToPage="1"/>
  </sheetPr>
  <dimension ref="A1:DR125"/>
  <sheetViews>
    <sheetView showGridLines="0" tabSelected="1" topLeftCell="A55" zoomScaleNormal="100" zoomScaleSheetLayoutView="55" workbookViewId="0">
      <selection activeCell="CQ44" sqref="CQ44"/>
    </sheetView>
  </sheetViews>
  <sheetFormatPr defaultColWidth="0" defaultRowHeight="13.5" customHeight="1" zeroHeight="1" x14ac:dyDescent="0.15"/>
  <cols>
    <col min="1" max="34" width="2.5" style="245" customWidth="1"/>
    <col min="35" max="122" width="2.5" style="244" customWidth="1"/>
    <col min="123" max="16384" width="2.5" style="244" hidden="1"/>
  </cols>
  <sheetData>
    <row r="1" spans="2:34" ht="13.5" customHeight="1" x14ac:dyDescent="0.15">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c r="AF1" s="244"/>
      <c r="AG1" s="244"/>
      <c r="AH1" s="244"/>
    </row>
    <row r="2" spans="2:34" x14ac:dyDescent="0.15">
      <c r="S2" s="244"/>
      <c r="AH2" s="244"/>
    </row>
    <row r="3" spans="2:34" x14ac:dyDescent="0.15">
      <c r="C3" s="244"/>
      <c r="D3" s="244"/>
      <c r="E3" s="244"/>
      <c r="F3" s="244"/>
      <c r="G3" s="244"/>
      <c r="H3" s="244"/>
      <c r="I3" s="244"/>
      <c r="J3" s="244"/>
      <c r="K3" s="244"/>
      <c r="L3" s="244"/>
      <c r="M3" s="244"/>
      <c r="N3" s="244"/>
      <c r="O3" s="244"/>
      <c r="P3" s="244"/>
      <c r="Q3" s="244"/>
      <c r="R3" s="244"/>
      <c r="S3" s="244"/>
      <c r="U3" s="244"/>
      <c r="V3" s="244"/>
      <c r="W3" s="244"/>
      <c r="X3" s="244"/>
      <c r="Y3" s="244"/>
      <c r="Z3" s="244"/>
      <c r="AA3" s="244"/>
      <c r="AB3" s="244"/>
      <c r="AC3" s="244"/>
      <c r="AD3" s="244"/>
      <c r="AE3" s="244"/>
      <c r="AF3" s="244"/>
      <c r="AG3" s="244"/>
      <c r="AH3" s="244"/>
    </row>
    <row r="4" spans="2:34" x14ac:dyDescent="0.15"/>
    <row r="5" spans="2:34" x14ac:dyDescent="0.15"/>
    <row r="6" spans="2:34" x14ac:dyDescent="0.15"/>
    <row r="7" spans="2:34" x14ac:dyDescent="0.15"/>
    <row r="8" spans="2:34" x14ac:dyDescent="0.15"/>
    <row r="9" spans="2:34" x14ac:dyDescent="0.15">
      <c r="AH9" s="244"/>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4"/>
    </row>
    <row r="18" spans="12:34" x14ac:dyDescent="0.15"/>
    <row r="19" spans="12:34" x14ac:dyDescent="0.15"/>
    <row r="20" spans="12:34" x14ac:dyDescent="0.15">
      <c r="AH20" s="244"/>
    </row>
    <row r="21" spans="12:34" x14ac:dyDescent="0.15">
      <c r="AH21" s="244"/>
    </row>
    <row r="22" spans="12:34" x14ac:dyDescent="0.15"/>
    <row r="23" spans="12:34" x14ac:dyDescent="0.15"/>
    <row r="24" spans="12:34" x14ac:dyDescent="0.15">
      <c r="Q24" s="244"/>
    </row>
    <row r="25" spans="12:34" x14ac:dyDescent="0.15"/>
    <row r="26" spans="12:34" x14ac:dyDescent="0.15"/>
    <row r="27" spans="12:34" x14ac:dyDescent="0.15"/>
    <row r="28" spans="12:34" x14ac:dyDescent="0.15">
      <c r="O28" s="244"/>
      <c r="T28" s="244"/>
      <c r="AH28" s="244"/>
    </row>
    <row r="29" spans="12:34" x14ac:dyDescent="0.15"/>
    <row r="30" spans="12:34" x14ac:dyDescent="0.15"/>
    <row r="31" spans="12:34" x14ac:dyDescent="0.15">
      <c r="Q31" s="244"/>
    </row>
    <row r="32" spans="12:34" x14ac:dyDescent="0.15">
      <c r="L32" s="244"/>
    </row>
    <row r="33" spans="2:34" x14ac:dyDescent="0.15">
      <c r="C33" s="244"/>
      <c r="E33" s="244"/>
      <c r="G33" s="244"/>
      <c r="I33" s="244"/>
      <c r="X33" s="244"/>
    </row>
    <row r="34" spans="2:34" x14ac:dyDescent="0.15">
      <c r="B34" s="244"/>
      <c r="P34" s="244"/>
      <c r="R34" s="244"/>
      <c r="T34" s="244"/>
    </row>
    <row r="35" spans="2:34" x14ac:dyDescent="0.15">
      <c r="D35" s="244"/>
      <c r="W35" s="244"/>
      <c r="AC35" s="244"/>
      <c r="AD35" s="244"/>
      <c r="AE35" s="244"/>
      <c r="AF35" s="244"/>
      <c r="AG35" s="244"/>
      <c r="AH35" s="244"/>
    </row>
    <row r="36" spans="2:34" x14ac:dyDescent="0.15">
      <c r="H36" s="244"/>
      <c r="J36" s="244"/>
      <c r="K36" s="244"/>
      <c r="M36" s="244"/>
      <c r="Y36" s="244"/>
      <c r="Z36" s="244"/>
      <c r="AA36" s="244"/>
      <c r="AB36" s="244"/>
      <c r="AC36" s="244"/>
      <c r="AD36" s="244"/>
      <c r="AE36" s="244"/>
      <c r="AF36" s="244"/>
      <c r="AG36" s="244"/>
      <c r="AH36" s="244"/>
    </row>
    <row r="37" spans="2:34" x14ac:dyDescent="0.15">
      <c r="AH37" s="244"/>
    </row>
    <row r="38" spans="2:34" x14ac:dyDescent="0.15">
      <c r="AG38" s="244"/>
      <c r="AH38" s="244"/>
    </row>
    <row r="39" spans="2:34" x14ac:dyDescent="0.15"/>
    <row r="40" spans="2:34" x14ac:dyDescent="0.15">
      <c r="X40" s="244"/>
    </row>
    <row r="41" spans="2:34" x14ac:dyDescent="0.15">
      <c r="R41" s="244"/>
    </row>
    <row r="42" spans="2:34" x14ac:dyDescent="0.15">
      <c r="W42" s="244"/>
    </row>
    <row r="43" spans="2:34" x14ac:dyDescent="0.15">
      <c r="Y43" s="244"/>
      <c r="Z43" s="244"/>
      <c r="AA43" s="244"/>
      <c r="AB43" s="244"/>
      <c r="AC43" s="244"/>
      <c r="AD43" s="244"/>
      <c r="AE43" s="244"/>
      <c r="AF43" s="244"/>
      <c r="AG43" s="244"/>
      <c r="AH43" s="244"/>
    </row>
    <row r="44" spans="2:34" x14ac:dyDescent="0.15">
      <c r="AH44" s="244"/>
    </row>
    <row r="45" spans="2:34" x14ac:dyDescent="0.15">
      <c r="X45" s="244"/>
    </row>
    <row r="46" spans="2:34" x14ac:dyDescent="0.15"/>
    <row r="47" spans="2:34" x14ac:dyDescent="0.15"/>
    <row r="48" spans="2:34" x14ac:dyDescent="0.15">
      <c r="W48" s="244"/>
      <c r="Y48" s="244"/>
      <c r="Z48" s="244"/>
      <c r="AA48" s="244"/>
      <c r="AB48" s="244"/>
      <c r="AC48" s="244"/>
      <c r="AD48" s="244"/>
      <c r="AE48" s="244"/>
      <c r="AF48" s="244"/>
      <c r="AG48" s="244"/>
      <c r="AH48" s="244"/>
    </row>
    <row r="49" spans="28:34" x14ac:dyDescent="0.15"/>
    <row r="50" spans="28:34" x14ac:dyDescent="0.15">
      <c r="AE50" s="244"/>
      <c r="AF50" s="244"/>
      <c r="AG50" s="244"/>
      <c r="AH50" s="244"/>
    </row>
    <row r="51" spans="28:34" x14ac:dyDescent="0.15">
      <c r="AC51" s="244"/>
      <c r="AD51" s="244"/>
      <c r="AE51" s="244"/>
      <c r="AF51" s="244"/>
      <c r="AG51" s="244"/>
      <c r="AH51" s="244"/>
    </row>
    <row r="52" spans="28:34" x14ac:dyDescent="0.15"/>
    <row r="53" spans="28:34" x14ac:dyDescent="0.15">
      <c r="AF53" s="244"/>
      <c r="AG53" s="244"/>
      <c r="AH53" s="244"/>
    </row>
    <row r="54" spans="28:34" x14ac:dyDescent="0.15">
      <c r="AH54" s="244"/>
    </row>
    <row r="55" spans="28:34" x14ac:dyDescent="0.15"/>
    <row r="56" spans="28:34" x14ac:dyDescent="0.15">
      <c r="AB56" s="244"/>
      <c r="AC56" s="244"/>
      <c r="AD56" s="244"/>
      <c r="AE56" s="244"/>
      <c r="AF56" s="244"/>
      <c r="AG56" s="244"/>
      <c r="AH56" s="244"/>
    </row>
    <row r="57" spans="28:34" x14ac:dyDescent="0.15">
      <c r="AH57" s="244"/>
    </row>
    <row r="58" spans="28:34" x14ac:dyDescent="0.15">
      <c r="AH58" s="244"/>
    </row>
    <row r="59" spans="28:34" x14ac:dyDescent="0.15">
      <c r="AG59" s="244"/>
      <c r="AH59" s="244"/>
    </row>
    <row r="60" spans="28:34" x14ac:dyDescent="0.15"/>
    <row r="61" spans="28:34" x14ac:dyDescent="0.15"/>
    <row r="62" spans="28:34" x14ac:dyDescent="0.15"/>
    <row r="63" spans="28:34" x14ac:dyDescent="0.15">
      <c r="AH63" s="244"/>
    </row>
    <row r="64" spans="28:34" x14ac:dyDescent="0.15">
      <c r="AG64" s="244"/>
      <c r="AH64" s="244"/>
    </row>
    <row r="65" spans="28:34" x14ac:dyDescent="0.15"/>
    <row r="66" spans="28:34" x14ac:dyDescent="0.15"/>
    <row r="67" spans="28:34" x14ac:dyDescent="0.15"/>
    <row r="68" spans="28:34" x14ac:dyDescent="0.15">
      <c r="AB68" s="244"/>
      <c r="AC68" s="244"/>
      <c r="AD68" s="244"/>
      <c r="AE68" s="244"/>
      <c r="AF68" s="244"/>
      <c r="AG68" s="244"/>
      <c r="AH68" s="244"/>
    </row>
    <row r="69" spans="28:34" x14ac:dyDescent="0.15">
      <c r="AF69" s="244"/>
      <c r="AG69" s="244"/>
      <c r="AH69" s="244"/>
    </row>
    <row r="70" spans="28:34" x14ac:dyDescent="0.15"/>
    <row r="71" spans="28:34" x14ac:dyDescent="0.15"/>
    <row r="72" spans="28:34" x14ac:dyDescent="0.15"/>
    <row r="73" spans="28:34" x14ac:dyDescent="0.15"/>
    <row r="74" spans="28:34" x14ac:dyDescent="0.15"/>
    <row r="75" spans="28:34" x14ac:dyDescent="0.15">
      <c r="AH75" s="244"/>
    </row>
    <row r="76" spans="28:34" x14ac:dyDescent="0.15">
      <c r="AF76" s="244"/>
      <c r="AG76" s="244"/>
      <c r="AH76" s="244"/>
    </row>
    <row r="77" spans="28:34" x14ac:dyDescent="0.15">
      <c r="AG77" s="244"/>
      <c r="AH77" s="244"/>
    </row>
    <row r="78" spans="28:34" x14ac:dyDescent="0.15"/>
    <row r="79" spans="28:34" x14ac:dyDescent="0.15"/>
    <row r="80" spans="28:34" x14ac:dyDescent="0.15"/>
    <row r="81" spans="25:34" x14ac:dyDescent="0.15"/>
    <row r="82" spans="25:34" x14ac:dyDescent="0.15">
      <c r="Y82" s="244"/>
    </row>
    <row r="83" spans="25:34" x14ac:dyDescent="0.15">
      <c r="Y83" s="244"/>
      <c r="Z83" s="244"/>
      <c r="AA83" s="244"/>
      <c r="AB83" s="244"/>
      <c r="AC83" s="244"/>
      <c r="AD83" s="244"/>
      <c r="AE83" s="244"/>
      <c r="AF83" s="244"/>
      <c r="AG83" s="244"/>
      <c r="AH83" s="244"/>
    </row>
    <row r="84" spans="25:34" x14ac:dyDescent="0.15"/>
    <row r="85" spans="25:34" x14ac:dyDescent="0.15"/>
    <row r="86" spans="25:34" x14ac:dyDescent="0.15"/>
    <row r="87" spans="25:34" x14ac:dyDescent="0.15"/>
    <row r="88" spans="25:34" x14ac:dyDescent="0.15">
      <c r="AH88" s="244"/>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4"/>
      <c r="AG94" s="244"/>
      <c r="AH94" s="244"/>
    </row>
    <row r="95" spans="25:34" ht="13.5" customHeight="1" x14ac:dyDescent="0.15">
      <c r="AH95" s="244"/>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4"/>
    </row>
    <row r="102" spans="33:34" ht="13.5" customHeight="1" x14ac:dyDescent="0.15"/>
    <row r="103" spans="33:34" ht="13.5" customHeight="1" x14ac:dyDescent="0.15"/>
    <row r="104" spans="33:34" ht="13.5" customHeight="1" x14ac:dyDescent="0.15">
      <c r="AG104" s="244"/>
      <c r="AH104" s="244"/>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44"/>
    </row>
    <row r="117" spans="34:122" ht="13.5" customHeight="1" x14ac:dyDescent="0.15"/>
    <row r="118" spans="34:122" ht="13.5" customHeight="1" x14ac:dyDescent="0.15"/>
    <row r="119" spans="34:122" ht="13.5" customHeight="1" x14ac:dyDescent="0.15"/>
    <row r="120" spans="34:122" ht="13.5" customHeight="1" x14ac:dyDescent="0.15">
      <c r="AH120" s="244"/>
    </row>
    <row r="121" spans="34:122" ht="13.5" customHeight="1" x14ac:dyDescent="0.15">
      <c r="AH121" s="244"/>
    </row>
    <row r="122" spans="34:122" ht="13.5" customHeight="1" x14ac:dyDescent="0.15"/>
    <row r="123" spans="34:122" ht="13.5" customHeight="1" x14ac:dyDescent="0.15"/>
    <row r="124" spans="34:122" ht="13.5" customHeight="1" x14ac:dyDescent="0.15"/>
    <row r="125" spans="34:122" ht="13.5" customHeight="1" x14ac:dyDescent="0.15">
      <c r="DR125" s="244" t="s">
        <v>509</v>
      </c>
    </row>
  </sheetData>
  <sheetProtection algorithmName="SHA-512" hashValue="ZXGPDEvuHvk6MLFL2UeQ1ekVh7LwKKX4qjNAGnXxRFhPTQA+25j2hGbi5db/yZtt1twcaclBz3N+lLSkTYH+qw==" saltValue="7hErawAsqENNJPRUKEqSTg=="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39" customWidth="1"/>
    <col min="2" max="8" width="13.375" style="139" customWidth="1"/>
    <col min="9" max="16384" width="11.125" style="139"/>
  </cols>
  <sheetData>
    <row r="1" spans="1:8" x14ac:dyDescent="0.15">
      <c r="A1" s="133"/>
      <c r="B1" s="134"/>
      <c r="C1" s="135"/>
      <c r="D1" s="136"/>
      <c r="E1" s="137"/>
      <c r="F1" s="137"/>
      <c r="G1" s="137"/>
      <c r="H1" s="138"/>
    </row>
    <row r="2" spans="1:8" x14ac:dyDescent="0.15">
      <c r="A2" s="140"/>
      <c r="B2" s="141"/>
      <c r="C2" s="142"/>
      <c r="D2" s="143" t="s">
        <v>52</v>
      </c>
      <c r="E2" s="144"/>
      <c r="F2" s="145" t="s">
        <v>559</v>
      </c>
      <c r="G2" s="146"/>
      <c r="H2" s="147"/>
    </row>
    <row r="3" spans="1:8" x14ac:dyDescent="0.15">
      <c r="A3" s="143" t="s">
        <v>552</v>
      </c>
      <c r="B3" s="148"/>
      <c r="C3" s="149"/>
      <c r="D3" s="150">
        <v>204198</v>
      </c>
      <c r="E3" s="151"/>
      <c r="F3" s="152">
        <v>317319</v>
      </c>
      <c r="G3" s="153"/>
      <c r="H3" s="154"/>
    </row>
    <row r="4" spans="1:8" x14ac:dyDescent="0.15">
      <c r="A4" s="155"/>
      <c r="B4" s="156"/>
      <c r="C4" s="157"/>
      <c r="D4" s="158">
        <v>108782</v>
      </c>
      <c r="E4" s="159"/>
      <c r="F4" s="160">
        <v>164214</v>
      </c>
      <c r="G4" s="161"/>
      <c r="H4" s="162"/>
    </row>
    <row r="5" spans="1:8" x14ac:dyDescent="0.15">
      <c r="A5" s="143" t="s">
        <v>554</v>
      </c>
      <c r="B5" s="148"/>
      <c r="C5" s="149"/>
      <c r="D5" s="150">
        <v>255329</v>
      </c>
      <c r="E5" s="151"/>
      <c r="F5" s="152">
        <v>289738</v>
      </c>
      <c r="G5" s="153"/>
      <c r="H5" s="154"/>
    </row>
    <row r="6" spans="1:8" x14ac:dyDescent="0.15">
      <c r="A6" s="155"/>
      <c r="B6" s="156"/>
      <c r="C6" s="157"/>
      <c r="D6" s="158">
        <v>162359</v>
      </c>
      <c r="E6" s="159"/>
      <c r="F6" s="160">
        <v>156238</v>
      </c>
      <c r="G6" s="161"/>
      <c r="H6" s="162"/>
    </row>
    <row r="7" spans="1:8" x14ac:dyDescent="0.15">
      <c r="A7" s="143" t="s">
        <v>555</v>
      </c>
      <c r="B7" s="148"/>
      <c r="C7" s="149"/>
      <c r="D7" s="150">
        <v>317312</v>
      </c>
      <c r="E7" s="151"/>
      <c r="F7" s="152">
        <v>316937</v>
      </c>
      <c r="G7" s="153"/>
      <c r="H7" s="154"/>
    </row>
    <row r="8" spans="1:8" x14ac:dyDescent="0.15">
      <c r="A8" s="155"/>
      <c r="B8" s="156"/>
      <c r="C8" s="157"/>
      <c r="D8" s="158">
        <v>232196</v>
      </c>
      <c r="E8" s="159"/>
      <c r="F8" s="160">
        <v>199150</v>
      </c>
      <c r="G8" s="161"/>
      <c r="H8" s="162"/>
    </row>
    <row r="9" spans="1:8" x14ac:dyDescent="0.15">
      <c r="A9" s="143" t="s">
        <v>556</v>
      </c>
      <c r="B9" s="148"/>
      <c r="C9" s="149"/>
      <c r="D9" s="150">
        <v>529806</v>
      </c>
      <c r="E9" s="151"/>
      <c r="F9" s="152">
        <v>332350</v>
      </c>
      <c r="G9" s="153"/>
      <c r="H9" s="154"/>
    </row>
    <row r="10" spans="1:8" x14ac:dyDescent="0.15">
      <c r="A10" s="155"/>
      <c r="B10" s="156"/>
      <c r="C10" s="157"/>
      <c r="D10" s="158">
        <v>185375</v>
      </c>
      <c r="E10" s="159"/>
      <c r="F10" s="160">
        <v>200453</v>
      </c>
      <c r="G10" s="161"/>
      <c r="H10" s="162"/>
    </row>
    <row r="11" spans="1:8" x14ac:dyDescent="0.15">
      <c r="A11" s="143" t="s">
        <v>557</v>
      </c>
      <c r="B11" s="148"/>
      <c r="C11" s="149"/>
      <c r="D11" s="150">
        <v>300996</v>
      </c>
      <c r="E11" s="151"/>
      <c r="F11" s="152">
        <v>362690</v>
      </c>
      <c r="G11" s="153"/>
      <c r="H11" s="154"/>
    </row>
    <row r="12" spans="1:8" x14ac:dyDescent="0.15">
      <c r="A12" s="155"/>
      <c r="B12" s="156"/>
      <c r="C12" s="163"/>
      <c r="D12" s="158">
        <v>134115</v>
      </c>
      <c r="E12" s="159"/>
      <c r="F12" s="160">
        <v>172580</v>
      </c>
      <c r="G12" s="161"/>
      <c r="H12" s="162"/>
    </row>
    <row r="13" spans="1:8" x14ac:dyDescent="0.15">
      <c r="A13" s="143"/>
      <c r="B13" s="148"/>
      <c r="C13" s="149"/>
      <c r="D13" s="150">
        <v>321528</v>
      </c>
      <c r="E13" s="151"/>
      <c r="F13" s="152">
        <v>323807</v>
      </c>
      <c r="G13" s="164"/>
      <c r="H13" s="154"/>
    </row>
    <row r="14" spans="1:8" x14ac:dyDescent="0.15">
      <c r="A14" s="155"/>
      <c r="B14" s="156"/>
      <c r="C14" s="157"/>
      <c r="D14" s="158">
        <v>164565</v>
      </c>
      <c r="E14" s="159"/>
      <c r="F14" s="160">
        <v>178527</v>
      </c>
      <c r="G14" s="161"/>
      <c r="H14" s="162"/>
    </row>
    <row r="17" spans="1:11" x14ac:dyDescent="0.15">
      <c r="A17" s="139" t="s">
        <v>53</v>
      </c>
    </row>
    <row r="18" spans="1:11" x14ac:dyDescent="0.15">
      <c r="A18" s="165"/>
      <c r="B18" s="165" t="str">
        <f>実質収支比率等に係る経年分析!F$46</f>
        <v>H29</v>
      </c>
      <c r="C18" s="165" t="str">
        <f>実質収支比率等に係る経年分析!G$46</f>
        <v>H30</v>
      </c>
      <c r="D18" s="165" t="str">
        <f>実質収支比率等に係る経年分析!H$46</f>
        <v>R01</v>
      </c>
      <c r="E18" s="165" t="str">
        <f>実質収支比率等に係る経年分析!I$46</f>
        <v>R02</v>
      </c>
      <c r="F18" s="165" t="str">
        <f>実質収支比率等に係る経年分析!J$46</f>
        <v>R03</v>
      </c>
    </row>
    <row r="19" spans="1:11" x14ac:dyDescent="0.15">
      <c r="A19" s="165" t="s">
        <v>54</v>
      </c>
      <c r="B19" s="165">
        <f>ROUND(VALUE(SUBSTITUTE(実質収支比率等に係る経年分析!F$48,"▲","-")),2)</f>
        <v>4.1900000000000004</v>
      </c>
      <c r="C19" s="165">
        <f>ROUND(VALUE(SUBSTITUTE(実質収支比率等に係る経年分析!G$48,"▲","-")),2)</f>
        <v>4.2</v>
      </c>
      <c r="D19" s="165">
        <f>ROUND(VALUE(SUBSTITUTE(実質収支比率等に係る経年分析!H$48,"▲","-")),2)</f>
        <v>3.23</v>
      </c>
      <c r="E19" s="165">
        <f>ROUND(VALUE(SUBSTITUTE(実質収支比率等に係る経年分析!I$48,"▲","-")),2)</f>
        <v>3.06</v>
      </c>
      <c r="F19" s="165">
        <f>ROUND(VALUE(SUBSTITUTE(実質収支比率等に係る経年分析!J$48,"▲","-")),2)</f>
        <v>3.69</v>
      </c>
    </row>
    <row r="20" spans="1:11" x14ac:dyDescent="0.15">
      <c r="A20" s="165" t="s">
        <v>55</v>
      </c>
      <c r="B20" s="165">
        <f>ROUND(VALUE(SUBSTITUTE(実質収支比率等に係る経年分析!F$47,"▲","-")),2)</f>
        <v>79.239999999999995</v>
      </c>
      <c r="C20" s="165">
        <f>ROUND(VALUE(SUBSTITUTE(実質収支比率等に係る経年分析!G$47,"▲","-")),2)</f>
        <v>93.47</v>
      </c>
      <c r="D20" s="165">
        <f>ROUND(VALUE(SUBSTITUTE(実質収支比率等に係る経年分析!H$47,"▲","-")),2)</f>
        <v>94.61</v>
      </c>
      <c r="E20" s="165">
        <f>ROUND(VALUE(SUBSTITUTE(実質収支比率等に係る経年分析!I$47,"▲","-")),2)</f>
        <v>90.48</v>
      </c>
      <c r="F20" s="165">
        <f>ROUND(VALUE(SUBSTITUTE(実質収支比率等に係る経年分析!J$47,"▲","-")),2)</f>
        <v>82.14</v>
      </c>
    </row>
    <row r="21" spans="1:11" x14ac:dyDescent="0.15">
      <c r="A21" s="165" t="s">
        <v>56</v>
      </c>
      <c r="B21" s="165">
        <f>IF(ISNUMBER(VALUE(SUBSTITUTE(実質収支比率等に係る経年分析!F$49,"▲","-"))),ROUND(VALUE(SUBSTITUTE(実質収支比率等に係る経年分析!F$49,"▲","-")),2),NA())</f>
        <v>-2.37</v>
      </c>
      <c r="C21" s="165">
        <f>IF(ISNUMBER(VALUE(SUBSTITUTE(実質収支比率等に係る経年分析!G$49,"▲","-"))),ROUND(VALUE(SUBSTITUTE(実質収支比率等に係る経年分析!G$49,"▲","-")),2),NA())</f>
        <v>9.26</v>
      </c>
      <c r="D21" s="165">
        <f>IF(ISNUMBER(VALUE(SUBSTITUTE(実質収支比率等に係る経年分析!H$49,"▲","-"))),ROUND(VALUE(SUBSTITUTE(実質収支比率等に係る経年分析!H$49,"▲","-")),2),NA())</f>
        <v>-0.12</v>
      </c>
      <c r="E21" s="165">
        <f>IF(ISNUMBER(VALUE(SUBSTITUTE(実質収支比率等に係る経年分析!I$49,"▲","-"))),ROUND(VALUE(SUBSTITUTE(実質収支比率等に係る経年分析!I$49,"▲","-")),2),NA())</f>
        <v>-2.73</v>
      </c>
      <c r="F21" s="165">
        <f>IF(ISNUMBER(VALUE(SUBSTITUTE(実質収支比率等に係る経年分析!J$49,"▲","-"))),ROUND(VALUE(SUBSTITUTE(実質収支比率等に係る経年分析!J$49,"▲","-")),2),NA())</f>
        <v>0.92</v>
      </c>
    </row>
    <row r="24" spans="1:11" x14ac:dyDescent="0.15">
      <c r="A24" s="139" t="s">
        <v>57</v>
      </c>
    </row>
    <row r="25" spans="1:11" x14ac:dyDescent="0.15">
      <c r="A25" s="166"/>
      <c r="B25" s="166" t="str">
        <f>連結実質赤字比率に係る赤字・黒字の構成分析!F$33</f>
        <v>H29</v>
      </c>
      <c r="C25" s="166"/>
      <c r="D25" s="166" t="str">
        <f>連結実質赤字比率に係る赤字・黒字の構成分析!G$33</f>
        <v>H30</v>
      </c>
      <c r="E25" s="166"/>
      <c r="F25" s="166" t="str">
        <f>連結実質赤字比率に係る赤字・黒字の構成分析!H$33</f>
        <v>R01</v>
      </c>
      <c r="G25" s="166"/>
      <c r="H25" s="166" t="str">
        <f>連結実質赤字比率に係る赤字・黒字の構成分析!I$33</f>
        <v>R02</v>
      </c>
      <c r="I25" s="166"/>
      <c r="J25" s="166" t="str">
        <f>連結実質赤字比率に係る赤字・黒字の構成分析!J$33</f>
        <v>R03</v>
      </c>
      <c r="K25" s="166"/>
    </row>
    <row r="26" spans="1:11" x14ac:dyDescent="0.15">
      <c r="A26" s="166"/>
      <c r="B26" s="166" t="s">
        <v>58</v>
      </c>
      <c r="C26" s="166" t="s">
        <v>59</v>
      </c>
      <c r="D26" s="166" t="s">
        <v>58</v>
      </c>
      <c r="E26" s="166" t="s">
        <v>59</v>
      </c>
      <c r="F26" s="166" t="s">
        <v>58</v>
      </c>
      <c r="G26" s="166" t="s">
        <v>59</v>
      </c>
      <c r="H26" s="166" t="s">
        <v>58</v>
      </c>
      <c r="I26" s="166" t="s">
        <v>59</v>
      </c>
      <c r="J26" s="166" t="s">
        <v>58</v>
      </c>
      <c r="K26" s="166" t="s">
        <v>59</v>
      </c>
    </row>
    <row r="27" spans="1:11" x14ac:dyDescent="0.15">
      <c r="A27" s="166" t="str">
        <f>IF(連結実質赤字比率に係る赤字・黒字の構成分析!C$43="",NA(),連結実質赤字比率に係る赤字・黒字の構成分析!C$43)</f>
        <v>その他会計（黒字）</v>
      </c>
      <c r="B27" s="166" t="e">
        <f>IF(ROUND(VALUE(SUBSTITUTE(連結実質赤字比率に係る赤字・黒字の構成分析!F$43,"▲", "-")), 2) &lt; 0, ABS(ROUND(VALUE(SUBSTITUTE(連結実質赤字比率に係る赤字・黒字の構成分析!F$43,"▲", "-")), 2)), NA())</f>
        <v>#N/A</v>
      </c>
      <c r="C27" s="166">
        <f>IF(ROUND(VALUE(SUBSTITUTE(連結実質赤字比率に係る赤字・黒字の構成分析!F$43,"▲", "-")), 2) &gt;= 0, ABS(ROUND(VALUE(SUBSTITUTE(連結実質赤字比率に係る赤字・黒字の構成分析!F$43,"▲", "-")), 2)), NA())</f>
        <v>7.0000000000000007E-2</v>
      </c>
      <c r="D27" s="166" t="e">
        <f>IF(ROUND(VALUE(SUBSTITUTE(連結実質赤字比率に係る赤字・黒字の構成分析!G$43,"▲", "-")), 2) &lt; 0, ABS(ROUND(VALUE(SUBSTITUTE(連結実質赤字比率に係る赤字・黒字の構成分析!G$43,"▲", "-")), 2)), NA())</f>
        <v>#N/A</v>
      </c>
      <c r="E27" s="166">
        <f>IF(ROUND(VALUE(SUBSTITUTE(連結実質赤字比率に係る赤字・黒字の構成分析!G$43,"▲", "-")), 2) &gt;= 0, ABS(ROUND(VALUE(SUBSTITUTE(連結実質赤字比率に係る赤字・黒字の構成分析!G$43,"▲", "-")), 2)), NA())</f>
        <v>0.04</v>
      </c>
      <c r="F27" s="166" t="e">
        <f>IF(ROUND(VALUE(SUBSTITUTE(連結実質赤字比率に係る赤字・黒字の構成分析!H$43,"▲", "-")), 2) &lt; 0, ABS(ROUND(VALUE(SUBSTITUTE(連結実質赤字比率に係る赤字・黒字の構成分析!H$43,"▲", "-")), 2)), NA())</f>
        <v>#N/A</v>
      </c>
      <c r="G27" s="166">
        <f>IF(ROUND(VALUE(SUBSTITUTE(連結実質赤字比率に係る赤字・黒字の構成分析!H$43,"▲", "-")), 2) &gt;= 0, ABS(ROUND(VALUE(SUBSTITUTE(連結実質赤字比率に係る赤字・黒字の構成分析!H$43,"▲", "-")), 2)), NA())</f>
        <v>0.56000000000000005</v>
      </c>
      <c r="H27" s="166" t="e">
        <f>IF(ROUND(VALUE(SUBSTITUTE(連結実質赤字比率に係る赤字・黒字の構成分析!I$43,"▲", "-")), 2) &lt; 0, ABS(ROUND(VALUE(SUBSTITUTE(連結実質赤字比率に係る赤字・黒字の構成分析!I$43,"▲", "-")), 2)), NA())</f>
        <v>#VALUE!</v>
      </c>
      <c r="I27" s="166" t="e">
        <f>IF(ROUND(VALUE(SUBSTITUTE(連結実質赤字比率に係る赤字・黒字の構成分析!I$43,"▲", "-")), 2) &gt;= 0, ABS(ROUND(VALUE(SUBSTITUTE(連結実質赤字比率に係る赤字・黒字の構成分析!I$43,"▲", "-")), 2)), NA())</f>
        <v>#VALUE!</v>
      </c>
      <c r="J27" s="166" t="e">
        <f>IF(ROUND(VALUE(SUBSTITUTE(連結実質赤字比率に係る赤字・黒字の構成分析!J$43,"▲", "-")), 2) &lt; 0, ABS(ROUND(VALUE(SUBSTITUTE(連結実質赤字比率に係る赤字・黒字の構成分析!J$43,"▲", "-")), 2)), NA())</f>
        <v>#VALUE!</v>
      </c>
      <c r="K27" s="166" t="e">
        <f>IF(ROUND(VALUE(SUBSTITUTE(連結実質赤字比率に係る赤字・黒字の構成分析!J$43,"▲", "-")), 2) &gt;= 0, ABS(ROUND(VALUE(SUBSTITUTE(連結実質赤字比率に係る赤字・黒字の構成分析!J$43,"▲", "-")), 2)), NA())</f>
        <v>#VALUE!</v>
      </c>
    </row>
    <row r="28" spans="1:11" x14ac:dyDescent="0.15">
      <c r="A28" s="166" t="str">
        <f>IF(連結実質赤字比率に係る赤字・黒字の構成分析!C$42="",NA(),連結実質赤字比率に係る赤字・黒字の構成分析!C$42)</f>
        <v>その他会計（赤字）</v>
      </c>
      <c r="B28" s="166" t="e">
        <f>IF(ROUND(VALUE(SUBSTITUTE(連結実質赤字比率に係る赤字・黒字の構成分析!F$42,"▲", "-")), 2) &lt; 0, ABS(ROUND(VALUE(SUBSTITUTE(連結実質赤字比率に係る赤字・黒字の構成分析!F$42,"▲", "-")), 2)), NA())</f>
        <v>#VALUE!</v>
      </c>
      <c r="C28" s="166" t="e">
        <f>IF(ROUND(VALUE(SUBSTITUTE(連結実質赤字比率に係る赤字・黒字の構成分析!F$42,"▲", "-")), 2) &gt;= 0, ABS(ROUND(VALUE(SUBSTITUTE(連結実質赤字比率に係る赤字・黒字の構成分析!F$42,"▲", "-")), 2)), NA())</f>
        <v>#VALUE!</v>
      </c>
      <c r="D28" s="166" t="e">
        <f>IF(ROUND(VALUE(SUBSTITUTE(連結実質赤字比率に係る赤字・黒字の構成分析!G$42,"▲", "-")), 2) &lt; 0, ABS(ROUND(VALUE(SUBSTITUTE(連結実質赤字比率に係る赤字・黒字の構成分析!G$42,"▲", "-")), 2)), NA())</f>
        <v>#VALUE!</v>
      </c>
      <c r="E28" s="166" t="e">
        <f>IF(ROUND(VALUE(SUBSTITUTE(連結実質赤字比率に係る赤字・黒字の構成分析!G$42,"▲", "-")), 2) &gt;= 0, ABS(ROUND(VALUE(SUBSTITUTE(連結実質赤字比率に係る赤字・黒字の構成分析!G$42,"▲", "-")), 2)), NA())</f>
        <v>#VALUE!</v>
      </c>
      <c r="F28" s="166" t="e">
        <f>IF(ROUND(VALUE(SUBSTITUTE(連結実質赤字比率に係る赤字・黒字の構成分析!H$42,"▲", "-")), 2) &lt; 0, ABS(ROUND(VALUE(SUBSTITUTE(連結実質赤字比率に係る赤字・黒字の構成分析!H$42,"▲", "-")), 2)), NA())</f>
        <v>#VALUE!</v>
      </c>
      <c r="G28" s="166" t="e">
        <f>IF(ROUND(VALUE(SUBSTITUTE(連結実質赤字比率に係る赤字・黒字の構成分析!H$42,"▲", "-")), 2) &gt;= 0, ABS(ROUND(VALUE(SUBSTITUTE(連結実質赤字比率に係る赤字・黒字の構成分析!H$42,"▲", "-")), 2)), NA())</f>
        <v>#VALUE!</v>
      </c>
      <c r="H28" s="166" t="e">
        <f>IF(ROUND(VALUE(SUBSTITUTE(連結実質赤字比率に係る赤字・黒字の構成分析!I$42,"▲", "-")), 2) &lt; 0, ABS(ROUND(VALUE(SUBSTITUTE(連結実質赤字比率に係る赤字・黒字の構成分析!I$42,"▲", "-")), 2)), NA())</f>
        <v>#VALUE!</v>
      </c>
      <c r="I28" s="166" t="e">
        <f>IF(ROUND(VALUE(SUBSTITUTE(連結実質赤字比率に係る赤字・黒字の構成分析!I$42,"▲", "-")), 2) &gt;= 0, ABS(ROUND(VALUE(SUBSTITUTE(連結実質赤字比率に係る赤字・黒字の構成分析!I$42,"▲", "-")), 2)), NA())</f>
        <v>#VALUE!</v>
      </c>
      <c r="J28" s="166" t="e">
        <f>IF(ROUND(VALUE(SUBSTITUTE(連結実質赤字比率に係る赤字・黒字の構成分析!J$42,"▲", "-")), 2) &lt; 0, ABS(ROUND(VALUE(SUBSTITUTE(連結実質赤字比率に係る赤字・黒字の構成分析!J$42,"▲", "-")), 2)), NA())</f>
        <v>#VALUE!</v>
      </c>
      <c r="K28" s="166" t="e">
        <f>IF(ROUND(VALUE(SUBSTITUTE(連結実質赤字比率に係る赤字・黒字の構成分析!J$42,"▲", "-")), 2) &gt;= 0, ABS(ROUND(VALUE(SUBSTITUTE(連結実質赤字比率に係る赤字・黒字の構成分析!J$42,"▲", "-")), 2)), NA())</f>
        <v>#VALUE!</v>
      </c>
    </row>
    <row r="29" spans="1:11" x14ac:dyDescent="0.15">
      <c r="A29" s="166" t="e">
        <f>IF(連結実質赤字比率に係る赤字・黒字の構成分析!C$41="",NA(),連結実質赤字比率に係る赤字・黒字の構成分析!C$41)</f>
        <v>#N/A</v>
      </c>
      <c r="B29" s="166" t="e">
        <f>IF(ROUND(VALUE(SUBSTITUTE(連結実質赤字比率に係る赤字・黒字の構成分析!F$41,"▲", "-")), 2) &lt; 0, ABS(ROUND(VALUE(SUBSTITUTE(連結実質赤字比率に係る赤字・黒字の構成分析!F$41,"▲", "-")), 2)), NA())</f>
        <v>#VALUE!</v>
      </c>
      <c r="C29" s="166" t="e">
        <f>IF(ROUND(VALUE(SUBSTITUTE(連結実質赤字比率に係る赤字・黒字の構成分析!F$41,"▲", "-")), 2) &gt;= 0, ABS(ROUND(VALUE(SUBSTITUTE(連結実質赤字比率に係る赤字・黒字の構成分析!F$41,"▲", "-")), 2)), NA())</f>
        <v>#VALUE!</v>
      </c>
      <c r="D29" s="166" t="e">
        <f>IF(ROUND(VALUE(SUBSTITUTE(連結実質赤字比率に係る赤字・黒字の構成分析!G$41,"▲", "-")), 2) &lt; 0, ABS(ROUND(VALUE(SUBSTITUTE(連結実質赤字比率に係る赤字・黒字の構成分析!G$41,"▲", "-")), 2)), NA())</f>
        <v>#VALUE!</v>
      </c>
      <c r="E29" s="166" t="e">
        <f>IF(ROUND(VALUE(SUBSTITUTE(連結実質赤字比率に係る赤字・黒字の構成分析!G$41,"▲", "-")), 2) &gt;= 0, ABS(ROUND(VALUE(SUBSTITUTE(連結実質赤字比率に係る赤字・黒字の構成分析!G$41,"▲", "-")), 2)), NA())</f>
        <v>#VALUE!</v>
      </c>
      <c r="F29" s="166" t="e">
        <f>IF(ROUND(VALUE(SUBSTITUTE(連結実質赤字比率に係る赤字・黒字の構成分析!H$41,"▲", "-")), 2) &lt; 0, ABS(ROUND(VALUE(SUBSTITUTE(連結実質赤字比率に係る赤字・黒字の構成分析!H$41,"▲", "-")), 2)), NA())</f>
        <v>#VALUE!</v>
      </c>
      <c r="G29" s="166" t="e">
        <f>IF(ROUND(VALUE(SUBSTITUTE(連結実質赤字比率に係る赤字・黒字の構成分析!H$41,"▲", "-")), 2) &gt;= 0, ABS(ROUND(VALUE(SUBSTITUTE(連結実質赤字比率に係る赤字・黒字の構成分析!H$41,"▲", "-")), 2)), NA())</f>
        <v>#VALUE!</v>
      </c>
      <c r="H29" s="166" t="e">
        <f>IF(ROUND(VALUE(SUBSTITUTE(連結実質赤字比率に係る赤字・黒字の構成分析!I$41,"▲", "-")), 2) &lt; 0, ABS(ROUND(VALUE(SUBSTITUTE(連結実質赤字比率に係る赤字・黒字の構成分析!I$41,"▲", "-")), 2)), NA())</f>
        <v>#VALUE!</v>
      </c>
      <c r="I29" s="166" t="e">
        <f>IF(ROUND(VALUE(SUBSTITUTE(連結実質赤字比率に係る赤字・黒字の構成分析!I$41,"▲", "-")), 2) &gt;= 0, ABS(ROUND(VALUE(SUBSTITUTE(連結実質赤字比率に係る赤字・黒字の構成分析!I$41,"▲", "-")), 2)), NA())</f>
        <v>#VALUE!</v>
      </c>
      <c r="J29" s="166" t="e">
        <f>IF(ROUND(VALUE(SUBSTITUTE(連結実質赤字比率に係る赤字・黒字の構成分析!J$41,"▲", "-")), 2) &lt; 0, ABS(ROUND(VALUE(SUBSTITUTE(連結実質赤字比率に係る赤字・黒字の構成分析!J$41,"▲", "-")), 2)), NA())</f>
        <v>#VALUE!</v>
      </c>
      <c r="K29" s="166" t="e">
        <f>IF(ROUND(VALUE(SUBSTITUTE(連結実質赤字比率に係る赤字・黒字の構成分析!J$41,"▲", "-")), 2) &gt;= 0, ABS(ROUND(VALUE(SUBSTITUTE(連結実質赤字比率に係る赤字・黒字の構成分析!J$41,"▲", "-")), 2)), NA())</f>
        <v>#VALUE!</v>
      </c>
    </row>
    <row r="30" spans="1:11" x14ac:dyDescent="0.15">
      <c r="A30" s="166" t="e">
        <f>IF(連結実質赤字比率に係る赤字・黒字の構成分析!C$40="",NA(),連結実質赤字比率に係る赤字・黒字の構成分析!C$40)</f>
        <v>#N/A</v>
      </c>
      <c r="B30" s="166" t="e">
        <f>IF(ROUND(VALUE(SUBSTITUTE(連結実質赤字比率に係る赤字・黒字の構成分析!F$40,"▲", "-")), 2) &lt; 0, ABS(ROUND(VALUE(SUBSTITUTE(連結実質赤字比率に係る赤字・黒字の構成分析!F$40,"▲", "-")), 2)), NA())</f>
        <v>#VALUE!</v>
      </c>
      <c r="C30" s="166" t="e">
        <f>IF(ROUND(VALUE(SUBSTITUTE(連結実質赤字比率に係る赤字・黒字の構成分析!F$40,"▲", "-")), 2) &gt;= 0, ABS(ROUND(VALUE(SUBSTITUTE(連結実質赤字比率に係る赤字・黒字の構成分析!F$40,"▲", "-")), 2)), NA())</f>
        <v>#VALUE!</v>
      </c>
      <c r="D30" s="166" t="e">
        <f>IF(ROUND(VALUE(SUBSTITUTE(連結実質赤字比率に係る赤字・黒字の構成分析!G$40,"▲", "-")), 2) &lt; 0, ABS(ROUND(VALUE(SUBSTITUTE(連結実質赤字比率に係る赤字・黒字の構成分析!G$40,"▲", "-")), 2)), NA())</f>
        <v>#VALUE!</v>
      </c>
      <c r="E30" s="166" t="e">
        <f>IF(ROUND(VALUE(SUBSTITUTE(連結実質赤字比率に係る赤字・黒字の構成分析!G$40,"▲", "-")), 2) &gt;= 0, ABS(ROUND(VALUE(SUBSTITUTE(連結実質赤字比率に係る赤字・黒字の構成分析!G$40,"▲", "-")), 2)), NA())</f>
        <v>#VALUE!</v>
      </c>
      <c r="F30" s="166" t="e">
        <f>IF(ROUND(VALUE(SUBSTITUTE(連結実質赤字比率に係る赤字・黒字の構成分析!H$40,"▲", "-")), 2) &lt; 0, ABS(ROUND(VALUE(SUBSTITUTE(連結実質赤字比率に係る赤字・黒字の構成分析!H$40,"▲", "-")), 2)), NA())</f>
        <v>#VALUE!</v>
      </c>
      <c r="G30" s="166" t="e">
        <f>IF(ROUND(VALUE(SUBSTITUTE(連結実質赤字比率に係る赤字・黒字の構成分析!H$40,"▲", "-")), 2) &gt;= 0, ABS(ROUND(VALUE(SUBSTITUTE(連結実質赤字比率に係る赤字・黒字の構成分析!H$40,"▲", "-")), 2)), NA())</f>
        <v>#VALUE!</v>
      </c>
      <c r="H30" s="166" t="e">
        <f>IF(ROUND(VALUE(SUBSTITUTE(連結実質赤字比率に係る赤字・黒字の構成分析!I$40,"▲", "-")), 2) &lt; 0, ABS(ROUND(VALUE(SUBSTITUTE(連結実質赤字比率に係る赤字・黒字の構成分析!I$40,"▲", "-")), 2)), NA())</f>
        <v>#VALUE!</v>
      </c>
      <c r="I30" s="166" t="e">
        <f>IF(ROUND(VALUE(SUBSTITUTE(連結実質赤字比率に係る赤字・黒字の構成分析!I$40,"▲", "-")), 2) &gt;= 0, ABS(ROUND(VALUE(SUBSTITUTE(連結実質赤字比率に係る赤字・黒字の構成分析!I$40,"▲", "-")), 2)), NA())</f>
        <v>#VALUE!</v>
      </c>
      <c r="J30" s="166" t="e">
        <f>IF(ROUND(VALUE(SUBSTITUTE(連結実質赤字比率に係る赤字・黒字の構成分析!J$40,"▲", "-")), 2) &lt; 0, ABS(ROUND(VALUE(SUBSTITUTE(連結実質赤字比率に係る赤字・黒字の構成分析!J$40,"▲", "-")), 2)), NA())</f>
        <v>#VALUE!</v>
      </c>
      <c r="K30" s="166" t="e">
        <f>IF(ROUND(VALUE(SUBSTITUTE(連結実質赤字比率に係る赤字・黒字の構成分析!J$40,"▲", "-")), 2) &gt;= 0, ABS(ROUND(VALUE(SUBSTITUTE(連結実質赤字比率に係る赤字・黒字の構成分析!J$40,"▲", "-")), 2)), NA())</f>
        <v>#VALUE!</v>
      </c>
    </row>
    <row r="31" spans="1:11" x14ac:dyDescent="0.15">
      <c r="A31" s="166" t="str">
        <f>IF(連結実質赤字比率に係る赤字・黒字の構成分析!C$39="",NA(),連結実質赤字比率に係る赤字・黒字の構成分析!C$39)</f>
        <v>後期高齢者医療特別会計</v>
      </c>
      <c r="B31" s="166" t="e">
        <f>IF(ROUND(VALUE(SUBSTITUTE(連結実質赤字比率に係る赤字・黒字の構成分析!F$39,"▲", "-")), 2) &lt; 0, ABS(ROUND(VALUE(SUBSTITUTE(連結実質赤字比率に係る赤字・黒字の構成分析!F$39,"▲", "-")), 2)), NA())</f>
        <v>#N/A</v>
      </c>
      <c r="C31" s="166">
        <f>IF(ROUND(VALUE(SUBSTITUTE(連結実質赤字比率に係る赤字・黒字の構成分析!F$39,"▲", "-")), 2) &gt;= 0, ABS(ROUND(VALUE(SUBSTITUTE(連結実質赤字比率に係る赤字・黒字の構成分析!F$39,"▲", "-")), 2)), NA())</f>
        <v>0</v>
      </c>
      <c r="D31" s="166" t="e">
        <f>IF(ROUND(VALUE(SUBSTITUTE(連結実質赤字比率に係る赤字・黒字の構成分析!G$39,"▲", "-")), 2) &lt; 0, ABS(ROUND(VALUE(SUBSTITUTE(連結実質赤字比率に係る赤字・黒字の構成分析!G$39,"▲", "-")), 2)), NA())</f>
        <v>#N/A</v>
      </c>
      <c r="E31" s="166">
        <f>IF(ROUND(VALUE(SUBSTITUTE(連結実質赤字比率に係る赤字・黒字の構成分析!G$39,"▲", "-")), 2) &gt;= 0, ABS(ROUND(VALUE(SUBSTITUTE(連結実質赤字比率に係る赤字・黒字の構成分析!G$39,"▲", "-")), 2)), NA())</f>
        <v>0</v>
      </c>
      <c r="F31" s="166" t="e">
        <f>IF(ROUND(VALUE(SUBSTITUTE(連結実質赤字比率に係る赤字・黒字の構成分析!H$39,"▲", "-")), 2) &lt; 0, ABS(ROUND(VALUE(SUBSTITUTE(連結実質赤字比率に係る赤字・黒字の構成分析!H$39,"▲", "-")), 2)), NA())</f>
        <v>#N/A</v>
      </c>
      <c r="G31" s="166">
        <f>IF(ROUND(VALUE(SUBSTITUTE(連結実質赤字比率に係る赤字・黒字の構成分析!H$39,"▲", "-")), 2) &gt;= 0, ABS(ROUND(VALUE(SUBSTITUTE(連結実質赤字比率に係る赤字・黒字の構成分析!H$39,"▲", "-")), 2)), NA())</f>
        <v>0</v>
      </c>
      <c r="H31" s="166" t="e">
        <f>IF(ROUND(VALUE(SUBSTITUTE(連結実質赤字比率に係る赤字・黒字の構成分析!I$39,"▲", "-")), 2) &lt; 0, ABS(ROUND(VALUE(SUBSTITUTE(連結実質赤字比率に係る赤字・黒字の構成分析!I$39,"▲", "-")), 2)), NA())</f>
        <v>#N/A</v>
      </c>
      <c r="I31" s="166">
        <f>IF(ROUND(VALUE(SUBSTITUTE(連結実質赤字比率に係る赤字・黒字の構成分析!I$39,"▲", "-")), 2) &gt;= 0, ABS(ROUND(VALUE(SUBSTITUTE(連結実質赤字比率に係る赤字・黒字の構成分析!I$39,"▲", "-")), 2)), NA())</f>
        <v>0.01</v>
      </c>
      <c r="J31" s="166" t="e">
        <f>IF(ROUND(VALUE(SUBSTITUTE(連結実質赤字比率に係る赤字・黒字の構成分析!J$39,"▲", "-")), 2) &lt; 0, ABS(ROUND(VALUE(SUBSTITUTE(連結実質赤字比率に係る赤字・黒字の構成分析!J$39,"▲", "-")), 2)), NA())</f>
        <v>#N/A</v>
      </c>
      <c r="K31" s="166">
        <f>IF(ROUND(VALUE(SUBSTITUTE(連結実質赤字比率に係る赤字・黒字の構成分析!J$39,"▲", "-")), 2) &gt;= 0, ABS(ROUND(VALUE(SUBSTITUTE(連結実質赤字比率に係る赤字・黒字の構成分析!J$39,"▲", "-")), 2)), NA())</f>
        <v>0.01</v>
      </c>
    </row>
    <row r="32" spans="1:11" x14ac:dyDescent="0.15">
      <c r="A32" s="166" t="str">
        <f>IF(連結実質赤字比率に係る赤字・黒字の構成分析!C$38="",NA(),連結実質赤字比率に係る赤字・黒字の構成分析!C$38)</f>
        <v>国民健康保険特別会計</v>
      </c>
      <c r="B32" s="166" t="e">
        <f>IF(ROUND(VALUE(SUBSTITUTE(連結実質赤字比率に係る赤字・黒字の構成分析!F$38,"▲", "-")), 2) &lt; 0, ABS(ROUND(VALUE(SUBSTITUTE(連結実質赤字比率に係る赤字・黒字の構成分析!F$38,"▲", "-")), 2)), NA())</f>
        <v>#N/A</v>
      </c>
      <c r="C32" s="166">
        <f>IF(ROUND(VALUE(SUBSTITUTE(連結実質赤字比率に係る赤字・黒字の構成分析!F$38,"▲", "-")), 2) &gt;= 0, ABS(ROUND(VALUE(SUBSTITUTE(連結実質赤字比率に係る赤字・黒字の構成分析!F$38,"▲", "-")), 2)), NA())</f>
        <v>0.01</v>
      </c>
      <c r="D32" s="166" t="e">
        <f>IF(ROUND(VALUE(SUBSTITUTE(連結実質赤字比率に係る赤字・黒字の構成分析!G$38,"▲", "-")), 2) &lt; 0, ABS(ROUND(VALUE(SUBSTITUTE(連結実質赤字比率に係る赤字・黒字の構成分析!G$38,"▲", "-")), 2)), NA())</f>
        <v>#N/A</v>
      </c>
      <c r="E32" s="166">
        <f>IF(ROUND(VALUE(SUBSTITUTE(連結実質赤字比率に係る赤字・黒字の構成分析!G$38,"▲", "-")), 2) &gt;= 0, ABS(ROUND(VALUE(SUBSTITUTE(連結実質赤字比率に係る赤字・黒字の構成分析!G$38,"▲", "-")), 2)), NA())</f>
        <v>0.02</v>
      </c>
      <c r="F32" s="166" t="e">
        <f>IF(ROUND(VALUE(SUBSTITUTE(連結実質赤字比率に係る赤字・黒字の構成分析!H$38,"▲", "-")), 2) &lt; 0, ABS(ROUND(VALUE(SUBSTITUTE(連結実質赤字比率に係る赤字・黒字の構成分析!H$38,"▲", "-")), 2)), NA())</f>
        <v>#N/A</v>
      </c>
      <c r="G32" s="166">
        <f>IF(ROUND(VALUE(SUBSTITUTE(連結実質赤字比率に係る赤字・黒字の構成分析!H$38,"▲", "-")), 2) &gt;= 0, ABS(ROUND(VALUE(SUBSTITUTE(連結実質赤字比率に係る赤字・黒字の構成分析!H$38,"▲", "-")), 2)), NA())</f>
        <v>0.03</v>
      </c>
      <c r="H32" s="166" t="e">
        <f>IF(ROUND(VALUE(SUBSTITUTE(連結実質赤字比率に係る赤字・黒字の構成分析!I$38,"▲", "-")), 2) &lt; 0, ABS(ROUND(VALUE(SUBSTITUTE(連結実質赤字比率に係る赤字・黒字の構成分析!I$38,"▲", "-")), 2)), NA())</f>
        <v>#N/A</v>
      </c>
      <c r="I32" s="166">
        <f>IF(ROUND(VALUE(SUBSTITUTE(連結実質赤字比率に係る赤字・黒字の構成分析!I$38,"▲", "-")), 2) &gt;= 0, ABS(ROUND(VALUE(SUBSTITUTE(連結実質赤字比率に係る赤字・黒字の構成分析!I$38,"▲", "-")), 2)), NA())</f>
        <v>0.03</v>
      </c>
      <c r="J32" s="166" t="e">
        <f>IF(ROUND(VALUE(SUBSTITUTE(連結実質赤字比率に係る赤字・黒字の構成分析!J$38,"▲", "-")), 2) &lt; 0, ABS(ROUND(VALUE(SUBSTITUTE(連結実質赤字比率に係る赤字・黒字の構成分析!J$38,"▲", "-")), 2)), NA())</f>
        <v>#N/A</v>
      </c>
      <c r="K32" s="166">
        <f>IF(ROUND(VALUE(SUBSTITUTE(連結実質赤字比率に係る赤字・黒字の構成分析!J$38,"▲", "-")), 2) &gt;= 0, ABS(ROUND(VALUE(SUBSTITUTE(連結実質赤字比率に係る赤字・黒字の構成分析!J$38,"▲", "-")), 2)), NA())</f>
        <v>0.03</v>
      </c>
    </row>
    <row r="33" spans="1:16" x14ac:dyDescent="0.15">
      <c r="A33" s="166" t="str">
        <f>IF(連結実質赤字比率に係る赤字・黒字の構成分析!C$37="",NA(),連結実質赤字比率に係る赤字・黒字の構成分析!C$37)</f>
        <v>国民健康保険診療施設特別会計</v>
      </c>
      <c r="B33" s="166" t="e">
        <f>IF(ROUND(VALUE(SUBSTITUTE(連結実質赤字比率に係る赤字・黒字の構成分析!F$37,"▲", "-")), 2) &lt; 0, ABS(ROUND(VALUE(SUBSTITUTE(連結実質赤字比率に係る赤字・黒字の構成分析!F$37,"▲", "-")), 2)), NA())</f>
        <v>#N/A</v>
      </c>
      <c r="C33" s="166">
        <f>IF(ROUND(VALUE(SUBSTITUTE(連結実質赤字比率に係る赤字・黒字の構成分析!F$37,"▲", "-")), 2) &gt;= 0, ABS(ROUND(VALUE(SUBSTITUTE(連結実質赤字比率に係る赤字・黒字の構成分析!F$37,"▲", "-")), 2)), NA())</f>
        <v>0</v>
      </c>
      <c r="D33" s="166" t="e">
        <f>IF(ROUND(VALUE(SUBSTITUTE(連結実質赤字比率に係る赤字・黒字の構成分析!G$37,"▲", "-")), 2) &lt; 0, ABS(ROUND(VALUE(SUBSTITUTE(連結実質赤字比率に係る赤字・黒字の構成分析!G$37,"▲", "-")), 2)), NA())</f>
        <v>#N/A</v>
      </c>
      <c r="E33" s="166">
        <f>IF(ROUND(VALUE(SUBSTITUTE(連結実質赤字比率に係る赤字・黒字の構成分析!G$37,"▲", "-")), 2) &gt;= 0, ABS(ROUND(VALUE(SUBSTITUTE(連結実質赤字比率に係る赤字・黒字の構成分析!G$37,"▲", "-")), 2)), NA())</f>
        <v>0</v>
      </c>
      <c r="F33" s="166" t="e">
        <f>IF(ROUND(VALUE(SUBSTITUTE(連結実質赤字比率に係る赤字・黒字の構成分析!H$37,"▲", "-")), 2) &lt; 0, ABS(ROUND(VALUE(SUBSTITUTE(連結実質赤字比率に係る赤字・黒字の構成分析!H$37,"▲", "-")), 2)), NA())</f>
        <v>#N/A</v>
      </c>
      <c r="G33" s="166">
        <f>IF(ROUND(VALUE(SUBSTITUTE(連結実質赤字比率に係る赤字・黒字の構成分析!H$37,"▲", "-")), 2) &gt;= 0, ABS(ROUND(VALUE(SUBSTITUTE(連結実質赤字比率に係る赤字・黒字の構成分析!H$37,"▲", "-")), 2)), NA())</f>
        <v>0</v>
      </c>
      <c r="H33" s="166" t="e">
        <f>IF(ROUND(VALUE(SUBSTITUTE(連結実質赤字比率に係る赤字・黒字の構成分析!I$37,"▲", "-")), 2) &lt; 0, ABS(ROUND(VALUE(SUBSTITUTE(連結実質赤字比率に係る赤字・黒字の構成分析!I$37,"▲", "-")), 2)), NA())</f>
        <v>#N/A</v>
      </c>
      <c r="I33" s="166">
        <f>IF(ROUND(VALUE(SUBSTITUTE(連結実質赤字比率に係る赤字・黒字の構成分析!I$37,"▲", "-")), 2) &gt;= 0, ABS(ROUND(VALUE(SUBSTITUTE(連結実質赤字比率に係る赤字・黒字の構成分析!I$37,"▲", "-")), 2)), NA())</f>
        <v>0</v>
      </c>
      <c r="J33" s="166" t="e">
        <f>IF(ROUND(VALUE(SUBSTITUTE(連結実質赤字比率に係る赤字・黒字の構成分析!J$37,"▲", "-")), 2) &lt; 0, ABS(ROUND(VALUE(SUBSTITUTE(連結実質赤字比率に係る赤字・黒字の構成分析!J$37,"▲", "-")), 2)), NA())</f>
        <v>#N/A</v>
      </c>
      <c r="K33" s="166">
        <f>IF(ROUND(VALUE(SUBSTITUTE(連結実質赤字比率に係る赤字・黒字の構成分析!J$37,"▲", "-")), 2) &gt;= 0, ABS(ROUND(VALUE(SUBSTITUTE(連結実質赤字比率に係る赤字・黒字の構成分析!J$37,"▲", "-")), 2)), NA())</f>
        <v>0.17</v>
      </c>
    </row>
    <row r="34" spans="1:16" x14ac:dyDescent="0.15">
      <c r="A34" s="166" t="str">
        <f>IF(連結実質赤字比率に係る赤字・黒字の構成分析!C$36="",NA(),連結実質赤字比率に係る赤字・黒字の構成分析!C$36)</f>
        <v>下水道事業会計</v>
      </c>
      <c r="B34" s="166" t="e">
        <f>IF(ROUND(VALUE(SUBSTITUTE(連結実質赤字比率に係る赤字・黒字の構成分析!F$36,"▲", "-")), 2) &lt; 0, ABS(ROUND(VALUE(SUBSTITUTE(連結実質赤字比率に係る赤字・黒字の構成分析!F$36,"▲", "-")), 2)), NA())</f>
        <v>#VALUE!</v>
      </c>
      <c r="C34" s="166" t="e">
        <f>IF(ROUND(VALUE(SUBSTITUTE(連結実質赤字比率に係る赤字・黒字の構成分析!F$36,"▲", "-")), 2) &gt;= 0, ABS(ROUND(VALUE(SUBSTITUTE(連結実質赤字比率に係る赤字・黒字の構成分析!F$36,"▲", "-")), 2)), NA())</f>
        <v>#VALUE!</v>
      </c>
      <c r="D34" s="166" t="e">
        <f>IF(ROUND(VALUE(SUBSTITUTE(連結実質赤字比率に係る赤字・黒字の構成分析!G$36,"▲", "-")), 2) &lt; 0, ABS(ROUND(VALUE(SUBSTITUTE(連結実質赤字比率に係る赤字・黒字の構成分析!G$36,"▲", "-")), 2)), NA())</f>
        <v>#VALUE!</v>
      </c>
      <c r="E34" s="166" t="e">
        <f>IF(ROUND(VALUE(SUBSTITUTE(連結実質赤字比率に係る赤字・黒字の構成分析!G$36,"▲", "-")), 2) &gt;= 0, ABS(ROUND(VALUE(SUBSTITUTE(連結実質赤字比率に係る赤字・黒字の構成分析!G$36,"▲", "-")), 2)), NA())</f>
        <v>#VALUE!</v>
      </c>
      <c r="F34" s="166" t="e">
        <f>IF(ROUND(VALUE(SUBSTITUTE(連結実質赤字比率に係る赤字・黒字の構成分析!H$36,"▲", "-")), 2) &lt; 0, ABS(ROUND(VALUE(SUBSTITUTE(連結実質赤字比率に係る赤字・黒字の構成分析!H$36,"▲", "-")), 2)), NA())</f>
        <v>#VALUE!</v>
      </c>
      <c r="G34" s="166" t="e">
        <f>IF(ROUND(VALUE(SUBSTITUTE(連結実質赤字比率に係る赤字・黒字の構成分析!H$36,"▲", "-")), 2) &gt;= 0, ABS(ROUND(VALUE(SUBSTITUTE(連結実質赤字比率に係る赤字・黒字の構成分析!H$36,"▲", "-")), 2)), NA())</f>
        <v>#VALUE!</v>
      </c>
      <c r="H34" s="166" t="e">
        <f>IF(ROUND(VALUE(SUBSTITUTE(連結実質赤字比率に係る赤字・黒字の構成分析!I$36,"▲", "-")), 2) &lt; 0, ABS(ROUND(VALUE(SUBSTITUTE(連結実質赤字比率に係る赤字・黒字の構成分析!I$36,"▲", "-")), 2)), NA())</f>
        <v>#N/A</v>
      </c>
      <c r="I34" s="166">
        <f>IF(ROUND(VALUE(SUBSTITUTE(連結実質赤字比率に係る赤字・黒字の構成分析!I$36,"▲", "-")), 2) &gt;= 0, ABS(ROUND(VALUE(SUBSTITUTE(連結実質赤字比率に係る赤字・黒字の構成分析!I$36,"▲", "-")), 2)), NA())</f>
        <v>0.62</v>
      </c>
      <c r="J34" s="166" t="e">
        <f>IF(ROUND(VALUE(SUBSTITUTE(連結実質赤字比率に係る赤字・黒字の構成分析!J$36,"▲", "-")), 2) &lt; 0, ABS(ROUND(VALUE(SUBSTITUTE(連結実質赤字比率に係る赤字・黒字の構成分析!J$36,"▲", "-")), 2)), NA())</f>
        <v>#N/A</v>
      </c>
      <c r="K34" s="166">
        <f>IF(ROUND(VALUE(SUBSTITUTE(連結実質赤字比率に係る赤字・黒字の構成分析!J$36,"▲", "-")), 2) &gt;= 0, ABS(ROUND(VALUE(SUBSTITUTE(連結実質赤字比率に係る赤字・黒字の構成分析!J$36,"▲", "-")), 2)), NA())</f>
        <v>0.28999999999999998</v>
      </c>
    </row>
    <row r="35" spans="1:16" x14ac:dyDescent="0.15">
      <c r="A35" s="166" t="str">
        <f>IF(連結実質赤字比率に係る赤字・黒字の構成分析!C$35="",NA(),連結実質赤字比率に係る赤字・黒字の構成分析!C$35)</f>
        <v>簡易水道事業会計</v>
      </c>
      <c r="B35" s="166" t="e">
        <f>IF(ROUND(VALUE(SUBSTITUTE(連結実質赤字比率に係る赤字・黒字の構成分析!F$35,"▲", "-")), 2) &lt; 0, ABS(ROUND(VALUE(SUBSTITUTE(連結実質赤字比率に係る赤字・黒字の構成分析!F$35,"▲", "-")), 2)), NA())</f>
        <v>#VALUE!</v>
      </c>
      <c r="C35" s="166" t="e">
        <f>IF(ROUND(VALUE(SUBSTITUTE(連結実質赤字比率に係る赤字・黒字の構成分析!F$35,"▲", "-")), 2) &gt;= 0, ABS(ROUND(VALUE(SUBSTITUTE(連結実質赤字比率に係る赤字・黒字の構成分析!F$35,"▲", "-")), 2)), NA())</f>
        <v>#VALUE!</v>
      </c>
      <c r="D35" s="166" t="e">
        <f>IF(ROUND(VALUE(SUBSTITUTE(連結実質赤字比率に係る赤字・黒字の構成分析!G$35,"▲", "-")), 2) &lt; 0, ABS(ROUND(VALUE(SUBSTITUTE(連結実質赤字比率に係る赤字・黒字の構成分析!G$35,"▲", "-")), 2)), NA())</f>
        <v>#VALUE!</v>
      </c>
      <c r="E35" s="166" t="e">
        <f>IF(ROUND(VALUE(SUBSTITUTE(連結実質赤字比率に係る赤字・黒字の構成分析!G$35,"▲", "-")), 2) &gt;= 0, ABS(ROUND(VALUE(SUBSTITUTE(連結実質赤字比率に係る赤字・黒字の構成分析!G$35,"▲", "-")), 2)), NA())</f>
        <v>#VALUE!</v>
      </c>
      <c r="F35" s="166" t="e">
        <f>IF(ROUND(VALUE(SUBSTITUTE(連結実質赤字比率に係る赤字・黒字の構成分析!H$35,"▲", "-")), 2) &lt; 0, ABS(ROUND(VALUE(SUBSTITUTE(連結実質赤字比率に係る赤字・黒字の構成分析!H$35,"▲", "-")), 2)), NA())</f>
        <v>#VALUE!</v>
      </c>
      <c r="G35" s="166" t="e">
        <f>IF(ROUND(VALUE(SUBSTITUTE(連結実質赤字比率に係る赤字・黒字の構成分析!H$35,"▲", "-")), 2) &gt;= 0, ABS(ROUND(VALUE(SUBSTITUTE(連結実質赤字比率に係る赤字・黒字の構成分析!H$35,"▲", "-")), 2)), NA())</f>
        <v>#VALUE!</v>
      </c>
      <c r="H35" s="166" t="e">
        <f>IF(ROUND(VALUE(SUBSTITUTE(連結実質赤字比率に係る赤字・黒字の構成分析!I$35,"▲", "-")), 2) &lt; 0, ABS(ROUND(VALUE(SUBSTITUTE(連結実質赤字比率に係る赤字・黒字の構成分析!I$35,"▲", "-")), 2)), NA())</f>
        <v>#N/A</v>
      </c>
      <c r="I35" s="166">
        <f>IF(ROUND(VALUE(SUBSTITUTE(連結実質赤字比率に係る赤字・黒字の構成分析!I$35,"▲", "-")), 2) &gt;= 0, ABS(ROUND(VALUE(SUBSTITUTE(連結実質赤字比率に係る赤字・黒字の構成分析!I$35,"▲", "-")), 2)), NA())</f>
        <v>0.91</v>
      </c>
      <c r="J35" s="166" t="e">
        <f>IF(ROUND(VALUE(SUBSTITUTE(連結実質赤字比率に係る赤字・黒字の構成分析!J$35,"▲", "-")), 2) &lt; 0, ABS(ROUND(VALUE(SUBSTITUTE(連結実質赤字比率に係る赤字・黒字の構成分析!J$35,"▲", "-")), 2)), NA())</f>
        <v>#N/A</v>
      </c>
      <c r="K35" s="166">
        <f>IF(ROUND(VALUE(SUBSTITUTE(連結実質赤字比率に係る赤字・黒字の構成分析!J$35,"▲", "-")), 2) &gt;= 0, ABS(ROUND(VALUE(SUBSTITUTE(連結実質赤字比率に係る赤字・黒字の構成分析!J$35,"▲", "-")), 2)), NA())</f>
        <v>0.66</v>
      </c>
    </row>
    <row r="36" spans="1:16" x14ac:dyDescent="0.15">
      <c r="A36" s="166" t="str">
        <f>IF(連結実質赤字比率に係る赤字・黒字の構成分析!C$34="",NA(),連結実質赤字比率に係る赤字・黒字の構成分析!C$34)</f>
        <v>一般会計</v>
      </c>
      <c r="B36" s="166" t="e">
        <f>IF(ROUND(VALUE(SUBSTITUTE(連結実質赤字比率に係る赤字・黒字の構成分析!F$34,"▲", "-")), 2) &lt; 0, ABS(ROUND(VALUE(SUBSTITUTE(連結実質赤字比率に係る赤字・黒字の構成分析!F$34,"▲", "-")), 2)), NA())</f>
        <v>#N/A</v>
      </c>
      <c r="C36" s="166">
        <f>IF(ROUND(VALUE(SUBSTITUTE(連結実質赤字比率に係る赤字・黒字の構成分析!F$34,"▲", "-")), 2) &gt;= 0, ABS(ROUND(VALUE(SUBSTITUTE(連結実質赤字比率に係る赤字・黒字の構成分析!F$34,"▲", "-")), 2)), NA())</f>
        <v>4.1900000000000004</v>
      </c>
      <c r="D36" s="166" t="e">
        <f>IF(ROUND(VALUE(SUBSTITUTE(連結実質赤字比率に係る赤字・黒字の構成分析!G$34,"▲", "-")), 2) &lt; 0, ABS(ROUND(VALUE(SUBSTITUTE(連結実質赤字比率に係る赤字・黒字の構成分析!G$34,"▲", "-")), 2)), NA())</f>
        <v>#N/A</v>
      </c>
      <c r="E36" s="166">
        <f>IF(ROUND(VALUE(SUBSTITUTE(連結実質赤字比率に係る赤字・黒字の構成分析!G$34,"▲", "-")), 2) &gt;= 0, ABS(ROUND(VALUE(SUBSTITUTE(連結実質赤字比率に係る赤字・黒字の構成分析!G$34,"▲", "-")), 2)), NA())</f>
        <v>4.1900000000000004</v>
      </c>
      <c r="F36" s="166" t="e">
        <f>IF(ROUND(VALUE(SUBSTITUTE(連結実質赤字比率に係る赤字・黒字の構成分析!H$34,"▲", "-")), 2) &lt; 0, ABS(ROUND(VALUE(SUBSTITUTE(連結実質赤字比率に係る赤字・黒字の構成分析!H$34,"▲", "-")), 2)), NA())</f>
        <v>#N/A</v>
      </c>
      <c r="G36" s="166">
        <f>IF(ROUND(VALUE(SUBSTITUTE(連結実質赤字比率に係る赤字・黒字の構成分析!H$34,"▲", "-")), 2) &gt;= 0, ABS(ROUND(VALUE(SUBSTITUTE(連結実質赤字比率に係る赤字・黒字の構成分析!H$34,"▲", "-")), 2)), NA())</f>
        <v>3.22</v>
      </c>
      <c r="H36" s="166" t="e">
        <f>IF(ROUND(VALUE(SUBSTITUTE(連結実質赤字比率に係る赤字・黒字の構成分析!I$34,"▲", "-")), 2) &lt; 0, ABS(ROUND(VALUE(SUBSTITUTE(連結実質赤字比率に係る赤字・黒字の構成分析!I$34,"▲", "-")), 2)), NA())</f>
        <v>#N/A</v>
      </c>
      <c r="I36" s="166">
        <f>IF(ROUND(VALUE(SUBSTITUTE(連結実質赤字比率に係る赤字・黒字の構成分析!I$34,"▲", "-")), 2) &gt;= 0, ABS(ROUND(VALUE(SUBSTITUTE(連結実質赤字比率に係る赤字・黒字の構成分析!I$34,"▲", "-")), 2)), NA())</f>
        <v>3.05</v>
      </c>
      <c r="J36" s="166" t="e">
        <f>IF(ROUND(VALUE(SUBSTITUTE(連結実質赤字比率に係る赤字・黒字の構成分析!J$34,"▲", "-")), 2) &lt; 0, ABS(ROUND(VALUE(SUBSTITUTE(連結実質赤字比率に係る赤字・黒字の構成分析!J$34,"▲", "-")), 2)), NA())</f>
        <v>#N/A</v>
      </c>
      <c r="K36" s="166">
        <f>IF(ROUND(VALUE(SUBSTITUTE(連結実質赤字比率に係る赤字・黒字の構成分析!J$34,"▲", "-")), 2) &gt;= 0, ABS(ROUND(VALUE(SUBSTITUTE(連結実質赤字比率に係る赤字・黒字の構成分析!J$34,"▲", "-")), 2)), NA())</f>
        <v>3.68</v>
      </c>
    </row>
    <row r="39" spans="1:16" x14ac:dyDescent="0.15">
      <c r="A39" s="139" t="s">
        <v>60</v>
      </c>
    </row>
    <row r="40" spans="1:16" x14ac:dyDescent="0.15">
      <c r="A40" s="167"/>
      <c r="B40" s="167" t="str">
        <f>'実質公債費比率（分子）の構造'!K$44</f>
        <v>H29</v>
      </c>
      <c r="C40" s="167"/>
      <c r="D40" s="167"/>
      <c r="E40" s="167" t="str">
        <f>'実質公債費比率（分子）の構造'!L$44</f>
        <v>H30</v>
      </c>
      <c r="F40" s="167"/>
      <c r="G40" s="167"/>
      <c r="H40" s="167" t="str">
        <f>'実質公債費比率（分子）の構造'!M$44</f>
        <v>R01</v>
      </c>
      <c r="I40" s="167"/>
      <c r="J40" s="167"/>
      <c r="K40" s="167" t="str">
        <f>'実質公債費比率（分子）の構造'!N$44</f>
        <v>R02</v>
      </c>
      <c r="L40" s="167"/>
      <c r="M40" s="167"/>
      <c r="N40" s="167" t="str">
        <f>'実質公債費比率（分子）の構造'!O$44</f>
        <v>R03</v>
      </c>
      <c r="O40" s="167"/>
      <c r="P40" s="167"/>
    </row>
    <row r="41" spans="1:16" x14ac:dyDescent="0.15">
      <c r="A41" s="167"/>
      <c r="B41" s="167" t="s">
        <v>61</v>
      </c>
      <c r="C41" s="167"/>
      <c r="D41" s="167" t="s">
        <v>62</v>
      </c>
      <c r="E41" s="167" t="s">
        <v>61</v>
      </c>
      <c r="F41" s="167"/>
      <c r="G41" s="167" t="s">
        <v>62</v>
      </c>
      <c r="H41" s="167" t="s">
        <v>61</v>
      </c>
      <c r="I41" s="167"/>
      <c r="J41" s="167" t="s">
        <v>62</v>
      </c>
      <c r="K41" s="167" t="s">
        <v>61</v>
      </c>
      <c r="L41" s="167"/>
      <c r="M41" s="167" t="s">
        <v>62</v>
      </c>
      <c r="N41" s="167" t="s">
        <v>61</v>
      </c>
      <c r="O41" s="167"/>
      <c r="P41" s="167" t="s">
        <v>62</v>
      </c>
    </row>
    <row r="42" spans="1:16" x14ac:dyDescent="0.15">
      <c r="A42" s="167" t="s">
        <v>63</v>
      </c>
      <c r="B42" s="167"/>
      <c r="C42" s="167"/>
      <c r="D42" s="167">
        <f>'実質公債費比率（分子）の構造'!K$52</f>
        <v>631</v>
      </c>
      <c r="E42" s="167"/>
      <c r="F42" s="167"/>
      <c r="G42" s="167">
        <f>'実質公債費比率（分子）の構造'!L$52</f>
        <v>594</v>
      </c>
      <c r="H42" s="167"/>
      <c r="I42" s="167"/>
      <c r="J42" s="167">
        <f>'実質公債費比率（分子）の構造'!M$52</f>
        <v>571</v>
      </c>
      <c r="K42" s="167"/>
      <c r="L42" s="167"/>
      <c r="M42" s="167">
        <f>'実質公債費比率（分子）の構造'!N$52</f>
        <v>525</v>
      </c>
      <c r="N42" s="167"/>
      <c r="O42" s="167"/>
      <c r="P42" s="167">
        <f>'実質公債費比率（分子）の構造'!O$52</f>
        <v>517</v>
      </c>
    </row>
    <row r="43" spans="1:16" x14ac:dyDescent="0.15">
      <c r="A43" s="167" t="s">
        <v>64</v>
      </c>
      <c r="B43" s="167" t="str">
        <f>'実質公債費比率（分子）の構造'!K$51</f>
        <v>-</v>
      </c>
      <c r="C43" s="167"/>
      <c r="D43" s="167"/>
      <c r="E43" s="167" t="str">
        <f>'実質公債費比率（分子）の構造'!L$51</f>
        <v>-</v>
      </c>
      <c r="F43" s="167"/>
      <c r="G43" s="167"/>
      <c r="H43" s="167" t="str">
        <f>'実質公債費比率（分子）の構造'!M$51</f>
        <v>-</v>
      </c>
      <c r="I43" s="167"/>
      <c r="J43" s="167"/>
      <c r="K43" s="167" t="str">
        <f>'実質公債費比率（分子）の構造'!N$51</f>
        <v>-</v>
      </c>
      <c r="L43" s="167"/>
      <c r="M43" s="167"/>
      <c r="N43" s="167" t="str">
        <f>'実質公債費比率（分子）の構造'!O$51</f>
        <v>-</v>
      </c>
      <c r="O43" s="167"/>
      <c r="P43" s="167"/>
    </row>
    <row r="44" spans="1:16" x14ac:dyDescent="0.15">
      <c r="A44" s="167" t="s">
        <v>65</v>
      </c>
      <c r="B44" s="167" t="str">
        <f>'実質公債費比率（分子）の構造'!K$50</f>
        <v>-</v>
      </c>
      <c r="C44" s="167"/>
      <c r="D44" s="167"/>
      <c r="E44" s="167" t="str">
        <f>'実質公債費比率（分子）の構造'!L$50</f>
        <v>-</v>
      </c>
      <c r="F44" s="167"/>
      <c r="G44" s="167"/>
      <c r="H44" s="167" t="str">
        <f>'実質公債費比率（分子）の構造'!M$50</f>
        <v>-</v>
      </c>
      <c r="I44" s="167"/>
      <c r="J44" s="167"/>
      <c r="K44" s="167" t="str">
        <f>'実質公債費比率（分子）の構造'!N$50</f>
        <v>-</v>
      </c>
      <c r="L44" s="167"/>
      <c r="M44" s="167"/>
      <c r="N44" s="167" t="str">
        <f>'実質公債費比率（分子）の構造'!O$50</f>
        <v>-</v>
      </c>
      <c r="O44" s="167"/>
      <c r="P44" s="167"/>
    </row>
    <row r="45" spans="1:16" x14ac:dyDescent="0.15">
      <c r="A45" s="167" t="s">
        <v>66</v>
      </c>
      <c r="B45" s="167">
        <f>'実質公債費比率（分子）の構造'!K$49</f>
        <v>4</v>
      </c>
      <c r="C45" s="167"/>
      <c r="D45" s="167"/>
      <c r="E45" s="167">
        <f>'実質公債費比率（分子）の構造'!L$49</f>
        <v>1</v>
      </c>
      <c r="F45" s="167"/>
      <c r="G45" s="167"/>
      <c r="H45" s="167">
        <f>'実質公債費比率（分子）の構造'!M$49</f>
        <v>1</v>
      </c>
      <c r="I45" s="167"/>
      <c r="J45" s="167"/>
      <c r="K45" s="167">
        <f>'実質公債費比率（分子）の構造'!N$49</f>
        <v>8</v>
      </c>
      <c r="L45" s="167"/>
      <c r="M45" s="167"/>
      <c r="N45" s="167">
        <f>'実質公債費比率（分子）の構造'!O$49</f>
        <v>8</v>
      </c>
      <c r="O45" s="167"/>
      <c r="P45" s="167"/>
    </row>
    <row r="46" spans="1:16" x14ac:dyDescent="0.15">
      <c r="A46" s="167" t="s">
        <v>67</v>
      </c>
      <c r="B46" s="167">
        <f>'実質公債費比率（分子）の構造'!K$48</f>
        <v>125</v>
      </c>
      <c r="C46" s="167"/>
      <c r="D46" s="167"/>
      <c r="E46" s="167">
        <f>'実質公債費比率（分子）の構造'!L$48</f>
        <v>122</v>
      </c>
      <c r="F46" s="167"/>
      <c r="G46" s="167"/>
      <c r="H46" s="167">
        <f>'実質公債費比率（分子）の構造'!M$48</f>
        <v>123</v>
      </c>
      <c r="I46" s="167"/>
      <c r="J46" s="167"/>
      <c r="K46" s="167">
        <f>'実質公債費比率（分子）の構造'!N$48</f>
        <v>136</v>
      </c>
      <c r="L46" s="167"/>
      <c r="M46" s="167"/>
      <c r="N46" s="167">
        <f>'実質公債費比率（分子）の構造'!O$48</f>
        <v>136</v>
      </c>
      <c r="O46" s="167"/>
      <c r="P46" s="167"/>
    </row>
    <row r="47" spans="1:16" x14ac:dyDescent="0.15">
      <c r="A47" s="167" t="s">
        <v>68</v>
      </c>
      <c r="B47" s="167" t="str">
        <f>'実質公債費比率（分子）の構造'!K$47</f>
        <v>-</v>
      </c>
      <c r="C47" s="167"/>
      <c r="D47" s="167"/>
      <c r="E47" s="167" t="str">
        <f>'実質公債費比率（分子）の構造'!L$47</f>
        <v>-</v>
      </c>
      <c r="F47" s="167"/>
      <c r="G47" s="167"/>
      <c r="H47" s="167" t="str">
        <f>'実質公債費比率（分子）の構造'!M$47</f>
        <v>-</v>
      </c>
      <c r="I47" s="167"/>
      <c r="J47" s="167"/>
      <c r="K47" s="167" t="str">
        <f>'実質公債費比率（分子）の構造'!N$47</f>
        <v>-</v>
      </c>
      <c r="L47" s="167"/>
      <c r="M47" s="167"/>
      <c r="N47" s="167" t="str">
        <f>'実質公債費比率（分子）の構造'!O$47</f>
        <v>-</v>
      </c>
      <c r="O47" s="167"/>
      <c r="P47" s="167"/>
    </row>
    <row r="48" spans="1:16" x14ac:dyDescent="0.15">
      <c r="A48" s="167" t="s">
        <v>69</v>
      </c>
      <c r="B48" s="167" t="str">
        <f>'実質公債費比率（分子）の構造'!K$46</f>
        <v>-</v>
      </c>
      <c r="C48" s="167"/>
      <c r="D48" s="167"/>
      <c r="E48" s="167" t="str">
        <f>'実質公債費比率（分子）の構造'!L$46</f>
        <v>-</v>
      </c>
      <c r="F48" s="167"/>
      <c r="G48" s="167"/>
      <c r="H48" s="167" t="str">
        <f>'実質公債費比率（分子）の構造'!M$46</f>
        <v>-</v>
      </c>
      <c r="I48" s="167"/>
      <c r="J48" s="167"/>
      <c r="K48" s="167" t="str">
        <f>'実質公債費比率（分子）の構造'!N$46</f>
        <v>-</v>
      </c>
      <c r="L48" s="167"/>
      <c r="M48" s="167"/>
      <c r="N48" s="167" t="str">
        <f>'実質公債費比率（分子）の構造'!O$46</f>
        <v>-</v>
      </c>
      <c r="O48" s="167"/>
      <c r="P48" s="167"/>
    </row>
    <row r="49" spans="1:16" x14ac:dyDescent="0.15">
      <c r="A49" s="167" t="s">
        <v>70</v>
      </c>
      <c r="B49" s="167">
        <f>'実質公債費比率（分子）の構造'!K$45</f>
        <v>723</v>
      </c>
      <c r="C49" s="167"/>
      <c r="D49" s="167"/>
      <c r="E49" s="167">
        <f>'実質公債費比率（分子）の構造'!L$45</f>
        <v>664</v>
      </c>
      <c r="F49" s="167"/>
      <c r="G49" s="167"/>
      <c r="H49" s="167">
        <f>'実質公債費比率（分子）の構造'!M$45</f>
        <v>648</v>
      </c>
      <c r="I49" s="167"/>
      <c r="J49" s="167"/>
      <c r="K49" s="167">
        <f>'実質公債費比率（分子）の構造'!N$45</f>
        <v>597</v>
      </c>
      <c r="L49" s="167"/>
      <c r="M49" s="167"/>
      <c r="N49" s="167">
        <f>'実質公債費比率（分子）の構造'!O$45</f>
        <v>616</v>
      </c>
      <c r="O49" s="167"/>
      <c r="P49" s="167"/>
    </row>
    <row r="50" spans="1:16" x14ac:dyDescent="0.15">
      <c r="A50" s="167" t="s">
        <v>71</v>
      </c>
      <c r="B50" s="167" t="e">
        <f>NA()</f>
        <v>#N/A</v>
      </c>
      <c r="C50" s="167">
        <f>IF(ISNUMBER('実質公債費比率（分子）の構造'!K$53),'実質公債費比率（分子）の構造'!K$53,NA())</f>
        <v>221</v>
      </c>
      <c r="D50" s="167" t="e">
        <f>NA()</f>
        <v>#N/A</v>
      </c>
      <c r="E50" s="167" t="e">
        <f>NA()</f>
        <v>#N/A</v>
      </c>
      <c r="F50" s="167">
        <f>IF(ISNUMBER('実質公債費比率（分子）の構造'!L$53),'実質公債費比率（分子）の構造'!L$53,NA())</f>
        <v>193</v>
      </c>
      <c r="G50" s="167" t="e">
        <f>NA()</f>
        <v>#N/A</v>
      </c>
      <c r="H50" s="167" t="e">
        <f>NA()</f>
        <v>#N/A</v>
      </c>
      <c r="I50" s="167">
        <f>IF(ISNUMBER('実質公債費比率（分子）の構造'!M$53),'実質公債費比率（分子）の構造'!M$53,NA())</f>
        <v>201</v>
      </c>
      <c r="J50" s="167" t="e">
        <f>NA()</f>
        <v>#N/A</v>
      </c>
      <c r="K50" s="167" t="e">
        <f>NA()</f>
        <v>#N/A</v>
      </c>
      <c r="L50" s="167">
        <f>IF(ISNUMBER('実質公債費比率（分子）の構造'!N$53),'実質公債費比率（分子）の構造'!N$53,NA())</f>
        <v>216</v>
      </c>
      <c r="M50" s="167" t="e">
        <f>NA()</f>
        <v>#N/A</v>
      </c>
      <c r="N50" s="167" t="e">
        <f>NA()</f>
        <v>#N/A</v>
      </c>
      <c r="O50" s="167">
        <f>IF(ISNUMBER('実質公債費比率（分子）の構造'!O$53),'実質公債費比率（分子）の構造'!O$53,NA())</f>
        <v>243</v>
      </c>
      <c r="P50" s="167" t="e">
        <f>NA()</f>
        <v>#N/A</v>
      </c>
    </row>
    <row r="53" spans="1:16" x14ac:dyDescent="0.15">
      <c r="A53" s="139" t="s">
        <v>72</v>
      </c>
    </row>
    <row r="54" spans="1:16" x14ac:dyDescent="0.15">
      <c r="A54" s="166"/>
      <c r="B54" s="166" t="str">
        <f>'将来負担比率（分子）の構造'!I$40</f>
        <v>H29</v>
      </c>
      <c r="C54" s="166"/>
      <c r="D54" s="166"/>
      <c r="E54" s="166" t="str">
        <f>'将来負担比率（分子）の構造'!J$40</f>
        <v>H30</v>
      </c>
      <c r="F54" s="166"/>
      <c r="G54" s="166"/>
      <c r="H54" s="166" t="str">
        <f>'将来負担比率（分子）の構造'!K$40</f>
        <v>R01</v>
      </c>
      <c r="I54" s="166"/>
      <c r="J54" s="166"/>
      <c r="K54" s="166" t="str">
        <f>'将来負担比率（分子）の構造'!L$40</f>
        <v>R02</v>
      </c>
      <c r="L54" s="166"/>
      <c r="M54" s="166"/>
      <c r="N54" s="166" t="str">
        <f>'将来負担比率（分子）の構造'!M$40</f>
        <v>R03</v>
      </c>
      <c r="O54" s="166"/>
      <c r="P54" s="166"/>
    </row>
    <row r="55" spans="1:16" x14ac:dyDescent="0.15">
      <c r="A55" s="166"/>
      <c r="B55" s="166" t="s">
        <v>73</v>
      </c>
      <c r="C55" s="166"/>
      <c r="D55" s="166" t="s">
        <v>74</v>
      </c>
      <c r="E55" s="166" t="s">
        <v>73</v>
      </c>
      <c r="F55" s="166"/>
      <c r="G55" s="166" t="s">
        <v>74</v>
      </c>
      <c r="H55" s="166" t="s">
        <v>73</v>
      </c>
      <c r="I55" s="166"/>
      <c r="J55" s="166" t="s">
        <v>74</v>
      </c>
      <c r="K55" s="166" t="s">
        <v>73</v>
      </c>
      <c r="L55" s="166"/>
      <c r="M55" s="166" t="s">
        <v>74</v>
      </c>
      <c r="N55" s="166" t="s">
        <v>73</v>
      </c>
      <c r="O55" s="166"/>
      <c r="P55" s="166" t="s">
        <v>74</v>
      </c>
    </row>
    <row r="56" spans="1:16" x14ac:dyDescent="0.15">
      <c r="A56" s="166" t="s">
        <v>43</v>
      </c>
      <c r="B56" s="166"/>
      <c r="C56" s="166"/>
      <c r="D56" s="166">
        <f>'将来負担比率（分子）の構造'!I$52</f>
        <v>4631</v>
      </c>
      <c r="E56" s="166"/>
      <c r="F56" s="166"/>
      <c r="G56" s="166">
        <f>'将来負担比率（分子）の構造'!J$52</f>
        <v>4659</v>
      </c>
      <c r="H56" s="166"/>
      <c r="I56" s="166"/>
      <c r="J56" s="166">
        <f>'将来負担比率（分子）の構造'!K$52</f>
        <v>4474</v>
      </c>
      <c r="K56" s="166"/>
      <c r="L56" s="166"/>
      <c r="M56" s="166">
        <f>'将来負担比率（分子）の構造'!L$52</f>
        <v>4376</v>
      </c>
      <c r="N56" s="166"/>
      <c r="O56" s="166"/>
      <c r="P56" s="166">
        <f>'将来負担比率（分子）の構造'!M$52</f>
        <v>4199</v>
      </c>
    </row>
    <row r="57" spans="1:16" x14ac:dyDescent="0.15">
      <c r="A57" s="166" t="s">
        <v>42</v>
      </c>
      <c r="B57" s="166"/>
      <c r="C57" s="166"/>
      <c r="D57" s="166">
        <f>'将来負担比率（分子）の構造'!I$51</f>
        <v>43</v>
      </c>
      <c r="E57" s="166"/>
      <c r="F57" s="166"/>
      <c r="G57" s="166">
        <f>'将来負担比率（分子）の構造'!J$51</f>
        <v>36</v>
      </c>
      <c r="H57" s="166"/>
      <c r="I57" s="166"/>
      <c r="J57" s="166">
        <f>'将来負担比率（分子）の構造'!K$51</f>
        <v>30</v>
      </c>
      <c r="K57" s="166"/>
      <c r="L57" s="166"/>
      <c r="M57" s="166">
        <f>'将来負担比率（分子）の構造'!L$51</f>
        <v>9</v>
      </c>
      <c r="N57" s="166"/>
      <c r="O57" s="166"/>
      <c r="P57" s="166">
        <f>'将来負担比率（分子）の構造'!M$51</f>
        <v>5</v>
      </c>
    </row>
    <row r="58" spans="1:16" x14ac:dyDescent="0.15">
      <c r="A58" s="166" t="s">
        <v>41</v>
      </c>
      <c r="B58" s="166"/>
      <c r="C58" s="166"/>
      <c r="D58" s="166">
        <f>'将来負担比率（分子）の構造'!I$50</f>
        <v>5701</v>
      </c>
      <c r="E58" s="166"/>
      <c r="F58" s="166"/>
      <c r="G58" s="166">
        <f>'将来負担比率（分子）の構造'!J$50</f>
        <v>6710</v>
      </c>
      <c r="H58" s="166"/>
      <c r="I58" s="166"/>
      <c r="J58" s="166">
        <f>'将来負担比率（分子）の構造'!K$50</f>
        <v>6076</v>
      </c>
      <c r="K58" s="166"/>
      <c r="L58" s="166"/>
      <c r="M58" s="166">
        <f>'将来負担比率（分子）の構造'!L$50</f>
        <v>5591</v>
      </c>
      <c r="N58" s="166"/>
      <c r="O58" s="166"/>
      <c r="P58" s="166">
        <f>'将来負担比率（分子）の構造'!M$50</f>
        <v>5567</v>
      </c>
    </row>
    <row r="59" spans="1:16" x14ac:dyDescent="0.15">
      <c r="A59" s="166" t="s">
        <v>39</v>
      </c>
      <c r="B59" s="166" t="str">
        <f>'将来負担比率（分子）の構造'!I$49</f>
        <v>-</v>
      </c>
      <c r="C59" s="166"/>
      <c r="D59" s="166"/>
      <c r="E59" s="166" t="str">
        <f>'将来負担比率（分子）の構造'!J$49</f>
        <v>-</v>
      </c>
      <c r="F59" s="166"/>
      <c r="G59" s="166"/>
      <c r="H59" s="166" t="str">
        <f>'将来負担比率（分子）の構造'!K$49</f>
        <v>-</v>
      </c>
      <c r="I59" s="166"/>
      <c r="J59" s="166"/>
      <c r="K59" s="166" t="str">
        <f>'将来負担比率（分子）の構造'!L$49</f>
        <v>-</v>
      </c>
      <c r="L59" s="166"/>
      <c r="M59" s="166"/>
      <c r="N59" s="166" t="str">
        <f>'将来負担比率（分子）の構造'!M$49</f>
        <v>-</v>
      </c>
      <c r="O59" s="166"/>
      <c r="P59" s="166"/>
    </row>
    <row r="60" spans="1:16" x14ac:dyDescent="0.15">
      <c r="A60" s="166" t="s">
        <v>38</v>
      </c>
      <c r="B60" s="166" t="str">
        <f>'将来負担比率（分子）の構造'!I$48</f>
        <v>-</v>
      </c>
      <c r="C60" s="166"/>
      <c r="D60" s="166"/>
      <c r="E60" s="166" t="str">
        <f>'将来負担比率（分子）の構造'!J$48</f>
        <v>-</v>
      </c>
      <c r="F60" s="166"/>
      <c r="G60" s="166"/>
      <c r="H60" s="166" t="str">
        <f>'将来負担比率（分子）の構造'!K$48</f>
        <v>-</v>
      </c>
      <c r="I60" s="166"/>
      <c r="J60" s="166"/>
      <c r="K60" s="166" t="str">
        <f>'将来負担比率（分子）の構造'!L$48</f>
        <v>-</v>
      </c>
      <c r="L60" s="166"/>
      <c r="M60" s="166"/>
      <c r="N60" s="166" t="str">
        <f>'将来負担比率（分子）の構造'!M$48</f>
        <v>-</v>
      </c>
      <c r="O60" s="166"/>
      <c r="P60" s="166"/>
    </row>
    <row r="61" spans="1:16" x14ac:dyDescent="0.15">
      <c r="A61" s="166" t="s">
        <v>36</v>
      </c>
      <c r="B61" s="166" t="str">
        <f>'将来負担比率（分子）の構造'!I$46</f>
        <v>-</v>
      </c>
      <c r="C61" s="166"/>
      <c r="D61" s="166"/>
      <c r="E61" s="166" t="str">
        <f>'将来負担比率（分子）の構造'!J$46</f>
        <v>-</v>
      </c>
      <c r="F61" s="166"/>
      <c r="G61" s="166"/>
      <c r="H61" s="166" t="str">
        <f>'将来負担比率（分子）の構造'!K$46</f>
        <v>-</v>
      </c>
      <c r="I61" s="166"/>
      <c r="J61" s="166"/>
      <c r="K61" s="166" t="str">
        <f>'将来負担比率（分子）の構造'!L$46</f>
        <v>-</v>
      </c>
      <c r="L61" s="166"/>
      <c r="M61" s="166"/>
      <c r="N61" s="166" t="str">
        <f>'将来負担比率（分子）の構造'!M$46</f>
        <v>-</v>
      </c>
      <c r="O61" s="166"/>
      <c r="P61" s="166"/>
    </row>
    <row r="62" spans="1:16" x14ac:dyDescent="0.15">
      <c r="A62" s="166" t="s">
        <v>35</v>
      </c>
      <c r="B62" s="166">
        <f>'将来負担比率（分子）の構造'!I$45</f>
        <v>694</v>
      </c>
      <c r="C62" s="166"/>
      <c r="D62" s="166"/>
      <c r="E62" s="166">
        <f>'将来負担比率（分子）の構造'!J$45</f>
        <v>700</v>
      </c>
      <c r="F62" s="166"/>
      <c r="G62" s="166"/>
      <c r="H62" s="166">
        <f>'将来負担比率（分子）の構造'!K$45</f>
        <v>709</v>
      </c>
      <c r="I62" s="166"/>
      <c r="J62" s="166"/>
      <c r="K62" s="166">
        <f>'将来負担比率（分子）の構造'!L$45</f>
        <v>701</v>
      </c>
      <c r="L62" s="166"/>
      <c r="M62" s="166"/>
      <c r="N62" s="166">
        <f>'将来負担比率（分子）の構造'!M$45</f>
        <v>664</v>
      </c>
      <c r="O62" s="166"/>
      <c r="P62" s="166"/>
    </row>
    <row r="63" spans="1:16" x14ac:dyDescent="0.15">
      <c r="A63" s="166" t="s">
        <v>34</v>
      </c>
      <c r="B63" s="166">
        <f>'将来負担比率（分子）の構造'!I$44</f>
        <v>40</v>
      </c>
      <c r="C63" s="166"/>
      <c r="D63" s="166"/>
      <c r="E63" s="166">
        <f>'将来負担比率（分子）の構造'!J$44</f>
        <v>61</v>
      </c>
      <c r="F63" s="166"/>
      <c r="G63" s="166"/>
      <c r="H63" s="166">
        <f>'将来負担比率（分子）の構造'!K$44</f>
        <v>45</v>
      </c>
      <c r="I63" s="166"/>
      <c r="J63" s="166"/>
      <c r="K63" s="166">
        <f>'将来負担比率（分子）の構造'!L$44</f>
        <v>63</v>
      </c>
      <c r="L63" s="166"/>
      <c r="M63" s="166"/>
      <c r="N63" s="166">
        <f>'将来負担比率（分子）の構造'!M$44</f>
        <v>63</v>
      </c>
      <c r="O63" s="166"/>
      <c r="P63" s="166"/>
    </row>
    <row r="64" spans="1:16" x14ac:dyDescent="0.15">
      <c r="A64" s="166" t="s">
        <v>33</v>
      </c>
      <c r="B64" s="166">
        <f>'将来負担比率（分子）の構造'!I$43</f>
        <v>1142</v>
      </c>
      <c r="C64" s="166"/>
      <c r="D64" s="166"/>
      <c r="E64" s="166">
        <f>'将来負担比率（分子）の構造'!J$43</f>
        <v>1043</v>
      </c>
      <c r="F64" s="166"/>
      <c r="G64" s="166"/>
      <c r="H64" s="166">
        <f>'将来負担比率（分子）の構造'!K$43</f>
        <v>896</v>
      </c>
      <c r="I64" s="166"/>
      <c r="J64" s="166"/>
      <c r="K64" s="166">
        <f>'将来負担比率（分子）の構造'!L$43</f>
        <v>784</v>
      </c>
      <c r="L64" s="166"/>
      <c r="M64" s="166"/>
      <c r="N64" s="166">
        <f>'将来負担比率（分子）の構造'!M$43</f>
        <v>702</v>
      </c>
      <c r="O64" s="166"/>
      <c r="P64" s="166"/>
    </row>
    <row r="65" spans="1:16" x14ac:dyDescent="0.15">
      <c r="A65" s="166" t="s">
        <v>32</v>
      </c>
      <c r="B65" s="166">
        <f>'将来負担比率（分子）の構造'!I$42</f>
        <v>6</v>
      </c>
      <c r="C65" s="166"/>
      <c r="D65" s="166"/>
      <c r="E65" s="166">
        <f>'将来負担比率（分子）の構造'!J$42</f>
        <v>364</v>
      </c>
      <c r="F65" s="166"/>
      <c r="G65" s="166"/>
      <c r="H65" s="166">
        <f>'将来負担比率（分子）の構造'!K$42</f>
        <v>3</v>
      </c>
      <c r="I65" s="166"/>
      <c r="J65" s="166"/>
      <c r="K65" s="166">
        <f>'将来負担比率（分子）の構造'!L$42</f>
        <v>1</v>
      </c>
      <c r="L65" s="166"/>
      <c r="M65" s="166"/>
      <c r="N65" s="166" t="str">
        <f>'将来負担比率（分子）の構造'!M$42</f>
        <v>-</v>
      </c>
      <c r="O65" s="166"/>
      <c r="P65" s="166"/>
    </row>
    <row r="66" spans="1:16" x14ac:dyDescent="0.15">
      <c r="A66" s="166" t="s">
        <v>31</v>
      </c>
      <c r="B66" s="166">
        <f>'将来負担比率（分子）の構造'!I$41</f>
        <v>5554</v>
      </c>
      <c r="C66" s="166"/>
      <c r="D66" s="166"/>
      <c r="E66" s="166">
        <f>'将来負担比率（分子）の構造'!J$41</f>
        <v>5269</v>
      </c>
      <c r="F66" s="166"/>
      <c r="G66" s="166"/>
      <c r="H66" s="166">
        <f>'将来負担比率（分子）の構造'!K$41</f>
        <v>4941</v>
      </c>
      <c r="I66" s="166"/>
      <c r="J66" s="166"/>
      <c r="K66" s="166">
        <f>'将来負担比率（分子）の構造'!L$41</f>
        <v>5123</v>
      </c>
      <c r="L66" s="166"/>
      <c r="M66" s="166"/>
      <c r="N66" s="166">
        <f>'将来負担比率（分子）の構造'!M$41</f>
        <v>4938</v>
      </c>
      <c r="O66" s="166"/>
      <c r="P66" s="166"/>
    </row>
    <row r="67" spans="1:16" x14ac:dyDescent="0.15">
      <c r="A67" s="166" t="s">
        <v>75</v>
      </c>
      <c r="B67" s="166" t="e">
        <f>NA()</f>
        <v>#N/A</v>
      </c>
      <c r="C67" s="166">
        <f>IF(ISNUMBER('将来負担比率（分子）の構造'!I$53), IF('将来負担比率（分子）の構造'!I$53 &lt; 0, 0, '将来負担比率（分子）の構造'!I$53), NA())</f>
        <v>0</v>
      </c>
      <c r="D67" s="166" t="e">
        <f>NA()</f>
        <v>#N/A</v>
      </c>
      <c r="E67" s="166" t="e">
        <f>NA()</f>
        <v>#N/A</v>
      </c>
      <c r="F67" s="166">
        <f>IF(ISNUMBER('将来負担比率（分子）の構造'!J$53), IF('将来負担比率（分子）の構造'!J$53 &lt; 0, 0, '将来負担比率（分子）の構造'!J$53), NA())</f>
        <v>0</v>
      </c>
      <c r="G67" s="166" t="e">
        <f>NA()</f>
        <v>#N/A</v>
      </c>
      <c r="H67" s="166" t="e">
        <f>NA()</f>
        <v>#N/A</v>
      </c>
      <c r="I67" s="166">
        <f>IF(ISNUMBER('将来負担比率（分子）の構造'!K$53), IF('将来負担比率（分子）の構造'!K$53 &lt; 0, 0, '将来負担比率（分子）の構造'!K$53), NA())</f>
        <v>0</v>
      </c>
      <c r="J67" s="166" t="e">
        <f>NA()</f>
        <v>#N/A</v>
      </c>
      <c r="K67" s="166" t="e">
        <f>NA()</f>
        <v>#N/A</v>
      </c>
      <c r="L67" s="166">
        <f>IF(ISNUMBER('将来負担比率（分子）の構造'!L$53), IF('将来負担比率（分子）の構造'!L$53 &lt; 0, 0, '将来負担比率（分子）の構造'!L$53), NA())</f>
        <v>0</v>
      </c>
      <c r="M67" s="166" t="e">
        <f>NA()</f>
        <v>#N/A</v>
      </c>
      <c r="N67" s="166" t="e">
        <f>NA()</f>
        <v>#N/A</v>
      </c>
      <c r="O67" s="166">
        <f>IF(ISNUMBER('将来負担比率（分子）の構造'!M$53), IF('将来負担比率（分子）の構造'!M$53 &lt; 0, 0, '将来負担比率（分子）の構造'!M$53), NA())</f>
        <v>0</v>
      </c>
      <c r="P67" s="166" t="e">
        <f>NA()</f>
        <v>#N/A</v>
      </c>
    </row>
    <row r="70" spans="1:16" x14ac:dyDescent="0.15">
      <c r="A70" s="168" t="s">
        <v>76</v>
      </c>
      <c r="B70" s="168"/>
      <c r="C70" s="168"/>
      <c r="D70" s="168"/>
      <c r="E70" s="168"/>
      <c r="F70" s="168"/>
    </row>
    <row r="71" spans="1:16" x14ac:dyDescent="0.15">
      <c r="A71" s="169"/>
      <c r="B71" s="169" t="str">
        <f>基金残高に係る経年分析!F54</f>
        <v>R01</v>
      </c>
      <c r="C71" s="169" t="str">
        <f>基金残高に係る経年分析!G54</f>
        <v>R02</v>
      </c>
      <c r="D71" s="169" t="str">
        <f>基金残高に係る経年分析!H54</f>
        <v>R03</v>
      </c>
    </row>
    <row r="72" spans="1:16" x14ac:dyDescent="0.15">
      <c r="A72" s="169" t="s">
        <v>77</v>
      </c>
      <c r="B72" s="170">
        <f>基金残高に係る経年分析!F55</f>
        <v>2231</v>
      </c>
      <c r="C72" s="170">
        <f>基金残高に係る経年分析!G55</f>
        <v>2151</v>
      </c>
      <c r="D72" s="170">
        <f>基金残高に係る経年分析!H55</f>
        <v>2151</v>
      </c>
    </row>
    <row r="73" spans="1:16" x14ac:dyDescent="0.15">
      <c r="A73" s="169" t="s">
        <v>78</v>
      </c>
      <c r="B73" s="170">
        <f>基金残高に係る経年分析!F56</f>
        <v>65</v>
      </c>
      <c r="C73" s="170">
        <f>基金残高に係る経年分析!G56</f>
        <v>65</v>
      </c>
      <c r="D73" s="170">
        <f>基金残高に係る経年分析!H56</f>
        <v>89</v>
      </c>
    </row>
    <row r="74" spans="1:16" x14ac:dyDescent="0.15">
      <c r="A74" s="169" t="s">
        <v>79</v>
      </c>
      <c r="B74" s="170">
        <f>基金残高に係る経年分析!F57</f>
        <v>3743</v>
      </c>
      <c r="C74" s="170">
        <f>基金残高に係る経年分析!G57</f>
        <v>3351</v>
      </c>
      <c r="D74" s="170">
        <f>基金残高に係る経年分析!H57</f>
        <v>3302</v>
      </c>
    </row>
  </sheetData>
  <sheetProtection algorithmName="SHA-512" hashValue="D2H3Xe3FBSfgpuOHuoQunroedPhfEujTJ96LN+pE3QV5cmzkB8J8Iyj4CIUsM9viAOAKzMIUmlOaRRBJD62zOw==" saltValue="420h7HATHExoptUZkd0cz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9910C9-34B1-4B3C-AE81-17CB59D557A7}">
  <sheetPr>
    <pageSetUpPr fitToPage="1"/>
  </sheetPr>
  <dimension ref="B1:EM50"/>
  <sheetViews>
    <sheetView showGridLines="0" workbookViewId="0"/>
  </sheetViews>
  <sheetFormatPr defaultColWidth="0" defaultRowHeight="11.25" customHeight="1" zeroHeight="1" x14ac:dyDescent="0.15"/>
  <cols>
    <col min="1" max="1" width="1.625" style="344" customWidth="1"/>
    <col min="2" max="2" width="2.375" style="344" customWidth="1"/>
    <col min="3" max="16" width="2.625" style="344" customWidth="1"/>
    <col min="17" max="17" width="2.375" style="344" customWidth="1"/>
    <col min="18" max="95" width="1.625" style="344" customWidth="1"/>
    <col min="96" max="133" width="1.625" style="211" customWidth="1"/>
    <col min="134" max="143" width="1.625" style="344" customWidth="1"/>
    <col min="144" max="16384" width="0" style="344" hidden="1"/>
  </cols>
  <sheetData>
    <row r="1" spans="2:143" ht="22.5" customHeight="1" thickBot="1" x14ac:dyDescent="0.2">
      <c r="B1" s="203"/>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04"/>
      <c r="AP1" s="204"/>
      <c r="AQ1" s="204"/>
      <c r="AR1" s="204"/>
      <c r="AS1" s="204"/>
      <c r="AT1" s="204"/>
      <c r="AU1" s="204"/>
      <c r="AV1" s="204"/>
      <c r="AW1" s="204"/>
      <c r="AX1" s="204"/>
      <c r="AY1" s="204"/>
      <c r="AZ1" s="204"/>
      <c r="BA1" s="204"/>
      <c r="BB1" s="204"/>
      <c r="BC1" s="204"/>
      <c r="BD1" s="204"/>
      <c r="BE1" s="204"/>
      <c r="BF1" s="204"/>
      <c r="BG1" s="204"/>
      <c r="BH1" s="204"/>
      <c r="BI1" s="204"/>
      <c r="BJ1" s="204"/>
      <c r="BK1" s="204"/>
      <c r="BL1" s="204"/>
      <c r="BM1" s="204"/>
      <c r="BN1" s="204"/>
      <c r="BO1" s="204"/>
      <c r="BP1" s="204"/>
      <c r="BQ1" s="204"/>
      <c r="BR1" s="204"/>
      <c r="BS1" s="204"/>
      <c r="BT1" s="204"/>
      <c r="BU1" s="204"/>
      <c r="BV1" s="204"/>
      <c r="BW1" s="204"/>
      <c r="BX1" s="204"/>
      <c r="BY1" s="204"/>
      <c r="BZ1" s="204"/>
      <c r="CA1" s="204"/>
      <c r="CB1" s="204"/>
      <c r="CC1" s="204"/>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12" t="s">
        <v>218</v>
      </c>
      <c r="DI1" s="613"/>
      <c r="DJ1" s="613"/>
      <c r="DK1" s="613"/>
      <c r="DL1" s="613"/>
      <c r="DM1" s="613"/>
      <c r="DN1" s="614"/>
      <c r="DO1" s="344"/>
      <c r="DP1" s="612" t="s">
        <v>219</v>
      </c>
      <c r="DQ1" s="613"/>
      <c r="DR1" s="613"/>
      <c r="DS1" s="613"/>
      <c r="DT1" s="613"/>
      <c r="DU1" s="613"/>
      <c r="DV1" s="613"/>
      <c r="DW1" s="613"/>
      <c r="DX1" s="613"/>
      <c r="DY1" s="613"/>
      <c r="DZ1" s="613"/>
      <c r="EA1" s="613"/>
      <c r="EB1" s="613"/>
      <c r="EC1" s="614"/>
      <c r="ED1" s="204"/>
      <c r="EE1" s="204"/>
      <c r="EF1" s="204"/>
      <c r="EG1" s="204"/>
      <c r="EH1" s="204"/>
      <c r="EI1" s="204"/>
      <c r="EJ1" s="204"/>
      <c r="EK1" s="204"/>
      <c r="EL1" s="204"/>
      <c r="EM1" s="204"/>
    </row>
    <row r="2" spans="2:143" ht="22.5" customHeight="1" x14ac:dyDescent="0.15">
      <c r="B2" s="205" t="s">
        <v>220</v>
      </c>
      <c r="R2" s="206"/>
      <c r="S2" s="206"/>
      <c r="T2" s="206"/>
      <c r="U2" s="206"/>
      <c r="V2" s="206"/>
      <c r="W2" s="206"/>
      <c r="X2" s="206"/>
      <c r="Y2" s="206"/>
      <c r="Z2" s="206"/>
      <c r="AA2" s="206"/>
      <c r="AB2" s="206"/>
      <c r="AC2" s="206"/>
      <c r="AE2" s="207"/>
      <c r="AF2" s="207"/>
      <c r="AG2" s="207"/>
      <c r="AH2" s="207"/>
      <c r="AI2" s="207"/>
      <c r="AJ2" s="206"/>
      <c r="AK2" s="206"/>
      <c r="AL2" s="206"/>
      <c r="AM2" s="206"/>
      <c r="AN2" s="206"/>
      <c r="AO2" s="206"/>
      <c r="AP2" s="206"/>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15" t="s">
        <v>221</v>
      </c>
      <c r="C3" s="616"/>
      <c r="D3" s="616"/>
      <c r="E3" s="616"/>
      <c r="F3" s="616"/>
      <c r="G3" s="616"/>
      <c r="H3" s="616"/>
      <c r="I3" s="616"/>
      <c r="J3" s="616"/>
      <c r="K3" s="616"/>
      <c r="L3" s="616"/>
      <c r="M3" s="616"/>
      <c r="N3" s="616"/>
      <c r="O3" s="616"/>
      <c r="P3" s="616"/>
      <c r="Q3" s="616"/>
      <c r="R3" s="616"/>
      <c r="S3" s="616"/>
      <c r="T3" s="616"/>
      <c r="U3" s="616"/>
      <c r="V3" s="616"/>
      <c r="W3" s="616"/>
      <c r="X3" s="616"/>
      <c r="Y3" s="616"/>
      <c r="Z3" s="616"/>
      <c r="AA3" s="616"/>
      <c r="AB3" s="616"/>
      <c r="AC3" s="616"/>
      <c r="AD3" s="616"/>
      <c r="AE3" s="616"/>
      <c r="AF3" s="616"/>
      <c r="AG3" s="616"/>
      <c r="AH3" s="616"/>
      <c r="AI3" s="616"/>
      <c r="AJ3" s="616"/>
      <c r="AK3" s="616"/>
      <c r="AL3" s="616"/>
      <c r="AM3" s="616"/>
      <c r="AN3" s="616"/>
      <c r="AO3" s="616"/>
      <c r="AP3" s="615" t="s">
        <v>222</v>
      </c>
      <c r="AQ3" s="616"/>
      <c r="AR3" s="616"/>
      <c r="AS3" s="616"/>
      <c r="AT3" s="616"/>
      <c r="AU3" s="616"/>
      <c r="AV3" s="616"/>
      <c r="AW3" s="616"/>
      <c r="AX3" s="616"/>
      <c r="AY3" s="616"/>
      <c r="AZ3" s="616"/>
      <c r="BA3" s="616"/>
      <c r="BB3" s="616"/>
      <c r="BC3" s="616"/>
      <c r="BD3" s="616"/>
      <c r="BE3" s="616"/>
      <c r="BF3" s="616"/>
      <c r="BG3" s="616"/>
      <c r="BH3" s="616"/>
      <c r="BI3" s="616"/>
      <c r="BJ3" s="616"/>
      <c r="BK3" s="616"/>
      <c r="BL3" s="616"/>
      <c r="BM3" s="616"/>
      <c r="BN3" s="616"/>
      <c r="BO3" s="616"/>
      <c r="BP3" s="616"/>
      <c r="BQ3" s="616"/>
      <c r="BR3" s="616"/>
      <c r="BS3" s="616"/>
      <c r="BT3" s="616"/>
      <c r="BU3" s="616"/>
      <c r="BV3" s="616"/>
      <c r="BW3" s="616"/>
      <c r="BX3" s="616"/>
      <c r="BY3" s="616"/>
      <c r="BZ3" s="616"/>
      <c r="CA3" s="616"/>
      <c r="CB3" s="617"/>
      <c r="CD3" s="615" t="s">
        <v>223</v>
      </c>
      <c r="CE3" s="616"/>
      <c r="CF3" s="616"/>
      <c r="CG3" s="616"/>
      <c r="CH3" s="616"/>
      <c r="CI3" s="616"/>
      <c r="CJ3" s="616"/>
      <c r="CK3" s="616"/>
      <c r="CL3" s="616"/>
      <c r="CM3" s="616"/>
      <c r="CN3" s="616"/>
      <c r="CO3" s="616"/>
      <c r="CP3" s="616"/>
      <c r="CQ3" s="616"/>
      <c r="CR3" s="616"/>
      <c r="CS3" s="616"/>
      <c r="CT3" s="616"/>
      <c r="CU3" s="616"/>
      <c r="CV3" s="616"/>
      <c r="CW3" s="616"/>
      <c r="CX3" s="616"/>
      <c r="CY3" s="616"/>
      <c r="CZ3" s="616"/>
      <c r="DA3" s="616"/>
      <c r="DB3" s="616"/>
      <c r="DC3" s="616"/>
      <c r="DD3" s="616"/>
      <c r="DE3" s="616"/>
      <c r="DF3" s="616"/>
      <c r="DG3" s="616"/>
      <c r="DH3" s="616"/>
      <c r="DI3" s="616"/>
      <c r="DJ3" s="616"/>
      <c r="DK3" s="616"/>
      <c r="DL3" s="616"/>
      <c r="DM3" s="616"/>
      <c r="DN3" s="616"/>
      <c r="DO3" s="616"/>
      <c r="DP3" s="616"/>
      <c r="DQ3" s="616"/>
      <c r="DR3" s="616"/>
      <c r="DS3" s="616"/>
      <c r="DT3" s="616"/>
      <c r="DU3" s="616"/>
      <c r="DV3" s="616"/>
      <c r="DW3" s="616"/>
      <c r="DX3" s="616"/>
      <c r="DY3" s="616"/>
      <c r="DZ3" s="616"/>
      <c r="EA3" s="616"/>
      <c r="EB3" s="616"/>
      <c r="EC3" s="617"/>
    </row>
    <row r="4" spans="2:143" ht="11.25" customHeight="1" x14ac:dyDescent="0.15">
      <c r="B4" s="615" t="s">
        <v>1</v>
      </c>
      <c r="C4" s="616"/>
      <c r="D4" s="616"/>
      <c r="E4" s="616"/>
      <c r="F4" s="616"/>
      <c r="G4" s="616"/>
      <c r="H4" s="616"/>
      <c r="I4" s="616"/>
      <c r="J4" s="616"/>
      <c r="K4" s="616"/>
      <c r="L4" s="616"/>
      <c r="M4" s="616"/>
      <c r="N4" s="616"/>
      <c r="O4" s="616"/>
      <c r="P4" s="616"/>
      <c r="Q4" s="617"/>
      <c r="R4" s="615" t="s">
        <v>224</v>
      </c>
      <c r="S4" s="616"/>
      <c r="T4" s="616"/>
      <c r="U4" s="616"/>
      <c r="V4" s="616"/>
      <c r="W4" s="616"/>
      <c r="X4" s="616"/>
      <c r="Y4" s="617"/>
      <c r="Z4" s="615" t="s">
        <v>225</v>
      </c>
      <c r="AA4" s="616"/>
      <c r="AB4" s="616"/>
      <c r="AC4" s="617"/>
      <c r="AD4" s="615" t="s">
        <v>226</v>
      </c>
      <c r="AE4" s="616"/>
      <c r="AF4" s="616"/>
      <c r="AG4" s="616"/>
      <c r="AH4" s="616"/>
      <c r="AI4" s="616"/>
      <c r="AJ4" s="616"/>
      <c r="AK4" s="617"/>
      <c r="AL4" s="615" t="s">
        <v>225</v>
      </c>
      <c r="AM4" s="616"/>
      <c r="AN4" s="616"/>
      <c r="AO4" s="617"/>
      <c r="AP4" s="618" t="s">
        <v>227</v>
      </c>
      <c r="AQ4" s="618"/>
      <c r="AR4" s="618"/>
      <c r="AS4" s="618"/>
      <c r="AT4" s="618"/>
      <c r="AU4" s="618"/>
      <c r="AV4" s="618"/>
      <c r="AW4" s="618"/>
      <c r="AX4" s="618"/>
      <c r="AY4" s="618"/>
      <c r="AZ4" s="618"/>
      <c r="BA4" s="618"/>
      <c r="BB4" s="618"/>
      <c r="BC4" s="618"/>
      <c r="BD4" s="618"/>
      <c r="BE4" s="618"/>
      <c r="BF4" s="618"/>
      <c r="BG4" s="618" t="s">
        <v>228</v>
      </c>
      <c r="BH4" s="618"/>
      <c r="BI4" s="618"/>
      <c r="BJ4" s="618"/>
      <c r="BK4" s="618"/>
      <c r="BL4" s="618"/>
      <c r="BM4" s="618"/>
      <c r="BN4" s="618"/>
      <c r="BO4" s="618" t="s">
        <v>225</v>
      </c>
      <c r="BP4" s="618"/>
      <c r="BQ4" s="618"/>
      <c r="BR4" s="618"/>
      <c r="BS4" s="618" t="s">
        <v>229</v>
      </c>
      <c r="BT4" s="618"/>
      <c r="BU4" s="618"/>
      <c r="BV4" s="618"/>
      <c r="BW4" s="618"/>
      <c r="BX4" s="618"/>
      <c r="BY4" s="618"/>
      <c r="BZ4" s="618"/>
      <c r="CA4" s="618"/>
      <c r="CB4" s="618"/>
      <c r="CD4" s="615" t="s">
        <v>230</v>
      </c>
      <c r="CE4" s="616"/>
      <c r="CF4" s="616"/>
      <c r="CG4" s="616"/>
      <c r="CH4" s="616"/>
      <c r="CI4" s="616"/>
      <c r="CJ4" s="616"/>
      <c r="CK4" s="616"/>
      <c r="CL4" s="616"/>
      <c r="CM4" s="616"/>
      <c r="CN4" s="616"/>
      <c r="CO4" s="616"/>
      <c r="CP4" s="616"/>
      <c r="CQ4" s="616"/>
      <c r="CR4" s="616"/>
      <c r="CS4" s="616"/>
      <c r="CT4" s="616"/>
      <c r="CU4" s="616"/>
      <c r="CV4" s="616"/>
      <c r="CW4" s="616"/>
      <c r="CX4" s="616"/>
      <c r="CY4" s="616"/>
      <c r="CZ4" s="616"/>
      <c r="DA4" s="616"/>
      <c r="DB4" s="616"/>
      <c r="DC4" s="616"/>
      <c r="DD4" s="616"/>
      <c r="DE4" s="616"/>
      <c r="DF4" s="616"/>
      <c r="DG4" s="616"/>
      <c r="DH4" s="616"/>
      <c r="DI4" s="616"/>
      <c r="DJ4" s="616"/>
      <c r="DK4" s="616"/>
      <c r="DL4" s="616"/>
      <c r="DM4" s="616"/>
      <c r="DN4" s="616"/>
      <c r="DO4" s="616"/>
      <c r="DP4" s="616"/>
      <c r="DQ4" s="616"/>
      <c r="DR4" s="616"/>
      <c r="DS4" s="616"/>
      <c r="DT4" s="616"/>
      <c r="DU4" s="616"/>
      <c r="DV4" s="616"/>
      <c r="DW4" s="616"/>
      <c r="DX4" s="616"/>
      <c r="DY4" s="616"/>
      <c r="DZ4" s="616"/>
      <c r="EA4" s="616"/>
      <c r="EB4" s="616"/>
      <c r="EC4" s="617"/>
    </row>
    <row r="5" spans="2:143" ht="11.25" customHeight="1" x14ac:dyDescent="0.15">
      <c r="B5" s="619" t="s">
        <v>231</v>
      </c>
      <c r="C5" s="620"/>
      <c r="D5" s="620"/>
      <c r="E5" s="620"/>
      <c r="F5" s="620"/>
      <c r="G5" s="620"/>
      <c r="H5" s="620"/>
      <c r="I5" s="620"/>
      <c r="J5" s="620"/>
      <c r="K5" s="620"/>
      <c r="L5" s="620"/>
      <c r="M5" s="620"/>
      <c r="N5" s="620"/>
      <c r="O5" s="620"/>
      <c r="P5" s="620"/>
      <c r="Q5" s="621"/>
      <c r="R5" s="622">
        <v>457695</v>
      </c>
      <c r="S5" s="623"/>
      <c r="T5" s="623"/>
      <c r="U5" s="623"/>
      <c r="V5" s="623"/>
      <c r="W5" s="623"/>
      <c r="X5" s="623"/>
      <c r="Y5" s="624"/>
      <c r="Z5" s="625">
        <v>8.9</v>
      </c>
      <c r="AA5" s="625"/>
      <c r="AB5" s="625"/>
      <c r="AC5" s="625"/>
      <c r="AD5" s="626">
        <v>457695</v>
      </c>
      <c r="AE5" s="626"/>
      <c r="AF5" s="626"/>
      <c r="AG5" s="626"/>
      <c r="AH5" s="626"/>
      <c r="AI5" s="626"/>
      <c r="AJ5" s="626"/>
      <c r="AK5" s="626"/>
      <c r="AL5" s="627">
        <v>17.7</v>
      </c>
      <c r="AM5" s="628"/>
      <c r="AN5" s="628"/>
      <c r="AO5" s="629"/>
      <c r="AP5" s="619" t="s">
        <v>232</v>
      </c>
      <c r="AQ5" s="620"/>
      <c r="AR5" s="620"/>
      <c r="AS5" s="620"/>
      <c r="AT5" s="620"/>
      <c r="AU5" s="620"/>
      <c r="AV5" s="620"/>
      <c r="AW5" s="620"/>
      <c r="AX5" s="620"/>
      <c r="AY5" s="620"/>
      <c r="AZ5" s="620"/>
      <c r="BA5" s="620"/>
      <c r="BB5" s="620"/>
      <c r="BC5" s="620"/>
      <c r="BD5" s="620"/>
      <c r="BE5" s="620"/>
      <c r="BF5" s="621"/>
      <c r="BG5" s="633">
        <v>445760</v>
      </c>
      <c r="BH5" s="634"/>
      <c r="BI5" s="634"/>
      <c r="BJ5" s="634"/>
      <c r="BK5" s="634"/>
      <c r="BL5" s="634"/>
      <c r="BM5" s="634"/>
      <c r="BN5" s="635"/>
      <c r="BO5" s="636">
        <v>97.4</v>
      </c>
      <c r="BP5" s="636"/>
      <c r="BQ5" s="636"/>
      <c r="BR5" s="636"/>
      <c r="BS5" s="637" t="s">
        <v>127</v>
      </c>
      <c r="BT5" s="637"/>
      <c r="BU5" s="637"/>
      <c r="BV5" s="637"/>
      <c r="BW5" s="637"/>
      <c r="BX5" s="637"/>
      <c r="BY5" s="637"/>
      <c r="BZ5" s="637"/>
      <c r="CA5" s="637"/>
      <c r="CB5" s="641"/>
      <c r="CD5" s="615" t="s">
        <v>227</v>
      </c>
      <c r="CE5" s="616"/>
      <c r="CF5" s="616"/>
      <c r="CG5" s="616"/>
      <c r="CH5" s="616"/>
      <c r="CI5" s="616"/>
      <c r="CJ5" s="616"/>
      <c r="CK5" s="616"/>
      <c r="CL5" s="616"/>
      <c r="CM5" s="616"/>
      <c r="CN5" s="616"/>
      <c r="CO5" s="616"/>
      <c r="CP5" s="616"/>
      <c r="CQ5" s="617"/>
      <c r="CR5" s="615" t="s">
        <v>233</v>
      </c>
      <c r="CS5" s="616"/>
      <c r="CT5" s="616"/>
      <c r="CU5" s="616"/>
      <c r="CV5" s="616"/>
      <c r="CW5" s="616"/>
      <c r="CX5" s="616"/>
      <c r="CY5" s="617"/>
      <c r="CZ5" s="615" t="s">
        <v>225</v>
      </c>
      <c r="DA5" s="616"/>
      <c r="DB5" s="616"/>
      <c r="DC5" s="617"/>
      <c r="DD5" s="615" t="s">
        <v>234</v>
      </c>
      <c r="DE5" s="616"/>
      <c r="DF5" s="616"/>
      <c r="DG5" s="616"/>
      <c r="DH5" s="616"/>
      <c r="DI5" s="616"/>
      <c r="DJ5" s="616"/>
      <c r="DK5" s="616"/>
      <c r="DL5" s="616"/>
      <c r="DM5" s="616"/>
      <c r="DN5" s="616"/>
      <c r="DO5" s="616"/>
      <c r="DP5" s="617"/>
      <c r="DQ5" s="615" t="s">
        <v>235</v>
      </c>
      <c r="DR5" s="616"/>
      <c r="DS5" s="616"/>
      <c r="DT5" s="616"/>
      <c r="DU5" s="616"/>
      <c r="DV5" s="616"/>
      <c r="DW5" s="616"/>
      <c r="DX5" s="616"/>
      <c r="DY5" s="616"/>
      <c r="DZ5" s="616"/>
      <c r="EA5" s="616"/>
      <c r="EB5" s="616"/>
      <c r="EC5" s="617"/>
    </row>
    <row r="6" spans="2:143" ht="11.25" customHeight="1" x14ac:dyDescent="0.15">
      <c r="B6" s="630" t="s">
        <v>236</v>
      </c>
      <c r="C6" s="631"/>
      <c r="D6" s="631"/>
      <c r="E6" s="631"/>
      <c r="F6" s="631"/>
      <c r="G6" s="631"/>
      <c r="H6" s="631"/>
      <c r="I6" s="631"/>
      <c r="J6" s="631"/>
      <c r="K6" s="631"/>
      <c r="L6" s="631"/>
      <c r="M6" s="631"/>
      <c r="N6" s="631"/>
      <c r="O6" s="631"/>
      <c r="P6" s="631"/>
      <c r="Q6" s="632"/>
      <c r="R6" s="633">
        <v>56577</v>
      </c>
      <c r="S6" s="634"/>
      <c r="T6" s="634"/>
      <c r="U6" s="634"/>
      <c r="V6" s="634"/>
      <c r="W6" s="634"/>
      <c r="X6" s="634"/>
      <c r="Y6" s="635"/>
      <c r="Z6" s="636">
        <v>1.1000000000000001</v>
      </c>
      <c r="AA6" s="636"/>
      <c r="AB6" s="636"/>
      <c r="AC6" s="636"/>
      <c r="AD6" s="637">
        <v>56577</v>
      </c>
      <c r="AE6" s="637"/>
      <c r="AF6" s="637"/>
      <c r="AG6" s="637"/>
      <c r="AH6" s="637"/>
      <c r="AI6" s="637"/>
      <c r="AJ6" s="637"/>
      <c r="AK6" s="637"/>
      <c r="AL6" s="638">
        <v>2.2000000000000002</v>
      </c>
      <c r="AM6" s="639"/>
      <c r="AN6" s="639"/>
      <c r="AO6" s="640"/>
      <c r="AP6" s="630" t="s">
        <v>237</v>
      </c>
      <c r="AQ6" s="631"/>
      <c r="AR6" s="631"/>
      <c r="AS6" s="631"/>
      <c r="AT6" s="631"/>
      <c r="AU6" s="631"/>
      <c r="AV6" s="631"/>
      <c r="AW6" s="631"/>
      <c r="AX6" s="631"/>
      <c r="AY6" s="631"/>
      <c r="AZ6" s="631"/>
      <c r="BA6" s="631"/>
      <c r="BB6" s="631"/>
      <c r="BC6" s="631"/>
      <c r="BD6" s="631"/>
      <c r="BE6" s="631"/>
      <c r="BF6" s="632"/>
      <c r="BG6" s="633">
        <v>445760</v>
      </c>
      <c r="BH6" s="634"/>
      <c r="BI6" s="634"/>
      <c r="BJ6" s="634"/>
      <c r="BK6" s="634"/>
      <c r="BL6" s="634"/>
      <c r="BM6" s="634"/>
      <c r="BN6" s="635"/>
      <c r="BO6" s="636">
        <v>97.4</v>
      </c>
      <c r="BP6" s="636"/>
      <c r="BQ6" s="636"/>
      <c r="BR6" s="636"/>
      <c r="BS6" s="637" t="s">
        <v>127</v>
      </c>
      <c r="BT6" s="637"/>
      <c r="BU6" s="637"/>
      <c r="BV6" s="637"/>
      <c r="BW6" s="637"/>
      <c r="BX6" s="637"/>
      <c r="BY6" s="637"/>
      <c r="BZ6" s="637"/>
      <c r="CA6" s="637"/>
      <c r="CB6" s="641"/>
      <c r="CD6" s="619" t="s">
        <v>238</v>
      </c>
      <c r="CE6" s="620"/>
      <c r="CF6" s="620"/>
      <c r="CG6" s="620"/>
      <c r="CH6" s="620"/>
      <c r="CI6" s="620"/>
      <c r="CJ6" s="620"/>
      <c r="CK6" s="620"/>
      <c r="CL6" s="620"/>
      <c r="CM6" s="620"/>
      <c r="CN6" s="620"/>
      <c r="CO6" s="620"/>
      <c r="CP6" s="620"/>
      <c r="CQ6" s="621"/>
      <c r="CR6" s="633">
        <v>49674</v>
      </c>
      <c r="CS6" s="634"/>
      <c r="CT6" s="634"/>
      <c r="CU6" s="634"/>
      <c r="CV6" s="634"/>
      <c r="CW6" s="634"/>
      <c r="CX6" s="634"/>
      <c r="CY6" s="635"/>
      <c r="CZ6" s="627">
        <v>1</v>
      </c>
      <c r="DA6" s="628"/>
      <c r="DB6" s="628"/>
      <c r="DC6" s="644"/>
      <c r="DD6" s="642" t="s">
        <v>127</v>
      </c>
      <c r="DE6" s="634"/>
      <c r="DF6" s="634"/>
      <c r="DG6" s="634"/>
      <c r="DH6" s="634"/>
      <c r="DI6" s="634"/>
      <c r="DJ6" s="634"/>
      <c r="DK6" s="634"/>
      <c r="DL6" s="634"/>
      <c r="DM6" s="634"/>
      <c r="DN6" s="634"/>
      <c r="DO6" s="634"/>
      <c r="DP6" s="635"/>
      <c r="DQ6" s="642">
        <v>49674</v>
      </c>
      <c r="DR6" s="634"/>
      <c r="DS6" s="634"/>
      <c r="DT6" s="634"/>
      <c r="DU6" s="634"/>
      <c r="DV6" s="634"/>
      <c r="DW6" s="634"/>
      <c r="DX6" s="634"/>
      <c r="DY6" s="634"/>
      <c r="DZ6" s="634"/>
      <c r="EA6" s="634"/>
      <c r="EB6" s="634"/>
      <c r="EC6" s="643"/>
    </row>
    <row r="7" spans="2:143" ht="11.25" customHeight="1" x14ac:dyDescent="0.15">
      <c r="B7" s="630" t="s">
        <v>239</v>
      </c>
      <c r="C7" s="631"/>
      <c r="D7" s="631"/>
      <c r="E7" s="631"/>
      <c r="F7" s="631"/>
      <c r="G7" s="631"/>
      <c r="H7" s="631"/>
      <c r="I7" s="631"/>
      <c r="J7" s="631"/>
      <c r="K7" s="631"/>
      <c r="L7" s="631"/>
      <c r="M7" s="631"/>
      <c r="N7" s="631"/>
      <c r="O7" s="631"/>
      <c r="P7" s="631"/>
      <c r="Q7" s="632"/>
      <c r="R7" s="633">
        <v>165</v>
      </c>
      <c r="S7" s="634"/>
      <c r="T7" s="634"/>
      <c r="U7" s="634"/>
      <c r="V7" s="634"/>
      <c r="W7" s="634"/>
      <c r="X7" s="634"/>
      <c r="Y7" s="635"/>
      <c r="Z7" s="636">
        <v>0</v>
      </c>
      <c r="AA7" s="636"/>
      <c r="AB7" s="636"/>
      <c r="AC7" s="636"/>
      <c r="AD7" s="637">
        <v>165</v>
      </c>
      <c r="AE7" s="637"/>
      <c r="AF7" s="637"/>
      <c r="AG7" s="637"/>
      <c r="AH7" s="637"/>
      <c r="AI7" s="637"/>
      <c r="AJ7" s="637"/>
      <c r="AK7" s="637"/>
      <c r="AL7" s="638">
        <v>0</v>
      </c>
      <c r="AM7" s="639"/>
      <c r="AN7" s="639"/>
      <c r="AO7" s="640"/>
      <c r="AP7" s="630" t="s">
        <v>240</v>
      </c>
      <c r="AQ7" s="631"/>
      <c r="AR7" s="631"/>
      <c r="AS7" s="631"/>
      <c r="AT7" s="631"/>
      <c r="AU7" s="631"/>
      <c r="AV7" s="631"/>
      <c r="AW7" s="631"/>
      <c r="AX7" s="631"/>
      <c r="AY7" s="631"/>
      <c r="AZ7" s="631"/>
      <c r="BA7" s="631"/>
      <c r="BB7" s="631"/>
      <c r="BC7" s="631"/>
      <c r="BD7" s="631"/>
      <c r="BE7" s="631"/>
      <c r="BF7" s="632"/>
      <c r="BG7" s="633">
        <v>120799</v>
      </c>
      <c r="BH7" s="634"/>
      <c r="BI7" s="634"/>
      <c r="BJ7" s="634"/>
      <c r="BK7" s="634"/>
      <c r="BL7" s="634"/>
      <c r="BM7" s="634"/>
      <c r="BN7" s="635"/>
      <c r="BO7" s="636">
        <v>26.4</v>
      </c>
      <c r="BP7" s="636"/>
      <c r="BQ7" s="636"/>
      <c r="BR7" s="636"/>
      <c r="BS7" s="637" t="s">
        <v>127</v>
      </c>
      <c r="BT7" s="637"/>
      <c r="BU7" s="637"/>
      <c r="BV7" s="637"/>
      <c r="BW7" s="637"/>
      <c r="BX7" s="637"/>
      <c r="BY7" s="637"/>
      <c r="BZ7" s="637"/>
      <c r="CA7" s="637"/>
      <c r="CB7" s="641"/>
      <c r="CD7" s="630" t="s">
        <v>241</v>
      </c>
      <c r="CE7" s="631"/>
      <c r="CF7" s="631"/>
      <c r="CG7" s="631"/>
      <c r="CH7" s="631"/>
      <c r="CI7" s="631"/>
      <c r="CJ7" s="631"/>
      <c r="CK7" s="631"/>
      <c r="CL7" s="631"/>
      <c r="CM7" s="631"/>
      <c r="CN7" s="631"/>
      <c r="CO7" s="631"/>
      <c r="CP7" s="631"/>
      <c r="CQ7" s="632"/>
      <c r="CR7" s="633">
        <v>1149681</v>
      </c>
      <c r="CS7" s="634"/>
      <c r="CT7" s="634"/>
      <c r="CU7" s="634"/>
      <c r="CV7" s="634"/>
      <c r="CW7" s="634"/>
      <c r="CX7" s="634"/>
      <c r="CY7" s="635"/>
      <c r="CZ7" s="636">
        <v>23.1</v>
      </c>
      <c r="DA7" s="636"/>
      <c r="DB7" s="636"/>
      <c r="DC7" s="636"/>
      <c r="DD7" s="642">
        <v>296785</v>
      </c>
      <c r="DE7" s="634"/>
      <c r="DF7" s="634"/>
      <c r="DG7" s="634"/>
      <c r="DH7" s="634"/>
      <c r="DI7" s="634"/>
      <c r="DJ7" s="634"/>
      <c r="DK7" s="634"/>
      <c r="DL7" s="634"/>
      <c r="DM7" s="634"/>
      <c r="DN7" s="634"/>
      <c r="DO7" s="634"/>
      <c r="DP7" s="635"/>
      <c r="DQ7" s="642">
        <v>471506</v>
      </c>
      <c r="DR7" s="634"/>
      <c r="DS7" s="634"/>
      <c r="DT7" s="634"/>
      <c r="DU7" s="634"/>
      <c r="DV7" s="634"/>
      <c r="DW7" s="634"/>
      <c r="DX7" s="634"/>
      <c r="DY7" s="634"/>
      <c r="DZ7" s="634"/>
      <c r="EA7" s="634"/>
      <c r="EB7" s="634"/>
      <c r="EC7" s="643"/>
    </row>
    <row r="8" spans="2:143" ht="11.25" customHeight="1" x14ac:dyDescent="0.15">
      <c r="B8" s="630" t="s">
        <v>242</v>
      </c>
      <c r="C8" s="631"/>
      <c r="D8" s="631"/>
      <c r="E8" s="631"/>
      <c r="F8" s="631"/>
      <c r="G8" s="631"/>
      <c r="H8" s="631"/>
      <c r="I8" s="631"/>
      <c r="J8" s="631"/>
      <c r="K8" s="631"/>
      <c r="L8" s="631"/>
      <c r="M8" s="631"/>
      <c r="N8" s="631"/>
      <c r="O8" s="631"/>
      <c r="P8" s="631"/>
      <c r="Q8" s="632"/>
      <c r="R8" s="633">
        <v>1298</v>
      </c>
      <c r="S8" s="634"/>
      <c r="T8" s="634"/>
      <c r="U8" s="634"/>
      <c r="V8" s="634"/>
      <c r="W8" s="634"/>
      <c r="X8" s="634"/>
      <c r="Y8" s="635"/>
      <c r="Z8" s="636">
        <v>0</v>
      </c>
      <c r="AA8" s="636"/>
      <c r="AB8" s="636"/>
      <c r="AC8" s="636"/>
      <c r="AD8" s="637">
        <v>1298</v>
      </c>
      <c r="AE8" s="637"/>
      <c r="AF8" s="637"/>
      <c r="AG8" s="637"/>
      <c r="AH8" s="637"/>
      <c r="AI8" s="637"/>
      <c r="AJ8" s="637"/>
      <c r="AK8" s="637"/>
      <c r="AL8" s="638">
        <v>0.1</v>
      </c>
      <c r="AM8" s="639"/>
      <c r="AN8" s="639"/>
      <c r="AO8" s="640"/>
      <c r="AP8" s="630" t="s">
        <v>243</v>
      </c>
      <c r="AQ8" s="631"/>
      <c r="AR8" s="631"/>
      <c r="AS8" s="631"/>
      <c r="AT8" s="631"/>
      <c r="AU8" s="631"/>
      <c r="AV8" s="631"/>
      <c r="AW8" s="631"/>
      <c r="AX8" s="631"/>
      <c r="AY8" s="631"/>
      <c r="AZ8" s="631"/>
      <c r="BA8" s="631"/>
      <c r="BB8" s="631"/>
      <c r="BC8" s="631"/>
      <c r="BD8" s="631"/>
      <c r="BE8" s="631"/>
      <c r="BF8" s="632"/>
      <c r="BG8" s="633">
        <v>5213</v>
      </c>
      <c r="BH8" s="634"/>
      <c r="BI8" s="634"/>
      <c r="BJ8" s="634"/>
      <c r="BK8" s="634"/>
      <c r="BL8" s="634"/>
      <c r="BM8" s="634"/>
      <c r="BN8" s="635"/>
      <c r="BO8" s="636">
        <v>1.1000000000000001</v>
      </c>
      <c r="BP8" s="636"/>
      <c r="BQ8" s="636"/>
      <c r="BR8" s="636"/>
      <c r="BS8" s="637" t="s">
        <v>127</v>
      </c>
      <c r="BT8" s="637"/>
      <c r="BU8" s="637"/>
      <c r="BV8" s="637"/>
      <c r="BW8" s="637"/>
      <c r="BX8" s="637"/>
      <c r="BY8" s="637"/>
      <c r="BZ8" s="637"/>
      <c r="CA8" s="637"/>
      <c r="CB8" s="641"/>
      <c r="CD8" s="630" t="s">
        <v>244</v>
      </c>
      <c r="CE8" s="631"/>
      <c r="CF8" s="631"/>
      <c r="CG8" s="631"/>
      <c r="CH8" s="631"/>
      <c r="CI8" s="631"/>
      <c r="CJ8" s="631"/>
      <c r="CK8" s="631"/>
      <c r="CL8" s="631"/>
      <c r="CM8" s="631"/>
      <c r="CN8" s="631"/>
      <c r="CO8" s="631"/>
      <c r="CP8" s="631"/>
      <c r="CQ8" s="632"/>
      <c r="CR8" s="633">
        <v>599542</v>
      </c>
      <c r="CS8" s="634"/>
      <c r="CT8" s="634"/>
      <c r="CU8" s="634"/>
      <c r="CV8" s="634"/>
      <c r="CW8" s="634"/>
      <c r="CX8" s="634"/>
      <c r="CY8" s="635"/>
      <c r="CZ8" s="636">
        <v>12.1</v>
      </c>
      <c r="DA8" s="636"/>
      <c r="DB8" s="636"/>
      <c r="DC8" s="636"/>
      <c r="DD8" s="642">
        <v>7905</v>
      </c>
      <c r="DE8" s="634"/>
      <c r="DF8" s="634"/>
      <c r="DG8" s="634"/>
      <c r="DH8" s="634"/>
      <c r="DI8" s="634"/>
      <c r="DJ8" s="634"/>
      <c r="DK8" s="634"/>
      <c r="DL8" s="634"/>
      <c r="DM8" s="634"/>
      <c r="DN8" s="634"/>
      <c r="DO8" s="634"/>
      <c r="DP8" s="635"/>
      <c r="DQ8" s="642">
        <v>331439</v>
      </c>
      <c r="DR8" s="634"/>
      <c r="DS8" s="634"/>
      <c r="DT8" s="634"/>
      <c r="DU8" s="634"/>
      <c r="DV8" s="634"/>
      <c r="DW8" s="634"/>
      <c r="DX8" s="634"/>
      <c r="DY8" s="634"/>
      <c r="DZ8" s="634"/>
      <c r="EA8" s="634"/>
      <c r="EB8" s="634"/>
      <c r="EC8" s="643"/>
    </row>
    <row r="9" spans="2:143" ht="11.25" customHeight="1" x14ac:dyDescent="0.15">
      <c r="B9" s="630" t="s">
        <v>245</v>
      </c>
      <c r="C9" s="631"/>
      <c r="D9" s="631"/>
      <c r="E9" s="631"/>
      <c r="F9" s="631"/>
      <c r="G9" s="631"/>
      <c r="H9" s="631"/>
      <c r="I9" s="631"/>
      <c r="J9" s="631"/>
      <c r="K9" s="631"/>
      <c r="L9" s="631"/>
      <c r="M9" s="631"/>
      <c r="N9" s="631"/>
      <c r="O9" s="631"/>
      <c r="P9" s="631"/>
      <c r="Q9" s="632"/>
      <c r="R9" s="633">
        <v>1403</v>
      </c>
      <c r="S9" s="634"/>
      <c r="T9" s="634"/>
      <c r="U9" s="634"/>
      <c r="V9" s="634"/>
      <c r="W9" s="634"/>
      <c r="X9" s="634"/>
      <c r="Y9" s="635"/>
      <c r="Z9" s="636">
        <v>0</v>
      </c>
      <c r="AA9" s="636"/>
      <c r="AB9" s="636"/>
      <c r="AC9" s="636"/>
      <c r="AD9" s="637">
        <v>1403</v>
      </c>
      <c r="AE9" s="637"/>
      <c r="AF9" s="637"/>
      <c r="AG9" s="637"/>
      <c r="AH9" s="637"/>
      <c r="AI9" s="637"/>
      <c r="AJ9" s="637"/>
      <c r="AK9" s="637"/>
      <c r="AL9" s="638">
        <v>0.1</v>
      </c>
      <c r="AM9" s="639"/>
      <c r="AN9" s="639"/>
      <c r="AO9" s="640"/>
      <c r="AP9" s="630" t="s">
        <v>246</v>
      </c>
      <c r="AQ9" s="631"/>
      <c r="AR9" s="631"/>
      <c r="AS9" s="631"/>
      <c r="AT9" s="631"/>
      <c r="AU9" s="631"/>
      <c r="AV9" s="631"/>
      <c r="AW9" s="631"/>
      <c r="AX9" s="631"/>
      <c r="AY9" s="631"/>
      <c r="AZ9" s="631"/>
      <c r="BA9" s="631"/>
      <c r="BB9" s="631"/>
      <c r="BC9" s="631"/>
      <c r="BD9" s="631"/>
      <c r="BE9" s="631"/>
      <c r="BF9" s="632"/>
      <c r="BG9" s="633">
        <v>89919</v>
      </c>
      <c r="BH9" s="634"/>
      <c r="BI9" s="634"/>
      <c r="BJ9" s="634"/>
      <c r="BK9" s="634"/>
      <c r="BL9" s="634"/>
      <c r="BM9" s="634"/>
      <c r="BN9" s="635"/>
      <c r="BO9" s="636">
        <v>19.600000000000001</v>
      </c>
      <c r="BP9" s="636"/>
      <c r="BQ9" s="636"/>
      <c r="BR9" s="636"/>
      <c r="BS9" s="637" t="s">
        <v>127</v>
      </c>
      <c r="BT9" s="637"/>
      <c r="BU9" s="637"/>
      <c r="BV9" s="637"/>
      <c r="BW9" s="637"/>
      <c r="BX9" s="637"/>
      <c r="BY9" s="637"/>
      <c r="BZ9" s="637"/>
      <c r="CA9" s="637"/>
      <c r="CB9" s="641"/>
      <c r="CD9" s="630" t="s">
        <v>247</v>
      </c>
      <c r="CE9" s="631"/>
      <c r="CF9" s="631"/>
      <c r="CG9" s="631"/>
      <c r="CH9" s="631"/>
      <c r="CI9" s="631"/>
      <c r="CJ9" s="631"/>
      <c r="CK9" s="631"/>
      <c r="CL9" s="631"/>
      <c r="CM9" s="631"/>
      <c r="CN9" s="631"/>
      <c r="CO9" s="631"/>
      <c r="CP9" s="631"/>
      <c r="CQ9" s="632"/>
      <c r="CR9" s="633">
        <v>268468</v>
      </c>
      <c r="CS9" s="634"/>
      <c r="CT9" s="634"/>
      <c r="CU9" s="634"/>
      <c r="CV9" s="634"/>
      <c r="CW9" s="634"/>
      <c r="CX9" s="634"/>
      <c r="CY9" s="635"/>
      <c r="CZ9" s="636">
        <v>5.4</v>
      </c>
      <c r="DA9" s="636"/>
      <c r="DB9" s="636"/>
      <c r="DC9" s="636"/>
      <c r="DD9" s="642">
        <v>187</v>
      </c>
      <c r="DE9" s="634"/>
      <c r="DF9" s="634"/>
      <c r="DG9" s="634"/>
      <c r="DH9" s="634"/>
      <c r="DI9" s="634"/>
      <c r="DJ9" s="634"/>
      <c r="DK9" s="634"/>
      <c r="DL9" s="634"/>
      <c r="DM9" s="634"/>
      <c r="DN9" s="634"/>
      <c r="DO9" s="634"/>
      <c r="DP9" s="635"/>
      <c r="DQ9" s="642">
        <v>217658</v>
      </c>
      <c r="DR9" s="634"/>
      <c r="DS9" s="634"/>
      <c r="DT9" s="634"/>
      <c r="DU9" s="634"/>
      <c r="DV9" s="634"/>
      <c r="DW9" s="634"/>
      <c r="DX9" s="634"/>
      <c r="DY9" s="634"/>
      <c r="DZ9" s="634"/>
      <c r="EA9" s="634"/>
      <c r="EB9" s="634"/>
      <c r="EC9" s="643"/>
    </row>
    <row r="10" spans="2:143" ht="11.25" customHeight="1" x14ac:dyDescent="0.15">
      <c r="B10" s="630" t="s">
        <v>248</v>
      </c>
      <c r="C10" s="631"/>
      <c r="D10" s="631"/>
      <c r="E10" s="631"/>
      <c r="F10" s="631"/>
      <c r="G10" s="631"/>
      <c r="H10" s="631"/>
      <c r="I10" s="631"/>
      <c r="J10" s="631"/>
      <c r="K10" s="631"/>
      <c r="L10" s="631"/>
      <c r="M10" s="631"/>
      <c r="N10" s="631"/>
      <c r="O10" s="631"/>
      <c r="P10" s="631"/>
      <c r="Q10" s="632"/>
      <c r="R10" s="633" t="s">
        <v>127</v>
      </c>
      <c r="S10" s="634"/>
      <c r="T10" s="634"/>
      <c r="U10" s="634"/>
      <c r="V10" s="634"/>
      <c r="W10" s="634"/>
      <c r="X10" s="634"/>
      <c r="Y10" s="635"/>
      <c r="Z10" s="636" t="s">
        <v>127</v>
      </c>
      <c r="AA10" s="636"/>
      <c r="AB10" s="636"/>
      <c r="AC10" s="636"/>
      <c r="AD10" s="637" t="s">
        <v>127</v>
      </c>
      <c r="AE10" s="637"/>
      <c r="AF10" s="637"/>
      <c r="AG10" s="637"/>
      <c r="AH10" s="637"/>
      <c r="AI10" s="637"/>
      <c r="AJ10" s="637"/>
      <c r="AK10" s="637"/>
      <c r="AL10" s="638" t="s">
        <v>127</v>
      </c>
      <c r="AM10" s="639"/>
      <c r="AN10" s="639"/>
      <c r="AO10" s="640"/>
      <c r="AP10" s="630" t="s">
        <v>249</v>
      </c>
      <c r="AQ10" s="631"/>
      <c r="AR10" s="631"/>
      <c r="AS10" s="631"/>
      <c r="AT10" s="631"/>
      <c r="AU10" s="631"/>
      <c r="AV10" s="631"/>
      <c r="AW10" s="631"/>
      <c r="AX10" s="631"/>
      <c r="AY10" s="631"/>
      <c r="AZ10" s="631"/>
      <c r="BA10" s="631"/>
      <c r="BB10" s="631"/>
      <c r="BC10" s="631"/>
      <c r="BD10" s="631"/>
      <c r="BE10" s="631"/>
      <c r="BF10" s="632"/>
      <c r="BG10" s="633">
        <v>13131</v>
      </c>
      <c r="BH10" s="634"/>
      <c r="BI10" s="634"/>
      <c r="BJ10" s="634"/>
      <c r="BK10" s="634"/>
      <c r="BL10" s="634"/>
      <c r="BM10" s="634"/>
      <c r="BN10" s="635"/>
      <c r="BO10" s="636">
        <v>2.9</v>
      </c>
      <c r="BP10" s="636"/>
      <c r="BQ10" s="636"/>
      <c r="BR10" s="636"/>
      <c r="BS10" s="637" t="s">
        <v>127</v>
      </c>
      <c r="BT10" s="637"/>
      <c r="BU10" s="637"/>
      <c r="BV10" s="637"/>
      <c r="BW10" s="637"/>
      <c r="BX10" s="637"/>
      <c r="BY10" s="637"/>
      <c r="BZ10" s="637"/>
      <c r="CA10" s="637"/>
      <c r="CB10" s="641"/>
      <c r="CD10" s="630" t="s">
        <v>250</v>
      </c>
      <c r="CE10" s="631"/>
      <c r="CF10" s="631"/>
      <c r="CG10" s="631"/>
      <c r="CH10" s="631"/>
      <c r="CI10" s="631"/>
      <c r="CJ10" s="631"/>
      <c r="CK10" s="631"/>
      <c r="CL10" s="631"/>
      <c r="CM10" s="631"/>
      <c r="CN10" s="631"/>
      <c r="CO10" s="631"/>
      <c r="CP10" s="631"/>
      <c r="CQ10" s="632"/>
      <c r="CR10" s="633" t="s">
        <v>127</v>
      </c>
      <c r="CS10" s="634"/>
      <c r="CT10" s="634"/>
      <c r="CU10" s="634"/>
      <c r="CV10" s="634"/>
      <c r="CW10" s="634"/>
      <c r="CX10" s="634"/>
      <c r="CY10" s="635"/>
      <c r="CZ10" s="636" t="s">
        <v>127</v>
      </c>
      <c r="DA10" s="636"/>
      <c r="DB10" s="636"/>
      <c r="DC10" s="636"/>
      <c r="DD10" s="642" t="s">
        <v>127</v>
      </c>
      <c r="DE10" s="634"/>
      <c r="DF10" s="634"/>
      <c r="DG10" s="634"/>
      <c r="DH10" s="634"/>
      <c r="DI10" s="634"/>
      <c r="DJ10" s="634"/>
      <c r="DK10" s="634"/>
      <c r="DL10" s="634"/>
      <c r="DM10" s="634"/>
      <c r="DN10" s="634"/>
      <c r="DO10" s="634"/>
      <c r="DP10" s="635"/>
      <c r="DQ10" s="642" t="s">
        <v>127</v>
      </c>
      <c r="DR10" s="634"/>
      <c r="DS10" s="634"/>
      <c r="DT10" s="634"/>
      <c r="DU10" s="634"/>
      <c r="DV10" s="634"/>
      <c r="DW10" s="634"/>
      <c r="DX10" s="634"/>
      <c r="DY10" s="634"/>
      <c r="DZ10" s="634"/>
      <c r="EA10" s="634"/>
      <c r="EB10" s="634"/>
      <c r="EC10" s="643"/>
    </row>
    <row r="11" spans="2:143" ht="11.25" customHeight="1" x14ac:dyDescent="0.15">
      <c r="B11" s="630" t="s">
        <v>251</v>
      </c>
      <c r="C11" s="631"/>
      <c r="D11" s="631"/>
      <c r="E11" s="631"/>
      <c r="F11" s="631"/>
      <c r="G11" s="631"/>
      <c r="H11" s="631"/>
      <c r="I11" s="631"/>
      <c r="J11" s="631"/>
      <c r="K11" s="631"/>
      <c r="L11" s="631"/>
      <c r="M11" s="631"/>
      <c r="N11" s="631"/>
      <c r="O11" s="631"/>
      <c r="P11" s="631"/>
      <c r="Q11" s="632"/>
      <c r="R11" s="633">
        <v>76137</v>
      </c>
      <c r="S11" s="634"/>
      <c r="T11" s="634"/>
      <c r="U11" s="634"/>
      <c r="V11" s="634"/>
      <c r="W11" s="634"/>
      <c r="X11" s="634"/>
      <c r="Y11" s="635"/>
      <c r="Z11" s="638">
        <v>1.5</v>
      </c>
      <c r="AA11" s="639"/>
      <c r="AB11" s="639"/>
      <c r="AC11" s="645"/>
      <c r="AD11" s="642">
        <v>76137</v>
      </c>
      <c r="AE11" s="634"/>
      <c r="AF11" s="634"/>
      <c r="AG11" s="634"/>
      <c r="AH11" s="634"/>
      <c r="AI11" s="634"/>
      <c r="AJ11" s="634"/>
      <c r="AK11" s="635"/>
      <c r="AL11" s="638">
        <v>2.9</v>
      </c>
      <c r="AM11" s="639"/>
      <c r="AN11" s="639"/>
      <c r="AO11" s="640"/>
      <c r="AP11" s="630" t="s">
        <v>252</v>
      </c>
      <c r="AQ11" s="631"/>
      <c r="AR11" s="631"/>
      <c r="AS11" s="631"/>
      <c r="AT11" s="631"/>
      <c r="AU11" s="631"/>
      <c r="AV11" s="631"/>
      <c r="AW11" s="631"/>
      <c r="AX11" s="631"/>
      <c r="AY11" s="631"/>
      <c r="AZ11" s="631"/>
      <c r="BA11" s="631"/>
      <c r="BB11" s="631"/>
      <c r="BC11" s="631"/>
      <c r="BD11" s="631"/>
      <c r="BE11" s="631"/>
      <c r="BF11" s="632"/>
      <c r="BG11" s="633">
        <v>12536</v>
      </c>
      <c r="BH11" s="634"/>
      <c r="BI11" s="634"/>
      <c r="BJ11" s="634"/>
      <c r="BK11" s="634"/>
      <c r="BL11" s="634"/>
      <c r="BM11" s="634"/>
      <c r="BN11" s="635"/>
      <c r="BO11" s="636">
        <v>2.7</v>
      </c>
      <c r="BP11" s="636"/>
      <c r="BQ11" s="636"/>
      <c r="BR11" s="636"/>
      <c r="BS11" s="637" t="s">
        <v>127</v>
      </c>
      <c r="BT11" s="637"/>
      <c r="BU11" s="637"/>
      <c r="BV11" s="637"/>
      <c r="BW11" s="637"/>
      <c r="BX11" s="637"/>
      <c r="BY11" s="637"/>
      <c r="BZ11" s="637"/>
      <c r="CA11" s="637"/>
      <c r="CB11" s="641"/>
      <c r="CD11" s="630" t="s">
        <v>253</v>
      </c>
      <c r="CE11" s="631"/>
      <c r="CF11" s="631"/>
      <c r="CG11" s="631"/>
      <c r="CH11" s="631"/>
      <c r="CI11" s="631"/>
      <c r="CJ11" s="631"/>
      <c r="CK11" s="631"/>
      <c r="CL11" s="631"/>
      <c r="CM11" s="631"/>
      <c r="CN11" s="631"/>
      <c r="CO11" s="631"/>
      <c r="CP11" s="631"/>
      <c r="CQ11" s="632"/>
      <c r="CR11" s="633">
        <v>476438</v>
      </c>
      <c r="CS11" s="634"/>
      <c r="CT11" s="634"/>
      <c r="CU11" s="634"/>
      <c r="CV11" s="634"/>
      <c r="CW11" s="634"/>
      <c r="CX11" s="634"/>
      <c r="CY11" s="635"/>
      <c r="CZ11" s="636">
        <v>9.6</v>
      </c>
      <c r="DA11" s="636"/>
      <c r="DB11" s="636"/>
      <c r="DC11" s="636"/>
      <c r="DD11" s="642">
        <v>192962</v>
      </c>
      <c r="DE11" s="634"/>
      <c r="DF11" s="634"/>
      <c r="DG11" s="634"/>
      <c r="DH11" s="634"/>
      <c r="DI11" s="634"/>
      <c r="DJ11" s="634"/>
      <c r="DK11" s="634"/>
      <c r="DL11" s="634"/>
      <c r="DM11" s="634"/>
      <c r="DN11" s="634"/>
      <c r="DO11" s="634"/>
      <c r="DP11" s="635"/>
      <c r="DQ11" s="642">
        <v>148842</v>
      </c>
      <c r="DR11" s="634"/>
      <c r="DS11" s="634"/>
      <c r="DT11" s="634"/>
      <c r="DU11" s="634"/>
      <c r="DV11" s="634"/>
      <c r="DW11" s="634"/>
      <c r="DX11" s="634"/>
      <c r="DY11" s="634"/>
      <c r="DZ11" s="634"/>
      <c r="EA11" s="634"/>
      <c r="EB11" s="634"/>
      <c r="EC11" s="643"/>
    </row>
    <row r="12" spans="2:143" ht="11.25" customHeight="1" x14ac:dyDescent="0.15">
      <c r="B12" s="630" t="s">
        <v>254</v>
      </c>
      <c r="C12" s="631"/>
      <c r="D12" s="631"/>
      <c r="E12" s="631"/>
      <c r="F12" s="631"/>
      <c r="G12" s="631"/>
      <c r="H12" s="631"/>
      <c r="I12" s="631"/>
      <c r="J12" s="631"/>
      <c r="K12" s="631"/>
      <c r="L12" s="631"/>
      <c r="M12" s="631"/>
      <c r="N12" s="631"/>
      <c r="O12" s="631"/>
      <c r="P12" s="631"/>
      <c r="Q12" s="632"/>
      <c r="R12" s="633" t="s">
        <v>127</v>
      </c>
      <c r="S12" s="634"/>
      <c r="T12" s="634"/>
      <c r="U12" s="634"/>
      <c r="V12" s="634"/>
      <c r="W12" s="634"/>
      <c r="X12" s="634"/>
      <c r="Y12" s="635"/>
      <c r="Z12" s="636" t="s">
        <v>127</v>
      </c>
      <c r="AA12" s="636"/>
      <c r="AB12" s="636"/>
      <c r="AC12" s="636"/>
      <c r="AD12" s="637" t="s">
        <v>127</v>
      </c>
      <c r="AE12" s="637"/>
      <c r="AF12" s="637"/>
      <c r="AG12" s="637"/>
      <c r="AH12" s="637"/>
      <c r="AI12" s="637"/>
      <c r="AJ12" s="637"/>
      <c r="AK12" s="637"/>
      <c r="AL12" s="638" t="s">
        <v>127</v>
      </c>
      <c r="AM12" s="639"/>
      <c r="AN12" s="639"/>
      <c r="AO12" s="640"/>
      <c r="AP12" s="630" t="s">
        <v>255</v>
      </c>
      <c r="AQ12" s="631"/>
      <c r="AR12" s="631"/>
      <c r="AS12" s="631"/>
      <c r="AT12" s="631"/>
      <c r="AU12" s="631"/>
      <c r="AV12" s="631"/>
      <c r="AW12" s="631"/>
      <c r="AX12" s="631"/>
      <c r="AY12" s="631"/>
      <c r="AZ12" s="631"/>
      <c r="BA12" s="631"/>
      <c r="BB12" s="631"/>
      <c r="BC12" s="631"/>
      <c r="BD12" s="631"/>
      <c r="BE12" s="631"/>
      <c r="BF12" s="632"/>
      <c r="BG12" s="633">
        <v>303591</v>
      </c>
      <c r="BH12" s="634"/>
      <c r="BI12" s="634"/>
      <c r="BJ12" s="634"/>
      <c r="BK12" s="634"/>
      <c r="BL12" s="634"/>
      <c r="BM12" s="634"/>
      <c r="BN12" s="635"/>
      <c r="BO12" s="636">
        <v>66.3</v>
      </c>
      <c r="BP12" s="636"/>
      <c r="BQ12" s="636"/>
      <c r="BR12" s="636"/>
      <c r="BS12" s="637" t="s">
        <v>127</v>
      </c>
      <c r="BT12" s="637"/>
      <c r="BU12" s="637"/>
      <c r="BV12" s="637"/>
      <c r="BW12" s="637"/>
      <c r="BX12" s="637"/>
      <c r="BY12" s="637"/>
      <c r="BZ12" s="637"/>
      <c r="CA12" s="637"/>
      <c r="CB12" s="641"/>
      <c r="CD12" s="630" t="s">
        <v>256</v>
      </c>
      <c r="CE12" s="631"/>
      <c r="CF12" s="631"/>
      <c r="CG12" s="631"/>
      <c r="CH12" s="631"/>
      <c r="CI12" s="631"/>
      <c r="CJ12" s="631"/>
      <c r="CK12" s="631"/>
      <c r="CL12" s="631"/>
      <c r="CM12" s="631"/>
      <c r="CN12" s="631"/>
      <c r="CO12" s="631"/>
      <c r="CP12" s="631"/>
      <c r="CQ12" s="632"/>
      <c r="CR12" s="633">
        <v>481136</v>
      </c>
      <c r="CS12" s="634"/>
      <c r="CT12" s="634"/>
      <c r="CU12" s="634"/>
      <c r="CV12" s="634"/>
      <c r="CW12" s="634"/>
      <c r="CX12" s="634"/>
      <c r="CY12" s="635"/>
      <c r="CZ12" s="636">
        <v>9.6999999999999993</v>
      </c>
      <c r="DA12" s="636"/>
      <c r="DB12" s="636"/>
      <c r="DC12" s="636"/>
      <c r="DD12" s="642">
        <v>8086</v>
      </c>
      <c r="DE12" s="634"/>
      <c r="DF12" s="634"/>
      <c r="DG12" s="634"/>
      <c r="DH12" s="634"/>
      <c r="DI12" s="634"/>
      <c r="DJ12" s="634"/>
      <c r="DK12" s="634"/>
      <c r="DL12" s="634"/>
      <c r="DM12" s="634"/>
      <c r="DN12" s="634"/>
      <c r="DO12" s="634"/>
      <c r="DP12" s="635"/>
      <c r="DQ12" s="642">
        <v>296388</v>
      </c>
      <c r="DR12" s="634"/>
      <c r="DS12" s="634"/>
      <c r="DT12" s="634"/>
      <c r="DU12" s="634"/>
      <c r="DV12" s="634"/>
      <c r="DW12" s="634"/>
      <c r="DX12" s="634"/>
      <c r="DY12" s="634"/>
      <c r="DZ12" s="634"/>
      <c r="EA12" s="634"/>
      <c r="EB12" s="634"/>
      <c r="EC12" s="643"/>
    </row>
    <row r="13" spans="2:143" ht="11.25" customHeight="1" x14ac:dyDescent="0.15">
      <c r="B13" s="630" t="s">
        <v>257</v>
      </c>
      <c r="C13" s="631"/>
      <c r="D13" s="631"/>
      <c r="E13" s="631"/>
      <c r="F13" s="631"/>
      <c r="G13" s="631"/>
      <c r="H13" s="631"/>
      <c r="I13" s="631"/>
      <c r="J13" s="631"/>
      <c r="K13" s="631"/>
      <c r="L13" s="631"/>
      <c r="M13" s="631"/>
      <c r="N13" s="631"/>
      <c r="O13" s="631"/>
      <c r="P13" s="631"/>
      <c r="Q13" s="632"/>
      <c r="R13" s="633" t="s">
        <v>127</v>
      </c>
      <c r="S13" s="634"/>
      <c r="T13" s="634"/>
      <c r="U13" s="634"/>
      <c r="V13" s="634"/>
      <c r="W13" s="634"/>
      <c r="X13" s="634"/>
      <c r="Y13" s="635"/>
      <c r="Z13" s="636" t="s">
        <v>127</v>
      </c>
      <c r="AA13" s="636"/>
      <c r="AB13" s="636"/>
      <c r="AC13" s="636"/>
      <c r="AD13" s="637" t="s">
        <v>127</v>
      </c>
      <c r="AE13" s="637"/>
      <c r="AF13" s="637"/>
      <c r="AG13" s="637"/>
      <c r="AH13" s="637"/>
      <c r="AI13" s="637"/>
      <c r="AJ13" s="637"/>
      <c r="AK13" s="637"/>
      <c r="AL13" s="638" t="s">
        <v>127</v>
      </c>
      <c r="AM13" s="639"/>
      <c r="AN13" s="639"/>
      <c r="AO13" s="640"/>
      <c r="AP13" s="630" t="s">
        <v>258</v>
      </c>
      <c r="AQ13" s="631"/>
      <c r="AR13" s="631"/>
      <c r="AS13" s="631"/>
      <c r="AT13" s="631"/>
      <c r="AU13" s="631"/>
      <c r="AV13" s="631"/>
      <c r="AW13" s="631"/>
      <c r="AX13" s="631"/>
      <c r="AY13" s="631"/>
      <c r="AZ13" s="631"/>
      <c r="BA13" s="631"/>
      <c r="BB13" s="631"/>
      <c r="BC13" s="631"/>
      <c r="BD13" s="631"/>
      <c r="BE13" s="631"/>
      <c r="BF13" s="632"/>
      <c r="BG13" s="633">
        <v>298297</v>
      </c>
      <c r="BH13" s="634"/>
      <c r="BI13" s="634"/>
      <c r="BJ13" s="634"/>
      <c r="BK13" s="634"/>
      <c r="BL13" s="634"/>
      <c r="BM13" s="634"/>
      <c r="BN13" s="635"/>
      <c r="BO13" s="636">
        <v>65.2</v>
      </c>
      <c r="BP13" s="636"/>
      <c r="BQ13" s="636"/>
      <c r="BR13" s="636"/>
      <c r="BS13" s="637" t="s">
        <v>127</v>
      </c>
      <c r="BT13" s="637"/>
      <c r="BU13" s="637"/>
      <c r="BV13" s="637"/>
      <c r="BW13" s="637"/>
      <c r="BX13" s="637"/>
      <c r="BY13" s="637"/>
      <c r="BZ13" s="637"/>
      <c r="CA13" s="637"/>
      <c r="CB13" s="641"/>
      <c r="CD13" s="630" t="s">
        <v>259</v>
      </c>
      <c r="CE13" s="631"/>
      <c r="CF13" s="631"/>
      <c r="CG13" s="631"/>
      <c r="CH13" s="631"/>
      <c r="CI13" s="631"/>
      <c r="CJ13" s="631"/>
      <c r="CK13" s="631"/>
      <c r="CL13" s="631"/>
      <c r="CM13" s="631"/>
      <c r="CN13" s="631"/>
      <c r="CO13" s="631"/>
      <c r="CP13" s="631"/>
      <c r="CQ13" s="632"/>
      <c r="CR13" s="633">
        <v>923030</v>
      </c>
      <c r="CS13" s="634"/>
      <c r="CT13" s="634"/>
      <c r="CU13" s="634"/>
      <c r="CV13" s="634"/>
      <c r="CW13" s="634"/>
      <c r="CX13" s="634"/>
      <c r="CY13" s="635"/>
      <c r="CZ13" s="636">
        <v>18.600000000000001</v>
      </c>
      <c r="DA13" s="636"/>
      <c r="DB13" s="636"/>
      <c r="DC13" s="636"/>
      <c r="DD13" s="642">
        <v>274885</v>
      </c>
      <c r="DE13" s="634"/>
      <c r="DF13" s="634"/>
      <c r="DG13" s="634"/>
      <c r="DH13" s="634"/>
      <c r="DI13" s="634"/>
      <c r="DJ13" s="634"/>
      <c r="DK13" s="634"/>
      <c r="DL13" s="634"/>
      <c r="DM13" s="634"/>
      <c r="DN13" s="634"/>
      <c r="DO13" s="634"/>
      <c r="DP13" s="635"/>
      <c r="DQ13" s="642">
        <v>597859</v>
      </c>
      <c r="DR13" s="634"/>
      <c r="DS13" s="634"/>
      <c r="DT13" s="634"/>
      <c r="DU13" s="634"/>
      <c r="DV13" s="634"/>
      <c r="DW13" s="634"/>
      <c r="DX13" s="634"/>
      <c r="DY13" s="634"/>
      <c r="DZ13" s="634"/>
      <c r="EA13" s="634"/>
      <c r="EB13" s="634"/>
      <c r="EC13" s="643"/>
    </row>
    <row r="14" spans="2:143" ht="11.25" customHeight="1" x14ac:dyDescent="0.15">
      <c r="B14" s="630" t="s">
        <v>260</v>
      </c>
      <c r="C14" s="631"/>
      <c r="D14" s="631"/>
      <c r="E14" s="631"/>
      <c r="F14" s="631"/>
      <c r="G14" s="631"/>
      <c r="H14" s="631"/>
      <c r="I14" s="631"/>
      <c r="J14" s="631"/>
      <c r="K14" s="631"/>
      <c r="L14" s="631"/>
      <c r="M14" s="631"/>
      <c r="N14" s="631"/>
      <c r="O14" s="631"/>
      <c r="P14" s="631"/>
      <c r="Q14" s="632"/>
      <c r="R14" s="633" t="s">
        <v>127</v>
      </c>
      <c r="S14" s="634"/>
      <c r="T14" s="634"/>
      <c r="U14" s="634"/>
      <c r="V14" s="634"/>
      <c r="W14" s="634"/>
      <c r="X14" s="634"/>
      <c r="Y14" s="635"/>
      <c r="Z14" s="636" t="s">
        <v>127</v>
      </c>
      <c r="AA14" s="636"/>
      <c r="AB14" s="636"/>
      <c r="AC14" s="636"/>
      <c r="AD14" s="637" t="s">
        <v>127</v>
      </c>
      <c r="AE14" s="637"/>
      <c r="AF14" s="637"/>
      <c r="AG14" s="637"/>
      <c r="AH14" s="637"/>
      <c r="AI14" s="637"/>
      <c r="AJ14" s="637"/>
      <c r="AK14" s="637"/>
      <c r="AL14" s="638" t="s">
        <v>127</v>
      </c>
      <c r="AM14" s="639"/>
      <c r="AN14" s="639"/>
      <c r="AO14" s="640"/>
      <c r="AP14" s="630" t="s">
        <v>261</v>
      </c>
      <c r="AQ14" s="631"/>
      <c r="AR14" s="631"/>
      <c r="AS14" s="631"/>
      <c r="AT14" s="631"/>
      <c r="AU14" s="631"/>
      <c r="AV14" s="631"/>
      <c r="AW14" s="631"/>
      <c r="AX14" s="631"/>
      <c r="AY14" s="631"/>
      <c r="AZ14" s="631"/>
      <c r="BA14" s="631"/>
      <c r="BB14" s="631"/>
      <c r="BC14" s="631"/>
      <c r="BD14" s="631"/>
      <c r="BE14" s="631"/>
      <c r="BF14" s="632"/>
      <c r="BG14" s="633">
        <v>11594</v>
      </c>
      <c r="BH14" s="634"/>
      <c r="BI14" s="634"/>
      <c r="BJ14" s="634"/>
      <c r="BK14" s="634"/>
      <c r="BL14" s="634"/>
      <c r="BM14" s="634"/>
      <c r="BN14" s="635"/>
      <c r="BO14" s="636">
        <v>2.5</v>
      </c>
      <c r="BP14" s="636"/>
      <c r="BQ14" s="636"/>
      <c r="BR14" s="636"/>
      <c r="BS14" s="637" t="s">
        <v>127</v>
      </c>
      <c r="BT14" s="637"/>
      <c r="BU14" s="637"/>
      <c r="BV14" s="637"/>
      <c r="BW14" s="637"/>
      <c r="BX14" s="637"/>
      <c r="BY14" s="637"/>
      <c r="BZ14" s="637"/>
      <c r="CA14" s="637"/>
      <c r="CB14" s="641"/>
      <c r="CD14" s="630" t="s">
        <v>262</v>
      </c>
      <c r="CE14" s="631"/>
      <c r="CF14" s="631"/>
      <c r="CG14" s="631"/>
      <c r="CH14" s="631"/>
      <c r="CI14" s="631"/>
      <c r="CJ14" s="631"/>
      <c r="CK14" s="631"/>
      <c r="CL14" s="631"/>
      <c r="CM14" s="631"/>
      <c r="CN14" s="631"/>
      <c r="CO14" s="631"/>
      <c r="CP14" s="631"/>
      <c r="CQ14" s="632"/>
      <c r="CR14" s="633">
        <v>114997</v>
      </c>
      <c r="CS14" s="634"/>
      <c r="CT14" s="634"/>
      <c r="CU14" s="634"/>
      <c r="CV14" s="634"/>
      <c r="CW14" s="634"/>
      <c r="CX14" s="634"/>
      <c r="CY14" s="635"/>
      <c r="CZ14" s="636">
        <v>2.2999999999999998</v>
      </c>
      <c r="DA14" s="636"/>
      <c r="DB14" s="636"/>
      <c r="DC14" s="636"/>
      <c r="DD14" s="642">
        <v>14595</v>
      </c>
      <c r="DE14" s="634"/>
      <c r="DF14" s="634"/>
      <c r="DG14" s="634"/>
      <c r="DH14" s="634"/>
      <c r="DI14" s="634"/>
      <c r="DJ14" s="634"/>
      <c r="DK14" s="634"/>
      <c r="DL14" s="634"/>
      <c r="DM14" s="634"/>
      <c r="DN14" s="634"/>
      <c r="DO14" s="634"/>
      <c r="DP14" s="635"/>
      <c r="DQ14" s="642">
        <v>102968</v>
      </c>
      <c r="DR14" s="634"/>
      <c r="DS14" s="634"/>
      <c r="DT14" s="634"/>
      <c r="DU14" s="634"/>
      <c r="DV14" s="634"/>
      <c r="DW14" s="634"/>
      <c r="DX14" s="634"/>
      <c r="DY14" s="634"/>
      <c r="DZ14" s="634"/>
      <c r="EA14" s="634"/>
      <c r="EB14" s="634"/>
      <c r="EC14" s="643"/>
    </row>
    <row r="15" spans="2:143" ht="11.25" customHeight="1" x14ac:dyDescent="0.15">
      <c r="B15" s="630" t="s">
        <v>263</v>
      </c>
      <c r="C15" s="631"/>
      <c r="D15" s="631"/>
      <c r="E15" s="631"/>
      <c r="F15" s="631"/>
      <c r="G15" s="631"/>
      <c r="H15" s="631"/>
      <c r="I15" s="631"/>
      <c r="J15" s="631"/>
      <c r="K15" s="631"/>
      <c r="L15" s="631"/>
      <c r="M15" s="631"/>
      <c r="N15" s="631"/>
      <c r="O15" s="631"/>
      <c r="P15" s="631"/>
      <c r="Q15" s="632"/>
      <c r="R15" s="633" t="s">
        <v>127</v>
      </c>
      <c r="S15" s="634"/>
      <c r="T15" s="634"/>
      <c r="U15" s="634"/>
      <c r="V15" s="634"/>
      <c r="W15" s="634"/>
      <c r="X15" s="634"/>
      <c r="Y15" s="635"/>
      <c r="Z15" s="636" t="s">
        <v>127</v>
      </c>
      <c r="AA15" s="636"/>
      <c r="AB15" s="636"/>
      <c r="AC15" s="636"/>
      <c r="AD15" s="637" t="s">
        <v>127</v>
      </c>
      <c r="AE15" s="637"/>
      <c r="AF15" s="637"/>
      <c r="AG15" s="637"/>
      <c r="AH15" s="637"/>
      <c r="AI15" s="637"/>
      <c r="AJ15" s="637"/>
      <c r="AK15" s="637"/>
      <c r="AL15" s="638" t="s">
        <v>127</v>
      </c>
      <c r="AM15" s="639"/>
      <c r="AN15" s="639"/>
      <c r="AO15" s="640"/>
      <c r="AP15" s="630" t="s">
        <v>264</v>
      </c>
      <c r="AQ15" s="631"/>
      <c r="AR15" s="631"/>
      <c r="AS15" s="631"/>
      <c r="AT15" s="631"/>
      <c r="AU15" s="631"/>
      <c r="AV15" s="631"/>
      <c r="AW15" s="631"/>
      <c r="AX15" s="631"/>
      <c r="AY15" s="631"/>
      <c r="AZ15" s="631"/>
      <c r="BA15" s="631"/>
      <c r="BB15" s="631"/>
      <c r="BC15" s="631"/>
      <c r="BD15" s="631"/>
      <c r="BE15" s="631"/>
      <c r="BF15" s="632"/>
      <c r="BG15" s="633">
        <v>9776</v>
      </c>
      <c r="BH15" s="634"/>
      <c r="BI15" s="634"/>
      <c r="BJ15" s="634"/>
      <c r="BK15" s="634"/>
      <c r="BL15" s="634"/>
      <c r="BM15" s="634"/>
      <c r="BN15" s="635"/>
      <c r="BO15" s="636">
        <v>2.1</v>
      </c>
      <c r="BP15" s="636"/>
      <c r="BQ15" s="636"/>
      <c r="BR15" s="636"/>
      <c r="BS15" s="637" t="s">
        <v>127</v>
      </c>
      <c r="BT15" s="637"/>
      <c r="BU15" s="637"/>
      <c r="BV15" s="637"/>
      <c r="BW15" s="637"/>
      <c r="BX15" s="637"/>
      <c r="BY15" s="637"/>
      <c r="BZ15" s="637"/>
      <c r="CA15" s="637"/>
      <c r="CB15" s="641"/>
      <c r="CD15" s="630" t="s">
        <v>265</v>
      </c>
      <c r="CE15" s="631"/>
      <c r="CF15" s="631"/>
      <c r="CG15" s="631"/>
      <c r="CH15" s="631"/>
      <c r="CI15" s="631"/>
      <c r="CJ15" s="631"/>
      <c r="CK15" s="631"/>
      <c r="CL15" s="631"/>
      <c r="CM15" s="631"/>
      <c r="CN15" s="631"/>
      <c r="CO15" s="631"/>
      <c r="CP15" s="631"/>
      <c r="CQ15" s="632"/>
      <c r="CR15" s="633">
        <v>274275</v>
      </c>
      <c r="CS15" s="634"/>
      <c r="CT15" s="634"/>
      <c r="CU15" s="634"/>
      <c r="CV15" s="634"/>
      <c r="CW15" s="634"/>
      <c r="CX15" s="634"/>
      <c r="CY15" s="635"/>
      <c r="CZ15" s="636">
        <v>5.5</v>
      </c>
      <c r="DA15" s="636"/>
      <c r="DB15" s="636"/>
      <c r="DC15" s="636"/>
      <c r="DD15" s="642">
        <v>16381</v>
      </c>
      <c r="DE15" s="634"/>
      <c r="DF15" s="634"/>
      <c r="DG15" s="634"/>
      <c r="DH15" s="634"/>
      <c r="DI15" s="634"/>
      <c r="DJ15" s="634"/>
      <c r="DK15" s="634"/>
      <c r="DL15" s="634"/>
      <c r="DM15" s="634"/>
      <c r="DN15" s="634"/>
      <c r="DO15" s="634"/>
      <c r="DP15" s="635"/>
      <c r="DQ15" s="642">
        <v>210456</v>
      </c>
      <c r="DR15" s="634"/>
      <c r="DS15" s="634"/>
      <c r="DT15" s="634"/>
      <c r="DU15" s="634"/>
      <c r="DV15" s="634"/>
      <c r="DW15" s="634"/>
      <c r="DX15" s="634"/>
      <c r="DY15" s="634"/>
      <c r="DZ15" s="634"/>
      <c r="EA15" s="634"/>
      <c r="EB15" s="634"/>
      <c r="EC15" s="643"/>
    </row>
    <row r="16" spans="2:143" ht="11.25" customHeight="1" x14ac:dyDescent="0.15">
      <c r="B16" s="630" t="s">
        <v>266</v>
      </c>
      <c r="C16" s="631"/>
      <c r="D16" s="631"/>
      <c r="E16" s="631"/>
      <c r="F16" s="631"/>
      <c r="G16" s="631"/>
      <c r="H16" s="631"/>
      <c r="I16" s="631"/>
      <c r="J16" s="631"/>
      <c r="K16" s="631"/>
      <c r="L16" s="631"/>
      <c r="M16" s="631"/>
      <c r="N16" s="631"/>
      <c r="O16" s="631"/>
      <c r="P16" s="631"/>
      <c r="Q16" s="632"/>
      <c r="R16" s="633">
        <v>3581</v>
      </c>
      <c r="S16" s="634"/>
      <c r="T16" s="634"/>
      <c r="U16" s="634"/>
      <c r="V16" s="634"/>
      <c r="W16" s="634"/>
      <c r="X16" s="634"/>
      <c r="Y16" s="635"/>
      <c r="Z16" s="636">
        <v>0.1</v>
      </c>
      <c r="AA16" s="636"/>
      <c r="AB16" s="636"/>
      <c r="AC16" s="636"/>
      <c r="AD16" s="637">
        <v>3581</v>
      </c>
      <c r="AE16" s="637"/>
      <c r="AF16" s="637"/>
      <c r="AG16" s="637"/>
      <c r="AH16" s="637"/>
      <c r="AI16" s="637"/>
      <c r="AJ16" s="637"/>
      <c r="AK16" s="637"/>
      <c r="AL16" s="638">
        <v>0.1</v>
      </c>
      <c r="AM16" s="639"/>
      <c r="AN16" s="639"/>
      <c r="AO16" s="640"/>
      <c r="AP16" s="630" t="s">
        <v>267</v>
      </c>
      <c r="AQ16" s="631"/>
      <c r="AR16" s="631"/>
      <c r="AS16" s="631"/>
      <c r="AT16" s="631"/>
      <c r="AU16" s="631"/>
      <c r="AV16" s="631"/>
      <c r="AW16" s="631"/>
      <c r="AX16" s="631"/>
      <c r="AY16" s="631"/>
      <c r="AZ16" s="631"/>
      <c r="BA16" s="631"/>
      <c r="BB16" s="631"/>
      <c r="BC16" s="631"/>
      <c r="BD16" s="631"/>
      <c r="BE16" s="631"/>
      <c r="BF16" s="632"/>
      <c r="BG16" s="633" t="s">
        <v>127</v>
      </c>
      <c r="BH16" s="634"/>
      <c r="BI16" s="634"/>
      <c r="BJ16" s="634"/>
      <c r="BK16" s="634"/>
      <c r="BL16" s="634"/>
      <c r="BM16" s="634"/>
      <c r="BN16" s="635"/>
      <c r="BO16" s="636" t="s">
        <v>127</v>
      </c>
      <c r="BP16" s="636"/>
      <c r="BQ16" s="636"/>
      <c r="BR16" s="636"/>
      <c r="BS16" s="637" t="s">
        <v>127</v>
      </c>
      <c r="BT16" s="637"/>
      <c r="BU16" s="637"/>
      <c r="BV16" s="637"/>
      <c r="BW16" s="637"/>
      <c r="BX16" s="637"/>
      <c r="BY16" s="637"/>
      <c r="BZ16" s="637"/>
      <c r="CA16" s="637"/>
      <c r="CB16" s="641"/>
      <c r="CD16" s="630" t="s">
        <v>268</v>
      </c>
      <c r="CE16" s="631"/>
      <c r="CF16" s="631"/>
      <c r="CG16" s="631"/>
      <c r="CH16" s="631"/>
      <c r="CI16" s="631"/>
      <c r="CJ16" s="631"/>
      <c r="CK16" s="631"/>
      <c r="CL16" s="631"/>
      <c r="CM16" s="631"/>
      <c r="CN16" s="631"/>
      <c r="CO16" s="631"/>
      <c r="CP16" s="631"/>
      <c r="CQ16" s="632"/>
      <c r="CR16" s="633">
        <v>14213</v>
      </c>
      <c r="CS16" s="634"/>
      <c r="CT16" s="634"/>
      <c r="CU16" s="634"/>
      <c r="CV16" s="634"/>
      <c r="CW16" s="634"/>
      <c r="CX16" s="634"/>
      <c r="CY16" s="635"/>
      <c r="CZ16" s="636">
        <v>0.3</v>
      </c>
      <c r="DA16" s="636"/>
      <c r="DB16" s="636"/>
      <c r="DC16" s="636"/>
      <c r="DD16" s="642" t="s">
        <v>127</v>
      </c>
      <c r="DE16" s="634"/>
      <c r="DF16" s="634"/>
      <c r="DG16" s="634"/>
      <c r="DH16" s="634"/>
      <c r="DI16" s="634"/>
      <c r="DJ16" s="634"/>
      <c r="DK16" s="634"/>
      <c r="DL16" s="634"/>
      <c r="DM16" s="634"/>
      <c r="DN16" s="634"/>
      <c r="DO16" s="634"/>
      <c r="DP16" s="635"/>
      <c r="DQ16" s="642">
        <v>2475</v>
      </c>
      <c r="DR16" s="634"/>
      <c r="DS16" s="634"/>
      <c r="DT16" s="634"/>
      <c r="DU16" s="634"/>
      <c r="DV16" s="634"/>
      <c r="DW16" s="634"/>
      <c r="DX16" s="634"/>
      <c r="DY16" s="634"/>
      <c r="DZ16" s="634"/>
      <c r="EA16" s="634"/>
      <c r="EB16" s="634"/>
      <c r="EC16" s="643"/>
    </row>
    <row r="17" spans="2:133" ht="11.25" customHeight="1" x14ac:dyDescent="0.15">
      <c r="B17" s="630" t="s">
        <v>269</v>
      </c>
      <c r="C17" s="631"/>
      <c r="D17" s="631"/>
      <c r="E17" s="631"/>
      <c r="F17" s="631"/>
      <c r="G17" s="631"/>
      <c r="H17" s="631"/>
      <c r="I17" s="631"/>
      <c r="J17" s="631"/>
      <c r="K17" s="631"/>
      <c r="L17" s="631"/>
      <c r="M17" s="631"/>
      <c r="N17" s="631"/>
      <c r="O17" s="631"/>
      <c r="P17" s="631"/>
      <c r="Q17" s="632"/>
      <c r="R17" s="633">
        <v>5447</v>
      </c>
      <c r="S17" s="634"/>
      <c r="T17" s="634"/>
      <c r="U17" s="634"/>
      <c r="V17" s="634"/>
      <c r="W17" s="634"/>
      <c r="X17" s="634"/>
      <c r="Y17" s="635"/>
      <c r="Z17" s="636">
        <v>0.1</v>
      </c>
      <c r="AA17" s="636"/>
      <c r="AB17" s="636"/>
      <c r="AC17" s="636"/>
      <c r="AD17" s="637">
        <v>5447</v>
      </c>
      <c r="AE17" s="637"/>
      <c r="AF17" s="637"/>
      <c r="AG17" s="637"/>
      <c r="AH17" s="637"/>
      <c r="AI17" s="637"/>
      <c r="AJ17" s="637"/>
      <c r="AK17" s="637"/>
      <c r="AL17" s="638">
        <v>0.2</v>
      </c>
      <c r="AM17" s="639"/>
      <c r="AN17" s="639"/>
      <c r="AO17" s="640"/>
      <c r="AP17" s="630" t="s">
        <v>270</v>
      </c>
      <c r="AQ17" s="631"/>
      <c r="AR17" s="631"/>
      <c r="AS17" s="631"/>
      <c r="AT17" s="631"/>
      <c r="AU17" s="631"/>
      <c r="AV17" s="631"/>
      <c r="AW17" s="631"/>
      <c r="AX17" s="631"/>
      <c r="AY17" s="631"/>
      <c r="AZ17" s="631"/>
      <c r="BA17" s="631"/>
      <c r="BB17" s="631"/>
      <c r="BC17" s="631"/>
      <c r="BD17" s="631"/>
      <c r="BE17" s="631"/>
      <c r="BF17" s="632"/>
      <c r="BG17" s="633" t="s">
        <v>127</v>
      </c>
      <c r="BH17" s="634"/>
      <c r="BI17" s="634"/>
      <c r="BJ17" s="634"/>
      <c r="BK17" s="634"/>
      <c r="BL17" s="634"/>
      <c r="BM17" s="634"/>
      <c r="BN17" s="635"/>
      <c r="BO17" s="636" t="s">
        <v>127</v>
      </c>
      <c r="BP17" s="636"/>
      <c r="BQ17" s="636"/>
      <c r="BR17" s="636"/>
      <c r="BS17" s="637" t="s">
        <v>127</v>
      </c>
      <c r="BT17" s="637"/>
      <c r="BU17" s="637"/>
      <c r="BV17" s="637"/>
      <c r="BW17" s="637"/>
      <c r="BX17" s="637"/>
      <c r="BY17" s="637"/>
      <c r="BZ17" s="637"/>
      <c r="CA17" s="637"/>
      <c r="CB17" s="641"/>
      <c r="CD17" s="630" t="s">
        <v>271</v>
      </c>
      <c r="CE17" s="631"/>
      <c r="CF17" s="631"/>
      <c r="CG17" s="631"/>
      <c r="CH17" s="631"/>
      <c r="CI17" s="631"/>
      <c r="CJ17" s="631"/>
      <c r="CK17" s="631"/>
      <c r="CL17" s="631"/>
      <c r="CM17" s="631"/>
      <c r="CN17" s="631"/>
      <c r="CO17" s="631"/>
      <c r="CP17" s="631"/>
      <c r="CQ17" s="632"/>
      <c r="CR17" s="633">
        <v>615583</v>
      </c>
      <c r="CS17" s="634"/>
      <c r="CT17" s="634"/>
      <c r="CU17" s="634"/>
      <c r="CV17" s="634"/>
      <c r="CW17" s="634"/>
      <c r="CX17" s="634"/>
      <c r="CY17" s="635"/>
      <c r="CZ17" s="636">
        <v>12.4</v>
      </c>
      <c r="DA17" s="636"/>
      <c r="DB17" s="636"/>
      <c r="DC17" s="636"/>
      <c r="DD17" s="642" t="s">
        <v>127</v>
      </c>
      <c r="DE17" s="634"/>
      <c r="DF17" s="634"/>
      <c r="DG17" s="634"/>
      <c r="DH17" s="634"/>
      <c r="DI17" s="634"/>
      <c r="DJ17" s="634"/>
      <c r="DK17" s="634"/>
      <c r="DL17" s="634"/>
      <c r="DM17" s="634"/>
      <c r="DN17" s="634"/>
      <c r="DO17" s="634"/>
      <c r="DP17" s="635"/>
      <c r="DQ17" s="642">
        <v>608680</v>
      </c>
      <c r="DR17" s="634"/>
      <c r="DS17" s="634"/>
      <c r="DT17" s="634"/>
      <c r="DU17" s="634"/>
      <c r="DV17" s="634"/>
      <c r="DW17" s="634"/>
      <c r="DX17" s="634"/>
      <c r="DY17" s="634"/>
      <c r="DZ17" s="634"/>
      <c r="EA17" s="634"/>
      <c r="EB17" s="634"/>
      <c r="EC17" s="643"/>
    </row>
    <row r="18" spans="2:133" ht="11.25" customHeight="1" x14ac:dyDescent="0.15">
      <c r="B18" s="630" t="s">
        <v>272</v>
      </c>
      <c r="C18" s="631"/>
      <c r="D18" s="631"/>
      <c r="E18" s="631"/>
      <c r="F18" s="631"/>
      <c r="G18" s="631"/>
      <c r="H18" s="631"/>
      <c r="I18" s="631"/>
      <c r="J18" s="631"/>
      <c r="K18" s="631"/>
      <c r="L18" s="631"/>
      <c r="M18" s="631"/>
      <c r="N18" s="631"/>
      <c r="O18" s="631"/>
      <c r="P18" s="631"/>
      <c r="Q18" s="632"/>
      <c r="R18" s="633">
        <v>76308</v>
      </c>
      <c r="S18" s="634"/>
      <c r="T18" s="634"/>
      <c r="U18" s="634"/>
      <c r="V18" s="634"/>
      <c r="W18" s="634"/>
      <c r="X18" s="634"/>
      <c r="Y18" s="635"/>
      <c r="Z18" s="636">
        <v>1.5</v>
      </c>
      <c r="AA18" s="636"/>
      <c r="AB18" s="636"/>
      <c r="AC18" s="636"/>
      <c r="AD18" s="637">
        <v>76308</v>
      </c>
      <c r="AE18" s="637"/>
      <c r="AF18" s="637"/>
      <c r="AG18" s="637"/>
      <c r="AH18" s="637"/>
      <c r="AI18" s="637"/>
      <c r="AJ18" s="637"/>
      <c r="AK18" s="637"/>
      <c r="AL18" s="638">
        <v>2.9000000953674316</v>
      </c>
      <c r="AM18" s="639"/>
      <c r="AN18" s="639"/>
      <c r="AO18" s="640"/>
      <c r="AP18" s="630" t="s">
        <v>273</v>
      </c>
      <c r="AQ18" s="631"/>
      <c r="AR18" s="631"/>
      <c r="AS18" s="631"/>
      <c r="AT18" s="631"/>
      <c r="AU18" s="631"/>
      <c r="AV18" s="631"/>
      <c r="AW18" s="631"/>
      <c r="AX18" s="631"/>
      <c r="AY18" s="631"/>
      <c r="AZ18" s="631"/>
      <c r="BA18" s="631"/>
      <c r="BB18" s="631"/>
      <c r="BC18" s="631"/>
      <c r="BD18" s="631"/>
      <c r="BE18" s="631"/>
      <c r="BF18" s="632"/>
      <c r="BG18" s="633" t="s">
        <v>127</v>
      </c>
      <c r="BH18" s="634"/>
      <c r="BI18" s="634"/>
      <c r="BJ18" s="634"/>
      <c r="BK18" s="634"/>
      <c r="BL18" s="634"/>
      <c r="BM18" s="634"/>
      <c r="BN18" s="635"/>
      <c r="BO18" s="636" t="s">
        <v>127</v>
      </c>
      <c r="BP18" s="636"/>
      <c r="BQ18" s="636"/>
      <c r="BR18" s="636"/>
      <c r="BS18" s="637" t="s">
        <v>127</v>
      </c>
      <c r="BT18" s="637"/>
      <c r="BU18" s="637"/>
      <c r="BV18" s="637"/>
      <c r="BW18" s="637"/>
      <c r="BX18" s="637"/>
      <c r="BY18" s="637"/>
      <c r="BZ18" s="637"/>
      <c r="CA18" s="637"/>
      <c r="CB18" s="641"/>
      <c r="CD18" s="630" t="s">
        <v>274</v>
      </c>
      <c r="CE18" s="631"/>
      <c r="CF18" s="631"/>
      <c r="CG18" s="631"/>
      <c r="CH18" s="631"/>
      <c r="CI18" s="631"/>
      <c r="CJ18" s="631"/>
      <c r="CK18" s="631"/>
      <c r="CL18" s="631"/>
      <c r="CM18" s="631"/>
      <c r="CN18" s="631"/>
      <c r="CO18" s="631"/>
      <c r="CP18" s="631"/>
      <c r="CQ18" s="632"/>
      <c r="CR18" s="633" t="s">
        <v>127</v>
      </c>
      <c r="CS18" s="634"/>
      <c r="CT18" s="634"/>
      <c r="CU18" s="634"/>
      <c r="CV18" s="634"/>
      <c r="CW18" s="634"/>
      <c r="CX18" s="634"/>
      <c r="CY18" s="635"/>
      <c r="CZ18" s="636" t="s">
        <v>127</v>
      </c>
      <c r="DA18" s="636"/>
      <c r="DB18" s="636"/>
      <c r="DC18" s="636"/>
      <c r="DD18" s="642" t="s">
        <v>127</v>
      </c>
      <c r="DE18" s="634"/>
      <c r="DF18" s="634"/>
      <c r="DG18" s="634"/>
      <c r="DH18" s="634"/>
      <c r="DI18" s="634"/>
      <c r="DJ18" s="634"/>
      <c r="DK18" s="634"/>
      <c r="DL18" s="634"/>
      <c r="DM18" s="634"/>
      <c r="DN18" s="634"/>
      <c r="DO18" s="634"/>
      <c r="DP18" s="635"/>
      <c r="DQ18" s="642" t="s">
        <v>127</v>
      </c>
      <c r="DR18" s="634"/>
      <c r="DS18" s="634"/>
      <c r="DT18" s="634"/>
      <c r="DU18" s="634"/>
      <c r="DV18" s="634"/>
      <c r="DW18" s="634"/>
      <c r="DX18" s="634"/>
      <c r="DY18" s="634"/>
      <c r="DZ18" s="634"/>
      <c r="EA18" s="634"/>
      <c r="EB18" s="634"/>
      <c r="EC18" s="643"/>
    </row>
    <row r="19" spans="2:133" ht="11.25" customHeight="1" x14ac:dyDescent="0.15">
      <c r="B19" s="630" t="s">
        <v>275</v>
      </c>
      <c r="C19" s="631"/>
      <c r="D19" s="631"/>
      <c r="E19" s="631"/>
      <c r="F19" s="631"/>
      <c r="G19" s="631"/>
      <c r="H19" s="631"/>
      <c r="I19" s="631"/>
      <c r="J19" s="631"/>
      <c r="K19" s="631"/>
      <c r="L19" s="631"/>
      <c r="M19" s="631"/>
      <c r="N19" s="631"/>
      <c r="O19" s="631"/>
      <c r="P19" s="631"/>
      <c r="Q19" s="632"/>
      <c r="R19" s="633">
        <v>470</v>
      </c>
      <c r="S19" s="634"/>
      <c r="T19" s="634"/>
      <c r="U19" s="634"/>
      <c r="V19" s="634"/>
      <c r="W19" s="634"/>
      <c r="X19" s="634"/>
      <c r="Y19" s="635"/>
      <c r="Z19" s="636">
        <v>0</v>
      </c>
      <c r="AA19" s="636"/>
      <c r="AB19" s="636"/>
      <c r="AC19" s="636"/>
      <c r="AD19" s="637">
        <v>470</v>
      </c>
      <c r="AE19" s="637"/>
      <c r="AF19" s="637"/>
      <c r="AG19" s="637"/>
      <c r="AH19" s="637"/>
      <c r="AI19" s="637"/>
      <c r="AJ19" s="637"/>
      <c r="AK19" s="637"/>
      <c r="AL19" s="638">
        <v>0</v>
      </c>
      <c r="AM19" s="639"/>
      <c r="AN19" s="639"/>
      <c r="AO19" s="640"/>
      <c r="AP19" s="630" t="s">
        <v>276</v>
      </c>
      <c r="AQ19" s="631"/>
      <c r="AR19" s="631"/>
      <c r="AS19" s="631"/>
      <c r="AT19" s="631"/>
      <c r="AU19" s="631"/>
      <c r="AV19" s="631"/>
      <c r="AW19" s="631"/>
      <c r="AX19" s="631"/>
      <c r="AY19" s="631"/>
      <c r="AZ19" s="631"/>
      <c r="BA19" s="631"/>
      <c r="BB19" s="631"/>
      <c r="BC19" s="631"/>
      <c r="BD19" s="631"/>
      <c r="BE19" s="631"/>
      <c r="BF19" s="632"/>
      <c r="BG19" s="633">
        <v>11935</v>
      </c>
      <c r="BH19" s="634"/>
      <c r="BI19" s="634"/>
      <c r="BJ19" s="634"/>
      <c r="BK19" s="634"/>
      <c r="BL19" s="634"/>
      <c r="BM19" s="634"/>
      <c r="BN19" s="635"/>
      <c r="BO19" s="636">
        <v>2.6</v>
      </c>
      <c r="BP19" s="636"/>
      <c r="BQ19" s="636"/>
      <c r="BR19" s="636"/>
      <c r="BS19" s="637" t="s">
        <v>127</v>
      </c>
      <c r="BT19" s="637"/>
      <c r="BU19" s="637"/>
      <c r="BV19" s="637"/>
      <c r="BW19" s="637"/>
      <c r="BX19" s="637"/>
      <c r="BY19" s="637"/>
      <c r="BZ19" s="637"/>
      <c r="CA19" s="637"/>
      <c r="CB19" s="641"/>
      <c r="CD19" s="630" t="s">
        <v>277</v>
      </c>
      <c r="CE19" s="631"/>
      <c r="CF19" s="631"/>
      <c r="CG19" s="631"/>
      <c r="CH19" s="631"/>
      <c r="CI19" s="631"/>
      <c r="CJ19" s="631"/>
      <c r="CK19" s="631"/>
      <c r="CL19" s="631"/>
      <c r="CM19" s="631"/>
      <c r="CN19" s="631"/>
      <c r="CO19" s="631"/>
      <c r="CP19" s="631"/>
      <c r="CQ19" s="632"/>
      <c r="CR19" s="633" t="s">
        <v>127</v>
      </c>
      <c r="CS19" s="634"/>
      <c r="CT19" s="634"/>
      <c r="CU19" s="634"/>
      <c r="CV19" s="634"/>
      <c r="CW19" s="634"/>
      <c r="CX19" s="634"/>
      <c r="CY19" s="635"/>
      <c r="CZ19" s="636" t="s">
        <v>127</v>
      </c>
      <c r="DA19" s="636"/>
      <c r="DB19" s="636"/>
      <c r="DC19" s="636"/>
      <c r="DD19" s="642" t="s">
        <v>127</v>
      </c>
      <c r="DE19" s="634"/>
      <c r="DF19" s="634"/>
      <c r="DG19" s="634"/>
      <c r="DH19" s="634"/>
      <c r="DI19" s="634"/>
      <c r="DJ19" s="634"/>
      <c r="DK19" s="634"/>
      <c r="DL19" s="634"/>
      <c r="DM19" s="634"/>
      <c r="DN19" s="634"/>
      <c r="DO19" s="634"/>
      <c r="DP19" s="635"/>
      <c r="DQ19" s="642" t="s">
        <v>127</v>
      </c>
      <c r="DR19" s="634"/>
      <c r="DS19" s="634"/>
      <c r="DT19" s="634"/>
      <c r="DU19" s="634"/>
      <c r="DV19" s="634"/>
      <c r="DW19" s="634"/>
      <c r="DX19" s="634"/>
      <c r="DY19" s="634"/>
      <c r="DZ19" s="634"/>
      <c r="EA19" s="634"/>
      <c r="EB19" s="634"/>
      <c r="EC19" s="643"/>
    </row>
    <row r="20" spans="2:133" ht="11.25" customHeight="1" x14ac:dyDescent="0.15">
      <c r="B20" s="630" t="s">
        <v>278</v>
      </c>
      <c r="C20" s="631"/>
      <c r="D20" s="631"/>
      <c r="E20" s="631"/>
      <c r="F20" s="631"/>
      <c r="G20" s="631"/>
      <c r="H20" s="631"/>
      <c r="I20" s="631"/>
      <c r="J20" s="631"/>
      <c r="K20" s="631"/>
      <c r="L20" s="631"/>
      <c r="M20" s="631"/>
      <c r="N20" s="631"/>
      <c r="O20" s="631"/>
      <c r="P20" s="631"/>
      <c r="Q20" s="632"/>
      <c r="R20" s="633">
        <v>1044</v>
      </c>
      <c r="S20" s="634"/>
      <c r="T20" s="634"/>
      <c r="U20" s="634"/>
      <c r="V20" s="634"/>
      <c r="W20" s="634"/>
      <c r="X20" s="634"/>
      <c r="Y20" s="635"/>
      <c r="Z20" s="636">
        <v>0</v>
      </c>
      <c r="AA20" s="636"/>
      <c r="AB20" s="636"/>
      <c r="AC20" s="636"/>
      <c r="AD20" s="637">
        <v>1044</v>
      </c>
      <c r="AE20" s="637"/>
      <c r="AF20" s="637"/>
      <c r="AG20" s="637"/>
      <c r="AH20" s="637"/>
      <c r="AI20" s="637"/>
      <c r="AJ20" s="637"/>
      <c r="AK20" s="637"/>
      <c r="AL20" s="638">
        <v>0</v>
      </c>
      <c r="AM20" s="639"/>
      <c r="AN20" s="639"/>
      <c r="AO20" s="640"/>
      <c r="AP20" s="630" t="s">
        <v>279</v>
      </c>
      <c r="AQ20" s="631"/>
      <c r="AR20" s="631"/>
      <c r="AS20" s="631"/>
      <c r="AT20" s="631"/>
      <c r="AU20" s="631"/>
      <c r="AV20" s="631"/>
      <c r="AW20" s="631"/>
      <c r="AX20" s="631"/>
      <c r="AY20" s="631"/>
      <c r="AZ20" s="631"/>
      <c r="BA20" s="631"/>
      <c r="BB20" s="631"/>
      <c r="BC20" s="631"/>
      <c r="BD20" s="631"/>
      <c r="BE20" s="631"/>
      <c r="BF20" s="632"/>
      <c r="BG20" s="633">
        <v>11935</v>
      </c>
      <c r="BH20" s="634"/>
      <c r="BI20" s="634"/>
      <c r="BJ20" s="634"/>
      <c r="BK20" s="634"/>
      <c r="BL20" s="634"/>
      <c r="BM20" s="634"/>
      <c r="BN20" s="635"/>
      <c r="BO20" s="636">
        <v>2.6</v>
      </c>
      <c r="BP20" s="636"/>
      <c r="BQ20" s="636"/>
      <c r="BR20" s="636"/>
      <c r="BS20" s="637" t="s">
        <v>127</v>
      </c>
      <c r="BT20" s="637"/>
      <c r="BU20" s="637"/>
      <c r="BV20" s="637"/>
      <c r="BW20" s="637"/>
      <c r="BX20" s="637"/>
      <c r="BY20" s="637"/>
      <c r="BZ20" s="637"/>
      <c r="CA20" s="637"/>
      <c r="CB20" s="641"/>
      <c r="CD20" s="630" t="s">
        <v>280</v>
      </c>
      <c r="CE20" s="631"/>
      <c r="CF20" s="631"/>
      <c r="CG20" s="631"/>
      <c r="CH20" s="631"/>
      <c r="CI20" s="631"/>
      <c r="CJ20" s="631"/>
      <c r="CK20" s="631"/>
      <c r="CL20" s="631"/>
      <c r="CM20" s="631"/>
      <c r="CN20" s="631"/>
      <c r="CO20" s="631"/>
      <c r="CP20" s="631"/>
      <c r="CQ20" s="632"/>
      <c r="CR20" s="633">
        <v>4967037</v>
      </c>
      <c r="CS20" s="634"/>
      <c r="CT20" s="634"/>
      <c r="CU20" s="634"/>
      <c r="CV20" s="634"/>
      <c r="CW20" s="634"/>
      <c r="CX20" s="634"/>
      <c r="CY20" s="635"/>
      <c r="CZ20" s="636">
        <v>100</v>
      </c>
      <c r="DA20" s="636"/>
      <c r="DB20" s="636"/>
      <c r="DC20" s="636"/>
      <c r="DD20" s="642">
        <v>811786</v>
      </c>
      <c r="DE20" s="634"/>
      <c r="DF20" s="634"/>
      <c r="DG20" s="634"/>
      <c r="DH20" s="634"/>
      <c r="DI20" s="634"/>
      <c r="DJ20" s="634"/>
      <c r="DK20" s="634"/>
      <c r="DL20" s="634"/>
      <c r="DM20" s="634"/>
      <c r="DN20" s="634"/>
      <c r="DO20" s="634"/>
      <c r="DP20" s="635"/>
      <c r="DQ20" s="642">
        <v>3037945</v>
      </c>
      <c r="DR20" s="634"/>
      <c r="DS20" s="634"/>
      <c r="DT20" s="634"/>
      <c r="DU20" s="634"/>
      <c r="DV20" s="634"/>
      <c r="DW20" s="634"/>
      <c r="DX20" s="634"/>
      <c r="DY20" s="634"/>
      <c r="DZ20" s="634"/>
      <c r="EA20" s="634"/>
      <c r="EB20" s="634"/>
      <c r="EC20" s="643"/>
    </row>
    <row r="21" spans="2:133" ht="11.25" customHeight="1" x14ac:dyDescent="0.15">
      <c r="B21" s="630" t="s">
        <v>281</v>
      </c>
      <c r="C21" s="631"/>
      <c r="D21" s="631"/>
      <c r="E21" s="631"/>
      <c r="F21" s="631"/>
      <c r="G21" s="631"/>
      <c r="H21" s="631"/>
      <c r="I21" s="631"/>
      <c r="J21" s="631"/>
      <c r="K21" s="631"/>
      <c r="L21" s="631"/>
      <c r="M21" s="631"/>
      <c r="N21" s="631"/>
      <c r="O21" s="631"/>
      <c r="P21" s="631"/>
      <c r="Q21" s="632"/>
      <c r="R21" s="633">
        <v>186</v>
      </c>
      <c r="S21" s="634"/>
      <c r="T21" s="634"/>
      <c r="U21" s="634"/>
      <c r="V21" s="634"/>
      <c r="W21" s="634"/>
      <c r="X21" s="634"/>
      <c r="Y21" s="635"/>
      <c r="Z21" s="636">
        <v>0</v>
      </c>
      <c r="AA21" s="636"/>
      <c r="AB21" s="636"/>
      <c r="AC21" s="636"/>
      <c r="AD21" s="637">
        <v>186</v>
      </c>
      <c r="AE21" s="637"/>
      <c r="AF21" s="637"/>
      <c r="AG21" s="637"/>
      <c r="AH21" s="637"/>
      <c r="AI21" s="637"/>
      <c r="AJ21" s="637"/>
      <c r="AK21" s="637"/>
      <c r="AL21" s="638">
        <v>0</v>
      </c>
      <c r="AM21" s="639"/>
      <c r="AN21" s="639"/>
      <c r="AO21" s="640"/>
      <c r="AP21" s="630" t="s">
        <v>282</v>
      </c>
      <c r="AQ21" s="646"/>
      <c r="AR21" s="646"/>
      <c r="AS21" s="646"/>
      <c r="AT21" s="646"/>
      <c r="AU21" s="646"/>
      <c r="AV21" s="646"/>
      <c r="AW21" s="646"/>
      <c r="AX21" s="646"/>
      <c r="AY21" s="646"/>
      <c r="AZ21" s="646"/>
      <c r="BA21" s="646"/>
      <c r="BB21" s="646"/>
      <c r="BC21" s="646"/>
      <c r="BD21" s="646"/>
      <c r="BE21" s="646"/>
      <c r="BF21" s="647"/>
      <c r="BG21" s="633">
        <v>11935</v>
      </c>
      <c r="BH21" s="634"/>
      <c r="BI21" s="634"/>
      <c r="BJ21" s="634"/>
      <c r="BK21" s="634"/>
      <c r="BL21" s="634"/>
      <c r="BM21" s="634"/>
      <c r="BN21" s="635"/>
      <c r="BO21" s="636">
        <v>2.6</v>
      </c>
      <c r="BP21" s="636"/>
      <c r="BQ21" s="636"/>
      <c r="BR21" s="636"/>
      <c r="BS21" s="637" t="s">
        <v>127</v>
      </c>
      <c r="BT21" s="637"/>
      <c r="BU21" s="637"/>
      <c r="BV21" s="637"/>
      <c r="BW21" s="637"/>
      <c r="BX21" s="637"/>
      <c r="BY21" s="637"/>
      <c r="BZ21" s="637"/>
      <c r="CA21" s="637"/>
      <c r="CB21" s="641"/>
      <c r="CD21" s="651"/>
      <c r="CE21" s="652"/>
      <c r="CF21" s="652"/>
      <c r="CG21" s="652"/>
      <c r="CH21" s="652"/>
      <c r="CI21" s="652"/>
      <c r="CJ21" s="652"/>
      <c r="CK21" s="652"/>
      <c r="CL21" s="652"/>
      <c r="CM21" s="652"/>
      <c r="CN21" s="652"/>
      <c r="CO21" s="652"/>
      <c r="CP21" s="652"/>
      <c r="CQ21" s="653"/>
      <c r="CR21" s="654"/>
      <c r="CS21" s="649"/>
      <c r="CT21" s="649"/>
      <c r="CU21" s="649"/>
      <c r="CV21" s="649"/>
      <c r="CW21" s="649"/>
      <c r="CX21" s="649"/>
      <c r="CY21" s="655"/>
      <c r="CZ21" s="656"/>
      <c r="DA21" s="656"/>
      <c r="DB21" s="656"/>
      <c r="DC21" s="656"/>
      <c r="DD21" s="648"/>
      <c r="DE21" s="649"/>
      <c r="DF21" s="649"/>
      <c r="DG21" s="649"/>
      <c r="DH21" s="649"/>
      <c r="DI21" s="649"/>
      <c r="DJ21" s="649"/>
      <c r="DK21" s="649"/>
      <c r="DL21" s="649"/>
      <c r="DM21" s="649"/>
      <c r="DN21" s="649"/>
      <c r="DO21" s="649"/>
      <c r="DP21" s="655"/>
      <c r="DQ21" s="648"/>
      <c r="DR21" s="649"/>
      <c r="DS21" s="649"/>
      <c r="DT21" s="649"/>
      <c r="DU21" s="649"/>
      <c r="DV21" s="649"/>
      <c r="DW21" s="649"/>
      <c r="DX21" s="649"/>
      <c r="DY21" s="649"/>
      <c r="DZ21" s="649"/>
      <c r="EA21" s="649"/>
      <c r="EB21" s="649"/>
      <c r="EC21" s="650"/>
    </row>
    <row r="22" spans="2:133" ht="11.25" customHeight="1" x14ac:dyDescent="0.15">
      <c r="B22" s="664" t="s">
        <v>283</v>
      </c>
      <c r="C22" s="665"/>
      <c r="D22" s="665"/>
      <c r="E22" s="665"/>
      <c r="F22" s="665"/>
      <c r="G22" s="665"/>
      <c r="H22" s="665"/>
      <c r="I22" s="665"/>
      <c r="J22" s="665"/>
      <c r="K22" s="665"/>
      <c r="L22" s="665"/>
      <c r="M22" s="665"/>
      <c r="N22" s="665"/>
      <c r="O22" s="665"/>
      <c r="P22" s="665"/>
      <c r="Q22" s="666"/>
      <c r="R22" s="633">
        <v>74608</v>
      </c>
      <c r="S22" s="634"/>
      <c r="T22" s="634"/>
      <c r="U22" s="634"/>
      <c r="V22" s="634"/>
      <c r="W22" s="634"/>
      <c r="X22" s="634"/>
      <c r="Y22" s="635"/>
      <c r="Z22" s="636">
        <v>1.5</v>
      </c>
      <c r="AA22" s="636"/>
      <c r="AB22" s="636"/>
      <c r="AC22" s="636"/>
      <c r="AD22" s="637">
        <v>74608</v>
      </c>
      <c r="AE22" s="637"/>
      <c r="AF22" s="637"/>
      <c r="AG22" s="637"/>
      <c r="AH22" s="637"/>
      <c r="AI22" s="637"/>
      <c r="AJ22" s="637"/>
      <c r="AK22" s="637"/>
      <c r="AL22" s="638">
        <v>2.9000000953674316</v>
      </c>
      <c r="AM22" s="639"/>
      <c r="AN22" s="639"/>
      <c r="AO22" s="640"/>
      <c r="AP22" s="630" t="s">
        <v>284</v>
      </c>
      <c r="AQ22" s="646"/>
      <c r="AR22" s="646"/>
      <c r="AS22" s="646"/>
      <c r="AT22" s="646"/>
      <c r="AU22" s="646"/>
      <c r="AV22" s="646"/>
      <c r="AW22" s="646"/>
      <c r="AX22" s="646"/>
      <c r="AY22" s="646"/>
      <c r="AZ22" s="646"/>
      <c r="BA22" s="646"/>
      <c r="BB22" s="646"/>
      <c r="BC22" s="646"/>
      <c r="BD22" s="646"/>
      <c r="BE22" s="646"/>
      <c r="BF22" s="647"/>
      <c r="BG22" s="633" t="s">
        <v>127</v>
      </c>
      <c r="BH22" s="634"/>
      <c r="BI22" s="634"/>
      <c r="BJ22" s="634"/>
      <c r="BK22" s="634"/>
      <c r="BL22" s="634"/>
      <c r="BM22" s="634"/>
      <c r="BN22" s="635"/>
      <c r="BO22" s="636" t="s">
        <v>127</v>
      </c>
      <c r="BP22" s="636"/>
      <c r="BQ22" s="636"/>
      <c r="BR22" s="636"/>
      <c r="BS22" s="637" t="s">
        <v>127</v>
      </c>
      <c r="BT22" s="637"/>
      <c r="BU22" s="637"/>
      <c r="BV22" s="637"/>
      <c r="BW22" s="637"/>
      <c r="BX22" s="637"/>
      <c r="BY22" s="637"/>
      <c r="BZ22" s="637"/>
      <c r="CA22" s="637"/>
      <c r="CB22" s="641"/>
      <c r="CD22" s="615" t="s">
        <v>285</v>
      </c>
      <c r="CE22" s="616"/>
      <c r="CF22" s="616"/>
      <c r="CG22" s="616"/>
      <c r="CH22" s="616"/>
      <c r="CI22" s="616"/>
      <c r="CJ22" s="616"/>
      <c r="CK22" s="616"/>
      <c r="CL22" s="616"/>
      <c r="CM22" s="616"/>
      <c r="CN22" s="616"/>
      <c r="CO22" s="616"/>
      <c r="CP22" s="616"/>
      <c r="CQ22" s="616"/>
      <c r="CR22" s="616"/>
      <c r="CS22" s="616"/>
      <c r="CT22" s="616"/>
      <c r="CU22" s="616"/>
      <c r="CV22" s="616"/>
      <c r="CW22" s="616"/>
      <c r="CX22" s="616"/>
      <c r="CY22" s="616"/>
      <c r="CZ22" s="616"/>
      <c r="DA22" s="616"/>
      <c r="DB22" s="616"/>
      <c r="DC22" s="616"/>
      <c r="DD22" s="616"/>
      <c r="DE22" s="616"/>
      <c r="DF22" s="616"/>
      <c r="DG22" s="616"/>
      <c r="DH22" s="616"/>
      <c r="DI22" s="616"/>
      <c r="DJ22" s="616"/>
      <c r="DK22" s="616"/>
      <c r="DL22" s="616"/>
      <c r="DM22" s="616"/>
      <c r="DN22" s="616"/>
      <c r="DO22" s="616"/>
      <c r="DP22" s="616"/>
      <c r="DQ22" s="616"/>
      <c r="DR22" s="616"/>
      <c r="DS22" s="616"/>
      <c r="DT22" s="616"/>
      <c r="DU22" s="616"/>
      <c r="DV22" s="616"/>
      <c r="DW22" s="616"/>
      <c r="DX22" s="616"/>
      <c r="DY22" s="616"/>
      <c r="DZ22" s="616"/>
      <c r="EA22" s="616"/>
      <c r="EB22" s="616"/>
      <c r="EC22" s="617"/>
    </row>
    <row r="23" spans="2:133" ht="11.25" customHeight="1" x14ac:dyDescent="0.15">
      <c r="B23" s="630" t="s">
        <v>286</v>
      </c>
      <c r="C23" s="631"/>
      <c r="D23" s="631"/>
      <c r="E23" s="631"/>
      <c r="F23" s="631"/>
      <c r="G23" s="631"/>
      <c r="H23" s="631"/>
      <c r="I23" s="631"/>
      <c r="J23" s="631"/>
      <c r="K23" s="631"/>
      <c r="L23" s="631"/>
      <c r="M23" s="631"/>
      <c r="N23" s="631"/>
      <c r="O23" s="631"/>
      <c r="P23" s="631"/>
      <c r="Q23" s="632"/>
      <c r="R23" s="633">
        <v>2230530</v>
      </c>
      <c r="S23" s="634"/>
      <c r="T23" s="634"/>
      <c r="U23" s="634"/>
      <c r="V23" s="634"/>
      <c r="W23" s="634"/>
      <c r="X23" s="634"/>
      <c r="Y23" s="635"/>
      <c r="Z23" s="636">
        <v>43.6</v>
      </c>
      <c r="AA23" s="636"/>
      <c r="AB23" s="636"/>
      <c r="AC23" s="636"/>
      <c r="AD23" s="637">
        <v>1891172</v>
      </c>
      <c r="AE23" s="637"/>
      <c r="AF23" s="637"/>
      <c r="AG23" s="637"/>
      <c r="AH23" s="637"/>
      <c r="AI23" s="637"/>
      <c r="AJ23" s="637"/>
      <c r="AK23" s="637"/>
      <c r="AL23" s="638">
        <v>73</v>
      </c>
      <c r="AM23" s="639"/>
      <c r="AN23" s="639"/>
      <c r="AO23" s="640"/>
      <c r="AP23" s="630" t="s">
        <v>287</v>
      </c>
      <c r="AQ23" s="646"/>
      <c r="AR23" s="646"/>
      <c r="AS23" s="646"/>
      <c r="AT23" s="646"/>
      <c r="AU23" s="646"/>
      <c r="AV23" s="646"/>
      <c r="AW23" s="646"/>
      <c r="AX23" s="646"/>
      <c r="AY23" s="646"/>
      <c r="AZ23" s="646"/>
      <c r="BA23" s="646"/>
      <c r="BB23" s="646"/>
      <c r="BC23" s="646"/>
      <c r="BD23" s="646"/>
      <c r="BE23" s="646"/>
      <c r="BF23" s="647"/>
      <c r="BG23" s="633" t="s">
        <v>127</v>
      </c>
      <c r="BH23" s="634"/>
      <c r="BI23" s="634"/>
      <c r="BJ23" s="634"/>
      <c r="BK23" s="634"/>
      <c r="BL23" s="634"/>
      <c r="BM23" s="634"/>
      <c r="BN23" s="635"/>
      <c r="BO23" s="636" t="s">
        <v>127</v>
      </c>
      <c r="BP23" s="636"/>
      <c r="BQ23" s="636"/>
      <c r="BR23" s="636"/>
      <c r="BS23" s="637" t="s">
        <v>127</v>
      </c>
      <c r="BT23" s="637"/>
      <c r="BU23" s="637"/>
      <c r="BV23" s="637"/>
      <c r="BW23" s="637"/>
      <c r="BX23" s="637"/>
      <c r="BY23" s="637"/>
      <c r="BZ23" s="637"/>
      <c r="CA23" s="637"/>
      <c r="CB23" s="641"/>
      <c r="CD23" s="615" t="s">
        <v>227</v>
      </c>
      <c r="CE23" s="616"/>
      <c r="CF23" s="616"/>
      <c r="CG23" s="616"/>
      <c r="CH23" s="616"/>
      <c r="CI23" s="616"/>
      <c r="CJ23" s="616"/>
      <c r="CK23" s="616"/>
      <c r="CL23" s="616"/>
      <c r="CM23" s="616"/>
      <c r="CN23" s="616"/>
      <c r="CO23" s="616"/>
      <c r="CP23" s="616"/>
      <c r="CQ23" s="617"/>
      <c r="CR23" s="615" t="s">
        <v>288</v>
      </c>
      <c r="CS23" s="616"/>
      <c r="CT23" s="616"/>
      <c r="CU23" s="616"/>
      <c r="CV23" s="616"/>
      <c r="CW23" s="616"/>
      <c r="CX23" s="616"/>
      <c r="CY23" s="617"/>
      <c r="CZ23" s="615" t="s">
        <v>289</v>
      </c>
      <c r="DA23" s="616"/>
      <c r="DB23" s="616"/>
      <c r="DC23" s="617"/>
      <c r="DD23" s="615" t="s">
        <v>290</v>
      </c>
      <c r="DE23" s="616"/>
      <c r="DF23" s="616"/>
      <c r="DG23" s="616"/>
      <c r="DH23" s="616"/>
      <c r="DI23" s="616"/>
      <c r="DJ23" s="616"/>
      <c r="DK23" s="617"/>
      <c r="DL23" s="657" t="s">
        <v>291</v>
      </c>
      <c r="DM23" s="658"/>
      <c r="DN23" s="658"/>
      <c r="DO23" s="658"/>
      <c r="DP23" s="658"/>
      <c r="DQ23" s="658"/>
      <c r="DR23" s="658"/>
      <c r="DS23" s="658"/>
      <c r="DT23" s="658"/>
      <c r="DU23" s="658"/>
      <c r="DV23" s="659"/>
      <c r="DW23" s="615" t="s">
        <v>292</v>
      </c>
      <c r="DX23" s="616"/>
      <c r="DY23" s="616"/>
      <c r="DZ23" s="616"/>
      <c r="EA23" s="616"/>
      <c r="EB23" s="616"/>
      <c r="EC23" s="617"/>
    </row>
    <row r="24" spans="2:133" ht="11.25" customHeight="1" x14ac:dyDescent="0.15">
      <c r="B24" s="630" t="s">
        <v>293</v>
      </c>
      <c r="C24" s="631"/>
      <c r="D24" s="631"/>
      <c r="E24" s="631"/>
      <c r="F24" s="631"/>
      <c r="G24" s="631"/>
      <c r="H24" s="631"/>
      <c r="I24" s="631"/>
      <c r="J24" s="631"/>
      <c r="K24" s="631"/>
      <c r="L24" s="631"/>
      <c r="M24" s="631"/>
      <c r="N24" s="631"/>
      <c r="O24" s="631"/>
      <c r="P24" s="631"/>
      <c r="Q24" s="632"/>
      <c r="R24" s="633">
        <v>1891172</v>
      </c>
      <c r="S24" s="634"/>
      <c r="T24" s="634"/>
      <c r="U24" s="634"/>
      <c r="V24" s="634"/>
      <c r="W24" s="634"/>
      <c r="X24" s="634"/>
      <c r="Y24" s="635"/>
      <c r="Z24" s="636">
        <v>36.9</v>
      </c>
      <c r="AA24" s="636"/>
      <c r="AB24" s="636"/>
      <c r="AC24" s="636"/>
      <c r="AD24" s="637">
        <v>1891172</v>
      </c>
      <c r="AE24" s="637"/>
      <c r="AF24" s="637"/>
      <c r="AG24" s="637"/>
      <c r="AH24" s="637"/>
      <c r="AI24" s="637"/>
      <c r="AJ24" s="637"/>
      <c r="AK24" s="637"/>
      <c r="AL24" s="638">
        <v>73</v>
      </c>
      <c r="AM24" s="639"/>
      <c r="AN24" s="639"/>
      <c r="AO24" s="640"/>
      <c r="AP24" s="630" t="s">
        <v>294</v>
      </c>
      <c r="AQ24" s="646"/>
      <c r="AR24" s="646"/>
      <c r="AS24" s="646"/>
      <c r="AT24" s="646"/>
      <c r="AU24" s="646"/>
      <c r="AV24" s="646"/>
      <c r="AW24" s="646"/>
      <c r="AX24" s="646"/>
      <c r="AY24" s="646"/>
      <c r="AZ24" s="646"/>
      <c r="BA24" s="646"/>
      <c r="BB24" s="646"/>
      <c r="BC24" s="646"/>
      <c r="BD24" s="646"/>
      <c r="BE24" s="646"/>
      <c r="BF24" s="647"/>
      <c r="BG24" s="633" t="s">
        <v>127</v>
      </c>
      <c r="BH24" s="634"/>
      <c r="BI24" s="634"/>
      <c r="BJ24" s="634"/>
      <c r="BK24" s="634"/>
      <c r="BL24" s="634"/>
      <c r="BM24" s="634"/>
      <c r="BN24" s="635"/>
      <c r="BO24" s="636" t="s">
        <v>127</v>
      </c>
      <c r="BP24" s="636"/>
      <c r="BQ24" s="636"/>
      <c r="BR24" s="636"/>
      <c r="BS24" s="637" t="s">
        <v>127</v>
      </c>
      <c r="BT24" s="637"/>
      <c r="BU24" s="637"/>
      <c r="BV24" s="637"/>
      <c r="BW24" s="637"/>
      <c r="BX24" s="637"/>
      <c r="BY24" s="637"/>
      <c r="BZ24" s="637"/>
      <c r="CA24" s="637"/>
      <c r="CB24" s="641"/>
      <c r="CD24" s="619" t="s">
        <v>295</v>
      </c>
      <c r="CE24" s="620"/>
      <c r="CF24" s="620"/>
      <c r="CG24" s="620"/>
      <c r="CH24" s="620"/>
      <c r="CI24" s="620"/>
      <c r="CJ24" s="620"/>
      <c r="CK24" s="620"/>
      <c r="CL24" s="620"/>
      <c r="CM24" s="620"/>
      <c r="CN24" s="620"/>
      <c r="CO24" s="620"/>
      <c r="CP24" s="620"/>
      <c r="CQ24" s="621"/>
      <c r="CR24" s="622">
        <v>1450198</v>
      </c>
      <c r="CS24" s="623"/>
      <c r="CT24" s="623"/>
      <c r="CU24" s="623"/>
      <c r="CV24" s="623"/>
      <c r="CW24" s="623"/>
      <c r="CX24" s="623"/>
      <c r="CY24" s="624"/>
      <c r="CZ24" s="627">
        <v>29.2</v>
      </c>
      <c r="DA24" s="628"/>
      <c r="DB24" s="628"/>
      <c r="DC24" s="644"/>
      <c r="DD24" s="667">
        <v>1304292</v>
      </c>
      <c r="DE24" s="623"/>
      <c r="DF24" s="623"/>
      <c r="DG24" s="623"/>
      <c r="DH24" s="623"/>
      <c r="DI24" s="623"/>
      <c r="DJ24" s="623"/>
      <c r="DK24" s="624"/>
      <c r="DL24" s="667">
        <v>1286656</v>
      </c>
      <c r="DM24" s="623"/>
      <c r="DN24" s="623"/>
      <c r="DO24" s="623"/>
      <c r="DP24" s="623"/>
      <c r="DQ24" s="623"/>
      <c r="DR24" s="623"/>
      <c r="DS24" s="623"/>
      <c r="DT24" s="623"/>
      <c r="DU24" s="623"/>
      <c r="DV24" s="624"/>
      <c r="DW24" s="627">
        <v>48.5</v>
      </c>
      <c r="DX24" s="628"/>
      <c r="DY24" s="628"/>
      <c r="DZ24" s="628"/>
      <c r="EA24" s="628"/>
      <c r="EB24" s="628"/>
      <c r="EC24" s="629"/>
    </row>
    <row r="25" spans="2:133" ht="11.25" customHeight="1" x14ac:dyDescent="0.15">
      <c r="B25" s="630" t="s">
        <v>296</v>
      </c>
      <c r="C25" s="631"/>
      <c r="D25" s="631"/>
      <c r="E25" s="631"/>
      <c r="F25" s="631"/>
      <c r="G25" s="631"/>
      <c r="H25" s="631"/>
      <c r="I25" s="631"/>
      <c r="J25" s="631"/>
      <c r="K25" s="631"/>
      <c r="L25" s="631"/>
      <c r="M25" s="631"/>
      <c r="N25" s="631"/>
      <c r="O25" s="631"/>
      <c r="P25" s="631"/>
      <c r="Q25" s="632"/>
      <c r="R25" s="633">
        <v>339351</v>
      </c>
      <c r="S25" s="634"/>
      <c r="T25" s="634"/>
      <c r="U25" s="634"/>
      <c r="V25" s="634"/>
      <c r="W25" s="634"/>
      <c r="X25" s="634"/>
      <c r="Y25" s="635"/>
      <c r="Z25" s="636">
        <v>6.6</v>
      </c>
      <c r="AA25" s="636"/>
      <c r="AB25" s="636"/>
      <c r="AC25" s="636"/>
      <c r="AD25" s="637" t="s">
        <v>127</v>
      </c>
      <c r="AE25" s="637"/>
      <c r="AF25" s="637"/>
      <c r="AG25" s="637"/>
      <c r="AH25" s="637"/>
      <c r="AI25" s="637"/>
      <c r="AJ25" s="637"/>
      <c r="AK25" s="637"/>
      <c r="AL25" s="638" t="s">
        <v>127</v>
      </c>
      <c r="AM25" s="639"/>
      <c r="AN25" s="639"/>
      <c r="AO25" s="640"/>
      <c r="AP25" s="630" t="s">
        <v>297</v>
      </c>
      <c r="AQ25" s="646"/>
      <c r="AR25" s="646"/>
      <c r="AS25" s="646"/>
      <c r="AT25" s="646"/>
      <c r="AU25" s="646"/>
      <c r="AV25" s="646"/>
      <c r="AW25" s="646"/>
      <c r="AX25" s="646"/>
      <c r="AY25" s="646"/>
      <c r="AZ25" s="646"/>
      <c r="BA25" s="646"/>
      <c r="BB25" s="646"/>
      <c r="BC25" s="646"/>
      <c r="BD25" s="646"/>
      <c r="BE25" s="646"/>
      <c r="BF25" s="647"/>
      <c r="BG25" s="633" t="s">
        <v>127</v>
      </c>
      <c r="BH25" s="634"/>
      <c r="BI25" s="634"/>
      <c r="BJ25" s="634"/>
      <c r="BK25" s="634"/>
      <c r="BL25" s="634"/>
      <c r="BM25" s="634"/>
      <c r="BN25" s="635"/>
      <c r="BO25" s="636" t="s">
        <v>127</v>
      </c>
      <c r="BP25" s="636"/>
      <c r="BQ25" s="636"/>
      <c r="BR25" s="636"/>
      <c r="BS25" s="637" t="s">
        <v>127</v>
      </c>
      <c r="BT25" s="637"/>
      <c r="BU25" s="637"/>
      <c r="BV25" s="637"/>
      <c r="BW25" s="637"/>
      <c r="BX25" s="637"/>
      <c r="BY25" s="637"/>
      <c r="BZ25" s="637"/>
      <c r="CA25" s="637"/>
      <c r="CB25" s="641"/>
      <c r="CD25" s="630" t="s">
        <v>298</v>
      </c>
      <c r="CE25" s="631"/>
      <c r="CF25" s="631"/>
      <c r="CG25" s="631"/>
      <c r="CH25" s="631"/>
      <c r="CI25" s="631"/>
      <c r="CJ25" s="631"/>
      <c r="CK25" s="631"/>
      <c r="CL25" s="631"/>
      <c r="CM25" s="631"/>
      <c r="CN25" s="631"/>
      <c r="CO25" s="631"/>
      <c r="CP25" s="631"/>
      <c r="CQ25" s="632"/>
      <c r="CR25" s="633">
        <v>713468</v>
      </c>
      <c r="CS25" s="660"/>
      <c r="CT25" s="660"/>
      <c r="CU25" s="660"/>
      <c r="CV25" s="660"/>
      <c r="CW25" s="660"/>
      <c r="CX25" s="660"/>
      <c r="CY25" s="661"/>
      <c r="CZ25" s="638">
        <v>14.4</v>
      </c>
      <c r="DA25" s="662"/>
      <c r="DB25" s="662"/>
      <c r="DC25" s="668"/>
      <c r="DD25" s="642">
        <v>656708</v>
      </c>
      <c r="DE25" s="660"/>
      <c r="DF25" s="660"/>
      <c r="DG25" s="660"/>
      <c r="DH25" s="660"/>
      <c r="DI25" s="660"/>
      <c r="DJ25" s="660"/>
      <c r="DK25" s="661"/>
      <c r="DL25" s="642">
        <v>639518</v>
      </c>
      <c r="DM25" s="660"/>
      <c r="DN25" s="660"/>
      <c r="DO25" s="660"/>
      <c r="DP25" s="660"/>
      <c r="DQ25" s="660"/>
      <c r="DR25" s="660"/>
      <c r="DS25" s="660"/>
      <c r="DT25" s="660"/>
      <c r="DU25" s="660"/>
      <c r="DV25" s="661"/>
      <c r="DW25" s="638">
        <v>24.1</v>
      </c>
      <c r="DX25" s="662"/>
      <c r="DY25" s="662"/>
      <c r="DZ25" s="662"/>
      <c r="EA25" s="662"/>
      <c r="EB25" s="662"/>
      <c r="EC25" s="663"/>
    </row>
    <row r="26" spans="2:133" ht="11.25" customHeight="1" x14ac:dyDescent="0.15">
      <c r="B26" s="630" t="s">
        <v>299</v>
      </c>
      <c r="C26" s="631"/>
      <c r="D26" s="631"/>
      <c r="E26" s="631"/>
      <c r="F26" s="631"/>
      <c r="G26" s="631"/>
      <c r="H26" s="631"/>
      <c r="I26" s="631"/>
      <c r="J26" s="631"/>
      <c r="K26" s="631"/>
      <c r="L26" s="631"/>
      <c r="M26" s="631"/>
      <c r="N26" s="631"/>
      <c r="O26" s="631"/>
      <c r="P26" s="631"/>
      <c r="Q26" s="632"/>
      <c r="R26" s="633">
        <v>7</v>
      </c>
      <c r="S26" s="634"/>
      <c r="T26" s="634"/>
      <c r="U26" s="634"/>
      <c r="V26" s="634"/>
      <c r="W26" s="634"/>
      <c r="X26" s="634"/>
      <c r="Y26" s="635"/>
      <c r="Z26" s="636">
        <v>0</v>
      </c>
      <c r="AA26" s="636"/>
      <c r="AB26" s="636"/>
      <c r="AC26" s="636"/>
      <c r="AD26" s="637" t="s">
        <v>127</v>
      </c>
      <c r="AE26" s="637"/>
      <c r="AF26" s="637"/>
      <c r="AG26" s="637"/>
      <c r="AH26" s="637"/>
      <c r="AI26" s="637"/>
      <c r="AJ26" s="637"/>
      <c r="AK26" s="637"/>
      <c r="AL26" s="638" t="s">
        <v>127</v>
      </c>
      <c r="AM26" s="639"/>
      <c r="AN26" s="639"/>
      <c r="AO26" s="640"/>
      <c r="AP26" s="630" t="s">
        <v>300</v>
      </c>
      <c r="AQ26" s="646"/>
      <c r="AR26" s="646"/>
      <c r="AS26" s="646"/>
      <c r="AT26" s="646"/>
      <c r="AU26" s="646"/>
      <c r="AV26" s="646"/>
      <c r="AW26" s="646"/>
      <c r="AX26" s="646"/>
      <c r="AY26" s="646"/>
      <c r="AZ26" s="646"/>
      <c r="BA26" s="646"/>
      <c r="BB26" s="646"/>
      <c r="BC26" s="646"/>
      <c r="BD26" s="646"/>
      <c r="BE26" s="646"/>
      <c r="BF26" s="647"/>
      <c r="BG26" s="633" t="s">
        <v>127</v>
      </c>
      <c r="BH26" s="634"/>
      <c r="BI26" s="634"/>
      <c r="BJ26" s="634"/>
      <c r="BK26" s="634"/>
      <c r="BL26" s="634"/>
      <c r="BM26" s="634"/>
      <c r="BN26" s="635"/>
      <c r="BO26" s="636" t="s">
        <v>127</v>
      </c>
      <c r="BP26" s="636"/>
      <c r="BQ26" s="636"/>
      <c r="BR26" s="636"/>
      <c r="BS26" s="637" t="s">
        <v>127</v>
      </c>
      <c r="BT26" s="637"/>
      <c r="BU26" s="637"/>
      <c r="BV26" s="637"/>
      <c r="BW26" s="637"/>
      <c r="BX26" s="637"/>
      <c r="BY26" s="637"/>
      <c r="BZ26" s="637"/>
      <c r="CA26" s="637"/>
      <c r="CB26" s="641"/>
      <c r="CD26" s="630" t="s">
        <v>301</v>
      </c>
      <c r="CE26" s="631"/>
      <c r="CF26" s="631"/>
      <c r="CG26" s="631"/>
      <c r="CH26" s="631"/>
      <c r="CI26" s="631"/>
      <c r="CJ26" s="631"/>
      <c r="CK26" s="631"/>
      <c r="CL26" s="631"/>
      <c r="CM26" s="631"/>
      <c r="CN26" s="631"/>
      <c r="CO26" s="631"/>
      <c r="CP26" s="631"/>
      <c r="CQ26" s="632"/>
      <c r="CR26" s="633">
        <v>404436</v>
      </c>
      <c r="CS26" s="634"/>
      <c r="CT26" s="634"/>
      <c r="CU26" s="634"/>
      <c r="CV26" s="634"/>
      <c r="CW26" s="634"/>
      <c r="CX26" s="634"/>
      <c r="CY26" s="635"/>
      <c r="CZ26" s="638">
        <v>8.1</v>
      </c>
      <c r="DA26" s="662"/>
      <c r="DB26" s="662"/>
      <c r="DC26" s="668"/>
      <c r="DD26" s="642">
        <v>377026</v>
      </c>
      <c r="DE26" s="634"/>
      <c r="DF26" s="634"/>
      <c r="DG26" s="634"/>
      <c r="DH26" s="634"/>
      <c r="DI26" s="634"/>
      <c r="DJ26" s="634"/>
      <c r="DK26" s="635"/>
      <c r="DL26" s="642" t="s">
        <v>127</v>
      </c>
      <c r="DM26" s="634"/>
      <c r="DN26" s="634"/>
      <c r="DO26" s="634"/>
      <c r="DP26" s="634"/>
      <c r="DQ26" s="634"/>
      <c r="DR26" s="634"/>
      <c r="DS26" s="634"/>
      <c r="DT26" s="634"/>
      <c r="DU26" s="634"/>
      <c r="DV26" s="635"/>
      <c r="DW26" s="638" t="s">
        <v>127</v>
      </c>
      <c r="DX26" s="662"/>
      <c r="DY26" s="662"/>
      <c r="DZ26" s="662"/>
      <c r="EA26" s="662"/>
      <c r="EB26" s="662"/>
      <c r="EC26" s="663"/>
    </row>
    <row r="27" spans="2:133" ht="11.25" customHeight="1" x14ac:dyDescent="0.15">
      <c r="B27" s="630" t="s">
        <v>302</v>
      </c>
      <c r="C27" s="631"/>
      <c r="D27" s="631"/>
      <c r="E27" s="631"/>
      <c r="F27" s="631"/>
      <c r="G27" s="631"/>
      <c r="H27" s="631"/>
      <c r="I27" s="631"/>
      <c r="J27" s="631"/>
      <c r="K27" s="631"/>
      <c r="L27" s="631"/>
      <c r="M27" s="631"/>
      <c r="N27" s="631"/>
      <c r="O27" s="631"/>
      <c r="P27" s="631"/>
      <c r="Q27" s="632"/>
      <c r="R27" s="633">
        <v>2909141</v>
      </c>
      <c r="S27" s="634"/>
      <c r="T27" s="634"/>
      <c r="U27" s="634"/>
      <c r="V27" s="634"/>
      <c r="W27" s="634"/>
      <c r="X27" s="634"/>
      <c r="Y27" s="635"/>
      <c r="Z27" s="636">
        <v>56.8</v>
      </c>
      <c r="AA27" s="636"/>
      <c r="AB27" s="636"/>
      <c r="AC27" s="636"/>
      <c r="AD27" s="637">
        <v>2569783</v>
      </c>
      <c r="AE27" s="637"/>
      <c r="AF27" s="637"/>
      <c r="AG27" s="637"/>
      <c r="AH27" s="637"/>
      <c r="AI27" s="637"/>
      <c r="AJ27" s="637"/>
      <c r="AK27" s="637"/>
      <c r="AL27" s="638">
        <v>99.199996948242188</v>
      </c>
      <c r="AM27" s="639"/>
      <c r="AN27" s="639"/>
      <c r="AO27" s="640"/>
      <c r="AP27" s="630" t="s">
        <v>303</v>
      </c>
      <c r="AQ27" s="631"/>
      <c r="AR27" s="631"/>
      <c r="AS27" s="631"/>
      <c r="AT27" s="631"/>
      <c r="AU27" s="631"/>
      <c r="AV27" s="631"/>
      <c r="AW27" s="631"/>
      <c r="AX27" s="631"/>
      <c r="AY27" s="631"/>
      <c r="AZ27" s="631"/>
      <c r="BA27" s="631"/>
      <c r="BB27" s="631"/>
      <c r="BC27" s="631"/>
      <c r="BD27" s="631"/>
      <c r="BE27" s="631"/>
      <c r="BF27" s="632"/>
      <c r="BG27" s="633">
        <v>457695</v>
      </c>
      <c r="BH27" s="634"/>
      <c r="BI27" s="634"/>
      <c r="BJ27" s="634"/>
      <c r="BK27" s="634"/>
      <c r="BL27" s="634"/>
      <c r="BM27" s="634"/>
      <c r="BN27" s="635"/>
      <c r="BO27" s="636">
        <v>100</v>
      </c>
      <c r="BP27" s="636"/>
      <c r="BQ27" s="636"/>
      <c r="BR27" s="636"/>
      <c r="BS27" s="637" t="s">
        <v>127</v>
      </c>
      <c r="BT27" s="637"/>
      <c r="BU27" s="637"/>
      <c r="BV27" s="637"/>
      <c r="BW27" s="637"/>
      <c r="BX27" s="637"/>
      <c r="BY27" s="637"/>
      <c r="BZ27" s="637"/>
      <c r="CA27" s="637"/>
      <c r="CB27" s="641"/>
      <c r="CD27" s="630" t="s">
        <v>304</v>
      </c>
      <c r="CE27" s="631"/>
      <c r="CF27" s="631"/>
      <c r="CG27" s="631"/>
      <c r="CH27" s="631"/>
      <c r="CI27" s="631"/>
      <c r="CJ27" s="631"/>
      <c r="CK27" s="631"/>
      <c r="CL27" s="631"/>
      <c r="CM27" s="631"/>
      <c r="CN27" s="631"/>
      <c r="CO27" s="631"/>
      <c r="CP27" s="631"/>
      <c r="CQ27" s="632"/>
      <c r="CR27" s="633">
        <v>121147</v>
      </c>
      <c r="CS27" s="660"/>
      <c r="CT27" s="660"/>
      <c r="CU27" s="660"/>
      <c r="CV27" s="660"/>
      <c r="CW27" s="660"/>
      <c r="CX27" s="660"/>
      <c r="CY27" s="661"/>
      <c r="CZ27" s="638">
        <v>2.4</v>
      </c>
      <c r="DA27" s="662"/>
      <c r="DB27" s="662"/>
      <c r="DC27" s="668"/>
      <c r="DD27" s="642">
        <v>38904</v>
      </c>
      <c r="DE27" s="660"/>
      <c r="DF27" s="660"/>
      <c r="DG27" s="660"/>
      <c r="DH27" s="660"/>
      <c r="DI27" s="660"/>
      <c r="DJ27" s="660"/>
      <c r="DK27" s="661"/>
      <c r="DL27" s="642">
        <v>38458</v>
      </c>
      <c r="DM27" s="660"/>
      <c r="DN27" s="660"/>
      <c r="DO27" s="660"/>
      <c r="DP27" s="660"/>
      <c r="DQ27" s="660"/>
      <c r="DR27" s="660"/>
      <c r="DS27" s="660"/>
      <c r="DT27" s="660"/>
      <c r="DU27" s="660"/>
      <c r="DV27" s="661"/>
      <c r="DW27" s="638">
        <v>1.4</v>
      </c>
      <c r="DX27" s="662"/>
      <c r="DY27" s="662"/>
      <c r="DZ27" s="662"/>
      <c r="EA27" s="662"/>
      <c r="EB27" s="662"/>
      <c r="EC27" s="663"/>
    </row>
    <row r="28" spans="2:133" ht="11.25" customHeight="1" x14ac:dyDescent="0.15">
      <c r="B28" s="630" t="s">
        <v>305</v>
      </c>
      <c r="C28" s="631"/>
      <c r="D28" s="631"/>
      <c r="E28" s="631"/>
      <c r="F28" s="631"/>
      <c r="G28" s="631"/>
      <c r="H28" s="631"/>
      <c r="I28" s="631"/>
      <c r="J28" s="631"/>
      <c r="K28" s="631"/>
      <c r="L28" s="631"/>
      <c r="M28" s="631"/>
      <c r="N28" s="631"/>
      <c r="O28" s="631"/>
      <c r="P28" s="631"/>
      <c r="Q28" s="632"/>
      <c r="R28" s="633">
        <v>631</v>
      </c>
      <c r="S28" s="634"/>
      <c r="T28" s="634"/>
      <c r="U28" s="634"/>
      <c r="V28" s="634"/>
      <c r="W28" s="634"/>
      <c r="X28" s="634"/>
      <c r="Y28" s="635"/>
      <c r="Z28" s="636">
        <v>0</v>
      </c>
      <c r="AA28" s="636"/>
      <c r="AB28" s="636"/>
      <c r="AC28" s="636"/>
      <c r="AD28" s="637">
        <v>631</v>
      </c>
      <c r="AE28" s="637"/>
      <c r="AF28" s="637"/>
      <c r="AG28" s="637"/>
      <c r="AH28" s="637"/>
      <c r="AI28" s="637"/>
      <c r="AJ28" s="637"/>
      <c r="AK28" s="637"/>
      <c r="AL28" s="638">
        <v>0</v>
      </c>
      <c r="AM28" s="639"/>
      <c r="AN28" s="639"/>
      <c r="AO28" s="640"/>
      <c r="AP28" s="630"/>
      <c r="AQ28" s="631"/>
      <c r="AR28" s="631"/>
      <c r="AS28" s="631"/>
      <c r="AT28" s="631"/>
      <c r="AU28" s="631"/>
      <c r="AV28" s="631"/>
      <c r="AW28" s="631"/>
      <c r="AX28" s="631"/>
      <c r="AY28" s="631"/>
      <c r="AZ28" s="631"/>
      <c r="BA28" s="631"/>
      <c r="BB28" s="631"/>
      <c r="BC28" s="631"/>
      <c r="BD28" s="631"/>
      <c r="BE28" s="631"/>
      <c r="BF28" s="632"/>
      <c r="BG28" s="633"/>
      <c r="BH28" s="634"/>
      <c r="BI28" s="634"/>
      <c r="BJ28" s="634"/>
      <c r="BK28" s="634"/>
      <c r="BL28" s="634"/>
      <c r="BM28" s="634"/>
      <c r="BN28" s="635"/>
      <c r="BO28" s="636"/>
      <c r="BP28" s="636"/>
      <c r="BQ28" s="636"/>
      <c r="BR28" s="636"/>
      <c r="BS28" s="642"/>
      <c r="BT28" s="634"/>
      <c r="BU28" s="634"/>
      <c r="BV28" s="634"/>
      <c r="BW28" s="634"/>
      <c r="BX28" s="634"/>
      <c r="BY28" s="634"/>
      <c r="BZ28" s="634"/>
      <c r="CA28" s="634"/>
      <c r="CB28" s="643"/>
      <c r="CD28" s="630" t="s">
        <v>306</v>
      </c>
      <c r="CE28" s="631"/>
      <c r="CF28" s="631"/>
      <c r="CG28" s="631"/>
      <c r="CH28" s="631"/>
      <c r="CI28" s="631"/>
      <c r="CJ28" s="631"/>
      <c r="CK28" s="631"/>
      <c r="CL28" s="631"/>
      <c r="CM28" s="631"/>
      <c r="CN28" s="631"/>
      <c r="CO28" s="631"/>
      <c r="CP28" s="631"/>
      <c r="CQ28" s="632"/>
      <c r="CR28" s="633">
        <v>615583</v>
      </c>
      <c r="CS28" s="634"/>
      <c r="CT28" s="634"/>
      <c r="CU28" s="634"/>
      <c r="CV28" s="634"/>
      <c r="CW28" s="634"/>
      <c r="CX28" s="634"/>
      <c r="CY28" s="635"/>
      <c r="CZ28" s="638">
        <v>12.4</v>
      </c>
      <c r="DA28" s="662"/>
      <c r="DB28" s="662"/>
      <c r="DC28" s="668"/>
      <c r="DD28" s="642">
        <v>608680</v>
      </c>
      <c r="DE28" s="634"/>
      <c r="DF28" s="634"/>
      <c r="DG28" s="634"/>
      <c r="DH28" s="634"/>
      <c r="DI28" s="634"/>
      <c r="DJ28" s="634"/>
      <c r="DK28" s="635"/>
      <c r="DL28" s="642">
        <v>608680</v>
      </c>
      <c r="DM28" s="634"/>
      <c r="DN28" s="634"/>
      <c r="DO28" s="634"/>
      <c r="DP28" s="634"/>
      <c r="DQ28" s="634"/>
      <c r="DR28" s="634"/>
      <c r="DS28" s="634"/>
      <c r="DT28" s="634"/>
      <c r="DU28" s="634"/>
      <c r="DV28" s="635"/>
      <c r="DW28" s="638">
        <v>22.9</v>
      </c>
      <c r="DX28" s="662"/>
      <c r="DY28" s="662"/>
      <c r="DZ28" s="662"/>
      <c r="EA28" s="662"/>
      <c r="EB28" s="662"/>
      <c r="EC28" s="663"/>
    </row>
    <row r="29" spans="2:133" ht="11.25" customHeight="1" x14ac:dyDescent="0.15">
      <c r="B29" s="630" t="s">
        <v>307</v>
      </c>
      <c r="C29" s="631"/>
      <c r="D29" s="631"/>
      <c r="E29" s="631"/>
      <c r="F29" s="631"/>
      <c r="G29" s="631"/>
      <c r="H29" s="631"/>
      <c r="I29" s="631"/>
      <c r="J29" s="631"/>
      <c r="K29" s="631"/>
      <c r="L29" s="631"/>
      <c r="M29" s="631"/>
      <c r="N29" s="631"/>
      <c r="O29" s="631"/>
      <c r="P29" s="631"/>
      <c r="Q29" s="632"/>
      <c r="R29" s="633">
        <v>17106</v>
      </c>
      <c r="S29" s="634"/>
      <c r="T29" s="634"/>
      <c r="U29" s="634"/>
      <c r="V29" s="634"/>
      <c r="W29" s="634"/>
      <c r="X29" s="634"/>
      <c r="Y29" s="635"/>
      <c r="Z29" s="636">
        <v>0.3</v>
      </c>
      <c r="AA29" s="636"/>
      <c r="AB29" s="636"/>
      <c r="AC29" s="636"/>
      <c r="AD29" s="637" t="s">
        <v>127</v>
      </c>
      <c r="AE29" s="637"/>
      <c r="AF29" s="637"/>
      <c r="AG29" s="637"/>
      <c r="AH29" s="637"/>
      <c r="AI29" s="637"/>
      <c r="AJ29" s="637"/>
      <c r="AK29" s="637"/>
      <c r="AL29" s="638" t="s">
        <v>127</v>
      </c>
      <c r="AM29" s="639"/>
      <c r="AN29" s="639"/>
      <c r="AO29" s="640"/>
      <c r="AP29" s="651"/>
      <c r="AQ29" s="652"/>
      <c r="AR29" s="652"/>
      <c r="AS29" s="652"/>
      <c r="AT29" s="652"/>
      <c r="AU29" s="652"/>
      <c r="AV29" s="652"/>
      <c r="AW29" s="652"/>
      <c r="AX29" s="652"/>
      <c r="AY29" s="652"/>
      <c r="AZ29" s="652"/>
      <c r="BA29" s="652"/>
      <c r="BB29" s="652"/>
      <c r="BC29" s="652"/>
      <c r="BD29" s="652"/>
      <c r="BE29" s="652"/>
      <c r="BF29" s="653"/>
      <c r="BG29" s="633"/>
      <c r="BH29" s="634"/>
      <c r="BI29" s="634"/>
      <c r="BJ29" s="634"/>
      <c r="BK29" s="634"/>
      <c r="BL29" s="634"/>
      <c r="BM29" s="634"/>
      <c r="BN29" s="635"/>
      <c r="BO29" s="636"/>
      <c r="BP29" s="636"/>
      <c r="BQ29" s="636"/>
      <c r="BR29" s="636"/>
      <c r="BS29" s="637"/>
      <c r="BT29" s="637"/>
      <c r="BU29" s="637"/>
      <c r="BV29" s="637"/>
      <c r="BW29" s="637"/>
      <c r="BX29" s="637"/>
      <c r="BY29" s="637"/>
      <c r="BZ29" s="637"/>
      <c r="CA29" s="637"/>
      <c r="CB29" s="641"/>
      <c r="CD29" s="671" t="s">
        <v>308</v>
      </c>
      <c r="CE29" s="672"/>
      <c r="CF29" s="630" t="s">
        <v>70</v>
      </c>
      <c r="CG29" s="631"/>
      <c r="CH29" s="631"/>
      <c r="CI29" s="631"/>
      <c r="CJ29" s="631"/>
      <c r="CK29" s="631"/>
      <c r="CL29" s="631"/>
      <c r="CM29" s="631"/>
      <c r="CN29" s="631"/>
      <c r="CO29" s="631"/>
      <c r="CP29" s="631"/>
      <c r="CQ29" s="632"/>
      <c r="CR29" s="633">
        <v>615583</v>
      </c>
      <c r="CS29" s="660"/>
      <c r="CT29" s="660"/>
      <c r="CU29" s="660"/>
      <c r="CV29" s="660"/>
      <c r="CW29" s="660"/>
      <c r="CX29" s="660"/>
      <c r="CY29" s="661"/>
      <c r="CZ29" s="638">
        <v>12.4</v>
      </c>
      <c r="DA29" s="662"/>
      <c r="DB29" s="662"/>
      <c r="DC29" s="668"/>
      <c r="DD29" s="642">
        <v>608680</v>
      </c>
      <c r="DE29" s="660"/>
      <c r="DF29" s="660"/>
      <c r="DG29" s="660"/>
      <c r="DH29" s="660"/>
      <c r="DI29" s="660"/>
      <c r="DJ29" s="660"/>
      <c r="DK29" s="661"/>
      <c r="DL29" s="642">
        <v>608680</v>
      </c>
      <c r="DM29" s="660"/>
      <c r="DN29" s="660"/>
      <c r="DO29" s="660"/>
      <c r="DP29" s="660"/>
      <c r="DQ29" s="660"/>
      <c r="DR29" s="660"/>
      <c r="DS29" s="660"/>
      <c r="DT29" s="660"/>
      <c r="DU29" s="660"/>
      <c r="DV29" s="661"/>
      <c r="DW29" s="638">
        <v>22.9</v>
      </c>
      <c r="DX29" s="662"/>
      <c r="DY29" s="662"/>
      <c r="DZ29" s="662"/>
      <c r="EA29" s="662"/>
      <c r="EB29" s="662"/>
      <c r="EC29" s="663"/>
    </row>
    <row r="30" spans="2:133" ht="11.25" customHeight="1" x14ac:dyDescent="0.15">
      <c r="B30" s="630" t="s">
        <v>309</v>
      </c>
      <c r="C30" s="631"/>
      <c r="D30" s="631"/>
      <c r="E30" s="631"/>
      <c r="F30" s="631"/>
      <c r="G30" s="631"/>
      <c r="H30" s="631"/>
      <c r="I30" s="631"/>
      <c r="J30" s="631"/>
      <c r="K30" s="631"/>
      <c r="L30" s="631"/>
      <c r="M30" s="631"/>
      <c r="N30" s="631"/>
      <c r="O30" s="631"/>
      <c r="P30" s="631"/>
      <c r="Q30" s="632"/>
      <c r="R30" s="633">
        <v>47898</v>
      </c>
      <c r="S30" s="634"/>
      <c r="T30" s="634"/>
      <c r="U30" s="634"/>
      <c r="V30" s="634"/>
      <c r="W30" s="634"/>
      <c r="X30" s="634"/>
      <c r="Y30" s="635"/>
      <c r="Z30" s="636">
        <v>0.9</v>
      </c>
      <c r="AA30" s="636"/>
      <c r="AB30" s="636"/>
      <c r="AC30" s="636"/>
      <c r="AD30" s="637">
        <v>15397</v>
      </c>
      <c r="AE30" s="637"/>
      <c r="AF30" s="637"/>
      <c r="AG30" s="637"/>
      <c r="AH30" s="637"/>
      <c r="AI30" s="637"/>
      <c r="AJ30" s="637"/>
      <c r="AK30" s="637"/>
      <c r="AL30" s="638">
        <v>0.6</v>
      </c>
      <c r="AM30" s="639"/>
      <c r="AN30" s="639"/>
      <c r="AO30" s="640"/>
      <c r="AP30" s="615" t="s">
        <v>227</v>
      </c>
      <c r="AQ30" s="616"/>
      <c r="AR30" s="616"/>
      <c r="AS30" s="616"/>
      <c r="AT30" s="616"/>
      <c r="AU30" s="616"/>
      <c r="AV30" s="616"/>
      <c r="AW30" s="616"/>
      <c r="AX30" s="616"/>
      <c r="AY30" s="616"/>
      <c r="AZ30" s="616"/>
      <c r="BA30" s="616"/>
      <c r="BB30" s="616"/>
      <c r="BC30" s="616"/>
      <c r="BD30" s="616"/>
      <c r="BE30" s="616"/>
      <c r="BF30" s="617"/>
      <c r="BG30" s="615" t="s">
        <v>310</v>
      </c>
      <c r="BH30" s="669"/>
      <c r="BI30" s="669"/>
      <c r="BJ30" s="669"/>
      <c r="BK30" s="669"/>
      <c r="BL30" s="669"/>
      <c r="BM30" s="669"/>
      <c r="BN30" s="669"/>
      <c r="BO30" s="669"/>
      <c r="BP30" s="669"/>
      <c r="BQ30" s="670"/>
      <c r="BR30" s="615" t="s">
        <v>311</v>
      </c>
      <c r="BS30" s="669"/>
      <c r="BT30" s="669"/>
      <c r="BU30" s="669"/>
      <c r="BV30" s="669"/>
      <c r="BW30" s="669"/>
      <c r="BX30" s="669"/>
      <c r="BY30" s="669"/>
      <c r="BZ30" s="669"/>
      <c r="CA30" s="669"/>
      <c r="CB30" s="670"/>
      <c r="CD30" s="673"/>
      <c r="CE30" s="674"/>
      <c r="CF30" s="630" t="s">
        <v>312</v>
      </c>
      <c r="CG30" s="631"/>
      <c r="CH30" s="631"/>
      <c r="CI30" s="631"/>
      <c r="CJ30" s="631"/>
      <c r="CK30" s="631"/>
      <c r="CL30" s="631"/>
      <c r="CM30" s="631"/>
      <c r="CN30" s="631"/>
      <c r="CO30" s="631"/>
      <c r="CP30" s="631"/>
      <c r="CQ30" s="632"/>
      <c r="CR30" s="633">
        <v>604687</v>
      </c>
      <c r="CS30" s="634"/>
      <c r="CT30" s="634"/>
      <c r="CU30" s="634"/>
      <c r="CV30" s="634"/>
      <c r="CW30" s="634"/>
      <c r="CX30" s="634"/>
      <c r="CY30" s="635"/>
      <c r="CZ30" s="638">
        <v>12.2</v>
      </c>
      <c r="DA30" s="662"/>
      <c r="DB30" s="662"/>
      <c r="DC30" s="668"/>
      <c r="DD30" s="642">
        <v>597784</v>
      </c>
      <c r="DE30" s="634"/>
      <c r="DF30" s="634"/>
      <c r="DG30" s="634"/>
      <c r="DH30" s="634"/>
      <c r="DI30" s="634"/>
      <c r="DJ30" s="634"/>
      <c r="DK30" s="635"/>
      <c r="DL30" s="642">
        <v>597784</v>
      </c>
      <c r="DM30" s="634"/>
      <c r="DN30" s="634"/>
      <c r="DO30" s="634"/>
      <c r="DP30" s="634"/>
      <c r="DQ30" s="634"/>
      <c r="DR30" s="634"/>
      <c r="DS30" s="634"/>
      <c r="DT30" s="634"/>
      <c r="DU30" s="634"/>
      <c r="DV30" s="635"/>
      <c r="DW30" s="638">
        <v>22.5</v>
      </c>
      <c r="DX30" s="662"/>
      <c r="DY30" s="662"/>
      <c r="DZ30" s="662"/>
      <c r="EA30" s="662"/>
      <c r="EB30" s="662"/>
      <c r="EC30" s="663"/>
    </row>
    <row r="31" spans="2:133" ht="11.25" customHeight="1" x14ac:dyDescent="0.15">
      <c r="B31" s="630" t="s">
        <v>313</v>
      </c>
      <c r="C31" s="631"/>
      <c r="D31" s="631"/>
      <c r="E31" s="631"/>
      <c r="F31" s="631"/>
      <c r="G31" s="631"/>
      <c r="H31" s="631"/>
      <c r="I31" s="631"/>
      <c r="J31" s="631"/>
      <c r="K31" s="631"/>
      <c r="L31" s="631"/>
      <c r="M31" s="631"/>
      <c r="N31" s="631"/>
      <c r="O31" s="631"/>
      <c r="P31" s="631"/>
      <c r="Q31" s="632"/>
      <c r="R31" s="633">
        <v>2589</v>
      </c>
      <c r="S31" s="634"/>
      <c r="T31" s="634"/>
      <c r="U31" s="634"/>
      <c r="V31" s="634"/>
      <c r="W31" s="634"/>
      <c r="X31" s="634"/>
      <c r="Y31" s="635"/>
      <c r="Z31" s="636">
        <v>0.1</v>
      </c>
      <c r="AA31" s="636"/>
      <c r="AB31" s="636"/>
      <c r="AC31" s="636"/>
      <c r="AD31" s="637" t="s">
        <v>127</v>
      </c>
      <c r="AE31" s="637"/>
      <c r="AF31" s="637"/>
      <c r="AG31" s="637"/>
      <c r="AH31" s="637"/>
      <c r="AI31" s="637"/>
      <c r="AJ31" s="637"/>
      <c r="AK31" s="637"/>
      <c r="AL31" s="638" t="s">
        <v>127</v>
      </c>
      <c r="AM31" s="639"/>
      <c r="AN31" s="639"/>
      <c r="AO31" s="640"/>
      <c r="AP31" s="681" t="s">
        <v>314</v>
      </c>
      <c r="AQ31" s="682"/>
      <c r="AR31" s="682"/>
      <c r="AS31" s="682"/>
      <c r="AT31" s="687" t="s">
        <v>315</v>
      </c>
      <c r="AU31" s="347"/>
      <c r="AV31" s="347"/>
      <c r="AW31" s="347"/>
      <c r="AX31" s="619" t="s">
        <v>190</v>
      </c>
      <c r="AY31" s="620"/>
      <c r="AZ31" s="620"/>
      <c r="BA31" s="620"/>
      <c r="BB31" s="620"/>
      <c r="BC31" s="620"/>
      <c r="BD31" s="620"/>
      <c r="BE31" s="620"/>
      <c r="BF31" s="621"/>
      <c r="BG31" s="680">
        <v>98.5</v>
      </c>
      <c r="BH31" s="677"/>
      <c r="BI31" s="677"/>
      <c r="BJ31" s="677"/>
      <c r="BK31" s="677"/>
      <c r="BL31" s="677"/>
      <c r="BM31" s="628">
        <v>82.7</v>
      </c>
      <c r="BN31" s="677"/>
      <c r="BO31" s="677"/>
      <c r="BP31" s="677"/>
      <c r="BQ31" s="678"/>
      <c r="BR31" s="680">
        <v>93.7</v>
      </c>
      <c r="BS31" s="677"/>
      <c r="BT31" s="677"/>
      <c r="BU31" s="677"/>
      <c r="BV31" s="677"/>
      <c r="BW31" s="677"/>
      <c r="BX31" s="628">
        <v>82.4</v>
      </c>
      <c r="BY31" s="677"/>
      <c r="BZ31" s="677"/>
      <c r="CA31" s="677"/>
      <c r="CB31" s="678"/>
      <c r="CD31" s="673"/>
      <c r="CE31" s="674"/>
      <c r="CF31" s="630" t="s">
        <v>316</v>
      </c>
      <c r="CG31" s="631"/>
      <c r="CH31" s="631"/>
      <c r="CI31" s="631"/>
      <c r="CJ31" s="631"/>
      <c r="CK31" s="631"/>
      <c r="CL31" s="631"/>
      <c r="CM31" s="631"/>
      <c r="CN31" s="631"/>
      <c r="CO31" s="631"/>
      <c r="CP31" s="631"/>
      <c r="CQ31" s="632"/>
      <c r="CR31" s="633">
        <v>10896</v>
      </c>
      <c r="CS31" s="660"/>
      <c r="CT31" s="660"/>
      <c r="CU31" s="660"/>
      <c r="CV31" s="660"/>
      <c r="CW31" s="660"/>
      <c r="CX31" s="660"/>
      <c r="CY31" s="661"/>
      <c r="CZ31" s="638">
        <v>0.2</v>
      </c>
      <c r="DA31" s="662"/>
      <c r="DB31" s="662"/>
      <c r="DC31" s="668"/>
      <c r="DD31" s="642">
        <v>10896</v>
      </c>
      <c r="DE31" s="660"/>
      <c r="DF31" s="660"/>
      <c r="DG31" s="660"/>
      <c r="DH31" s="660"/>
      <c r="DI31" s="660"/>
      <c r="DJ31" s="660"/>
      <c r="DK31" s="661"/>
      <c r="DL31" s="642">
        <v>10896</v>
      </c>
      <c r="DM31" s="660"/>
      <c r="DN31" s="660"/>
      <c r="DO31" s="660"/>
      <c r="DP31" s="660"/>
      <c r="DQ31" s="660"/>
      <c r="DR31" s="660"/>
      <c r="DS31" s="660"/>
      <c r="DT31" s="660"/>
      <c r="DU31" s="660"/>
      <c r="DV31" s="661"/>
      <c r="DW31" s="638">
        <v>0.4</v>
      </c>
      <c r="DX31" s="662"/>
      <c r="DY31" s="662"/>
      <c r="DZ31" s="662"/>
      <c r="EA31" s="662"/>
      <c r="EB31" s="662"/>
      <c r="EC31" s="663"/>
    </row>
    <row r="32" spans="2:133" ht="11.25" customHeight="1" x14ac:dyDescent="0.15">
      <c r="B32" s="630" t="s">
        <v>317</v>
      </c>
      <c r="C32" s="631"/>
      <c r="D32" s="631"/>
      <c r="E32" s="631"/>
      <c r="F32" s="631"/>
      <c r="G32" s="631"/>
      <c r="H32" s="631"/>
      <c r="I32" s="631"/>
      <c r="J32" s="631"/>
      <c r="K32" s="631"/>
      <c r="L32" s="631"/>
      <c r="M32" s="631"/>
      <c r="N32" s="631"/>
      <c r="O32" s="631"/>
      <c r="P32" s="631"/>
      <c r="Q32" s="632"/>
      <c r="R32" s="633">
        <v>496107</v>
      </c>
      <c r="S32" s="634"/>
      <c r="T32" s="634"/>
      <c r="U32" s="634"/>
      <c r="V32" s="634"/>
      <c r="W32" s="634"/>
      <c r="X32" s="634"/>
      <c r="Y32" s="635"/>
      <c r="Z32" s="636">
        <v>9.6999999999999993</v>
      </c>
      <c r="AA32" s="636"/>
      <c r="AB32" s="636"/>
      <c r="AC32" s="636"/>
      <c r="AD32" s="637" t="s">
        <v>127</v>
      </c>
      <c r="AE32" s="637"/>
      <c r="AF32" s="637"/>
      <c r="AG32" s="637"/>
      <c r="AH32" s="637"/>
      <c r="AI32" s="637"/>
      <c r="AJ32" s="637"/>
      <c r="AK32" s="637"/>
      <c r="AL32" s="638" t="s">
        <v>127</v>
      </c>
      <c r="AM32" s="639"/>
      <c r="AN32" s="639"/>
      <c r="AO32" s="640"/>
      <c r="AP32" s="683"/>
      <c r="AQ32" s="684"/>
      <c r="AR32" s="684"/>
      <c r="AS32" s="684"/>
      <c r="AT32" s="688"/>
      <c r="AU32" s="344" t="s">
        <v>318</v>
      </c>
      <c r="AX32" s="630" t="s">
        <v>319</v>
      </c>
      <c r="AY32" s="631"/>
      <c r="AZ32" s="631"/>
      <c r="BA32" s="631"/>
      <c r="BB32" s="631"/>
      <c r="BC32" s="631"/>
      <c r="BD32" s="631"/>
      <c r="BE32" s="631"/>
      <c r="BF32" s="632"/>
      <c r="BG32" s="690">
        <v>98.7</v>
      </c>
      <c r="BH32" s="660"/>
      <c r="BI32" s="660"/>
      <c r="BJ32" s="660"/>
      <c r="BK32" s="660"/>
      <c r="BL32" s="660"/>
      <c r="BM32" s="639">
        <v>97</v>
      </c>
      <c r="BN32" s="660"/>
      <c r="BO32" s="660"/>
      <c r="BP32" s="660"/>
      <c r="BQ32" s="679"/>
      <c r="BR32" s="690">
        <v>98</v>
      </c>
      <c r="BS32" s="660"/>
      <c r="BT32" s="660"/>
      <c r="BU32" s="660"/>
      <c r="BV32" s="660"/>
      <c r="BW32" s="660"/>
      <c r="BX32" s="639">
        <v>96.6</v>
      </c>
      <c r="BY32" s="660"/>
      <c r="BZ32" s="660"/>
      <c r="CA32" s="660"/>
      <c r="CB32" s="679"/>
      <c r="CD32" s="675"/>
      <c r="CE32" s="676"/>
      <c r="CF32" s="630" t="s">
        <v>320</v>
      </c>
      <c r="CG32" s="631"/>
      <c r="CH32" s="631"/>
      <c r="CI32" s="631"/>
      <c r="CJ32" s="631"/>
      <c r="CK32" s="631"/>
      <c r="CL32" s="631"/>
      <c r="CM32" s="631"/>
      <c r="CN32" s="631"/>
      <c r="CO32" s="631"/>
      <c r="CP32" s="631"/>
      <c r="CQ32" s="632"/>
      <c r="CR32" s="633" t="s">
        <v>127</v>
      </c>
      <c r="CS32" s="634"/>
      <c r="CT32" s="634"/>
      <c r="CU32" s="634"/>
      <c r="CV32" s="634"/>
      <c r="CW32" s="634"/>
      <c r="CX32" s="634"/>
      <c r="CY32" s="635"/>
      <c r="CZ32" s="638" t="s">
        <v>127</v>
      </c>
      <c r="DA32" s="662"/>
      <c r="DB32" s="662"/>
      <c r="DC32" s="668"/>
      <c r="DD32" s="642" t="s">
        <v>127</v>
      </c>
      <c r="DE32" s="634"/>
      <c r="DF32" s="634"/>
      <c r="DG32" s="634"/>
      <c r="DH32" s="634"/>
      <c r="DI32" s="634"/>
      <c r="DJ32" s="634"/>
      <c r="DK32" s="635"/>
      <c r="DL32" s="642" t="s">
        <v>127</v>
      </c>
      <c r="DM32" s="634"/>
      <c r="DN32" s="634"/>
      <c r="DO32" s="634"/>
      <c r="DP32" s="634"/>
      <c r="DQ32" s="634"/>
      <c r="DR32" s="634"/>
      <c r="DS32" s="634"/>
      <c r="DT32" s="634"/>
      <c r="DU32" s="634"/>
      <c r="DV32" s="635"/>
      <c r="DW32" s="638" t="s">
        <v>127</v>
      </c>
      <c r="DX32" s="662"/>
      <c r="DY32" s="662"/>
      <c r="DZ32" s="662"/>
      <c r="EA32" s="662"/>
      <c r="EB32" s="662"/>
      <c r="EC32" s="663"/>
    </row>
    <row r="33" spans="2:133" ht="11.25" customHeight="1" x14ac:dyDescent="0.15">
      <c r="B33" s="664" t="s">
        <v>321</v>
      </c>
      <c r="C33" s="665"/>
      <c r="D33" s="665"/>
      <c r="E33" s="665"/>
      <c r="F33" s="665"/>
      <c r="G33" s="665"/>
      <c r="H33" s="665"/>
      <c r="I33" s="665"/>
      <c r="J33" s="665"/>
      <c r="K33" s="665"/>
      <c r="L33" s="665"/>
      <c r="M33" s="665"/>
      <c r="N33" s="665"/>
      <c r="O33" s="665"/>
      <c r="P33" s="665"/>
      <c r="Q33" s="666"/>
      <c r="R33" s="633" t="s">
        <v>127</v>
      </c>
      <c r="S33" s="634"/>
      <c r="T33" s="634"/>
      <c r="U33" s="634"/>
      <c r="V33" s="634"/>
      <c r="W33" s="634"/>
      <c r="X33" s="634"/>
      <c r="Y33" s="635"/>
      <c r="Z33" s="636" t="s">
        <v>127</v>
      </c>
      <c r="AA33" s="636"/>
      <c r="AB33" s="636"/>
      <c r="AC33" s="636"/>
      <c r="AD33" s="637" t="s">
        <v>127</v>
      </c>
      <c r="AE33" s="637"/>
      <c r="AF33" s="637"/>
      <c r="AG33" s="637"/>
      <c r="AH33" s="637"/>
      <c r="AI33" s="637"/>
      <c r="AJ33" s="637"/>
      <c r="AK33" s="637"/>
      <c r="AL33" s="638" t="s">
        <v>127</v>
      </c>
      <c r="AM33" s="639"/>
      <c r="AN33" s="639"/>
      <c r="AO33" s="640"/>
      <c r="AP33" s="685"/>
      <c r="AQ33" s="686"/>
      <c r="AR33" s="686"/>
      <c r="AS33" s="686"/>
      <c r="AT33" s="689"/>
      <c r="AU33" s="342"/>
      <c r="AV33" s="342"/>
      <c r="AW33" s="342"/>
      <c r="AX33" s="651" t="s">
        <v>322</v>
      </c>
      <c r="AY33" s="652"/>
      <c r="AZ33" s="652"/>
      <c r="BA33" s="652"/>
      <c r="BB33" s="652"/>
      <c r="BC33" s="652"/>
      <c r="BD33" s="652"/>
      <c r="BE33" s="652"/>
      <c r="BF33" s="653"/>
      <c r="BG33" s="691">
        <v>98.2</v>
      </c>
      <c r="BH33" s="692"/>
      <c r="BI33" s="692"/>
      <c r="BJ33" s="692"/>
      <c r="BK33" s="692"/>
      <c r="BL33" s="692"/>
      <c r="BM33" s="693">
        <v>77.3</v>
      </c>
      <c r="BN33" s="692"/>
      <c r="BO33" s="692"/>
      <c r="BP33" s="692"/>
      <c r="BQ33" s="694"/>
      <c r="BR33" s="691">
        <v>92.8</v>
      </c>
      <c r="BS33" s="692"/>
      <c r="BT33" s="692"/>
      <c r="BU33" s="692"/>
      <c r="BV33" s="692"/>
      <c r="BW33" s="692"/>
      <c r="BX33" s="693">
        <v>77.8</v>
      </c>
      <c r="BY33" s="692"/>
      <c r="BZ33" s="692"/>
      <c r="CA33" s="692"/>
      <c r="CB33" s="694"/>
      <c r="CD33" s="630" t="s">
        <v>323</v>
      </c>
      <c r="CE33" s="631"/>
      <c r="CF33" s="631"/>
      <c r="CG33" s="631"/>
      <c r="CH33" s="631"/>
      <c r="CI33" s="631"/>
      <c r="CJ33" s="631"/>
      <c r="CK33" s="631"/>
      <c r="CL33" s="631"/>
      <c r="CM33" s="631"/>
      <c r="CN33" s="631"/>
      <c r="CO33" s="631"/>
      <c r="CP33" s="631"/>
      <c r="CQ33" s="632"/>
      <c r="CR33" s="633">
        <v>2690840</v>
      </c>
      <c r="CS33" s="660"/>
      <c r="CT33" s="660"/>
      <c r="CU33" s="660"/>
      <c r="CV33" s="660"/>
      <c r="CW33" s="660"/>
      <c r="CX33" s="660"/>
      <c r="CY33" s="661"/>
      <c r="CZ33" s="638">
        <v>54.2</v>
      </c>
      <c r="DA33" s="662"/>
      <c r="DB33" s="662"/>
      <c r="DC33" s="668"/>
      <c r="DD33" s="642">
        <v>1680981</v>
      </c>
      <c r="DE33" s="660"/>
      <c r="DF33" s="660"/>
      <c r="DG33" s="660"/>
      <c r="DH33" s="660"/>
      <c r="DI33" s="660"/>
      <c r="DJ33" s="660"/>
      <c r="DK33" s="661"/>
      <c r="DL33" s="642">
        <v>804789</v>
      </c>
      <c r="DM33" s="660"/>
      <c r="DN33" s="660"/>
      <c r="DO33" s="660"/>
      <c r="DP33" s="660"/>
      <c r="DQ33" s="660"/>
      <c r="DR33" s="660"/>
      <c r="DS33" s="660"/>
      <c r="DT33" s="660"/>
      <c r="DU33" s="660"/>
      <c r="DV33" s="661"/>
      <c r="DW33" s="638">
        <v>30.3</v>
      </c>
      <c r="DX33" s="662"/>
      <c r="DY33" s="662"/>
      <c r="DZ33" s="662"/>
      <c r="EA33" s="662"/>
      <c r="EB33" s="662"/>
      <c r="EC33" s="663"/>
    </row>
    <row r="34" spans="2:133" ht="11.25" customHeight="1" x14ac:dyDescent="0.15">
      <c r="B34" s="630" t="s">
        <v>324</v>
      </c>
      <c r="C34" s="631"/>
      <c r="D34" s="631"/>
      <c r="E34" s="631"/>
      <c r="F34" s="631"/>
      <c r="G34" s="631"/>
      <c r="H34" s="631"/>
      <c r="I34" s="631"/>
      <c r="J34" s="631"/>
      <c r="K34" s="631"/>
      <c r="L34" s="631"/>
      <c r="M34" s="631"/>
      <c r="N34" s="631"/>
      <c r="O34" s="631"/>
      <c r="P34" s="631"/>
      <c r="Q34" s="632"/>
      <c r="R34" s="633">
        <v>195940</v>
      </c>
      <c r="S34" s="634"/>
      <c r="T34" s="634"/>
      <c r="U34" s="634"/>
      <c r="V34" s="634"/>
      <c r="W34" s="634"/>
      <c r="X34" s="634"/>
      <c r="Y34" s="635"/>
      <c r="Z34" s="636">
        <v>3.8</v>
      </c>
      <c r="AA34" s="636"/>
      <c r="AB34" s="636"/>
      <c r="AC34" s="636"/>
      <c r="AD34" s="637" t="s">
        <v>127</v>
      </c>
      <c r="AE34" s="637"/>
      <c r="AF34" s="637"/>
      <c r="AG34" s="637"/>
      <c r="AH34" s="637"/>
      <c r="AI34" s="637"/>
      <c r="AJ34" s="637"/>
      <c r="AK34" s="637"/>
      <c r="AL34" s="638" t="s">
        <v>127</v>
      </c>
      <c r="AM34" s="639"/>
      <c r="AN34" s="639"/>
      <c r="AO34" s="640"/>
      <c r="AP34" s="208"/>
      <c r="AQ34" s="209"/>
      <c r="AS34" s="347"/>
      <c r="AT34" s="347"/>
      <c r="AU34" s="347"/>
      <c r="AV34" s="347"/>
      <c r="AW34" s="347"/>
      <c r="AX34" s="347"/>
      <c r="AY34" s="347"/>
      <c r="AZ34" s="347"/>
      <c r="BA34" s="347"/>
      <c r="BB34" s="347"/>
      <c r="BC34" s="347"/>
      <c r="BD34" s="347"/>
      <c r="BE34" s="347"/>
      <c r="BF34" s="347"/>
      <c r="BG34" s="209"/>
      <c r="BH34" s="209"/>
      <c r="BI34" s="209"/>
      <c r="BJ34" s="209"/>
      <c r="BK34" s="209"/>
      <c r="BL34" s="209"/>
      <c r="BM34" s="209"/>
      <c r="BN34" s="209"/>
      <c r="BO34" s="209"/>
      <c r="BP34" s="209"/>
      <c r="BQ34" s="209"/>
      <c r="BR34" s="209"/>
      <c r="BS34" s="209"/>
      <c r="BT34" s="209"/>
      <c r="BU34" s="209"/>
      <c r="BV34" s="209"/>
      <c r="BW34" s="209"/>
      <c r="BX34" s="209"/>
      <c r="BY34" s="209"/>
      <c r="BZ34" s="209"/>
      <c r="CA34" s="209"/>
      <c r="CB34" s="209"/>
      <c r="CD34" s="630" t="s">
        <v>325</v>
      </c>
      <c r="CE34" s="631"/>
      <c r="CF34" s="631"/>
      <c r="CG34" s="631"/>
      <c r="CH34" s="631"/>
      <c r="CI34" s="631"/>
      <c r="CJ34" s="631"/>
      <c r="CK34" s="631"/>
      <c r="CL34" s="631"/>
      <c r="CM34" s="631"/>
      <c r="CN34" s="631"/>
      <c r="CO34" s="631"/>
      <c r="CP34" s="631"/>
      <c r="CQ34" s="632"/>
      <c r="CR34" s="633">
        <v>751577</v>
      </c>
      <c r="CS34" s="634"/>
      <c r="CT34" s="634"/>
      <c r="CU34" s="634"/>
      <c r="CV34" s="634"/>
      <c r="CW34" s="634"/>
      <c r="CX34" s="634"/>
      <c r="CY34" s="635"/>
      <c r="CZ34" s="638">
        <v>15.1</v>
      </c>
      <c r="DA34" s="662"/>
      <c r="DB34" s="662"/>
      <c r="DC34" s="668"/>
      <c r="DD34" s="642">
        <v>477469</v>
      </c>
      <c r="DE34" s="634"/>
      <c r="DF34" s="634"/>
      <c r="DG34" s="634"/>
      <c r="DH34" s="634"/>
      <c r="DI34" s="634"/>
      <c r="DJ34" s="634"/>
      <c r="DK34" s="635"/>
      <c r="DL34" s="642">
        <v>200361</v>
      </c>
      <c r="DM34" s="634"/>
      <c r="DN34" s="634"/>
      <c r="DO34" s="634"/>
      <c r="DP34" s="634"/>
      <c r="DQ34" s="634"/>
      <c r="DR34" s="634"/>
      <c r="DS34" s="634"/>
      <c r="DT34" s="634"/>
      <c r="DU34" s="634"/>
      <c r="DV34" s="635"/>
      <c r="DW34" s="638">
        <v>7.5</v>
      </c>
      <c r="DX34" s="662"/>
      <c r="DY34" s="662"/>
      <c r="DZ34" s="662"/>
      <c r="EA34" s="662"/>
      <c r="EB34" s="662"/>
      <c r="EC34" s="663"/>
    </row>
    <row r="35" spans="2:133" ht="11.25" customHeight="1" x14ac:dyDescent="0.15">
      <c r="B35" s="630" t="s">
        <v>326</v>
      </c>
      <c r="C35" s="631"/>
      <c r="D35" s="631"/>
      <c r="E35" s="631"/>
      <c r="F35" s="631"/>
      <c r="G35" s="631"/>
      <c r="H35" s="631"/>
      <c r="I35" s="631"/>
      <c r="J35" s="631"/>
      <c r="K35" s="631"/>
      <c r="L35" s="631"/>
      <c r="M35" s="631"/>
      <c r="N35" s="631"/>
      <c r="O35" s="631"/>
      <c r="P35" s="631"/>
      <c r="Q35" s="632"/>
      <c r="R35" s="633">
        <v>28918</v>
      </c>
      <c r="S35" s="634"/>
      <c r="T35" s="634"/>
      <c r="U35" s="634"/>
      <c r="V35" s="634"/>
      <c r="W35" s="634"/>
      <c r="X35" s="634"/>
      <c r="Y35" s="635"/>
      <c r="Z35" s="636">
        <v>0.6</v>
      </c>
      <c r="AA35" s="636"/>
      <c r="AB35" s="636"/>
      <c r="AC35" s="636"/>
      <c r="AD35" s="637">
        <v>3898</v>
      </c>
      <c r="AE35" s="637"/>
      <c r="AF35" s="637"/>
      <c r="AG35" s="637"/>
      <c r="AH35" s="637"/>
      <c r="AI35" s="637"/>
      <c r="AJ35" s="637"/>
      <c r="AK35" s="637"/>
      <c r="AL35" s="638">
        <v>0.2</v>
      </c>
      <c r="AM35" s="639"/>
      <c r="AN35" s="639"/>
      <c r="AO35" s="640"/>
      <c r="AP35" s="210"/>
      <c r="AQ35" s="615" t="s">
        <v>327</v>
      </c>
      <c r="AR35" s="616"/>
      <c r="AS35" s="616"/>
      <c r="AT35" s="616"/>
      <c r="AU35" s="616"/>
      <c r="AV35" s="616"/>
      <c r="AW35" s="616"/>
      <c r="AX35" s="616"/>
      <c r="AY35" s="616"/>
      <c r="AZ35" s="616"/>
      <c r="BA35" s="616"/>
      <c r="BB35" s="616"/>
      <c r="BC35" s="616"/>
      <c r="BD35" s="616"/>
      <c r="BE35" s="616"/>
      <c r="BF35" s="617"/>
      <c r="BG35" s="615" t="s">
        <v>328</v>
      </c>
      <c r="BH35" s="616"/>
      <c r="BI35" s="616"/>
      <c r="BJ35" s="616"/>
      <c r="BK35" s="616"/>
      <c r="BL35" s="616"/>
      <c r="BM35" s="616"/>
      <c r="BN35" s="616"/>
      <c r="BO35" s="616"/>
      <c r="BP35" s="616"/>
      <c r="BQ35" s="616"/>
      <c r="BR35" s="616"/>
      <c r="BS35" s="616"/>
      <c r="BT35" s="616"/>
      <c r="BU35" s="616"/>
      <c r="BV35" s="616"/>
      <c r="BW35" s="616"/>
      <c r="BX35" s="616"/>
      <c r="BY35" s="616"/>
      <c r="BZ35" s="616"/>
      <c r="CA35" s="616"/>
      <c r="CB35" s="617"/>
      <c r="CD35" s="630" t="s">
        <v>329</v>
      </c>
      <c r="CE35" s="631"/>
      <c r="CF35" s="631"/>
      <c r="CG35" s="631"/>
      <c r="CH35" s="631"/>
      <c r="CI35" s="631"/>
      <c r="CJ35" s="631"/>
      <c r="CK35" s="631"/>
      <c r="CL35" s="631"/>
      <c r="CM35" s="631"/>
      <c r="CN35" s="631"/>
      <c r="CO35" s="631"/>
      <c r="CP35" s="631"/>
      <c r="CQ35" s="632"/>
      <c r="CR35" s="633">
        <v>458944</v>
      </c>
      <c r="CS35" s="660"/>
      <c r="CT35" s="660"/>
      <c r="CU35" s="660"/>
      <c r="CV35" s="660"/>
      <c r="CW35" s="660"/>
      <c r="CX35" s="660"/>
      <c r="CY35" s="661"/>
      <c r="CZ35" s="638">
        <v>9.1999999999999993</v>
      </c>
      <c r="DA35" s="662"/>
      <c r="DB35" s="662"/>
      <c r="DC35" s="668"/>
      <c r="DD35" s="642">
        <v>412175</v>
      </c>
      <c r="DE35" s="660"/>
      <c r="DF35" s="660"/>
      <c r="DG35" s="660"/>
      <c r="DH35" s="660"/>
      <c r="DI35" s="660"/>
      <c r="DJ35" s="660"/>
      <c r="DK35" s="661"/>
      <c r="DL35" s="642">
        <v>96180</v>
      </c>
      <c r="DM35" s="660"/>
      <c r="DN35" s="660"/>
      <c r="DO35" s="660"/>
      <c r="DP35" s="660"/>
      <c r="DQ35" s="660"/>
      <c r="DR35" s="660"/>
      <c r="DS35" s="660"/>
      <c r="DT35" s="660"/>
      <c r="DU35" s="660"/>
      <c r="DV35" s="661"/>
      <c r="DW35" s="638">
        <v>3.6</v>
      </c>
      <c r="DX35" s="662"/>
      <c r="DY35" s="662"/>
      <c r="DZ35" s="662"/>
      <c r="EA35" s="662"/>
      <c r="EB35" s="662"/>
      <c r="EC35" s="663"/>
    </row>
    <row r="36" spans="2:133" ht="11.25" customHeight="1" x14ac:dyDescent="0.15">
      <c r="B36" s="630" t="s">
        <v>330</v>
      </c>
      <c r="C36" s="631"/>
      <c r="D36" s="631"/>
      <c r="E36" s="631"/>
      <c r="F36" s="631"/>
      <c r="G36" s="631"/>
      <c r="H36" s="631"/>
      <c r="I36" s="631"/>
      <c r="J36" s="631"/>
      <c r="K36" s="631"/>
      <c r="L36" s="631"/>
      <c r="M36" s="631"/>
      <c r="N36" s="631"/>
      <c r="O36" s="631"/>
      <c r="P36" s="631"/>
      <c r="Q36" s="632"/>
      <c r="R36" s="633">
        <v>334308</v>
      </c>
      <c r="S36" s="634"/>
      <c r="T36" s="634"/>
      <c r="U36" s="634"/>
      <c r="V36" s="634"/>
      <c r="W36" s="634"/>
      <c r="X36" s="634"/>
      <c r="Y36" s="635"/>
      <c r="Z36" s="636">
        <v>6.5</v>
      </c>
      <c r="AA36" s="636"/>
      <c r="AB36" s="636"/>
      <c r="AC36" s="636"/>
      <c r="AD36" s="637" t="s">
        <v>127</v>
      </c>
      <c r="AE36" s="637"/>
      <c r="AF36" s="637"/>
      <c r="AG36" s="637"/>
      <c r="AH36" s="637"/>
      <c r="AI36" s="637"/>
      <c r="AJ36" s="637"/>
      <c r="AK36" s="637"/>
      <c r="AL36" s="638" t="s">
        <v>127</v>
      </c>
      <c r="AM36" s="639"/>
      <c r="AN36" s="639"/>
      <c r="AO36" s="640"/>
      <c r="AP36" s="210"/>
      <c r="AQ36" s="695" t="s">
        <v>331</v>
      </c>
      <c r="AR36" s="696"/>
      <c r="AS36" s="696"/>
      <c r="AT36" s="696"/>
      <c r="AU36" s="696"/>
      <c r="AV36" s="696"/>
      <c r="AW36" s="696"/>
      <c r="AX36" s="696"/>
      <c r="AY36" s="697"/>
      <c r="AZ36" s="622">
        <v>270386</v>
      </c>
      <c r="BA36" s="623"/>
      <c r="BB36" s="623"/>
      <c r="BC36" s="623"/>
      <c r="BD36" s="623"/>
      <c r="BE36" s="623"/>
      <c r="BF36" s="698"/>
      <c r="BG36" s="619" t="s">
        <v>332</v>
      </c>
      <c r="BH36" s="620"/>
      <c r="BI36" s="620"/>
      <c r="BJ36" s="620"/>
      <c r="BK36" s="620"/>
      <c r="BL36" s="620"/>
      <c r="BM36" s="620"/>
      <c r="BN36" s="620"/>
      <c r="BO36" s="620"/>
      <c r="BP36" s="620"/>
      <c r="BQ36" s="620"/>
      <c r="BR36" s="620"/>
      <c r="BS36" s="620"/>
      <c r="BT36" s="620"/>
      <c r="BU36" s="621"/>
      <c r="BV36" s="622">
        <v>981</v>
      </c>
      <c r="BW36" s="623"/>
      <c r="BX36" s="623"/>
      <c r="BY36" s="623"/>
      <c r="BZ36" s="623"/>
      <c r="CA36" s="623"/>
      <c r="CB36" s="698"/>
      <c r="CD36" s="630" t="s">
        <v>333</v>
      </c>
      <c r="CE36" s="631"/>
      <c r="CF36" s="631"/>
      <c r="CG36" s="631"/>
      <c r="CH36" s="631"/>
      <c r="CI36" s="631"/>
      <c r="CJ36" s="631"/>
      <c r="CK36" s="631"/>
      <c r="CL36" s="631"/>
      <c r="CM36" s="631"/>
      <c r="CN36" s="631"/>
      <c r="CO36" s="631"/>
      <c r="CP36" s="631"/>
      <c r="CQ36" s="632"/>
      <c r="CR36" s="633">
        <v>1003891</v>
      </c>
      <c r="CS36" s="634"/>
      <c r="CT36" s="634"/>
      <c r="CU36" s="634"/>
      <c r="CV36" s="634"/>
      <c r="CW36" s="634"/>
      <c r="CX36" s="634"/>
      <c r="CY36" s="635"/>
      <c r="CZ36" s="638">
        <v>20.2</v>
      </c>
      <c r="DA36" s="662"/>
      <c r="DB36" s="662"/>
      <c r="DC36" s="668"/>
      <c r="DD36" s="642">
        <v>697701</v>
      </c>
      <c r="DE36" s="634"/>
      <c r="DF36" s="634"/>
      <c r="DG36" s="634"/>
      <c r="DH36" s="634"/>
      <c r="DI36" s="634"/>
      <c r="DJ36" s="634"/>
      <c r="DK36" s="635"/>
      <c r="DL36" s="642">
        <v>436480</v>
      </c>
      <c r="DM36" s="634"/>
      <c r="DN36" s="634"/>
      <c r="DO36" s="634"/>
      <c r="DP36" s="634"/>
      <c r="DQ36" s="634"/>
      <c r="DR36" s="634"/>
      <c r="DS36" s="634"/>
      <c r="DT36" s="634"/>
      <c r="DU36" s="634"/>
      <c r="DV36" s="635"/>
      <c r="DW36" s="638">
        <v>16.399999999999999</v>
      </c>
      <c r="DX36" s="662"/>
      <c r="DY36" s="662"/>
      <c r="DZ36" s="662"/>
      <c r="EA36" s="662"/>
      <c r="EB36" s="662"/>
      <c r="EC36" s="663"/>
    </row>
    <row r="37" spans="2:133" ht="11.25" customHeight="1" x14ac:dyDescent="0.15">
      <c r="B37" s="630" t="s">
        <v>334</v>
      </c>
      <c r="C37" s="631"/>
      <c r="D37" s="631"/>
      <c r="E37" s="631"/>
      <c r="F37" s="631"/>
      <c r="G37" s="631"/>
      <c r="H37" s="631"/>
      <c r="I37" s="631"/>
      <c r="J37" s="631"/>
      <c r="K37" s="631"/>
      <c r="L37" s="631"/>
      <c r="M37" s="631"/>
      <c r="N37" s="631"/>
      <c r="O37" s="631"/>
      <c r="P37" s="631"/>
      <c r="Q37" s="632"/>
      <c r="R37" s="633">
        <v>387422</v>
      </c>
      <c r="S37" s="634"/>
      <c r="T37" s="634"/>
      <c r="U37" s="634"/>
      <c r="V37" s="634"/>
      <c r="W37" s="634"/>
      <c r="X37" s="634"/>
      <c r="Y37" s="635"/>
      <c r="Z37" s="636">
        <v>7.6</v>
      </c>
      <c r="AA37" s="636"/>
      <c r="AB37" s="636"/>
      <c r="AC37" s="636"/>
      <c r="AD37" s="637" t="s">
        <v>127</v>
      </c>
      <c r="AE37" s="637"/>
      <c r="AF37" s="637"/>
      <c r="AG37" s="637"/>
      <c r="AH37" s="637"/>
      <c r="AI37" s="637"/>
      <c r="AJ37" s="637"/>
      <c r="AK37" s="637"/>
      <c r="AL37" s="638" t="s">
        <v>127</v>
      </c>
      <c r="AM37" s="639"/>
      <c r="AN37" s="639"/>
      <c r="AO37" s="640"/>
      <c r="AQ37" s="699" t="s">
        <v>335</v>
      </c>
      <c r="AR37" s="700"/>
      <c r="AS37" s="700"/>
      <c r="AT37" s="700"/>
      <c r="AU37" s="700"/>
      <c r="AV37" s="700"/>
      <c r="AW37" s="700"/>
      <c r="AX37" s="700"/>
      <c r="AY37" s="701"/>
      <c r="AZ37" s="633">
        <v>148204</v>
      </c>
      <c r="BA37" s="634"/>
      <c r="BB37" s="634"/>
      <c r="BC37" s="634"/>
      <c r="BD37" s="660"/>
      <c r="BE37" s="660"/>
      <c r="BF37" s="679"/>
      <c r="BG37" s="630" t="s">
        <v>336</v>
      </c>
      <c r="BH37" s="631"/>
      <c r="BI37" s="631"/>
      <c r="BJ37" s="631"/>
      <c r="BK37" s="631"/>
      <c r="BL37" s="631"/>
      <c r="BM37" s="631"/>
      <c r="BN37" s="631"/>
      <c r="BO37" s="631"/>
      <c r="BP37" s="631"/>
      <c r="BQ37" s="631"/>
      <c r="BR37" s="631"/>
      <c r="BS37" s="631"/>
      <c r="BT37" s="631"/>
      <c r="BU37" s="632"/>
      <c r="BV37" s="633">
        <v>981</v>
      </c>
      <c r="BW37" s="634"/>
      <c r="BX37" s="634"/>
      <c r="BY37" s="634"/>
      <c r="BZ37" s="634"/>
      <c r="CA37" s="634"/>
      <c r="CB37" s="643"/>
      <c r="CD37" s="630" t="s">
        <v>337</v>
      </c>
      <c r="CE37" s="631"/>
      <c r="CF37" s="631"/>
      <c r="CG37" s="631"/>
      <c r="CH37" s="631"/>
      <c r="CI37" s="631"/>
      <c r="CJ37" s="631"/>
      <c r="CK37" s="631"/>
      <c r="CL37" s="631"/>
      <c r="CM37" s="631"/>
      <c r="CN37" s="631"/>
      <c r="CO37" s="631"/>
      <c r="CP37" s="631"/>
      <c r="CQ37" s="632"/>
      <c r="CR37" s="633">
        <v>289444</v>
      </c>
      <c r="CS37" s="660"/>
      <c r="CT37" s="660"/>
      <c r="CU37" s="660"/>
      <c r="CV37" s="660"/>
      <c r="CW37" s="660"/>
      <c r="CX37" s="660"/>
      <c r="CY37" s="661"/>
      <c r="CZ37" s="638">
        <v>5.8</v>
      </c>
      <c r="DA37" s="662"/>
      <c r="DB37" s="662"/>
      <c r="DC37" s="668"/>
      <c r="DD37" s="642">
        <v>257422</v>
      </c>
      <c r="DE37" s="660"/>
      <c r="DF37" s="660"/>
      <c r="DG37" s="660"/>
      <c r="DH37" s="660"/>
      <c r="DI37" s="660"/>
      <c r="DJ37" s="660"/>
      <c r="DK37" s="661"/>
      <c r="DL37" s="642">
        <v>167196</v>
      </c>
      <c r="DM37" s="660"/>
      <c r="DN37" s="660"/>
      <c r="DO37" s="660"/>
      <c r="DP37" s="660"/>
      <c r="DQ37" s="660"/>
      <c r="DR37" s="660"/>
      <c r="DS37" s="660"/>
      <c r="DT37" s="660"/>
      <c r="DU37" s="660"/>
      <c r="DV37" s="661"/>
      <c r="DW37" s="638">
        <v>6.3</v>
      </c>
      <c r="DX37" s="662"/>
      <c r="DY37" s="662"/>
      <c r="DZ37" s="662"/>
      <c r="EA37" s="662"/>
      <c r="EB37" s="662"/>
      <c r="EC37" s="663"/>
    </row>
    <row r="38" spans="2:133" ht="11.25" customHeight="1" x14ac:dyDescent="0.15">
      <c r="B38" s="630" t="s">
        <v>338</v>
      </c>
      <c r="C38" s="631"/>
      <c r="D38" s="631"/>
      <c r="E38" s="631"/>
      <c r="F38" s="631"/>
      <c r="G38" s="631"/>
      <c r="H38" s="631"/>
      <c r="I38" s="631"/>
      <c r="J38" s="631"/>
      <c r="K38" s="631"/>
      <c r="L38" s="631"/>
      <c r="M38" s="631"/>
      <c r="N38" s="631"/>
      <c r="O38" s="631"/>
      <c r="P38" s="631"/>
      <c r="Q38" s="632"/>
      <c r="R38" s="633">
        <v>177678</v>
      </c>
      <c r="S38" s="634"/>
      <c r="T38" s="634"/>
      <c r="U38" s="634"/>
      <c r="V38" s="634"/>
      <c r="W38" s="634"/>
      <c r="X38" s="634"/>
      <c r="Y38" s="635"/>
      <c r="Z38" s="636">
        <v>3.5</v>
      </c>
      <c r="AA38" s="636"/>
      <c r="AB38" s="636"/>
      <c r="AC38" s="636"/>
      <c r="AD38" s="637" t="s">
        <v>127</v>
      </c>
      <c r="AE38" s="637"/>
      <c r="AF38" s="637"/>
      <c r="AG38" s="637"/>
      <c r="AH38" s="637"/>
      <c r="AI38" s="637"/>
      <c r="AJ38" s="637"/>
      <c r="AK38" s="637"/>
      <c r="AL38" s="638" t="s">
        <v>127</v>
      </c>
      <c r="AM38" s="639"/>
      <c r="AN38" s="639"/>
      <c r="AO38" s="640"/>
      <c r="AQ38" s="699" t="s">
        <v>339</v>
      </c>
      <c r="AR38" s="700"/>
      <c r="AS38" s="700"/>
      <c r="AT38" s="700"/>
      <c r="AU38" s="700"/>
      <c r="AV38" s="700"/>
      <c r="AW38" s="700"/>
      <c r="AX38" s="700"/>
      <c r="AY38" s="701"/>
      <c r="AZ38" s="633">
        <v>28042</v>
      </c>
      <c r="BA38" s="634"/>
      <c r="BB38" s="634"/>
      <c r="BC38" s="634"/>
      <c r="BD38" s="660"/>
      <c r="BE38" s="660"/>
      <c r="BF38" s="679"/>
      <c r="BG38" s="630" t="s">
        <v>340</v>
      </c>
      <c r="BH38" s="631"/>
      <c r="BI38" s="631"/>
      <c r="BJ38" s="631"/>
      <c r="BK38" s="631"/>
      <c r="BL38" s="631"/>
      <c r="BM38" s="631"/>
      <c r="BN38" s="631"/>
      <c r="BO38" s="631"/>
      <c r="BP38" s="631"/>
      <c r="BQ38" s="631"/>
      <c r="BR38" s="631"/>
      <c r="BS38" s="631"/>
      <c r="BT38" s="631"/>
      <c r="BU38" s="632"/>
      <c r="BV38" s="633">
        <v>496</v>
      </c>
      <c r="BW38" s="634"/>
      <c r="BX38" s="634"/>
      <c r="BY38" s="634"/>
      <c r="BZ38" s="634"/>
      <c r="CA38" s="634"/>
      <c r="CB38" s="643"/>
      <c r="CD38" s="630" t="s">
        <v>341</v>
      </c>
      <c r="CE38" s="631"/>
      <c r="CF38" s="631"/>
      <c r="CG38" s="631"/>
      <c r="CH38" s="631"/>
      <c r="CI38" s="631"/>
      <c r="CJ38" s="631"/>
      <c r="CK38" s="631"/>
      <c r="CL38" s="631"/>
      <c r="CM38" s="631"/>
      <c r="CN38" s="631"/>
      <c r="CO38" s="631"/>
      <c r="CP38" s="631"/>
      <c r="CQ38" s="632"/>
      <c r="CR38" s="633">
        <v>94140</v>
      </c>
      <c r="CS38" s="634"/>
      <c r="CT38" s="634"/>
      <c r="CU38" s="634"/>
      <c r="CV38" s="634"/>
      <c r="CW38" s="634"/>
      <c r="CX38" s="634"/>
      <c r="CY38" s="635"/>
      <c r="CZ38" s="638">
        <v>1.9</v>
      </c>
      <c r="DA38" s="662"/>
      <c r="DB38" s="662"/>
      <c r="DC38" s="668"/>
      <c r="DD38" s="642">
        <v>71768</v>
      </c>
      <c r="DE38" s="634"/>
      <c r="DF38" s="634"/>
      <c r="DG38" s="634"/>
      <c r="DH38" s="634"/>
      <c r="DI38" s="634"/>
      <c r="DJ38" s="634"/>
      <c r="DK38" s="635"/>
      <c r="DL38" s="642">
        <v>71768</v>
      </c>
      <c r="DM38" s="634"/>
      <c r="DN38" s="634"/>
      <c r="DO38" s="634"/>
      <c r="DP38" s="634"/>
      <c r="DQ38" s="634"/>
      <c r="DR38" s="634"/>
      <c r="DS38" s="634"/>
      <c r="DT38" s="634"/>
      <c r="DU38" s="634"/>
      <c r="DV38" s="635"/>
      <c r="DW38" s="638">
        <v>2.7</v>
      </c>
      <c r="DX38" s="662"/>
      <c r="DY38" s="662"/>
      <c r="DZ38" s="662"/>
      <c r="EA38" s="662"/>
      <c r="EB38" s="662"/>
      <c r="EC38" s="663"/>
    </row>
    <row r="39" spans="2:133" ht="11.25" customHeight="1" x14ac:dyDescent="0.15">
      <c r="B39" s="630" t="s">
        <v>342</v>
      </c>
      <c r="C39" s="631"/>
      <c r="D39" s="631"/>
      <c r="E39" s="631"/>
      <c r="F39" s="631"/>
      <c r="G39" s="631"/>
      <c r="H39" s="631"/>
      <c r="I39" s="631"/>
      <c r="J39" s="631"/>
      <c r="K39" s="631"/>
      <c r="L39" s="631"/>
      <c r="M39" s="631"/>
      <c r="N39" s="631"/>
      <c r="O39" s="631"/>
      <c r="P39" s="631"/>
      <c r="Q39" s="632"/>
      <c r="R39" s="633">
        <v>104196</v>
      </c>
      <c r="S39" s="634"/>
      <c r="T39" s="634"/>
      <c r="U39" s="634"/>
      <c r="V39" s="634"/>
      <c r="W39" s="634"/>
      <c r="X39" s="634"/>
      <c r="Y39" s="635"/>
      <c r="Z39" s="636">
        <v>2</v>
      </c>
      <c r="AA39" s="636"/>
      <c r="AB39" s="636"/>
      <c r="AC39" s="636"/>
      <c r="AD39" s="637" t="s">
        <v>127</v>
      </c>
      <c r="AE39" s="637"/>
      <c r="AF39" s="637"/>
      <c r="AG39" s="637"/>
      <c r="AH39" s="637"/>
      <c r="AI39" s="637"/>
      <c r="AJ39" s="637"/>
      <c r="AK39" s="637"/>
      <c r="AL39" s="638" t="s">
        <v>127</v>
      </c>
      <c r="AM39" s="639"/>
      <c r="AN39" s="639"/>
      <c r="AO39" s="640"/>
      <c r="AQ39" s="699" t="s">
        <v>343</v>
      </c>
      <c r="AR39" s="700"/>
      <c r="AS39" s="700"/>
      <c r="AT39" s="700"/>
      <c r="AU39" s="700"/>
      <c r="AV39" s="700"/>
      <c r="AW39" s="700"/>
      <c r="AX39" s="700"/>
      <c r="AY39" s="701"/>
      <c r="AZ39" s="633" t="s">
        <v>127</v>
      </c>
      <c r="BA39" s="634"/>
      <c r="BB39" s="634"/>
      <c r="BC39" s="634"/>
      <c r="BD39" s="660"/>
      <c r="BE39" s="660"/>
      <c r="BF39" s="679"/>
      <c r="BG39" s="630" t="s">
        <v>344</v>
      </c>
      <c r="BH39" s="631"/>
      <c r="BI39" s="631"/>
      <c r="BJ39" s="631"/>
      <c r="BK39" s="631"/>
      <c r="BL39" s="631"/>
      <c r="BM39" s="631"/>
      <c r="BN39" s="631"/>
      <c r="BO39" s="631"/>
      <c r="BP39" s="631"/>
      <c r="BQ39" s="631"/>
      <c r="BR39" s="631"/>
      <c r="BS39" s="631"/>
      <c r="BT39" s="631"/>
      <c r="BU39" s="632"/>
      <c r="BV39" s="633">
        <v>835</v>
      </c>
      <c r="BW39" s="634"/>
      <c r="BX39" s="634"/>
      <c r="BY39" s="634"/>
      <c r="BZ39" s="634"/>
      <c r="CA39" s="634"/>
      <c r="CB39" s="643"/>
      <c r="CD39" s="630" t="s">
        <v>345</v>
      </c>
      <c r="CE39" s="631"/>
      <c r="CF39" s="631"/>
      <c r="CG39" s="631"/>
      <c r="CH39" s="631"/>
      <c r="CI39" s="631"/>
      <c r="CJ39" s="631"/>
      <c r="CK39" s="631"/>
      <c r="CL39" s="631"/>
      <c r="CM39" s="631"/>
      <c r="CN39" s="631"/>
      <c r="CO39" s="631"/>
      <c r="CP39" s="631"/>
      <c r="CQ39" s="632"/>
      <c r="CR39" s="633">
        <v>362788</v>
      </c>
      <c r="CS39" s="660"/>
      <c r="CT39" s="660"/>
      <c r="CU39" s="660"/>
      <c r="CV39" s="660"/>
      <c r="CW39" s="660"/>
      <c r="CX39" s="660"/>
      <c r="CY39" s="661"/>
      <c r="CZ39" s="638">
        <v>7.3</v>
      </c>
      <c r="DA39" s="662"/>
      <c r="DB39" s="662"/>
      <c r="DC39" s="668"/>
      <c r="DD39" s="642">
        <v>21868</v>
      </c>
      <c r="DE39" s="660"/>
      <c r="DF39" s="660"/>
      <c r="DG39" s="660"/>
      <c r="DH39" s="660"/>
      <c r="DI39" s="660"/>
      <c r="DJ39" s="660"/>
      <c r="DK39" s="661"/>
      <c r="DL39" s="642" t="s">
        <v>127</v>
      </c>
      <c r="DM39" s="660"/>
      <c r="DN39" s="660"/>
      <c r="DO39" s="660"/>
      <c r="DP39" s="660"/>
      <c r="DQ39" s="660"/>
      <c r="DR39" s="660"/>
      <c r="DS39" s="660"/>
      <c r="DT39" s="660"/>
      <c r="DU39" s="660"/>
      <c r="DV39" s="661"/>
      <c r="DW39" s="638" t="s">
        <v>127</v>
      </c>
      <c r="DX39" s="662"/>
      <c r="DY39" s="662"/>
      <c r="DZ39" s="662"/>
      <c r="EA39" s="662"/>
      <c r="EB39" s="662"/>
      <c r="EC39" s="663"/>
    </row>
    <row r="40" spans="2:133" ht="11.25" customHeight="1" x14ac:dyDescent="0.15">
      <c r="B40" s="630" t="s">
        <v>346</v>
      </c>
      <c r="C40" s="631"/>
      <c r="D40" s="631"/>
      <c r="E40" s="631"/>
      <c r="F40" s="631"/>
      <c r="G40" s="631"/>
      <c r="H40" s="631"/>
      <c r="I40" s="631"/>
      <c r="J40" s="631"/>
      <c r="K40" s="631"/>
      <c r="L40" s="631"/>
      <c r="M40" s="631"/>
      <c r="N40" s="631"/>
      <c r="O40" s="631"/>
      <c r="P40" s="631"/>
      <c r="Q40" s="632"/>
      <c r="R40" s="633">
        <v>419394</v>
      </c>
      <c r="S40" s="634"/>
      <c r="T40" s="634"/>
      <c r="U40" s="634"/>
      <c r="V40" s="634"/>
      <c r="W40" s="634"/>
      <c r="X40" s="634"/>
      <c r="Y40" s="635"/>
      <c r="Z40" s="636">
        <v>8.1999999999999993</v>
      </c>
      <c r="AA40" s="636"/>
      <c r="AB40" s="636"/>
      <c r="AC40" s="636"/>
      <c r="AD40" s="637" t="s">
        <v>127</v>
      </c>
      <c r="AE40" s="637"/>
      <c r="AF40" s="637"/>
      <c r="AG40" s="637"/>
      <c r="AH40" s="637"/>
      <c r="AI40" s="637"/>
      <c r="AJ40" s="637"/>
      <c r="AK40" s="637"/>
      <c r="AL40" s="638" t="s">
        <v>127</v>
      </c>
      <c r="AM40" s="639"/>
      <c r="AN40" s="639"/>
      <c r="AO40" s="640"/>
      <c r="AQ40" s="699" t="s">
        <v>347</v>
      </c>
      <c r="AR40" s="700"/>
      <c r="AS40" s="700"/>
      <c r="AT40" s="700"/>
      <c r="AU40" s="700"/>
      <c r="AV40" s="700"/>
      <c r="AW40" s="700"/>
      <c r="AX40" s="700"/>
      <c r="AY40" s="701"/>
      <c r="AZ40" s="633" t="s">
        <v>127</v>
      </c>
      <c r="BA40" s="634"/>
      <c r="BB40" s="634"/>
      <c r="BC40" s="634"/>
      <c r="BD40" s="660"/>
      <c r="BE40" s="660"/>
      <c r="BF40" s="679"/>
      <c r="BG40" s="683" t="s">
        <v>348</v>
      </c>
      <c r="BH40" s="684"/>
      <c r="BI40" s="684"/>
      <c r="BJ40" s="684"/>
      <c r="BK40" s="684"/>
      <c r="BL40" s="345"/>
      <c r="BM40" s="631" t="s">
        <v>349</v>
      </c>
      <c r="BN40" s="631"/>
      <c r="BO40" s="631"/>
      <c r="BP40" s="631"/>
      <c r="BQ40" s="631"/>
      <c r="BR40" s="631"/>
      <c r="BS40" s="631"/>
      <c r="BT40" s="631"/>
      <c r="BU40" s="632"/>
      <c r="BV40" s="633">
        <v>82</v>
      </c>
      <c r="BW40" s="634"/>
      <c r="BX40" s="634"/>
      <c r="BY40" s="634"/>
      <c r="BZ40" s="634"/>
      <c r="CA40" s="634"/>
      <c r="CB40" s="643"/>
      <c r="CD40" s="630" t="s">
        <v>350</v>
      </c>
      <c r="CE40" s="631"/>
      <c r="CF40" s="631"/>
      <c r="CG40" s="631"/>
      <c r="CH40" s="631"/>
      <c r="CI40" s="631"/>
      <c r="CJ40" s="631"/>
      <c r="CK40" s="631"/>
      <c r="CL40" s="631"/>
      <c r="CM40" s="631"/>
      <c r="CN40" s="631"/>
      <c r="CO40" s="631"/>
      <c r="CP40" s="631"/>
      <c r="CQ40" s="632"/>
      <c r="CR40" s="633">
        <v>19500</v>
      </c>
      <c r="CS40" s="634"/>
      <c r="CT40" s="634"/>
      <c r="CU40" s="634"/>
      <c r="CV40" s="634"/>
      <c r="CW40" s="634"/>
      <c r="CX40" s="634"/>
      <c r="CY40" s="635"/>
      <c r="CZ40" s="638">
        <v>0.4</v>
      </c>
      <c r="DA40" s="662"/>
      <c r="DB40" s="662"/>
      <c r="DC40" s="668"/>
      <c r="DD40" s="642" t="s">
        <v>127</v>
      </c>
      <c r="DE40" s="634"/>
      <c r="DF40" s="634"/>
      <c r="DG40" s="634"/>
      <c r="DH40" s="634"/>
      <c r="DI40" s="634"/>
      <c r="DJ40" s="634"/>
      <c r="DK40" s="635"/>
      <c r="DL40" s="642" t="s">
        <v>127</v>
      </c>
      <c r="DM40" s="634"/>
      <c r="DN40" s="634"/>
      <c r="DO40" s="634"/>
      <c r="DP40" s="634"/>
      <c r="DQ40" s="634"/>
      <c r="DR40" s="634"/>
      <c r="DS40" s="634"/>
      <c r="DT40" s="634"/>
      <c r="DU40" s="634"/>
      <c r="DV40" s="635"/>
      <c r="DW40" s="638" t="s">
        <v>127</v>
      </c>
      <c r="DX40" s="662"/>
      <c r="DY40" s="662"/>
      <c r="DZ40" s="662"/>
      <c r="EA40" s="662"/>
      <c r="EB40" s="662"/>
      <c r="EC40" s="663"/>
    </row>
    <row r="41" spans="2:133" ht="11.25" customHeight="1" x14ac:dyDescent="0.15">
      <c r="B41" s="630" t="s">
        <v>351</v>
      </c>
      <c r="C41" s="631"/>
      <c r="D41" s="631"/>
      <c r="E41" s="631"/>
      <c r="F41" s="631"/>
      <c r="G41" s="631"/>
      <c r="H41" s="631"/>
      <c r="I41" s="631"/>
      <c r="J41" s="631"/>
      <c r="K41" s="631"/>
      <c r="L41" s="631"/>
      <c r="M41" s="631"/>
      <c r="N41" s="631"/>
      <c r="O41" s="631"/>
      <c r="P41" s="631"/>
      <c r="Q41" s="632"/>
      <c r="R41" s="633" t="s">
        <v>127</v>
      </c>
      <c r="S41" s="634"/>
      <c r="T41" s="634"/>
      <c r="U41" s="634"/>
      <c r="V41" s="634"/>
      <c r="W41" s="634"/>
      <c r="X41" s="634"/>
      <c r="Y41" s="635"/>
      <c r="Z41" s="636" t="s">
        <v>127</v>
      </c>
      <c r="AA41" s="636"/>
      <c r="AB41" s="636"/>
      <c r="AC41" s="636"/>
      <c r="AD41" s="637" t="s">
        <v>127</v>
      </c>
      <c r="AE41" s="637"/>
      <c r="AF41" s="637"/>
      <c r="AG41" s="637"/>
      <c r="AH41" s="637"/>
      <c r="AI41" s="637"/>
      <c r="AJ41" s="637"/>
      <c r="AK41" s="637"/>
      <c r="AL41" s="638" t="s">
        <v>127</v>
      </c>
      <c r="AM41" s="639"/>
      <c r="AN41" s="639"/>
      <c r="AO41" s="640"/>
      <c r="AQ41" s="699" t="s">
        <v>352</v>
      </c>
      <c r="AR41" s="700"/>
      <c r="AS41" s="700"/>
      <c r="AT41" s="700"/>
      <c r="AU41" s="700"/>
      <c r="AV41" s="700"/>
      <c r="AW41" s="700"/>
      <c r="AX41" s="700"/>
      <c r="AY41" s="701"/>
      <c r="AZ41" s="633">
        <v>18223</v>
      </c>
      <c r="BA41" s="634"/>
      <c r="BB41" s="634"/>
      <c r="BC41" s="634"/>
      <c r="BD41" s="660"/>
      <c r="BE41" s="660"/>
      <c r="BF41" s="679"/>
      <c r="BG41" s="683"/>
      <c r="BH41" s="684"/>
      <c r="BI41" s="684"/>
      <c r="BJ41" s="684"/>
      <c r="BK41" s="684"/>
      <c r="BL41" s="345"/>
      <c r="BM41" s="631" t="s">
        <v>353</v>
      </c>
      <c r="BN41" s="631"/>
      <c r="BO41" s="631"/>
      <c r="BP41" s="631"/>
      <c r="BQ41" s="631"/>
      <c r="BR41" s="631"/>
      <c r="BS41" s="631"/>
      <c r="BT41" s="631"/>
      <c r="BU41" s="632"/>
      <c r="BV41" s="633" t="s">
        <v>127</v>
      </c>
      <c r="BW41" s="634"/>
      <c r="BX41" s="634"/>
      <c r="BY41" s="634"/>
      <c r="BZ41" s="634"/>
      <c r="CA41" s="634"/>
      <c r="CB41" s="643"/>
      <c r="CD41" s="630" t="s">
        <v>354</v>
      </c>
      <c r="CE41" s="631"/>
      <c r="CF41" s="631"/>
      <c r="CG41" s="631"/>
      <c r="CH41" s="631"/>
      <c r="CI41" s="631"/>
      <c r="CJ41" s="631"/>
      <c r="CK41" s="631"/>
      <c r="CL41" s="631"/>
      <c r="CM41" s="631"/>
      <c r="CN41" s="631"/>
      <c r="CO41" s="631"/>
      <c r="CP41" s="631"/>
      <c r="CQ41" s="632"/>
      <c r="CR41" s="633" t="s">
        <v>127</v>
      </c>
      <c r="CS41" s="660"/>
      <c r="CT41" s="660"/>
      <c r="CU41" s="660"/>
      <c r="CV41" s="660"/>
      <c r="CW41" s="660"/>
      <c r="CX41" s="660"/>
      <c r="CY41" s="661"/>
      <c r="CZ41" s="638" t="s">
        <v>127</v>
      </c>
      <c r="DA41" s="662"/>
      <c r="DB41" s="662"/>
      <c r="DC41" s="668"/>
      <c r="DD41" s="642" t="s">
        <v>127</v>
      </c>
      <c r="DE41" s="660"/>
      <c r="DF41" s="660"/>
      <c r="DG41" s="660"/>
      <c r="DH41" s="660"/>
      <c r="DI41" s="660"/>
      <c r="DJ41" s="660"/>
      <c r="DK41" s="661"/>
      <c r="DL41" s="708"/>
      <c r="DM41" s="709"/>
      <c r="DN41" s="709"/>
      <c r="DO41" s="709"/>
      <c r="DP41" s="709"/>
      <c r="DQ41" s="709"/>
      <c r="DR41" s="709"/>
      <c r="DS41" s="709"/>
      <c r="DT41" s="709"/>
      <c r="DU41" s="709"/>
      <c r="DV41" s="710"/>
      <c r="DW41" s="702"/>
      <c r="DX41" s="703"/>
      <c r="DY41" s="703"/>
      <c r="DZ41" s="703"/>
      <c r="EA41" s="703"/>
      <c r="EB41" s="703"/>
      <c r="EC41" s="704"/>
    </row>
    <row r="42" spans="2:133" ht="11.25" customHeight="1" x14ac:dyDescent="0.15">
      <c r="B42" s="630" t="s">
        <v>355</v>
      </c>
      <c r="C42" s="631"/>
      <c r="D42" s="631"/>
      <c r="E42" s="631"/>
      <c r="F42" s="631"/>
      <c r="G42" s="631"/>
      <c r="H42" s="631"/>
      <c r="I42" s="631"/>
      <c r="J42" s="631"/>
      <c r="K42" s="631"/>
      <c r="L42" s="631"/>
      <c r="M42" s="631"/>
      <c r="N42" s="631"/>
      <c r="O42" s="631"/>
      <c r="P42" s="631"/>
      <c r="Q42" s="632"/>
      <c r="R42" s="633" t="s">
        <v>127</v>
      </c>
      <c r="S42" s="634"/>
      <c r="T42" s="634"/>
      <c r="U42" s="634"/>
      <c r="V42" s="634"/>
      <c r="W42" s="634"/>
      <c r="X42" s="634"/>
      <c r="Y42" s="635"/>
      <c r="Z42" s="636" t="s">
        <v>127</v>
      </c>
      <c r="AA42" s="636"/>
      <c r="AB42" s="636"/>
      <c r="AC42" s="636"/>
      <c r="AD42" s="637" t="s">
        <v>127</v>
      </c>
      <c r="AE42" s="637"/>
      <c r="AF42" s="637"/>
      <c r="AG42" s="637"/>
      <c r="AH42" s="637"/>
      <c r="AI42" s="637"/>
      <c r="AJ42" s="637"/>
      <c r="AK42" s="637"/>
      <c r="AL42" s="638" t="s">
        <v>127</v>
      </c>
      <c r="AM42" s="639"/>
      <c r="AN42" s="639"/>
      <c r="AO42" s="640"/>
      <c r="AQ42" s="705" t="s">
        <v>356</v>
      </c>
      <c r="AR42" s="706"/>
      <c r="AS42" s="706"/>
      <c r="AT42" s="706"/>
      <c r="AU42" s="706"/>
      <c r="AV42" s="706"/>
      <c r="AW42" s="706"/>
      <c r="AX42" s="706"/>
      <c r="AY42" s="707"/>
      <c r="AZ42" s="711">
        <v>75917</v>
      </c>
      <c r="BA42" s="712"/>
      <c r="BB42" s="712"/>
      <c r="BC42" s="712"/>
      <c r="BD42" s="692"/>
      <c r="BE42" s="692"/>
      <c r="BF42" s="694"/>
      <c r="BG42" s="685"/>
      <c r="BH42" s="686"/>
      <c r="BI42" s="686"/>
      <c r="BJ42" s="686"/>
      <c r="BK42" s="686"/>
      <c r="BL42" s="346"/>
      <c r="BM42" s="652" t="s">
        <v>357</v>
      </c>
      <c r="BN42" s="652"/>
      <c r="BO42" s="652"/>
      <c r="BP42" s="652"/>
      <c r="BQ42" s="652"/>
      <c r="BR42" s="652"/>
      <c r="BS42" s="652"/>
      <c r="BT42" s="652"/>
      <c r="BU42" s="653"/>
      <c r="BV42" s="711">
        <v>256</v>
      </c>
      <c r="BW42" s="712"/>
      <c r="BX42" s="712"/>
      <c r="BY42" s="712"/>
      <c r="BZ42" s="712"/>
      <c r="CA42" s="712"/>
      <c r="CB42" s="718"/>
      <c r="CD42" s="630" t="s">
        <v>358</v>
      </c>
      <c r="CE42" s="631"/>
      <c r="CF42" s="631"/>
      <c r="CG42" s="631"/>
      <c r="CH42" s="631"/>
      <c r="CI42" s="631"/>
      <c r="CJ42" s="631"/>
      <c r="CK42" s="631"/>
      <c r="CL42" s="631"/>
      <c r="CM42" s="631"/>
      <c r="CN42" s="631"/>
      <c r="CO42" s="631"/>
      <c r="CP42" s="631"/>
      <c r="CQ42" s="632"/>
      <c r="CR42" s="633">
        <v>825999</v>
      </c>
      <c r="CS42" s="660"/>
      <c r="CT42" s="660"/>
      <c r="CU42" s="660"/>
      <c r="CV42" s="660"/>
      <c r="CW42" s="660"/>
      <c r="CX42" s="660"/>
      <c r="CY42" s="661"/>
      <c r="CZ42" s="638">
        <v>16.600000000000001</v>
      </c>
      <c r="DA42" s="662"/>
      <c r="DB42" s="662"/>
      <c r="DC42" s="668"/>
      <c r="DD42" s="642">
        <v>52672</v>
      </c>
      <c r="DE42" s="660"/>
      <c r="DF42" s="660"/>
      <c r="DG42" s="660"/>
      <c r="DH42" s="660"/>
      <c r="DI42" s="660"/>
      <c r="DJ42" s="660"/>
      <c r="DK42" s="661"/>
      <c r="DL42" s="708"/>
      <c r="DM42" s="709"/>
      <c r="DN42" s="709"/>
      <c r="DO42" s="709"/>
      <c r="DP42" s="709"/>
      <c r="DQ42" s="709"/>
      <c r="DR42" s="709"/>
      <c r="DS42" s="709"/>
      <c r="DT42" s="709"/>
      <c r="DU42" s="709"/>
      <c r="DV42" s="710"/>
      <c r="DW42" s="702"/>
      <c r="DX42" s="703"/>
      <c r="DY42" s="703"/>
      <c r="DZ42" s="703"/>
      <c r="EA42" s="703"/>
      <c r="EB42" s="703"/>
      <c r="EC42" s="704"/>
    </row>
    <row r="43" spans="2:133" ht="11.25" customHeight="1" x14ac:dyDescent="0.15">
      <c r="B43" s="630" t="s">
        <v>359</v>
      </c>
      <c r="C43" s="631"/>
      <c r="D43" s="631"/>
      <c r="E43" s="631"/>
      <c r="F43" s="631"/>
      <c r="G43" s="631"/>
      <c r="H43" s="631"/>
      <c r="I43" s="631"/>
      <c r="J43" s="631"/>
      <c r="K43" s="631"/>
      <c r="L43" s="631"/>
      <c r="M43" s="631"/>
      <c r="N43" s="631"/>
      <c r="O43" s="631"/>
      <c r="P43" s="631"/>
      <c r="Q43" s="632"/>
      <c r="R43" s="633">
        <v>64594</v>
      </c>
      <c r="S43" s="634"/>
      <c r="T43" s="634"/>
      <c r="U43" s="634"/>
      <c r="V43" s="634"/>
      <c r="W43" s="634"/>
      <c r="X43" s="634"/>
      <c r="Y43" s="635"/>
      <c r="Z43" s="636">
        <v>1.3</v>
      </c>
      <c r="AA43" s="636"/>
      <c r="AB43" s="636"/>
      <c r="AC43" s="636"/>
      <c r="AD43" s="637" t="s">
        <v>127</v>
      </c>
      <c r="AE43" s="637"/>
      <c r="AF43" s="637"/>
      <c r="AG43" s="637"/>
      <c r="AH43" s="637"/>
      <c r="AI43" s="637"/>
      <c r="AJ43" s="637"/>
      <c r="AK43" s="637"/>
      <c r="AL43" s="638" t="s">
        <v>127</v>
      </c>
      <c r="AM43" s="639"/>
      <c r="AN43" s="639"/>
      <c r="AO43" s="640"/>
      <c r="CD43" s="630" t="s">
        <v>360</v>
      </c>
      <c r="CE43" s="631"/>
      <c r="CF43" s="631"/>
      <c r="CG43" s="631"/>
      <c r="CH43" s="631"/>
      <c r="CI43" s="631"/>
      <c r="CJ43" s="631"/>
      <c r="CK43" s="631"/>
      <c r="CL43" s="631"/>
      <c r="CM43" s="631"/>
      <c r="CN43" s="631"/>
      <c r="CO43" s="631"/>
      <c r="CP43" s="631"/>
      <c r="CQ43" s="632"/>
      <c r="CR43" s="633">
        <v>15581</v>
      </c>
      <c r="CS43" s="660"/>
      <c r="CT43" s="660"/>
      <c r="CU43" s="660"/>
      <c r="CV43" s="660"/>
      <c r="CW43" s="660"/>
      <c r="CX43" s="660"/>
      <c r="CY43" s="661"/>
      <c r="CZ43" s="638">
        <v>0.3</v>
      </c>
      <c r="DA43" s="662"/>
      <c r="DB43" s="662"/>
      <c r="DC43" s="668"/>
      <c r="DD43" s="642">
        <v>7856</v>
      </c>
      <c r="DE43" s="660"/>
      <c r="DF43" s="660"/>
      <c r="DG43" s="660"/>
      <c r="DH43" s="660"/>
      <c r="DI43" s="660"/>
      <c r="DJ43" s="660"/>
      <c r="DK43" s="661"/>
      <c r="DL43" s="708"/>
      <c r="DM43" s="709"/>
      <c r="DN43" s="709"/>
      <c r="DO43" s="709"/>
      <c r="DP43" s="709"/>
      <c r="DQ43" s="709"/>
      <c r="DR43" s="709"/>
      <c r="DS43" s="709"/>
      <c r="DT43" s="709"/>
      <c r="DU43" s="709"/>
      <c r="DV43" s="710"/>
      <c r="DW43" s="702"/>
      <c r="DX43" s="703"/>
      <c r="DY43" s="703"/>
      <c r="DZ43" s="703"/>
      <c r="EA43" s="703"/>
      <c r="EB43" s="703"/>
      <c r="EC43" s="704"/>
    </row>
    <row r="44" spans="2:133" ht="11.25" customHeight="1" x14ac:dyDescent="0.15">
      <c r="B44" s="651" t="s">
        <v>361</v>
      </c>
      <c r="C44" s="652"/>
      <c r="D44" s="652"/>
      <c r="E44" s="652"/>
      <c r="F44" s="652"/>
      <c r="G44" s="652"/>
      <c r="H44" s="652"/>
      <c r="I44" s="652"/>
      <c r="J44" s="652"/>
      <c r="K44" s="652"/>
      <c r="L44" s="652"/>
      <c r="M44" s="652"/>
      <c r="N44" s="652"/>
      <c r="O44" s="652"/>
      <c r="P44" s="652"/>
      <c r="Q44" s="653"/>
      <c r="R44" s="711">
        <v>5121328</v>
      </c>
      <c r="S44" s="712"/>
      <c r="T44" s="712"/>
      <c r="U44" s="712"/>
      <c r="V44" s="712"/>
      <c r="W44" s="712"/>
      <c r="X44" s="712"/>
      <c r="Y44" s="713"/>
      <c r="Z44" s="714">
        <v>100</v>
      </c>
      <c r="AA44" s="714"/>
      <c r="AB44" s="714"/>
      <c r="AC44" s="714"/>
      <c r="AD44" s="715">
        <v>2589709</v>
      </c>
      <c r="AE44" s="715"/>
      <c r="AF44" s="715"/>
      <c r="AG44" s="715"/>
      <c r="AH44" s="715"/>
      <c r="AI44" s="715"/>
      <c r="AJ44" s="715"/>
      <c r="AK44" s="715"/>
      <c r="AL44" s="716">
        <v>100</v>
      </c>
      <c r="AM44" s="693"/>
      <c r="AN44" s="693"/>
      <c r="AO44" s="717"/>
      <c r="CD44" s="671" t="s">
        <v>308</v>
      </c>
      <c r="CE44" s="672"/>
      <c r="CF44" s="630" t="s">
        <v>362</v>
      </c>
      <c r="CG44" s="631"/>
      <c r="CH44" s="631"/>
      <c r="CI44" s="631"/>
      <c r="CJ44" s="631"/>
      <c r="CK44" s="631"/>
      <c r="CL44" s="631"/>
      <c r="CM44" s="631"/>
      <c r="CN44" s="631"/>
      <c r="CO44" s="631"/>
      <c r="CP44" s="631"/>
      <c r="CQ44" s="632"/>
      <c r="CR44" s="633">
        <v>811786</v>
      </c>
      <c r="CS44" s="634"/>
      <c r="CT44" s="634"/>
      <c r="CU44" s="634"/>
      <c r="CV44" s="634"/>
      <c r="CW44" s="634"/>
      <c r="CX44" s="634"/>
      <c r="CY44" s="635"/>
      <c r="CZ44" s="638">
        <v>16.3</v>
      </c>
      <c r="DA44" s="639"/>
      <c r="DB44" s="639"/>
      <c r="DC44" s="645"/>
      <c r="DD44" s="642">
        <v>50197</v>
      </c>
      <c r="DE44" s="634"/>
      <c r="DF44" s="634"/>
      <c r="DG44" s="634"/>
      <c r="DH44" s="634"/>
      <c r="DI44" s="634"/>
      <c r="DJ44" s="634"/>
      <c r="DK44" s="635"/>
      <c r="DL44" s="708"/>
      <c r="DM44" s="709"/>
      <c r="DN44" s="709"/>
      <c r="DO44" s="709"/>
      <c r="DP44" s="709"/>
      <c r="DQ44" s="709"/>
      <c r="DR44" s="709"/>
      <c r="DS44" s="709"/>
      <c r="DT44" s="709"/>
      <c r="DU44" s="709"/>
      <c r="DV44" s="710"/>
      <c r="DW44" s="702"/>
      <c r="DX44" s="703"/>
      <c r="DY44" s="703"/>
      <c r="DZ44" s="703"/>
      <c r="EA44" s="703"/>
      <c r="EB44" s="703"/>
      <c r="EC44" s="704"/>
    </row>
    <row r="45" spans="2:133" ht="11.25" customHeight="1" x14ac:dyDescent="0.15">
      <c r="CD45" s="673"/>
      <c r="CE45" s="674"/>
      <c r="CF45" s="630" t="s">
        <v>363</v>
      </c>
      <c r="CG45" s="631"/>
      <c r="CH45" s="631"/>
      <c r="CI45" s="631"/>
      <c r="CJ45" s="631"/>
      <c r="CK45" s="631"/>
      <c r="CL45" s="631"/>
      <c r="CM45" s="631"/>
      <c r="CN45" s="631"/>
      <c r="CO45" s="631"/>
      <c r="CP45" s="631"/>
      <c r="CQ45" s="632"/>
      <c r="CR45" s="633">
        <v>450079</v>
      </c>
      <c r="CS45" s="660"/>
      <c r="CT45" s="660"/>
      <c r="CU45" s="660"/>
      <c r="CV45" s="660"/>
      <c r="CW45" s="660"/>
      <c r="CX45" s="660"/>
      <c r="CY45" s="661"/>
      <c r="CZ45" s="638">
        <v>9.1</v>
      </c>
      <c r="DA45" s="662"/>
      <c r="DB45" s="662"/>
      <c r="DC45" s="668"/>
      <c r="DD45" s="642">
        <v>20966</v>
      </c>
      <c r="DE45" s="660"/>
      <c r="DF45" s="660"/>
      <c r="DG45" s="660"/>
      <c r="DH45" s="660"/>
      <c r="DI45" s="660"/>
      <c r="DJ45" s="660"/>
      <c r="DK45" s="661"/>
      <c r="DL45" s="708"/>
      <c r="DM45" s="709"/>
      <c r="DN45" s="709"/>
      <c r="DO45" s="709"/>
      <c r="DP45" s="709"/>
      <c r="DQ45" s="709"/>
      <c r="DR45" s="709"/>
      <c r="DS45" s="709"/>
      <c r="DT45" s="709"/>
      <c r="DU45" s="709"/>
      <c r="DV45" s="710"/>
      <c r="DW45" s="702"/>
      <c r="DX45" s="703"/>
      <c r="DY45" s="703"/>
      <c r="DZ45" s="703"/>
      <c r="EA45" s="703"/>
      <c r="EB45" s="703"/>
      <c r="EC45" s="704"/>
    </row>
    <row r="46" spans="2:133" ht="11.25" customHeight="1" x14ac:dyDescent="0.15">
      <c r="B46" s="344" t="s">
        <v>364</v>
      </c>
      <c r="CD46" s="673"/>
      <c r="CE46" s="674"/>
      <c r="CF46" s="630" t="s">
        <v>365</v>
      </c>
      <c r="CG46" s="631"/>
      <c r="CH46" s="631"/>
      <c r="CI46" s="631"/>
      <c r="CJ46" s="631"/>
      <c r="CK46" s="631"/>
      <c r="CL46" s="631"/>
      <c r="CM46" s="631"/>
      <c r="CN46" s="631"/>
      <c r="CO46" s="631"/>
      <c r="CP46" s="631"/>
      <c r="CQ46" s="632"/>
      <c r="CR46" s="633">
        <v>361707</v>
      </c>
      <c r="CS46" s="634"/>
      <c r="CT46" s="634"/>
      <c r="CU46" s="634"/>
      <c r="CV46" s="634"/>
      <c r="CW46" s="634"/>
      <c r="CX46" s="634"/>
      <c r="CY46" s="635"/>
      <c r="CZ46" s="638">
        <v>7.3</v>
      </c>
      <c r="DA46" s="639"/>
      <c r="DB46" s="639"/>
      <c r="DC46" s="645"/>
      <c r="DD46" s="642">
        <v>29231</v>
      </c>
      <c r="DE46" s="634"/>
      <c r="DF46" s="634"/>
      <c r="DG46" s="634"/>
      <c r="DH46" s="634"/>
      <c r="DI46" s="634"/>
      <c r="DJ46" s="634"/>
      <c r="DK46" s="635"/>
      <c r="DL46" s="708"/>
      <c r="DM46" s="709"/>
      <c r="DN46" s="709"/>
      <c r="DO46" s="709"/>
      <c r="DP46" s="709"/>
      <c r="DQ46" s="709"/>
      <c r="DR46" s="709"/>
      <c r="DS46" s="709"/>
      <c r="DT46" s="709"/>
      <c r="DU46" s="709"/>
      <c r="DV46" s="710"/>
      <c r="DW46" s="702"/>
      <c r="DX46" s="703"/>
      <c r="DY46" s="703"/>
      <c r="DZ46" s="703"/>
      <c r="EA46" s="703"/>
      <c r="EB46" s="703"/>
      <c r="EC46" s="704"/>
    </row>
    <row r="47" spans="2:133" ht="11.25" customHeight="1" x14ac:dyDescent="0.15">
      <c r="B47" s="729" t="s">
        <v>366</v>
      </c>
      <c r="C47" s="729"/>
      <c r="D47" s="729"/>
      <c r="E47" s="729"/>
      <c r="F47" s="729"/>
      <c r="G47" s="729"/>
      <c r="H47" s="729"/>
      <c r="I47" s="729"/>
      <c r="J47" s="729"/>
      <c r="K47" s="729"/>
      <c r="L47" s="729"/>
      <c r="M47" s="729"/>
      <c r="N47" s="729"/>
      <c r="O47" s="729"/>
      <c r="P47" s="729"/>
      <c r="Q47" s="729"/>
      <c r="R47" s="729"/>
      <c r="S47" s="729"/>
      <c r="T47" s="729"/>
      <c r="U47" s="729"/>
      <c r="V47" s="729"/>
      <c r="W47" s="729"/>
      <c r="X47" s="729"/>
      <c r="Y47" s="729"/>
      <c r="Z47" s="729"/>
      <c r="AA47" s="729"/>
      <c r="AB47" s="729"/>
      <c r="AC47" s="729"/>
      <c r="AD47" s="729"/>
      <c r="AE47" s="729"/>
      <c r="AF47" s="729"/>
      <c r="AG47" s="729"/>
      <c r="AH47" s="729"/>
      <c r="AI47" s="729"/>
      <c r="AJ47" s="729"/>
      <c r="AK47" s="729"/>
      <c r="AL47" s="729"/>
      <c r="AM47" s="729"/>
      <c r="AN47" s="729"/>
      <c r="AO47" s="729"/>
      <c r="AP47" s="729"/>
      <c r="AQ47" s="729"/>
      <c r="AR47" s="729"/>
      <c r="AS47" s="729"/>
      <c r="AT47" s="729"/>
      <c r="AU47" s="729"/>
      <c r="AV47" s="729"/>
      <c r="AW47" s="729"/>
      <c r="AX47" s="729"/>
      <c r="AY47" s="729"/>
      <c r="AZ47" s="729"/>
      <c r="BA47" s="729"/>
      <c r="BB47" s="729"/>
      <c r="BC47" s="729"/>
      <c r="BD47" s="729"/>
      <c r="BE47" s="729"/>
      <c r="BF47" s="729"/>
      <c r="BG47" s="729"/>
      <c r="BH47" s="729"/>
      <c r="BI47" s="729"/>
      <c r="BJ47" s="729"/>
      <c r="BK47" s="729"/>
      <c r="BL47" s="729"/>
      <c r="BM47" s="729"/>
      <c r="BN47" s="729"/>
      <c r="BO47" s="729"/>
      <c r="BP47" s="729"/>
      <c r="BQ47" s="729"/>
      <c r="BR47" s="729"/>
      <c r="BS47" s="729"/>
      <c r="BT47" s="729"/>
      <c r="BU47" s="729"/>
      <c r="BV47" s="729"/>
      <c r="BW47" s="729"/>
      <c r="BX47" s="729"/>
      <c r="BY47" s="729"/>
      <c r="BZ47" s="729"/>
      <c r="CA47" s="729"/>
      <c r="CB47" s="729"/>
      <c r="CD47" s="673"/>
      <c r="CE47" s="674"/>
      <c r="CF47" s="630" t="s">
        <v>367</v>
      </c>
      <c r="CG47" s="631"/>
      <c r="CH47" s="631"/>
      <c r="CI47" s="631"/>
      <c r="CJ47" s="631"/>
      <c r="CK47" s="631"/>
      <c r="CL47" s="631"/>
      <c r="CM47" s="631"/>
      <c r="CN47" s="631"/>
      <c r="CO47" s="631"/>
      <c r="CP47" s="631"/>
      <c r="CQ47" s="632"/>
      <c r="CR47" s="633">
        <v>14213</v>
      </c>
      <c r="CS47" s="660"/>
      <c r="CT47" s="660"/>
      <c r="CU47" s="660"/>
      <c r="CV47" s="660"/>
      <c r="CW47" s="660"/>
      <c r="CX47" s="660"/>
      <c r="CY47" s="661"/>
      <c r="CZ47" s="638">
        <v>0.3</v>
      </c>
      <c r="DA47" s="662"/>
      <c r="DB47" s="662"/>
      <c r="DC47" s="668"/>
      <c r="DD47" s="642">
        <v>2475</v>
      </c>
      <c r="DE47" s="660"/>
      <c r="DF47" s="660"/>
      <c r="DG47" s="660"/>
      <c r="DH47" s="660"/>
      <c r="DI47" s="660"/>
      <c r="DJ47" s="660"/>
      <c r="DK47" s="661"/>
      <c r="DL47" s="708"/>
      <c r="DM47" s="709"/>
      <c r="DN47" s="709"/>
      <c r="DO47" s="709"/>
      <c r="DP47" s="709"/>
      <c r="DQ47" s="709"/>
      <c r="DR47" s="709"/>
      <c r="DS47" s="709"/>
      <c r="DT47" s="709"/>
      <c r="DU47" s="709"/>
      <c r="DV47" s="710"/>
      <c r="DW47" s="702"/>
      <c r="DX47" s="703"/>
      <c r="DY47" s="703"/>
      <c r="DZ47" s="703"/>
      <c r="EA47" s="703"/>
      <c r="EB47" s="703"/>
      <c r="EC47" s="704"/>
    </row>
    <row r="48" spans="2:133" x14ac:dyDescent="0.15">
      <c r="B48" s="729" t="s">
        <v>368</v>
      </c>
      <c r="C48" s="729"/>
      <c r="D48" s="729"/>
      <c r="E48" s="729"/>
      <c r="F48" s="729"/>
      <c r="G48" s="729"/>
      <c r="H48" s="729"/>
      <c r="I48" s="729"/>
      <c r="J48" s="729"/>
      <c r="K48" s="729"/>
      <c r="L48" s="729"/>
      <c r="M48" s="729"/>
      <c r="N48" s="729"/>
      <c r="O48" s="729"/>
      <c r="P48" s="729"/>
      <c r="Q48" s="729"/>
      <c r="R48" s="729"/>
      <c r="S48" s="729"/>
      <c r="T48" s="729"/>
      <c r="U48" s="729"/>
      <c r="V48" s="729"/>
      <c r="W48" s="729"/>
      <c r="X48" s="729"/>
      <c r="Y48" s="729"/>
      <c r="Z48" s="729"/>
      <c r="AA48" s="729"/>
      <c r="AB48" s="729"/>
      <c r="AC48" s="729"/>
      <c r="AD48" s="729"/>
      <c r="AE48" s="729"/>
      <c r="AF48" s="729"/>
      <c r="AG48" s="729"/>
      <c r="AH48" s="729"/>
      <c r="AI48" s="729"/>
      <c r="AJ48" s="729"/>
      <c r="AK48" s="729"/>
      <c r="AL48" s="729"/>
      <c r="AM48" s="729"/>
      <c r="AN48" s="729"/>
      <c r="AO48" s="729"/>
      <c r="AP48" s="729"/>
      <c r="AQ48" s="729"/>
      <c r="AR48" s="729"/>
      <c r="AS48" s="729"/>
      <c r="AT48" s="729"/>
      <c r="AU48" s="729"/>
      <c r="AV48" s="729"/>
      <c r="AW48" s="729"/>
      <c r="AX48" s="729"/>
      <c r="AY48" s="729"/>
      <c r="AZ48" s="729"/>
      <c r="BA48" s="729"/>
      <c r="BB48" s="729"/>
      <c r="BC48" s="729"/>
      <c r="BD48" s="729"/>
      <c r="BE48" s="729"/>
      <c r="BF48" s="729"/>
      <c r="BG48" s="729"/>
      <c r="BH48" s="729"/>
      <c r="BI48" s="729"/>
      <c r="BJ48" s="729"/>
      <c r="BK48" s="729"/>
      <c r="BL48" s="729"/>
      <c r="BM48" s="729"/>
      <c r="BN48" s="729"/>
      <c r="BO48" s="729"/>
      <c r="BP48" s="729"/>
      <c r="BQ48" s="729"/>
      <c r="BR48" s="729"/>
      <c r="BS48" s="729"/>
      <c r="BT48" s="729"/>
      <c r="BU48" s="729"/>
      <c r="BV48" s="729"/>
      <c r="BW48" s="729"/>
      <c r="BX48" s="729"/>
      <c r="BY48" s="729"/>
      <c r="BZ48" s="729"/>
      <c r="CA48" s="729"/>
      <c r="CB48" s="729"/>
      <c r="CD48" s="675"/>
      <c r="CE48" s="676"/>
      <c r="CF48" s="630" t="s">
        <v>369</v>
      </c>
      <c r="CG48" s="631"/>
      <c r="CH48" s="631"/>
      <c r="CI48" s="631"/>
      <c r="CJ48" s="631"/>
      <c r="CK48" s="631"/>
      <c r="CL48" s="631"/>
      <c r="CM48" s="631"/>
      <c r="CN48" s="631"/>
      <c r="CO48" s="631"/>
      <c r="CP48" s="631"/>
      <c r="CQ48" s="632"/>
      <c r="CR48" s="633" t="s">
        <v>127</v>
      </c>
      <c r="CS48" s="634"/>
      <c r="CT48" s="634"/>
      <c r="CU48" s="634"/>
      <c r="CV48" s="634"/>
      <c r="CW48" s="634"/>
      <c r="CX48" s="634"/>
      <c r="CY48" s="635"/>
      <c r="CZ48" s="638" t="s">
        <v>127</v>
      </c>
      <c r="DA48" s="639"/>
      <c r="DB48" s="639"/>
      <c r="DC48" s="645"/>
      <c r="DD48" s="642" t="s">
        <v>127</v>
      </c>
      <c r="DE48" s="634"/>
      <c r="DF48" s="634"/>
      <c r="DG48" s="634"/>
      <c r="DH48" s="634"/>
      <c r="DI48" s="634"/>
      <c r="DJ48" s="634"/>
      <c r="DK48" s="635"/>
      <c r="DL48" s="708"/>
      <c r="DM48" s="709"/>
      <c r="DN48" s="709"/>
      <c r="DO48" s="709"/>
      <c r="DP48" s="709"/>
      <c r="DQ48" s="709"/>
      <c r="DR48" s="709"/>
      <c r="DS48" s="709"/>
      <c r="DT48" s="709"/>
      <c r="DU48" s="709"/>
      <c r="DV48" s="710"/>
      <c r="DW48" s="702"/>
      <c r="DX48" s="703"/>
      <c r="DY48" s="703"/>
      <c r="DZ48" s="703"/>
      <c r="EA48" s="703"/>
      <c r="EB48" s="703"/>
      <c r="EC48" s="704"/>
    </row>
    <row r="49" spans="2:133" ht="11.25" customHeight="1" x14ac:dyDescent="0.15">
      <c r="B49" s="343"/>
      <c r="CD49" s="651" t="s">
        <v>370</v>
      </c>
      <c r="CE49" s="652"/>
      <c r="CF49" s="652"/>
      <c r="CG49" s="652"/>
      <c r="CH49" s="652"/>
      <c r="CI49" s="652"/>
      <c r="CJ49" s="652"/>
      <c r="CK49" s="652"/>
      <c r="CL49" s="652"/>
      <c r="CM49" s="652"/>
      <c r="CN49" s="652"/>
      <c r="CO49" s="652"/>
      <c r="CP49" s="652"/>
      <c r="CQ49" s="653"/>
      <c r="CR49" s="711">
        <v>4967037</v>
      </c>
      <c r="CS49" s="692"/>
      <c r="CT49" s="692"/>
      <c r="CU49" s="692"/>
      <c r="CV49" s="692"/>
      <c r="CW49" s="692"/>
      <c r="CX49" s="692"/>
      <c r="CY49" s="719"/>
      <c r="CZ49" s="716">
        <v>100</v>
      </c>
      <c r="DA49" s="720"/>
      <c r="DB49" s="720"/>
      <c r="DC49" s="721"/>
      <c r="DD49" s="722">
        <v>3037945</v>
      </c>
      <c r="DE49" s="692"/>
      <c r="DF49" s="692"/>
      <c r="DG49" s="692"/>
      <c r="DH49" s="692"/>
      <c r="DI49" s="692"/>
      <c r="DJ49" s="692"/>
      <c r="DK49" s="719"/>
      <c r="DL49" s="723"/>
      <c r="DM49" s="724"/>
      <c r="DN49" s="724"/>
      <c r="DO49" s="724"/>
      <c r="DP49" s="724"/>
      <c r="DQ49" s="724"/>
      <c r="DR49" s="724"/>
      <c r="DS49" s="724"/>
      <c r="DT49" s="724"/>
      <c r="DU49" s="724"/>
      <c r="DV49" s="725"/>
      <c r="DW49" s="726"/>
      <c r="DX49" s="727"/>
      <c r="DY49" s="727"/>
      <c r="DZ49" s="727"/>
      <c r="EA49" s="727"/>
      <c r="EB49" s="727"/>
      <c r="EC49" s="728"/>
    </row>
    <row r="50" spans="2:133" hidden="1" x14ac:dyDescent="0.15">
      <c r="B50" s="343"/>
    </row>
  </sheetData>
  <sheetProtection algorithmName="SHA-512" hashValue="aj5xZCH9z4MgCLxbN76oFaEwsdNoJj7serJlgGamA9lAloyJCpBhq5Eoi2tb49H0O47zkvN2acQNHR3fYCyMJw==" saltValue="V/iMerAyMjB3aAvC6Vj2qQ=="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105" zoomScale="70" zoomScaleNormal="25" zoomScaleSheetLayoutView="70" workbookViewId="0">
      <selection activeCell="AF83" sqref="AF83:AJ83"/>
    </sheetView>
  </sheetViews>
  <sheetFormatPr defaultColWidth="0" defaultRowHeight="13.5" zeroHeight="1" x14ac:dyDescent="0.15"/>
  <cols>
    <col min="1" max="130" width="2.75" style="216" customWidth="1"/>
    <col min="131" max="131" width="1.625" style="216" customWidth="1"/>
    <col min="132" max="16384" width="9" style="216" hidden="1"/>
  </cols>
  <sheetData>
    <row r="1" spans="1:131" ht="11.25" customHeight="1" thickBot="1" x14ac:dyDescent="0.2">
      <c r="A1" s="212"/>
      <c r="B1" s="212"/>
      <c r="C1" s="212"/>
      <c r="D1" s="212"/>
      <c r="E1" s="212"/>
      <c r="F1" s="212"/>
      <c r="G1" s="212"/>
      <c r="H1" s="212"/>
      <c r="I1" s="212"/>
      <c r="J1" s="212"/>
      <c r="K1" s="212"/>
      <c r="L1" s="212"/>
      <c r="M1" s="212"/>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213"/>
      <c r="DI1" s="213"/>
      <c r="DJ1" s="213"/>
      <c r="DK1" s="213"/>
      <c r="DL1" s="213"/>
      <c r="DM1" s="213"/>
      <c r="DN1" s="213"/>
      <c r="DO1" s="213"/>
      <c r="DP1" s="213"/>
      <c r="DQ1" s="214"/>
      <c r="DR1" s="214"/>
      <c r="DS1" s="214"/>
      <c r="DT1" s="214"/>
      <c r="DU1" s="214"/>
      <c r="DV1" s="214"/>
      <c r="DW1" s="214"/>
      <c r="DX1" s="214"/>
      <c r="DY1" s="214"/>
      <c r="DZ1" s="214"/>
      <c r="EA1" s="215"/>
    </row>
    <row r="2" spans="1:131" ht="26.25" customHeight="1" thickBot="1" x14ac:dyDescent="0.2">
      <c r="A2" s="730" t="s">
        <v>371</v>
      </c>
      <c r="B2" s="730"/>
      <c r="C2" s="730"/>
      <c r="D2" s="730"/>
      <c r="E2" s="730"/>
      <c r="F2" s="730"/>
      <c r="G2" s="730"/>
      <c r="H2" s="730"/>
      <c r="I2" s="730"/>
      <c r="J2" s="730"/>
      <c r="K2" s="730"/>
      <c r="L2" s="730"/>
      <c r="M2" s="730"/>
      <c r="N2" s="730"/>
      <c r="O2" s="730"/>
      <c r="P2" s="730"/>
      <c r="Q2" s="730"/>
      <c r="R2" s="730"/>
      <c r="S2" s="730"/>
      <c r="T2" s="730"/>
      <c r="U2" s="730"/>
      <c r="V2" s="730"/>
      <c r="W2" s="730"/>
      <c r="X2" s="730"/>
      <c r="Y2" s="730"/>
      <c r="Z2" s="730"/>
      <c r="AA2" s="730"/>
      <c r="AB2" s="730"/>
      <c r="AC2" s="730"/>
      <c r="AD2" s="730"/>
      <c r="AE2" s="730"/>
      <c r="AF2" s="730"/>
      <c r="AG2" s="730"/>
      <c r="AH2" s="730"/>
      <c r="AI2" s="730"/>
      <c r="AJ2" s="730"/>
      <c r="AK2" s="730"/>
      <c r="AL2" s="730"/>
      <c r="AM2" s="730"/>
      <c r="AN2" s="730"/>
      <c r="AO2" s="730"/>
      <c r="AP2" s="730"/>
      <c r="AQ2" s="730"/>
      <c r="AR2" s="730"/>
      <c r="AS2" s="730"/>
      <c r="AT2" s="730"/>
      <c r="AU2" s="730"/>
      <c r="AV2" s="730"/>
      <c r="AW2" s="730"/>
      <c r="AX2" s="730"/>
      <c r="AY2" s="730"/>
      <c r="AZ2" s="730"/>
      <c r="BA2" s="730"/>
      <c r="BB2" s="730"/>
      <c r="BC2" s="730"/>
      <c r="BD2" s="730"/>
      <c r="BE2" s="730"/>
      <c r="BF2" s="730"/>
      <c r="BG2" s="730"/>
      <c r="BH2" s="730"/>
      <c r="BI2" s="730"/>
      <c r="BJ2" s="213"/>
      <c r="BK2" s="213"/>
      <c r="BL2" s="213"/>
      <c r="BM2" s="213"/>
      <c r="BN2" s="213"/>
      <c r="BO2" s="213"/>
      <c r="BP2" s="213"/>
      <c r="BQ2" s="213"/>
      <c r="BR2" s="213"/>
      <c r="BS2" s="213"/>
      <c r="BT2" s="213"/>
      <c r="BU2" s="213"/>
      <c r="BV2" s="213"/>
      <c r="BW2" s="213"/>
      <c r="BX2" s="213"/>
      <c r="BY2" s="213"/>
      <c r="BZ2" s="213"/>
      <c r="CA2" s="213"/>
      <c r="CB2" s="213"/>
      <c r="CC2" s="213"/>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731" t="s">
        <v>372</v>
      </c>
      <c r="DK2" s="732"/>
      <c r="DL2" s="732"/>
      <c r="DM2" s="732"/>
      <c r="DN2" s="732"/>
      <c r="DO2" s="733"/>
      <c r="DP2" s="213"/>
      <c r="DQ2" s="731" t="s">
        <v>373</v>
      </c>
      <c r="DR2" s="732"/>
      <c r="DS2" s="732"/>
      <c r="DT2" s="732"/>
      <c r="DU2" s="732"/>
      <c r="DV2" s="732"/>
      <c r="DW2" s="732"/>
      <c r="DX2" s="732"/>
      <c r="DY2" s="732"/>
      <c r="DZ2" s="733"/>
      <c r="EA2" s="215"/>
    </row>
    <row r="3" spans="1:131" ht="11.25" customHeight="1" x14ac:dyDescent="0.15">
      <c r="A3" s="213"/>
      <c r="B3" s="213"/>
      <c r="C3" s="213"/>
      <c r="D3" s="213"/>
      <c r="E3" s="213"/>
      <c r="F3" s="213"/>
      <c r="G3" s="213"/>
      <c r="H3" s="213"/>
      <c r="I3" s="213"/>
      <c r="J3" s="213"/>
      <c r="K3" s="213"/>
      <c r="L3" s="213"/>
      <c r="M3" s="213"/>
      <c r="N3" s="213"/>
      <c r="O3" s="213"/>
      <c r="P3" s="213"/>
      <c r="Q3" s="213"/>
      <c r="R3" s="213"/>
      <c r="S3" s="213"/>
      <c r="T3" s="213"/>
      <c r="U3" s="213"/>
      <c r="V3" s="213"/>
      <c r="W3" s="213"/>
      <c r="X3" s="213"/>
      <c r="Y3" s="213"/>
      <c r="Z3" s="213"/>
      <c r="AA3" s="213"/>
      <c r="AB3" s="213"/>
      <c r="AC3" s="213"/>
      <c r="AD3" s="213"/>
      <c r="AE3" s="213"/>
      <c r="AF3" s="213"/>
      <c r="AG3" s="213"/>
      <c r="AH3" s="213"/>
      <c r="AI3" s="213"/>
      <c r="AJ3" s="213"/>
      <c r="AK3" s="213"/>
      <c r="AL3" s="213"/>
      <c r="AM3" s="213"/>
      <c r="AN3" s="213"/>
      <c r="AO3" s="213"/>
      <c r="AP3" s="213"/>
      <c r="AQ3" s="213"/>
      <c r="AR3" s="213"/>
      <c r="AS3" s="213"/>
      <c r="AT3" s="213"/>
      <c r="AU3" s="213"/>
      <c r="AV3" s="213"/>
      <c r="AW3" s="213"/>
      <c r="AX3" s="213"/>
      <c r="AY3" s="213"/>
      <c r="AZ3" s="213"/>
      <c r="BA3" s="213"/>
      <c r="BB3" s="213"/>
      <c r="BC3" s="213"/>
      <c r="BD3" s="213"/>
      <c r="BE3" s="213"/>
      <c r="BF3" s="213"/>
      <c r="BG3" s="213"/>
      <c r="BH3" s="213"/>
      <c r="BI3" s="213"/>
      <c r="BJ3" s="213"/>
      <c r="BK3" s="213"/>
      <c r="BL3" s="213"/>
      <c r="BM3" s="213"/>
      <c r="BN3" s="213"/>
      <c r="BO3" s="213"/>
      <c r="BP3" s="213"/>
      <c r="BQ3" s="213"/>
      <c r="BR3" s="213"/>
      <c r="BS3" s="213"/>
      <c r="BT3" s="213"/>
      <c r="BU3" s="213"/>
      <c r="BV3" s="213"/>
      <c r="BW3" s="213"/>
      <c r="BX3" s="213"/>
      <c r="BY3" s="213"/>
      <c r="BZ3" s="213"/>
      <c r="CA3" s="213"/>
      <c r="CB3" s="213"/>
      <c r="CC3" s="213"/>
      <c r="CD3" s="213"/>
      <c r="CE3" s="213"/>
      <c r="CF3" s="213"/>
      <c r="CG3" s="213"/>
      <c r="CH3" s="213"/>
      <c r="CI3" s="213"/>
      <c r="CJ3" s="213"/>
      <c r="CK3" s="213"/>
      <c r="CL3" s="213"/>
      <c r="CM3" s="213"/>
      <c r="CN3" s="213"/>
      <c r="CO3" s="213"/>
      <c r="CP3" s="213"/>
      <c r="CQ3" s="213"/>
      <c r="CR3" s="213"/>
      <c r="CS3" s="213"/>
      <c r="CT3" s="213"/>
      <c r="CU3" s="213"/>
      <c r="CV3" s="213"/>
      <c r="CW3" s="213"/>
      <c r="CX3" s="213"/>
      <c r="CY3" s="213"/>
      <c r="CZ3" s="213"/>
      <c r="DA3" s="213"/>
      <c r="DB3" s="213"/>
      <c r="DC3" s="213"/>
      <c r="DD3" s="213"/>
      <c r="DE3" s="213"/>
      <c r="DF3" s="213"/>
      <c r="DG3" s="213"/>
      <c r="DH3" s="213"/>
      <c r="DI3" s="213"/>
      <c r="DJ3" s="213"/>
      <c r="DK3" s="213"/>
      <c r="DL3" s="213"/>
      <c r="DM3" s="213"/>
      <c r="DN3" s="213"/>
      <c r="DO3" s="213"/>
      <c r="DP3" s="213"/>
      <c r="DQ3" s="213"/>
      <c r="DR3" s="213"/>
      <c r="DS3" s="213"/>
      <c r="DT3" s="213"/>
      <c r="DU3" s="213"/>
      <c r="DV3" s="213"/>
      <c r="DW3" s="213"/>
      <c r="DX3" s="213"/>
      <c r="DY3" s="213"/>
      <c r="DZ3" s="213"/>
      <c r="EA3" s="215"/>
    </row>
    <row r="4" spans="1:131" s="221" customFormat="1" ht="26.25" customHeight="1" thickBot="1" x14ac:dyDescent="0.2">
      <c r="A4" s="734" t="s">
        <v>374</v>
      </c>
      <c r="B4" s="734"/>
      <c r="C4" s="734"/>
      <c r="D4" s="734"/>
      <c r="E4" s="734"/>
      <c r="F4" s="734"/>
      <c r="G4" s="734"/>
      <c r="H4" s="734"/>
      <c r="I4" s="734"/>
      <c r="J4" s="734"/>
      <c r="K4" s="734"/>
      <c r="L4" s="734"/>
      <c r="M4" s="734"/>
      <c r="N4" s="734"/>
      <c r="O4" s="734"/>
      <c r="P4" s="734"/>
      <c r="Q4" s="734"/>
      <c r="R4" s="734"/>
      <c r="S4" s="734"/>
      <c r="T4" s="734"/>
      <c r="U4" s="734"/>
      <c r="V4" s="734"/>
      <c r="W4" s="734"/>
      <c r="X4" s="734"/>
      <c r="Y4" s="734"/>
      <c r="Z4" s="734"/>
      <c r="AA4" s="734"/>
      <c r="AB4" s="734"/>
      <c r="AC4" s="734"/>
      <c r="AD4" s="734"/>
      <c r="AE4" s="734"/>
      <c r="AF4" s="734"/>
      <c r="AG4" s="734"/>
      <c r="AH4" s="734"/>
      <c r="AI4" s="734"/>
      <c r="AJ4" s="734"/>
      <c r="AK4" s="734"/>
      <c r="AL4" s="734"/>
      <c r="AM4" s="734"/>
      <c r="AN4" s="734"/>
      <c r="AO4" s="734"/>
      <c r="AP4" s="734"/>
      <c r="AQ4" s="734"/>
      <c r="AR4" s="734"/>
      <c r="AS4" s="734"/>
      <c r="AT4" s="734"/>
      <c r="AU4" s="734"/>
      <c r="AV4" s="734"/>
      <c r="AW4" s="734"/>
      <c r="AX4" s="734"/>
      <c r="AY4" s="734"/>
      <c r="AZ4" s="217"/>
      <c r="BA4" s="217"/>
      <c r="BB4" s="217"/>
      <c r="BC4" s="217"/>
      <c r="BD4" s="217"/>
      <c r="BE4" s="218"/>
      <c r="BF4" s="218"/>
      <c r="BG4" s="218"/>
      <c r="BH4" s="218"/>
      <c r="BI4" s="218"/>
      <c r="BJ4" s="218"/>
      <c r="BK4" s="218"/>
      <c r="BL4" s="218"/>
      <c r="BM4" s="218"/>
      <c r="BN4" s="218"/>
      <c r="BO4" s="218"/>
      <c r="BP4" s="218"/>
      <c r="BQ4" s="735" t="s">
        <v>375</v>
      </c>
      <c r="BR4" s="735"/>
      <c r="BS4" s="735"/>
      <c r="BT4" s="735"/>
      <c r="BU4" s="735"/>
      <c r="BV4" s="735"/>
      <c r="BW4" s="735"/>
      <c r="BX4" s="735"/>
      <c r="BY4" s="735"/>
      <c r="BZ4" s="735"/>
      <c r="CA4" s="735"/>
      <c r="CB4" s="735"/>
      <c r="CC4" s="735"/>
      <c r="CD4" s="735"/>
      <c r="CE4" s="735"/>
      <c r="CF4" s="735"/>
      <c r="CG4" s="735"/>
      <c r="CH4" s="735"/>
      <c r="CI4" s="735"/>
      <c r="CJ4" s="735"/>
      <c r="CK4" s="735"/>
      <c r="CL4" s="735"/>
      <c r="CM4" s="735"/>
      <c r="CN4" s="735"/>
      <c r="CO4" s="735"/>
      <c r="CP4" s="735"/>
      <c r="CQ4" s="735"/>
      <c r="CR4" s="735"/>
      <c r="CS4" s="735"/>
      <c r="CT4" s="735"/>
      <c r="CU4" s="735"/>
      <c r="CV4" s="735"/>
      <c r="CW4" s="735"/>
      <c r="CX4" s="735"/>
      <c r="CY4" s="735"/>
      <c r="CZ4" s="735"/>
      <c r="DA4" s="735"/>
      <c r="DB4" s="735"/>
      <c r="DC4" s="735"/>
      <c r="DD4" s="735"/>
      <c r="DE4" s="735"/>
      <c r="DF4" s="735"/>
      <c r="DG4" s="735"/>
      <c r="DH4" s="735"/>
      <c r="DI4" s="735"/>
      <c r="DJ4" s="735"/>
      <c r="DK4" s="735"/>
      <c r="DL4" s="735"/>
      <c r="DM4" s="735"/>
      <c r="DN4" s="735"/>
      <c r="DO4" s="735"/>
      <c r="DP4" s="735"/>
      <c r="DQ4" s="735"/>
      <c r="DR4" s="735"/>
      <c r="DS4" s="735"/>
      <c r="DT4" s="735"/>
      <c r="DU4" s="735"/>
      <c r="DV4" s="735"/>
      <c r="DW4" s="735"/>
      <c r="DX4" s="735"/>
      <c r="DY4" s="735"/>
      <c r="DZ4" s="735"/>
      <c r="EA4" s="220"/>
    </row>
    <row r="5" spans="1:131" s="221" customFormat="1" ht="26.25" customHeight="1" x14ac:dyDescent="0.15">
      <c r="A5" s="736" t="s">
        <v>376</v>
      </c>
      <c r="B5" s="737"/>
      <c r="C5" s="737"/>
      <c r="D5" s="737"/>
      <c r="E5" s="737"/>
      <c r="F5" s="737"/>
      <c r="G5" s="737"/>
      <c r="H5" s="737"/>
      <c r="I5" s="737"/>
      <c r="J5" s="737"/>
      <c r="K5" s="737"/>
      <c r="L5" s="737"/>
      <c r="M5" s="737"/>
      <c r="N5" s="737"/>
      <c r="O5" s="737"/>
      <c r="P5" s="738"/>
      <c r="Q5" s="742" t="s">
        <v>377</v>
      </c>
      <c r="R5" s="743"/>
      <c r="S5" s="743"/>
      <c r="T5" s="743"/>
      <c r="U5" s="744"/>
      <c r="V5" s="742" t="s">
        <v>378</v>
      </c>
      <c r="W5" s="743"/>
      <c r="X5" s="743"/>
      <c r="Y5" s="743"/>
      <c r="Z5" s="744"/>
      <c r="AA5" s="742" t="s">
        <v>379</v>
      </c>
      <c r="AB5" s="743"/>
      <c r="AC5" s="743"/>
      <c r="AD5" s="743"/>
      <c r="AE5" s="743"/>
      <c r="AF5" s="748" t="s">
        <v>380</v>
      </c>
      <c r="AG5" s="743"/>
      <c r="AH5" s="743"/>
      <c r="AI5" s="743"/>
      <c r="AJ5" s="749"/>
      <c r="AK5" s="743" t="s">
        <v>381</v>
      </c>
      <c r="AL5" s="743"/>
      <c r="AM5" s="743"/>
      <c r="AN5" s="743"/>
      <c r="AO5" s="744"/>
      <c r="AP5" s="742" t="s">
        <v>382</v>
      </c>
      <c r="AQ5" s="743"/>
      <c r="AR5" s="743"/>
      <c r="AS5" s="743"/>
      <c r="AT5" s="744"/>
      <c r="AU5" s="742" t="s">
        <v>383</v>
      </c>
      <c r="AV5" s="743"/>
      <c r="AW5" s="743"/>
      <c r="AX5" s="743"/>
      <c r="AY5" s="749"/>
      <c r="AZ5" s="217"/>
      <c r="BA5" s="217"/>
      <c r="BB5" s="217"/>
      <c r="BC5" s="217"/>
      <c r="BD5" s="217"/>
      <c r="BE5" s="218"/>
      <c r="BF5" s="218"/>
      <c r="BG5" s="218"/>
      <c r="BH5" s="218"/>
      <c r="BI5" s="218"/>
      <c r="BJ5" s="218"/>
      <c r="BK5" s="218"/>
      <c r="BL5" s="218"/>
      <c r="BM5" s="218"/>
      <c r="BN5" s="218"/>
      <c r="BO5" s="218"/>
      <c r="BP5" s="218"/>
      <c r="BQ5" s="736" t="s">
        <v>384</v>
      </c>
      <c r="BR5" s="737"/>
      <c r="BS5" s="737"/>
      <c r="BT5" s="737"/>
      <c r="BU5" s="737"/>
      <c r="BV5" s="737"/>
      <c r="BW5" s="737"/>
      <c r="BX5" s="737"/>
      <c r="BY5" s="737"/>
      <c r="BZ5" s="737"/>
      <c r="CA5" s="737"/>
      <c r="CB5" s="737"/>
      <c r="CC5" s="737"/>
      <c r="CD5" s="737"/>
      <c r="CE5" s="737"/>
      <c r="CF5" s="737"/>
      <c r="CG5" s="738"/>
      <c r="CH5" s="742" t="s">
        <v>385</v>
      </c>
      <c r="CI5" s="743"/>
      <c r="CJ5" s="743"/>
      <c r="CK5" s="743"/>
      <c r="CL5" s="744"/>
      <c r="CM5" s="742" t="s">
        <v>386</v>
      </c>
      <c r="CN5" s="743"/>
      <c r="CO5" s="743"/>
      <c r="CP5" s="743"/>
      <c r="CQ5" s="744"/>
      <c r="CR5" s="742" t="s">
        <v>387</v>
      </c>
      <c r="CS5" s="743"/>
      <c r="CT5" s="743"/>
      <c r="CU5" s="743"/>
      <c r="CV5" s="744"/>
      <c r="CW5" s="742" t="s">
        <v>388</v>
      </c>
      <c r="CX5" s="743"/>
      <c r="CY5" s="743"/>
      <c r="CZ5" s="743"/>
      <c r="DA5" s="744"/>
      <c r="DB5" s="742" t="s">
        <v>389</v>
      </c>
      <c r="DC5" s="743"/>
      <c r="DD5" s="743"/>
      <c r="DE5" s="743"/>
      <c r="DF5" s="744"/>
      <c r="DG5" s="772" t="s">
        <v>390</v>
      </c>
      <c r="DH5" s="773"/>
      <c r="DI5" s="773"/>
      <c r="DJ5" s="773"/>
      <c r="DK5" s="774"/>
      <c r="DL5" s="772" t="s">
        <v>391</v>
      </c>
      <c r="DM5" s="773"/>
      <c r="DN5" s="773"/>
      <c r="DO5" s="773"/>
      <c r="DP5" s="774"/>
      <c r="DQ5" s="742" t="s">
        <v>392</v>
      </c>
      <c r="DR5" s="743"/>
      <c r="DS5" s="743"/>
      <c r="DT5" s="743"/>
      <c r="DU5" s="744"/>
      <c r="DV5" s="742" t="s">
        <v>383</v>
      </c>
      <c r="DW5" s="743"/>
      <c r="DX5" s="743"/>
      <c r="DY5" s="743"/>
      <c r="DZ5" s="749"/>
      <c r="EA5" s="220"/>
    </row>
    <row r="6" spans="1:131" s="221" customFormat="1" ht="26.25" customHeight="1" thickBot="1" x14ac:dyDescent="0.2">
      <c r="A6" s="739"/>
      <c r="B6" s="740"/>
      <c r="C6" s="740"/>
      <c r="D6" s="740"/>
      <c r="E6" s="740"/>
      <c r="F6" s="740"/>
      <c r="G6" s="740"/>
      <c r="H6" s="740"/>
      <c r="I6" s="740"/>
      <c r="J6" s="740"/>
      <c r="K6" s="740"/>
      <c r="L6" s="740"/>
      <c r="M6" s="740"/>
      <c r="N6" s="740"/>
      <c r="O6" s="740"/>
      <c r="P6" s="741"/>
      <c r="Q6" s="745"/>
      <c r="R6" s="746"/>
      <c r="S6" s="746"/>
      <c r="T6" s="746"/>
      <c r="U6" s="747"/>
      <c r="V6" s="745"/>
      <c r="W6" s="746"/>
      <c r="X6" s="746"/>
      <c r="Y6" s="746"/>
      <c r="Z6" s="747"/>
      <c r="AA6" s="745"/>
      <c r="AB6" s="746"/>
      <c r="AC6" s="746"/>
      <c r="AD6" s="746"/>
      <c r="AE6" s="746"/>
      <c r="AF6" s="750"/>
      <c r="AG6" s="746"/>
      <c r="AH6" s="746"/>
      <c r="AI6" s="746"/>
      <c r="AJ6" s="751"/>
      <c r="AK6" s="746"/>
      <c r="AL6" s="746"/>
      <c r="AM6" s="746"/>
      <c r="AN6" s="746"/>
      <c r="AO6" s="747"/>
      <c r="AP6" s="745"/>
      <c r="AQ6" s="746"/>
      <c r="AR6" s="746"/>
      <c r="AS6" s="746"/>
      <c r="AT6" s="747"/>
      <c r="AU6" s="745"/>
      <c r="AV6" s="746"/>
      <c r="AW6" s="746"/>
      <c r="AX6" s="746"/>
      <c r="AY6" s="751"/>
      <c r="AZ6" s="217"/>
      <c r="BA6" s="217"/>
      <c r="BB6" s="217"/>
      <c r="BC6" s="217"/>
      <c r="BD6" s="217"/>
      <c r="BE6" s="218"/>
      <c r="BF6" s="218"/>
      <c r="BG6" s="218"/>
      <c r="BH6" s="218"/>
      <c r="BI6" s="218"/>
      <c r="BJ6" s="218"/>
      <c r="BK6" s="218"/>
      <c r="BL6" s="218"/>
      <c r="BM6" s="218"/>
      <c r="BN6" s="218"/>
      <c r="BO6" s="218"/>
      <c r="BP6" s="218"/>
      <c r="BQ6" s="739"/>
      <c r="BR6" s="740"/>
      <c r="BS6" s="740"/>
      <c r="BT6" s="740"/>
      <c r="BU6" s="740"/>
      <c r="BV6" s="740"/>
      <c r="BW6" s="740"/>
      <c r="BX6" s="740"/>
      <c r="BY6" s="740"/>
      <c r="BZ6" s="740"/>
      <c r="CA6" s="740"/>
      <c r="CB6" s="740"/>
      <c r="CC6" s="740"/>
      <c r="CD6" s="740"/>
      <c r="CE6" s="740"/>
      <c r="CF6" s="740"/>
      <c r="CG6" s="741"/>
      <c r="CH6" s="745"/>
      <c r="CI6" s="746"/>
      <c r="CJ6" s="746"/>
      <c r="CK6" s="746"/>
      <c r="CL6" s="747"/>
      <c r="CM6" s="745"/>
      <c r="CN6" s="746"/>
      <c r="CO6" s="746"/>
      <c r="CP6" s="746"/>
      <c r="CQ6" s="747"/>
      <c r="CR6" s="745"/>
      <c r="CS6" s="746"/>
      <c r="CT6" s="746"/>
      <c r="CU6" s="746"/>
      <c r="CV6" s="747"/>
      <c r="CW6" s="745"/>
      <c r="CX6" s="746"/>
      <c r="CY6" s="746"/>
      <c r="CZ6" s="746"/>
      <c r="DA6" s="747"/>
      <c r="DB6" s="745"/>
      <c r="DC6" s="746"/>
      <c r="DD6" s="746"/>
      <c r="DE6" s="746"/>
      <c r="DF6" s="747"/>
      <c r="DG6" s="775"/>
      <c r="DH6" s="776"/>
      <c r="DI6" s="776"/>
      <c r="DJ6" s="776"/>
      <c r="DK6" s="777"/>
      <c r="DL6" s="775"/>
      <c r="DM6" s="776"/>
      <c r="DN6" s="776"/>
      <c r="DO6" s="776"/>
      <c r="DP6" s="777"/>
      <c r="DQ6" s="745"/>
      <c r="DR6" s="746"/>
      <c r="DS6" s="746"/>
      <c r="DT6" s="746"/>
      <c r="DU6" s="747"/>
      <c r="DV6" s="745"/>
      <c r="DW6" s="746"/>
      <c r="DX6" s="746"/>
      <c r="DY6" s="746"/>
      <c r="DZ6" s="751"/>
      <c r="EA6" s="220"/>
    </row>
    <row r="7" spans="1:131" s="221" customFormat="1" ht="26.25" customHeight="1" thickTop="1" x14ac:dyDescent="0.15">
      <c r="A7" s="222">
        <v>1</v>
      </c>
      <c r="B7" s="758" t="s">
        <v>393</v>
      </c>
      <c r="C7" s="759"/>
      <c r="D7" s="759"/>
      <c r="E7" s="759"/>
      <c r="F7" s="759"/>
      <c r="G7" s="759"/>
      <c r="H7" s="759"/>
      <c r="I7" s="759"/>
      <c r="J7" s="759"/>
      <c r="K7" s="759"/>
      <c r="L7" s="759"/>
      <c r="M7" s="759"/>
      <c r="N7" s="759"/>
      <c r="O7" s="759"/>
      <c r="P7" s="760"/>
      <c r="Q7" s="761">
        <v>5121</v>
      </c>
      <c r="R7" s="762"/>
      <c r="S7" s="762"/>
      <c r="T7" s="762"/>
      <c r="U7" s="762"/>
      <c r="V7" s="762">
        <v>4967</v>
      </c>
      <c r="W7" s="762"/>
      <c r="X7" s="762"/>
      <c r="Y7" s="762"/>
      <c r="Z7" s="762"/>
      <c r="AA7" s="762">
        <v>154</v>
      </c>
      <c r="AB7" s="762"/>
      <c r="AC7" s="762"/>
      <c r="AD7" s="762"/>
      <c r="AE7" s="763"/>
      <c r="AF7" s="764">
        <v>97</v>
      </c>
      <c r="AG7" s="765"/>
      <c r="AH7" s="765"/>
      <c r="AI7" s="765"/>
      <c r="AJ7" s="766"/>
      <c r="AK7" s="767">
        <v>0</v>
      </c>
      <c r="AL7" s="768"/>
      <c r="AM7" s="768"/>
      <c r="AN7" s="768"/>
      <c r="AO7" s="768"/>
      <c r="AP7" s="768">
        <v>4938</v>
      </c>
      <c r="AQ7" s="768"/>
      <c r="AR7" s="768"/>
      <c r="AS7" s="768"/>
      <c r="AT7" s="768"/>
      <c r="AU7" s="769"/>
      <c r="AV7" s="769"/>
      <c r="AW7" s="769"/>
      <c r="AX7" s="769"/>
      <c r="AY7" s="770"/>
      <c r="AZ7" s="217"/>
      <c r="BA7" s="217"/>
      <c r="BB7" s="217"/>
      <c r="BC7" s="217"/>
      <c r="BD7" s="217"/>
      <c r="BE7" s="218"/>
      <c r="BF7" s="218"/>
      <c r="BG7" s="218"/>
      <c r="BH7" s="218"/>
      <c r="BI7" s="218"/>
      <c r="BJ7" s="218"/>
      <c r="BK7" s="218"/>
      <c r="BL7" s="218"/>
      <c r="BM7" s="218"/>
      <c r="BN7" s="218"/>
      <c r="BO7" s="218"/>
      <c r="BP7" s="218"/>
      <c r="BQ7" s="222">
        <v>1</v>
      </c>
      <c r="BR7" s="223"/>
      <c r="BS7" s="755" t="s">
        <v>584</v>
      </c>
      <c r="BT7" s="756"/>
      <c r="BU7" s="756"/>
      <c r="BV7" s="756"/>
      <c r="BW7" s="756"/>
      <c r="BX7" s="756"/>
      <c r="BY7" s="756"/>
      <c r="BZ7" s="756"/>
      <c r="CA7" s="756"/>
      <c r="CB7" s="756"/>
      <c r="CC7" s="756"/>
      <c r="CD7" s="756"/>
      <c r="CE7" s="756"/>
      <c r="CF7" s="756"/>
      <c r="CG7" s="771"/>
      <c r="CH7" s="752">
        <v>-37</v>
      </c>
      <c r="CI7" s="753"/>
      <c r="CJ7" s="753"/>
      <c r="CK7" s="753"/>
      <c r="CL7" s="754"/>
      <c r="CM7" s="752">
        <v>19</v>
      </c>
      <c r="CN7" s="753"/>
      <c r="CO7" s="753"/>
      <c r="CP7" s="753"/>
      <c r="CQ7" s="754"/>
      <c r="CR7" s="752">
        <v>7</v>
      </c>
      <c r="CS7" s="753"/>
      <c r="CT7" s="753"/>
      <c r="CU7" s="753"/>
      <c r="CV7" s="754"/>
      <c r="CW7" s="752" t="s">
        <v>587</v>
      </c>
      <c r="CX7" s="753"/>
      <c r="CY7" s="753"/>
      <c r="CZ7" s="753"/>
      <c r="DA7" s="754"/>
      <c r="DB7" s="752" t="s">
        <v>587</v>
      </c>
      <c r="DC7" s="753"/>
      <c r="DD7" s="753"/>
      <c r="DE7" s="753"/>
      <c r="DF7" s="754"/>
      <c r="DG7" s="752" t="s">
        <v>587</v>
      </c>
      <c r="DH7" s="753"/>
      <c r="DI7" s="753"/>
      <c r="DJ7" s="753"/>
      <c r="DK7" s="754"/>
      <c r="DL7" s="752" t="s">
        <v>587</v>
      </c>
      <c r="DM7" s="753"/>
      <c r="DN7" s="753"/>
      <c r="DO7" s="753"/>
      <c r="DP7" s="754"/>
      <c r="DQ7" s="752" t="s">
        <v>587</v>
      </c>
      <c r="DR7" s="753"/>
      <c r="DS7" s="753"/>
      <c r="DT7" s="753"/>
      <c r="DU7" s="754"/>
      <c r="DV7" s="755"/>
      <c r="DW7" s="756"/>
      <c r="DX7" s="756"/>
      <c r="DY7" s="756"/>
      <c r="DZ7" s="757"/>
      <c r="EA7" s="220"/>
    </row>
    <row r="8" spans="1:131" s="221" customFormat="1" ht="26.25" customHeight="1" x14ac:dyDescent="0.15">
      <c r="A8" s="224">
        <v>2</v>
      </c>
      <c r="B8" s="789"/>
      <c r="C8" s="790"/>
      <c r="D8" s="790"/>
      <c r="E8" s="790"/>
      <c r="F8" s="790"/>
      <c r="G8" s="790"/>
      <c r="H8" s="790"/>
      <c r="I8" s="790"/>
      <c r="J8" s="790"/>
      <c r="K8" s="790"/>
      <c r="L8" s="790"/>
      <c r="M8" s="790"/>
      <c r="N8" s="790"/>
      <c r="O8" s="790"/>
      <c r="P8" s="791"/>
      <c r="Q8" s="792"/>
      <c r="R8" s="793"/>
      <c r="S8" s="793"/>
      <c r="T8" s="793"/>
      <c r="U8" s="793"/>
      <c r="V8" s="793"/>
      <c r="W8" s="793"/>
      <c r="X8" s="793"/>
      <c r="Y8" s="793"/>
      <c r="Z8" s="793"/>
      <c r="AA8" s="793"/>
      <c r="AB8" s="793"/>
      <c r="AC8" s="793"/>
      <c r="AD8" s="793"/>
      <c r="AE8" s="794"/>
      <c r="AF8" s="795"/>
      <c r="AG8" s="796"/>
      <c r="AH8" s="796"/>
      <c r="AI8" s="796"/>
      <c r="AJ8" s="797"/>
      <c r="AK8" s="778"/>
      <c r="AL8" s="779"/>
      <c r="AM8" s="779"/>
      <c r="AN8" s="779"/>
      <c r="AO8" s="779"/>
      <c r="AP8" s="779"/>
      <c r="AQ8" s="779"/>
      <c r="AR8" s="779"/>
      <c r="AS8" s="779"/>
      <c r="AT8" s="779"/>
      <c r="AU8" s="780"/>
      <c r="AV8" s="780"/>
      <c r="AW8" s="780"/>
      <c r="AX8" s="780"/>
      <c r="AY8" s="781"/>
      <c r="AZ8" s="217"/>
      <c r="BA8" s="217"/>
      <c r="BB8" s="217"/>
      <c r="BC8" s="217"/>
      <c r="BD8" s="217"/>
      <c r="BE8" s="218"/>
      <c r="BF8" s="218"/>
      <c r="BG8" s="218"/>
      <c r="BH8" s="218"/>
      <c r="BI8" s="218"/>
      <c r="BJ8" s="218"/>
      <c r="BK8" s="218"/>
      <c r="BL8" s="218"/>
      <c r="BM8" s="218"/>
      <c r="BN8" s="218"/>
      <c r="BO8" s="218"/>
      <c r="BP8" s="218"/>
      <c r="BQ8" s="224">
        <v>2</v>
      </c>
      <c r="BR8" s="225"/>
      <c r="BS8" s="782" t="s">
        <v>585</v>
      </c>
      <c r="BT8" s="783"/>
      <c r="BU8" s="783"/>
      <c r="BV8" s="783"/>
      <c r="BW8" s="783"/>
      <c r="BX8" s="783"/>
      <c r="BY8" s="783"/>
      <c r="BZ8" s="783"/>
      <c r="CA8" s="783"/>
      <c r="CB8" s="783"/>
      <c r="CC8" s="783"/>
      <c r="CD8" s="783"/>
      <c r="CE8" s="783"/>
      <c r="CF8" s="783"/>
      <c r="CG8" s="784"/>
      <c r="CH8" s="785">
        <v>-32</v>
      </c>
      <c r="CI8" s="786"/>
      <c r="CJ8" s="786"/>
      <c r="CK8" s="786"/>
      <c r="CL8" s="787"/>
      <c r="CM8" s="785">
        <v>2</v>
      </c>
      <c r="CN8" s="786"/>
      <c r="CO8" s="786"/>
      <c r="CP8" s="786"/>
      <c r="CQ8" s="787"/>
      <c r="CR8" s="785">
        <v>9</v>
      </c>
      <c r="CS8" s="786"/>
      <c r="CT8" s="786"/>
      <c r="CU8" s="786"/>
      <c r="CV8" s="787"/>
      <c r="CW8" s="785" t="s">
        <v>587</v>
      </c>
      <c r="CX8" s="786"/>
      <c r="CY8" s="786"/>
      <c r="CZ8" s="786"/>
      <c r="DA8" s="787"/>
      <c r="DB8" s="785" t="s">
        <v>587</v>
      </c>
      <c r="DC8" s="786"/>
      <c r="DD8" s="786"/>
      <c r="DE8" s="786"/>
      <c r="DF8" s="787"/>
      <c r="DG8" s="785" t="s">
        <v>587</v>
      </c>
      <c r="DH8" s="786"/>
      <c r="DI8" s="786"/>
      <c r="DJ8" s="786"/>
      <c r="DK8" s="787"/>
      <c r="DL8" s="785" t="s">
        <v>587</v>
      </c>
      <c r="DM8" s="786"/>
      <c r="DN8" s="786"/>
      <c r="DO8" s="786"/>
      <c r="DP8" s="787"/>
      <c r="DQ8" s="785" t="s">
        <v>587</v>
      </c>
      <c r="DR8" s="786"/>
      <c r="DS8" s="786"/>
      <c r="DT8" s="786"/>
      <c r="DU8" s="787"/>
      <c r="DV8" s="782"/>
      <c r="DW8" s="783"/>
      <c r="DX8" s="783"/>
      <c r="DY8" s="783"/>
      <c r="DZ8" s="788"/>
      <c r="EA8" s="220"/>
    </row>
    <row r="9" spans="1:131" s="221" customFormat="1" ht="26.25" customHeight="1" x14ac:dyDescent="0.15">
      <c r="A9" s="224">
        <v>3</v>
      </c>
      <c r="B9" s="789"/>
      <c r="C9" s="790"/>
      <c r="D9" s="790"/>
      <c r="E9" s="790"/>
      <c r="F9" s="790"/>
      <c r="G9" s="790"/>
      <c r="H9" s="790"/>
      <c r="I9" s="790"/>
      <c r="J9" s="790"/>
      <c r="K9" s="790"/>
      <c r="L9" s="790"/>
      <c r="M9" s="790"/>
      <c r="N9" s="790"/>
      <c r="O9" s="790"/>
      <c r="P9" s="791"/>
      <c r="Q9" s="792"/>
      <c r="R9" s="793"/>
      <c r="S9" s="793"/>
      <c r="T9" s="793"/>
      <c r="U9" s="793"/>
      <c r="V9" s="793"/>
      <c r="W9" s="793"/>
      <c r="X9" s="793"/>
      <c r="Y9" s="793"/>
      <c r="Z9" s="793"/>
      <c r="AA9" s="793"/>
      <c r="AB9" s="793"/>
      <c r="AC9" s="793"/>
      <c r="AD9" s="793"/>
      <c r="AE9" s="794"/>
      <c r="AF9" s="795"/>
      <c r="AG9" s="796"/>
      <c r="AH9" s="796"/>
      <c r="AI9" s="796"/>
      <c r="AJ9" s="797"/>
      <c r="AK9" s="778"/>
      <c r="AL9" s="779"/>
      <c r="AM9" s="779"/>
      <c r="AN9" s="779"/>
      <c r="AO9" s="779"/>
      <c r="AP9" s="779"/>
      <c r="AQ9" s="779"/>
      <c r="AR9" s="779"/>
      <c r="AS9" s="779"/>
      <c r="AT9" s="779"/>
      <c r="AU9" s="780"/>
      <c r="AV9" s="780"/>
      <c r="AW9" s="780"/>
      <c r="AX9" s="780"/>
      <c r="AY9" s="781"/>
      <c r="AZ9" s="217"/>
      <c r="BA9" s="217"/>
      <c r="BB9" s="217"/>
      <c r="BC9" s="217"/>
      <c r="BD9" s="217"/>
      <c r="BE9" s="218"/>
      <c r="BF9" s="218"/>
      <c r="BG9" s="218"/>
      <c r="BH9" s="218"/>
      <c r="BI9" s="218"/>
      <c r="BJ9" s="218"/>
      <c r="BK9" s="218"/>
      <c r="BL9" s="218"/>
      <c r="BM9" s="218"/>
      <c r="BN9" s="218"/>
      <c r="BO9" s="218"/>
      <c r="BP9" s="218"/>
      <c r="BQ9" s="224">
        <v>3</v>
      </c>
      <c r="BR9" s="225"/>
      <c r="BS9" s="782" t="s">
        <v>586</v>
      </c>
      <c r="BT9" s="783"/>
      <c r="BU9" s="783"/>
      <c r="BV9" s="783"/>
      <c r="BW9" s="783"/>
      <c r="BX9" s="783"/>
      <c r="BY9" s="783"/>
      <c r="BZ9" s="783"/>
      <c r="CA9" s="783"/>
      <c r="CB9" s="783"/>
      <c r="CC9" s="783"/>
      <c r="CD9" s="783"/>
      <c r="CE9" s="783"/>
      <c r="CF9" s="783"/>
      <c r="CG9" s="784"/>
      <c r="CH9" s="785">
        <v>0</v>
      </c>
      <c r="CI9" s="786"/>
      <c r="CJ9" s="786"/>
      <c r="CK9" s="786"/>
      <c r="CL9" s="787"/>
      <c r="CM9" s="785">
        <v>9</v>
      </c>
      <c r="CN9" s="786"/>
      <c r="CO9" s="786"/>
      <c r="CP9" s="786"/>
      <c r="CQ9" s="787"/>
      <c r="CR9" s="785">
        <v>10</v>
      </c>
      <c r="CS9" s="786"/>
      <c r="CT9" s="786"/>
      <c r="CU9" s="786"/>
      <c r="CV9" s="787"/>
      <c r="CW9" s="785" t="s">
        <v>587</v>
      </c>
      <c r="CX9" s="786"/>
      <c r="CY9" s="786"/>
      <c r="CZ9" s="786"/>
      <c r="DA9" s="787"/>
      <c r="DB9" s="785" t="s">
        <v>587</v>
      </c>
      <c r="DC9" s="786"/>
      <c r="DD9" s="786"/>
      <c r="DE9" s="786"/>
      <c r="DF9" s="787"/>
      <c r="DG9" s="785" t="s">
        <v>587</v>
      </c>
      <c r="DH9" s="786"/>
      <c r="DI9" s="786"/>
      <c r="DJ9" s="786"/>
      <c r="DK9" s="787"/>
      <c r="DL9" s="785" t="s">
        <v>587</v>
      </c>
      <c r="DM9" s="786"/>
      <c r="DN9" s="786"/>
      <c r="DO9" s="786"/>
      <c r="DP9" s="787"/>
      <c r="DQ9" s="785" t="s">
        <v>587</v>
      </c>
      <c r="DR9" s="786"/>
      <c r="DS9" s="786"/>
      <c r="DT9" s="786"/>
      <c r="DU9" s="787"/>
      <c r="DV9" s="782"/>
      <c r="DW9" s="783"/>
      <c r="DX9" s="783"/>
      <c r="DY9" s="783"/>
      <c r="DZ9" s="788"/>
      <c r="EA9" s="220"/>
    </row>
    <row r="10" spans="1:131" s="221" customFormat="1" ht="26.25" customHeight="1" x14ac:dyDescent="0.15">
      <c r="A10" s="224">
        <v>4</v>
      </c>
      <c r="B10" s="789"/>
      <c r="C10" s="790"/>
      <c r="D10" s="790"/>
      <c r="E10" s="790"/>
      <c r="F10" s="790"/>
      <c r="G10" s="790"/>
      <c r="H10" s="790"/>
      <c r="I10" s="790"/>
      <c r="J10" s="790"/>
      <c r="K10" s="790"/>
      <c r="L10" s="790"/>
      <c r="M10" s="790"/>
      <c r="N10" s="790"/>
      <c r="O10" s="790"/>
      <c r="P10" s="791"/>
      <c r="Q10" s="792"/>
      <c r="R10" s="793"/>
      <c r="S10" s="793"/>
      <c r="T10" s="793"/>
      <c r="U10" s="793"/>
      <c r="V10" s="793"/>
      <c r="W10" s="793"/>
      <c r="X10" s="793"/>
      <c r="Y10" s="793"/>
      <c r="Z10" s="793"/>
      <c r="AA10" s="793"/>
      <c r="AB10" s="793"/>
      <c r="AC10" s="793"/>
      <c r="AD10" s="793"/>
      <c r="AE10" s="794"/>
      <c r="AF10" s="795"/>
      <c r="AG10" s="796"/>
      <c r="AH10" s="796"/>
      <c r="AI10" s="796"/>
      <c r="AJ10" s="797"/>
      <c r="AK10" s="778"/>
      <c r="AL10" s="779"/>
      <c r="AM10" s="779"/>
      <c r="AN10" s="779"/>
      <c r="AO10" s="779"/>
      <c r="AP10" s="779"/>
      <c r="AQ10" s="779"/>
      <c r="AR10" s="779"/>
      <c r="AS10" s="779"/>
      <c r="AT10" s="779"/>
      <c r="AU10" s="780"/>
      <c r="AV10" s="780"/>
      <c r="AW10" s="780"/>
      <c r="AX10" s="780"/>
      <c r="AY10" s="781"/>
      <c r="AZ10" s="217"/>
      <c r="BA10" s="217"/>
      <c r="BB10" s="217"/>
      <c r="BC10" s="217"/>
      <c r="BD10" s="217"/>
      <c r="BE10" s="218"/>
      <c r="BF10" s="218"/>
      <c r="BG10" s="218"/>
      <c r="BH10" s="218"/>
      <c r="BI10" s="218"/>
      <c r="BJ10" s="218"/>
      <c r="BK10" s="218"/>
      <c r="BL10" s="218"/>
      <c r="BM10" s="218"/>
      <c r="BN10" s="218"/>
      <c r="BO10" s="218"/>
      <c r="BP10" s="218"/>
      <c r="BQ10" s="224">
        <v>4</v>
      </c>
      <c r="BR10" s="225"/>
      <c r="BS10" s="782"/>
      <c r="BT10" s="783"/>
      <c r="BU10" s="783"/>
      <c r="BV10" s="783"/>
      <c r="BW10" s="783"/>
      <c r="BX10" s="783"/>
      <c r="BY10" s="783"/>
      <c r="BZ10" s="783"/>
      <c r="CA10" s="783"/>
      <c r="CB10" s="783"/>
      <c r="CC10" s="783"/>
      <c r="CD10" s="783"/>
      <c r="CE10" s="783"/>
      <c r="CF10" s="783"/>
      <c r="CG10" s="784"/>
      <c r="CH10" s="785"/>
      <c r="CI10" s="786"/>
      <c r="CJ10" s="786"/>
      <c r="CK10" s="786"/>
      <c r="CL10" s="787"/>
      <c r="CM10" s="785"/>
      <c r="CN10" s="786"/>
      <c r="CO10" s="786"/>
      <c r="CP10" s="786"/>
      <c r="CQ10" s="787"/>
      <c r="CR10" s="785"/>
      <c r="CS10" s="786"/>
      <c r="CT10" s="786"/>
      <c r="CU10" s="786"/>
      <c r="CV10" s="787"/>
      <c r="CW10" s="785"/>
      <c r="CX10" s="786"/>
      <c r="CY10" s="786"/>
      <c r="CZ10" s="786"/>
      <c r="DA10" s="787"/>
      <c r="DB10" s="785"/>
      <c r="DC10" s="786"/>
      <c r="DD10" s="786"/>
      <c r="DE10" s="786"/>
      <c r="DF10" s="787"/>
      <c r="DG10" s="785"/>
      <c r="DH10" s="786"/>
      <c r="DI10" s="786"/>
      <c r="DJ10" s="786"/>
      <c r="DK10" s="787"/>
      <c r="DL10" s="785"/>
      <c r="DM10" s="786"/>
      <c r="DN10" s="786"/>
      <c r="DO10" s="786"/>
      <c r="DP10" s="787"/>
      <c r="DQ10" s="785"/>
      <c r="DR10" s="786"/>
      <c r="DS10" s="786"/>
      <c r="DT10" s="786"/>
      <c r="DU10" s="787"/>
      <c r="DV10" s="782"/>
      <c r="DW10" s="783"/>
      <c r="DX10" s="783"/>
      <c r="DY10" s="783"/>
      <c r="DZ10" s="788"/>
      <c r="EA10" s="220"/>
    </row>
    <row r="11" spans="1:131" s="221" customFormat="1" ht="26.25" customHeight="1" x14ac:dyDescent="0.15">
      <c r="A11" s="224">
        <v>5</v>
      </c>
      <c r="B11" s="789"/>
      <c r="C11" s="790"/>
      <c r="D11" s="790"/>
      <c r="E11" s="790"/>
      <c r="F11" s="790"/>
      <c r="G11" s="790"/>
      <c r="H11" s="790"/>
      <c r="I11" s="790"/>
      <c r="J11" s="790"/>
      <c r="K11" s="790"/>
      <c r="L11" s="790"/>
      <c r="M11" s="790"/>
      <c r="N11" s="790"/>
      <c r="O11" s="790"/>
      <c r="P11" s="791"/>
      <c r="Q11" s="792"/>
      <c r="R11" s="793"/>
      <c r="S11" s="793"/>
      <c r="T11" s="793"/>
      <c r="U11" s="793"/>
      <c r="V11" s="793"/>
      <c r="W11" s="793"/>
      <c r="X11" s="793"/>
      <c r="Y11" s="793"/>
      <c r="Z11" s="793"/>
      <c r="AA11" s="793"/>
      <c r="AB11" s="793"/>
      <c r="AC11" s="793"/>
      <c r="AD11" s="793"/>
      <c r="AE11" s="794"/>
      <c r="AF11" s="795"/>
      <c r="AG11" s="796"/>
      <c r="AH11" s="796"/>
      <c r="AI11" s="796"/>
      <c r="AJ11" s="797"/>
      <c r="AK11" s="778"/>
      <c r="AL11" s="779"/>
      <c r="AM11" s="779"/>
      <c r="AN11" s="779"/>
      <c r="AO11" s="779"/>
      <c r="AP11" s="779"/>
      <c r="AQ11" s="779"/>
      <c r="AR11" s="779"/>
      <c r="AS11" s="779"/>
      <c r="AT11" s="779"/>
      <c r="AU11" s="780"/>
      <c r="AV11" s="780"/>
      <c r="AW11" s="780"/>
      <c r="AX11" s="780"/>
      <c r="AY11" s="781"/>
      <c r="AZ11" s="217"/>
      <c r="BA11" s="217"/>
      <c r="BB11" s="217"/>
      <c r="BC11" s="217"/>
      <c r="BD11" s="217"/>
      <c r="BE11" s="218"/>
      <c r="BF11" s="218"/>
      <c r="BG11" s="218"/>
      <c r="BH11" s="218"/>
      <c r="BI11" s="218"/>
      <c r="BJ11" s="218"/>
      <c r="BK11" s="218"/>
      <c r="BL11" s="218"/>
      <c r="BM11" s="218"/>
      <c r="BN11" s="218"/>
      <c r="BO11" s="218"/>
      <c r="BP11" s="218"/>
      <c r="BQ11" s="224">
        <v>5</v>
      </c>
      <c r="BR11" s="225"/>
      <c r="BS11" s="782"/>
      <c r="BT11" s="783"/>
      <c r="BU11" s="783"/>
      <c r="BV11" s="783"/>
      <c r="BW11" s="783"/>
      <c r="BX11" s="783"/>
      <c r="BY11" s="783"/>
      <c r="BZ11" s="783"/>
      <c r="CA11" s="783"/>
      <c r="CB11" s="783"/>
      <c r="CC11" s="783"/>
      <c r="CD11" s="783"/>
      <c r="CE11" s="783"/>
      <c r="CF11" s="783"/>
      <c r="CG11" s="784"/>
      <c r="CH11" s="785"/>
      <c r="CI11" s="786"/>
      <c r="CJ11" s="786"/>
      <c r="CK11" s="786"/>
      <c r="CL11" s="787"/>
      <c r="CM11" s="785"/>
      <c r="CN11" s="786"/>
      <c r="CO11" s="786"/>
      <c r="CP11" s="786"/>
      <c r="CQ11" s="787"/>
      <c r="CR11" s="785"/>
      <c r="CS11" s="786"/>
      <c r="CT11" s="786"/>
      <c r="CU11" s="786"/>
      <c r="CV11" s="787"/>
      <c r="CW11" s="785"/>
      <c r="CX11" s="786"/>
      <c r="CY11" s="786"/>
      <c r="CZ11" s="786"/>
      <c r="DA11" s="787"/>
      <c r="DB11" s="785"/>
      <c r="DC11" s="786"/>
      <c r="DD11" s="786"/>
      <c r="DE11" s="786"/>
      <c r="DF11" s="787"/>
      <c r="DG11" s="785"/>
      <c r="DH11" s="786"/>
      <c r="DI11" s="786"/>
      <c r="DJ11" s="786"/>
      <c r="DK11" s="787"/>
      <c r="DL11" s="785"/>
      <c r="DM11" s="786"/>
      <c r="DN11" s="786"/>
      <c r="DO11" s="786"/>
      <c r="DP11" s="787"/>
      <c r="DQ11" s="785"/>
      <c r="DR11" s="786"/>
      <c r="DS11" s="786"/>
      <c r="DT11" s="786"/>
      <c r="DU11" s="787"/>
      <c r="DV11" s="782"/>
      <c r="DW11" s="783"/>
      <c r="DX11" s="783"/>
      <c r="DY11" s="783"/>
      <c r="DZ11" s="788"/>
      <c r="EA11" s="220"/>
    </row>
    <row r="12" spans="1:131" s="221" customFormat="1" ht="26.25" customHeight="1" x14ac:dyDescent="0.15">
      <c r="A12" s="224">
        <v>6</v>
      </c>
      <c r="B12" s="789"/>
      <c r="C12" s="790"/>
      <c r="D12" s="790"/>
      <c r="E12" s="790"/>
      <c r="F12" s="790"/>
      <c r="G12" s="790"/>
      <c r="H12" s="790"/>
      <c r="I12" s="790"/>
      <c r="J12" s="790"/>
      <c r="K12" s="790"/>
      <c r="L12" s="790"/>
      <c r="M12" s="790"/>
      <c r="N12" s="790"/>
      <c r="O12" s="790"/>
      <c r="P12" s="791"/>
      <c r="Q12" s="792"/>
      <c r="R12" s="793"/>
      <c r="S12" s="793"/>
      <c r="T12" s="793"/>
      <c r="U12" s="793"/>
      <c r="V12" s="793"/>
      <c r="W12" s="793"/>
      <c r="X12" s="793"/>
      <c r="Y12" s="793"/>
      <c r="Z12" s="793"/>
      <c r="AA12" s="793"/>
      <c r="AB12" s="793"/>
      <c r="AC12" s="793"/>
      <c r="AD12" s="793"/>
      <c r="AE12" s="794"/>
      <c r="AF12" s="795"/>
      <c r="AG12" s="796"/>
      <c r="AH12" s="796"/>
      <c r="AI12" s="796"/>
      <c r="AJ12" s="797"/>
      <c r="AK12" s="778"/>
      <c r="AL12" s="779"/>
      <c r="AM12" s="779"/>
      <c r="AN12" s="779"/>
      <c r="AO12" s="779"/>
      <c r="AP12" s="779"/>
      <c r="AQ12" s="779"/>
      <c r="AR12" s="779"/>
      <c r="AS12" s="779"/>
      <c r="AT12" s="779"/>
      <c r="AU12" s="780"/>
      <c r="AV12" s="780"/>
      <c r="AW12" s="780"/>
      <c r="AX12" s="780"/>
      <c r="AY12" s="781"/>
      <c r="AZ12" s="217"/>
      <c r="BA12" s="217"/>
      <c r="BB12" s="217"/>
      <c r="BC12" s="217"/>
      <c r="BD12" s="217"/>
      <c r="BE12" s="218"/>
      <c r="BF12" s="218"/>
      <c r="BG12" s="218"/>
      <c r="BH12" s="218"/>
      <c r="BI12" s="218"/>
      <c r="BJ12" s="218"/>
      <c r="BK12" s="218"/>
      <c r="BL12" s="218"/>
      <c r="BM12" s="218"/>
      <c r="BN12" s="218"/>
      <c r="BO12" s="218"/>
      <c r="BP12" s="218"/>
      <c r="BQ12" s="224">
        <v>6</v>
      </c>
      <c r="BR12" s="225"/>
      <c r="BS12" s="782"/>
      <c r="BT12" s="783"/>
      <c r="BU12" s="783"/>
      <c r="BV12" s="783"/>
      <c r="BW12" s="783"/>
      <c r="BX12" s="783"/>
      <c r="BY12" s="783"/>
      <c r="BZ12" s="783"/>
      <c r="CA12" s="783"/>
      <c r="CB12" s="783"/>
      <c r="CC12" s="783"/>
      <c r="CD12" s="783"/>
      <c r="CE12" s="783"/>
      <c r="CF12" s="783"/>
      <c r="CG12" s="784"/>
      <c r="CH12" s="785"/>
      <c r="CI12" s="786"/>
      <c r="CJ12" s="786"/>
      <c r="CK12" s="786"/>
      <c r="CL12" s="787"/>
      <c r="CM12" s="785"/>
      <c r="CN12" s="786"/>
      <c r="CO12" s="786"/>
      <c r="CP12" s="786"/>
      <c r="CQ12" s="787"/>
      <c r="CR12" s="785"/>
      <c r="CS12" s="786"/>
      <c r="CT12" s="786"/>
      <c r="CU12" s="786"/>
      <c r="CV12" s="787"/>
      <c r="CW12" s="785"/>
      <c r="CX12" s="786"/>
      <c r="CY12" s="786"/>
      <c r="CZ12" s="786"/>
      <c r="DA12" s="787"/>
      <c r="DB12" s="785"/>
      <c r="DC12" s="786"/>
      <c r="DD12" s="786"/>
      <c r="DE12" s="786"/>
      <c r="DF12" s="787"/>
      <c r="DG12" s="785"/>
      <c r="DH12" s="786"/>
      <c r="DI12" s="786"/>
      <c r="DJ12" s="786"/>
      <c r="DK12" s="787"/>
      <c r="DL12" s="785"/>
      <c r="DM12" s="786"/>
      <c r="DN12" s="786"/>
      <c r="DO12" s="786"/>
      <c r="DP12" s="787"/>
      <c r="DQ12" s="785"/>
      <c r="DR12" s="786"/>
      <c r="DS12" s="786"/>
      <c r="DT12" s="786"/>
      <c r="DU12" s="787"/>
      <c r="DV12" s="782"/>
      <c r="DW12" s="783"/>
      <c r="DX12" s="783"/>
      <c r="DY12" s="783"/>
      <c r="DZ12" s="788"/>
      <c r="EA12" s="220"/>
    </row>
    <row r="13" spans="1:131" s="221" customFormat="1" ht="26.25" customHeight="1" x14ac:dyDescent="0.15">
      <c r="A13" s="224">
        <v>7</v>
      </c>
      <c r="B13" s="789"/>
      <c r="C13" s="790"/>
      <c r="D13" s="790"/>
      <c r="E13" s="790"/>
      <c r="F13" s="790"/>
      <c r="G13" s="790"/>
      <c r="H13" s="790"/>
      <c r="I13" s="790"/>
      <c r="J13" s="790"/>
      <c r="K13" s="790"/>
      <c r="L13" s="790"/>
      <c r="M13" s="790"/>
      <c r="N13" s="790"/>
      <c r="O13" s="790"/>
      <c r="P13" s="791"/>
      <c r="Q13" s="792"/>
      <c r="R13" s="793"/>
      <c r="S13" s="793"/>
      <c r="T13" s="793"/>
      <c r="U13" s="793"/>
      <c r="V13" s="793"/>
      <c r="W13" s="793"/>
      <c r="X13" s="793"/>
      <c r="Y13" s="793"/>
      <c r="Z13" s="793"/>
      <c r="AA13" s="793"/>
      <c r="AB13" s="793"/>
      <c r="AC13" s="793"/>
      <c r="AD13" s="793"/>
      <c r="AE13" s="794"/>
      <c r="AF13" s="795"/>
      <c r="AG13" s="796"/>
      <c r="AH13" s="796"/>
      <c r="AI13" s="796"/>
      <c r="AJ13" s="797"/>
      <c r="AK13" s="778"/>
      <c r="AL13" s="779"/>
      <c r="AM13" s="779"/>
      <c r="AN13" s="779"/>
      <c r="AO13" s="779"/>
      <c r="AP13" s="779"/>
      <c r="AQ13" s="779"/>
      <c r="AR13" s="779"/>
      <c r="AS13" s="779"/>
      <c r="AT13" s="779"/>
      <c r="AU13" s="780"/>
      <c r="AV13" s="780"/>
      <c r="AW13" s="780"/>
      <c r="AX13" s="780"/>
      <c r="AY13" s="781"/>
      <c r="AZ13" s="217"/>
      <c r="BA13" s="217"/>
      <c r="BB13" s="217"/>
      <c r="BC13" s="217"/>
      <c r="BD13" s="217"/>
      <c r="BE13" s="218"/>
      <c r="BF13" s="218"/>
      <c r="BG13" s="218"/>
      <c r="BH13" s="218"/>
      <c r="BI13" s="218"/>
      <c r="BJ13" s="218"/>
      <c r="BK13" s="218"/>
      <c r="BL13" s="218"/>
      <c r="BM13" s="218"/>
      <c r="BN13" s="218"/>
      <c r="BO13" s="218"/>
      <c r="BP13" s="218"/>
      <c r="BQ13" s="224">
        <v>7</v>
      </c>
      <c r="BR13" s="225"/>
      <c r="BS13" s="782"/>
      <c r="BT13" s="783"/>
      <c r="BU13" s="783"/>
      <c r="BV13" s="783"/>
      <c r="BW13" s="783"/>
      <c r="BX13" s="783"/>
      <c r="BY13" s="783"/>
      <c r="BZ13" s="783"/>
      <c r="CA13" s="783"/>
      <c r="CB13" s="783"/>
      <c r="CC13" s="783"/>
      <c r="CD13" s="783"/>
      <c r="CE13" s="783"/>
      <c r="CF13" s="783"/>
      <c r="CG13" s="784"/>
      <c r="CH13" s="785"/>
      <c r="CI13" s="786"/>
      <c r="CJ13" s="786"/>
      <c r="CK13" s="786"/>
      <c r="CL13" s="787"/>
      <c r="CM13" s="785"/>
      <c r="CN13" s="786"/>
      <c r="CO13" s="786"/>
      <c r="CP13" s="786"/>
      <c r="CQ13" s="787"/>
      <c r="CR13" s="785"/>
      <c r="CS13" s="786"/>
      <c r="CT13" s="786"/>
      <c r="CU13" s="786"/>
      <c r="CV13" s="787"/>
      <c r="CW13" s="785"/>
      <c r="CX13" s="786"/>
      <c r="CY13" s="786"/>
      <c r="CZ13" s="786"/>
      <c r="DA13" s="787"/>
      <c r="DB13" s="785"/>
      <c r="DC13" s="786"/>
      <c r="DD13" s="786"/>
      <c r="DE13" s="786"/>
      <c r="DF13" s="787"/>
      <c r="DG13" s="785"/>
      <c r="DH13" s="786"/>
      <c r="DI13" s="786"/>
      <c r="DJ13" s="786"/>
      <c r="DK13" s="787"/>
      <c r="DL13" s="785"/>
      <c r="DM13" s="786"/>
      <c r="DN13" s="786"/>
      <c r="DO13" s="786"/>
      <c r="DP13" s="787"/>
      <c r="DQ13" s="785"/>
      <c r="DR13" s="786"/>
      <c r="DS13" s="786"/>
      <c r="DT13" s="786"/>
      <c r="DU13" s="787"/>
      <c r="DV13" s="782"/>
      <c r="DW13" s="783"/>
      <c r="DX13" s="783"/>
      <c r="DY13" s="783"/>
      <c r="DZ13" s="788"/>
      <c r="EA13" s="220"/>
    </row>
    <row r="14" spans="1:131" s="221" customFormat="1" ht="26.25" customHeight="1" x14ac:dyDescent="0.15">
      <c r="A14" s="224">
        <v>8</v>
      </c>
      <c r="B14" s="789"/>
      <c r="C14" s="790"/>
      <c r="D14" s="790"/>
      <c r="E14" s="790"/>
      <c r="F14" s="790"/>
      <c r="G14" s="790"/>
      <c r="H14" s="790"/>
      <c r="I14" s="790"/>
      <c r="J14" s="790"/>
      <c r="K14" s="790"/>
      <c r="L14" s="790"/>
      <c r="M14" s="790"/>
      <c r="N14" s="790"/>
      <c r="O14" s="790"/>
      <c r="P14" s="791"/>
      <c r="Q14" s="792"/>
      <c r="R14" s="793"/>
      <c r="S14" s="793"/>
      <c r="T14" s="793"/>
      <c r="U14" s="793"/>
      <c r="V14" s="793"/>
      <c r="W14" s="793"/>
      <c r="X14" s="793"/>
      <c r="Y14" s="793"/>
      <c r="Z14" s="793"/>
      <c r="AA14" s="793"/>
      <c r="AB14" s="793"/>
      <c r="AC14" s="793"/>
      <c r="AD14" s="793"/>
      <c r="AE14" s="794"/>
      <c r="AF14" s="795"/>
      <c r="AG14" s="796"/>
      <c r="AH14" s="796"/>
      <c r="AI14" s="796"/>
      <c r="AJ14" s="797"/>
      <c r="AK14" s="778"/>
      <c r="AL14" s="779"/>
      <c r="AM14" s="779"/>
      <c r="AN14" s="779"/>
      <c r="AO14" s="779"/>
      <c r="AP14" s="779"/>
      <c r="AQ14" s="779"/>
      <c r="AR14" s="779"/>
      <c r="AS14" s="779"/>
      <c r="AT14" s="779"/>
      <c r="AU14" s="780"/>
      <c r="AV14" s="780"/>
      <c r="AW14" s="780"/>
      <c r="AX14" s="780"/>
      <c r="AY14" s="781"/>
      <c r="AZ14" s="217"/>
      <c r="BA14" s="217"/>
      <c r="BB14" s="217"/>
      <c r="BC14" s="217"/>
      <c r="BD14" s="217"/>
      <c r="BE14" s="218"/>
      <c r="BF14" s="218"/>
      <c r="BG14" s="218"/>
      <c r="BH14" s="218"/>
      <c r="BI14" s="218"/>
      <c r="BJ14" s="218"/>
      <c r="BK14" s="218"/>
      <c r="BL14" s="218"/>
      <c r="BM14" s="218"/>
      <c r="BN14" s="218"/>
      <c r="BO14" s="218"/>
      <c r="BP14" s="218"/>
      <c r="BQ14" s="224">
        <v>8</v>
      </c>
      <c r="BR14" s="225"/>
      <c r="BS14" s="782"/>
      <c r="BT14" s="783"/>
      <c r="BU14" s="783"/>
      <c r="BV14" s="783"/>
      <c r="BW14" s="783"/>
      <c r="BX14" s="783"/>
      <c r="BY14" s="783"/>
      <c r="BZ14" s="783"/>
      <c r="CA14" s="783"/>
      <c r="CB14" s="783"/>
      <c r="CC14" s="783"/>
      <c r="CD14" s="783"/>
      <c r="CE14" s="783"/>
      <c r="CF14" s="783"/>
      <c r="CG14" s="784"/>
      <c r="CH14" s="785"/>
      <c r="CI14" s="786"/>
      <c r="CJ14" s="786"/>
      <c r="CK14" s="786"/>
      <c r="CL14" s="787"/>
      <c r="CM14" s="785"/>
      <c r="CN14" s="786"/>
      <c r="CO14" s="786"/>
      <c r="CP14" s="786"/>
      <c r="CQ14" s="787"/>
      <c r="CR14" s="785"/>
      <c r="CS14" s="786"/>
      <c r="CT14" s="786"/>
      <c r="CU14" s="786"/>
      <c r="CV14" s="787"/>
      <c r="CW14" s="785"/>
      <c r="CX14" s="786"/>
      <c r="CY14" s="786"/>
      <c r="CZ14" s="786"/>
      <c r="DA14" s="787"/>
      <c r="DB14" s="785"/>
      <c r="DC14" s="786"/>
      <c r="DD14" s="786"/>
      <c r="DE14" s="786"/>
      <c r="DF14" s="787"/>
      <c r="DG14" s="785"/>
      <c r="DH14" s="786"/>
      <c r="DI14" s="786"/>
      <c r="DJ14" s="786"/>
      <c r="DK14" s="787"/>
      <c r="DL14" s="785"/>
      <c r="DM14" s="786"/>
      <c r="DN14" s="786"/>
      <c r="DO14" s="786"/>
      <c r="DP14" s="787"/>
      <c r="DQ14" s="785"/>
      <c r="DR14" s="786"/>
      <c r="DS14" s="786"/>
      <c r="DT14" s="786"/>
      <c r="DU14" s="787"/>
      <c r="DV14" s="782"/>
      <c r="DW14" s="783"/>
      <c r="DX14" s="783"/>
      <c r="DY14" s="783"/>
      <c r="DZ14" s="788"/>
      <c r="EA14" s="220"/>
    </row>
    <row r="15" spans="1:131" s="221" customFormat="1" ht="26.25" customHeight="1" x14ac:dyDescent="0.15">
      <c r="A15" s="224">
        <v>9</v>
      </c>
      <c r="B15" s="789"/>
      <c r="C15" s="790"/>
      <c r="D15" s="790"/>
      <c r="E15" s="790"/>
      <c r="F15" s="790"/>
      <c r="G15" s="790"/>
      <c r="H15" s="790"/>
      <c r="I15" s="790"/>
      <c r="J15" s="790"/>
      <c r="K15" s="790"/>
      <c r="L15" s="790"/>
      <c r="M15" s="790"/>
      <c r="N15" s="790"/>
      <c r="O15" s="790"/>
      <c r="P15" s="791"/>
      <c r="Q15" s="792"/>
      <c r="R15" s="793"/>
      <c r="S15" s="793"/>
      <c r="T15" s="793"/>
      <c r="U15" s="793"/>
      <c r="V15" s="793"/>
      <c r="W15" s="793"/>
      <c r="X15" s="793"/>
      <c r="Y15" s="793"/>
      <c r="Z15" s="793"/>
      <c r="AA15" s="793"/>
      <c r="AB15" s="793"/>
      <c r="AC15" s="793"/>
      <c r="AD15" s="793"/>
      <c r="AE15" s="794"/>
      <c r="AF15" s="795"/>
      <c r="AG15" s="796"/>
      <c r="AH15" s="796"/>
      <c r="AI15" s="796"/>
      <c r="AJ15" s="797"/>
      <c r="AK15" s="778"/>
      <c r="AL15" s="779"/>
      <c r="AM15" s="779"/>
      <c r="AN15" s="779"/>
      <c r="AO15" s="779"/>
      <c r="AP15" s="779"/>
      <c r="AQ15" s="779"/>
      <c r="AR15" s="779"/>
      <c r="AS15" s="779"/>
      <c r="AT15" s="779"/>
      <c r="AU15" s="780"/>
      <c r="AV15" s="780"/>
      <c r="AW15" s="780"/>
      <c r="AX15" s="780"/>
      <c r="AY15" s="781"/>
      <c r="AZ15" s="217"/>
      <c r="BA15" s="217"/>
      <c r="BB15" s="217"/>
      <c r="BC15" s="217"/>
      <c r="BD15" s="217"/>
      <c r="BE15" s="218"/>
      <c r="BF15" s="218"/>
      <c r="BG15" s="218"/>
      <c r="BH15" s="218"/>
      <c r="BI15" s="218"/>
      <c r="BJ15" s="218"/>
      <c r="BK15" s="218"/>
      <c r="BL15" s="218"/>
      <c r="BM15" s="218"/>
      <c r="BN15" s="218"/>
      <c r="BO15" s="218"/>
      <c r="BP15" s="218"/>
      <c r="BQ15" s="224">
        <v>9</v>
      </c>
      <c r="BR15" s="225"/>
      <c r="BS15" s="782"/>
      <c r="BT15" s="783"/>
      <c r="BU15" s="783"/>
      <c r="BV15" s="783"/>
      <c r="BW15" s="783"/>
      <c r="BX15" s="783"/>
      <c r="BY15" s="783"/>
      <c r="BZ15" s="783"/>
      <c r="CA15" s="783"/>
      <c r="CB15" s="783"/>
      <c r="CC15" s="783"/>
      <c r="CD15" s="783"/>
      <c r="CE15" s="783"/>
      <c r="CF15" s="783"/>
      <c r="CG15" s="784"/>
      <c r="CH15" s="785"/>
      <c r="CI15" s="786"/>
      <c r="CJ15" s="786"/>
      <c r="CK15" s="786"/>
      <c r="CL15" s="787"/>
      <c r="CM15" s="785"/>
      <c r="CN15" s="786"/>
      <c r="CO15" s="786"/>
      <c r="CP15" s="786"/>
      <c r="CQ15" s="787"/>
      <c r="CR15" s="785"/>
      <c r="CS15" s="786"/>
      <c r="CT15" s="786"/>
      <c r="CU15" s="786"/>
      <c r="CV15" s="787"/>
      <c r="CW15" s="785"/>
      <c r="CX15" s="786"/>
      <c r="CY15" s="786"/>
      <c r="CZ15" s="786"/>
      <c r="DA15" s="787"/>
      <c r="DB15" s="785"/>
      <c r="DC15" s="786"/>
      <c r="DD15" s="786"/>
      <c r="DE15" s="786"/>
      <c r="DF15" s="787"/>
      <c r="DG15" s="785"/>
      <c r="DH15" s="786"/>
      <c r="DI15" s="786"/>
      <c r="DJ15" s="786"/>
      <c r="DK15" s="787"/>
      <c r="DL15" s="785"/>
      <c r="DM15" s="786"/>
      <c r="DN15" s="786"/>
      <c r="DO15" s="786"/>
      <c r="DP15" s="787"/>
      <c r="DQ15" s="785"/>
      <c r="DR15" s="786"/>
      <c r="DS15" s="786"/>
      <c r="DT15" s="786"/>
      <c r="DU15" s="787"/>
      <c r="DV15" s="782"/>
      <c r="DW15" s="783"/>
      <c r="DX15" s="783"/>
      <c r="DY15" s="783"/>
      <c r="DZ15" s="788"/>
      <c r="EA15" s="220"/>
    </row>
    <row r="16" spans="1:131" s="221" customFormat="1" ht="26.25" customHeight="1" x14ac:dyDescent="0.15">
      <c r="A16" s="224">
        <v>10</v>
      </c>
      <c r="B16" s="789"/>
      <c r="C16" s="790"/>
      <c r="D16" s="790"/>
      <c r="E16" s="790"/>
      <c r="F16" s="790"/>
      <c r="G16" s="790"/>
      <c r="H16" s="790"/>
      <c r="I16" s="790"/>
      <c r="J16" s="790"/>
      <c r="K16" s="790"/>
      <c r="L16" s="790"/>
      <c r="M16" s="790"/>
      <c r="N16" s="790"/>
      <c r="O16" s="790"/>
      <c r="P16" s="791"/>
      <c r="Q16" s="792"/>
      <c r="R16" s="793"/>
      <c r="S16" s="793"/>
      <c r="T16" s="793"/>
      <c r="U16" s="793"/>
      <c r="V16" s="793"/>
      <c r="W16" s="793"/>
      <c r="X16" s="793"/>
      <c r="Y16" s="793"/>
      <c r="Z16" s="793"/>
      <c r="AA16" s="793"/>
      <c r="AB16" s="793"/>
      <c r="AC16" s="793"/>
      <c r="AD16" s="793"/>
      <c r="AE16" s="794"/>
      <c r="AF16" s="795"/>
      <c r="AG16" s="796"/>
      <c r="AH16" s="796"/>
      <c r="AI16" s="796"/>
      <c r="AJ16" s="797"/>
      <c r="AK16" s="778"/>
      <c r="AL16" s="779"/>
      <c r="AM16" s="779"/>
      <c r="AN16" s="779"/>
      <c r="AO16" s="779"/>
      <c r="AP16" s="779"/>
      <c r="AQ16" s="779"/>
      <c r="AR16" s="779"/>
      <c r="AS16" s="779"/>
      <c r="AT16" s="779"/>
      <c r="AU16" s="780"/>
      <c r="AV16" s="780"/>
      <c r="AW16" s="780"/>
      <c r="AX16" s="780"/>
      <c r="AY16" s="781"/>
      <c r="AZ16" s="217"/>
      <c r="BA16" s="217"/>
      <c r="BB16" s="217"/>
      <c r="BC16" s="217"/>
      <c r="BD16" s="217"/>
      <c r="BE16" s="218"/>
      <c r="BF16" s="218"/>
      <c r="BG16" s="218"/>
      <c r="BH16" s="218"/>
      <c r="BI16" s="218"/>
      <c r="BJ16" s="218"/>
      <c r="BK16" s="218"/>
      <c r="BL16" s="218"/>
      <c r="BM16" s="218"/>
      <c r="BN16" s="218"/>
      <c r="BO16" s="218"/>
      <c r="BP16" s="218"/>
      <c r="BQ16" s="224">
        <v>10</v>
      </c>
      <c r="BR16" s="225"/>
      <c r="BS16" s="782"/>
      <c r="BT16" s="783"/>
      <c r="BU16" s="783"/>
      <c r="BV16" s="783"/>
      <c r="BW16" s="783"/>
      <c r="BX16" s="783"/>
      <c r="BY16" s="783"/>
      <c r="BZ16" s="783"/>
      <c r="CA16" s="783"/>
      <c r="CB16" s="783"/>
      <c r="CC16" s="783"/>
      <c r="CD16" s="783"/>
      <c r="CE16" s="783"/>
      <c r="CF16" s="783"/>
      <c r="CG16" s="784"/>
      <c r="CH16" s="785"/>
      <c r="CI16" s="786"/>
      <c r="CJ16" s="786"/>
      <c r="CK16" s="786"/>
      <c r="CL16" s="787"/>
      <c r="CM16" s="785"/>
      <c r="CN16" s="786"/>
      <c r="CO16" s="786"/>
      <c r="CP16" s="786"/>
      <c r="CQ16" s="787"/>
      <c r="CR16" s="785"/>
      <c r="CS16" s="786"/>
      <c r="CT16" s="786"/>
      <c r="CU16" s="786"/>
      <c r="CV16" s="787"/>
      <c r="CW16" s="785"/>
      <c r="CX16" s="786"/>
      <c r="CY16" s="786"/>
      <c r="CZ16" s="786"/>
      <c r="DA16" s="787"/>
      <c r="DB16" s="785"/>
      <c r="DC16" s="786"/>
      <c r="DD16" s="786"/>
      <c r="DE16" s="786"/>
      <c r="DF16" s="787"/>
      <c r="DG16" s="785"/>
      <c r="DH16" s="786"/>
      <c r="DI16" s="786"/>
      <c r="DJ16" s="786"/>
      <c r="DK16" s="787"/>
      <c r="DL16" s="785"/>
      <c r="DM16" s="786"/>
      <c r="DN16" s="786"/>
      <c r="DO16" s="786"/>
      <c r="DP16" s="787"/>
      <c r="DQ16" s="785"/>
      <c r="DR16" s="786"/>
      <c r="DS16" s="786"/>
      <c r="DT16" s="786"/>
      <c r="DU16" s="787"/>
      <c r="DV16" s="782"/>
      <c r="DW16" s="783"/>
      <c r="DX16" s="783"/>
      <c r="DY16" s="783"/>
      <c r="DZ16" s="788"/>
      <c r="EA16" s="220"/>
    </row>
    <row r="17" spans="1:131" s="221" customFormat="1" ht="26.25" customHeight="1" x14ac:dyDescent="0.15">
      <c r="A17" s="224">
        <v>11</v>
      </c>
      <c r="B17" s="789"/>
      <c r="C17" s="790"/>
      <c r="D17" s="790"/>
      <c r="E17" s="790"/>
      <c r="F17" s="790"/>
      <c r="G17" s="790"/>
      <c r="H17" s="790"/>
      <c r="I17" s="790"/>
      <c r="J17" s="790"/>
      <c r="K17" s="790"/>
      <c r="L17" s="790"/>
      <c r="M17" s="790"/>
      <c r="N17" s="790"/>
      <c r="O17" s="790"/>
      <c r="P17" s="791"/>
      <c r="Q17" s="792"/>
      <c r="R17" s="793"/>
      <c r="S17" s="793"/>
      <c r="T17" s="793"/>
      <c r="U17" s="793"/>
      <c r="V17" s="793"/>
      <c r="W17" s="793"/>
      <c r="X17" s="793"/>
      <c r="Y17" s="793"/>
      <c r="Z17" s="793"/>
      <c r="AA17" s="793"/>
      <c r="AB17" s="793"/>
      <c r="AC17" s="793"/>
      <c r="AD17" s="793"/>
      <c r="AE17" s="794"/>
      <c r="AF17" s="795"/>
      <c r="AG17" s="796"/>
      <c r="AH17" s="796"/>
      <c r="AI17" s="796"/>
      <c r="AJ17" s="797"/>
      <c r="AK17" s="778"/>
      <c r="AL17" s="779"/>
      <c r="AM17" s="779"/>
      <c r="AN17" s="779"/>
      <c r="AO17" s="779"/>
      <c r="AP17" s="779"/>
      <c r="AQ17" s="779"/>
      <c r="AR17" s="779"/>
      <c r="AS17" s="779"/>
      <c r="AT17" s="779"/>
      <c r="AU17" s="780"/>
      <c r="AV17" s="780"/>
      <c r="AW17" s="780"/>
      <c r="AX17" s="780"/>
      <c r="AY17" s="781"/>
      <c r="AZ17" s="217"/>
      <c r="BA17" s="217"/>
      <c r="BB17" s="217"/>
      <c r="BC17" s="217"/>
      <c r="BD17" s="217"/>
      <c r="BE17" s="218"/>
      <c r="BF17" s="218"/>
      <c r="BG17" s="218"/>
      <c r="BH17" s="218"/>
      <c r="BI17" s="218"/>
      <c r="BJ17" s="218"/>
      <c r="BK17" s="218"/>
      <c r="BL17" s="218"/>
      <c r="BM17" s="218"/>
      <c r="BN17" s="218"/>
      <c r="BO17" s="218"/>
      <c r="BP17" s="218"/>
      <c r="BQ17" s="224">
        <v>11</v>
      </c>
      <c r="BR17" s="225"/>
      <c r="BS17" s="782"/>
      <c r="BT17" s="783"/>
      <c r="BU17" s="783"/>
      <c r="BV17" s="783"/>
      <c r="BW17" s="783"/>
      <c r="BX17" s="783"/>
      <c r="BY17" s="783"/>
      <c r="BZ17" s="783"/>
      <c r="CA17" s="783"/>
      <c r="CB17" s="783"/>
      <c r="CC17" s="783"/>
      <c r="CD17" s="783"/>
      <c r="CE17" s="783"/>
      <c r="CF17" s="783"/>
      <c r="CG17" s="784"/>
      <c r="CH17" s="785"/>
      <c r="CI17" s="786"/>
      <c r="CJ17" s="786"/>
      <c r="CK17" s="786"/>
      <c r="CL17" s="787"/>
      <c r="CM17" s="785"/>
      <c r="CN17" s="786"/>
      <c r="CO17" s="786"/>
      <c r="CP17" s="786"/>
      <c r="CQ17" s="787"/>
      <c r="CR17" s="785"/>
      <c r="CS17" s="786"/>
      <c r="CT17" s="786"/>
      <c r="CU17" s="786"/>
      <c r="CV17" s="787"/>
      <c r="CW17" s="785"/>
      <c r="CX17" s="786"/>
      <c r="CY17" s="786"/>
      <c r="CZ17" s="786"/>
      <c r="DA17" s="787"/>
      <c r="DB17" s="785"/>
      <c r="DC17" s="786"/>
      <c r="DD17" s="786"/>
      <c r="DE17" s="786"/>
      <c r="DF17" s="787"/>
      <c r="DG17" s="785"/>
      <c r="DH17" s="786"/>
      <c r="DI17" s="786"/>
      <c r="DJ17" s="786"/>
      <c r="DK17" s="787"/>
      <c r="DL17" s="785"/>
      <c r="DM17" s="786"/>
      <c r="DN17" s="786"/>
      <c r="DO17" s="786"/>
      <c r="DP17" s="787"/>
      <c r="DQ17" s="785"/>
      <c r="DR17" s="786"/>
      <c r="DS17" s="786"/>
      <c r="DT17" s="786"/>
      <c r="DU17" s="787"/>
      <c r="DV17" s="782"/>
      <c r="DW17" s="783"/>
      <c r="DX17" s="783"/>
      <c r="DY17" s="783"/>
      <c r="DZ17" s="788"/>
      <c r="EA17" s="220"/>
    </row>
    <row r="18" spans="1:131" s="221" customFormat="1" ht="26.25" customHeight="1" x14ac:dyDescent="0.15">
      <c r="A18" s="224">
        <v>12</v>
      </c>
      <c r="B18" s="789"/>
      <c r="C18" s="790"/>
      <c r="D18" s="790"/>
      <c r="E18" s="790"/>
      <c r="F18" s="790"/>
      <c r="G18" s="790"/>
      <c r="H18" s="790"/>
      <c r="I18" s="790"/>
      <c r="J18" s="790"/>
      <c r="K18" s="790"/>
      <c r="L18" s="790"/>
      <c r="M18" s="790"/>
      <c r="N18" s="790"/>
      <c r="O18" s="790"/>
      <c r="P18" s="791"/>
      <c r="Q18" s="792"/>
      <c r="R18" s="793"/>
      <c r="S18" s="793"/>
      <c r="T18" s="793"/>
      <c r="U18" s="793"/>
      <c r="V18" s="793"/>
      <c r="W18" s="793"/>
      <c r="X18" s="793"/>
      <c r="Y18" s="793"/>
      <c r="Z18" s="793"/>
      <c r="AA18" s="793"/>
      <c r="AB18" s="793"/>
      <c r="AC18" s="793"/>
      <c r="AD18" s="793"/>
      <c r="AE18" s="794"/>
      <c r="AF18" s="795"/>
      <c r="AG18" s="796"/>
      <c r="AH18" s="796"/>
      <c r="AI18" s="796"/>
      <c r="AJ18" s="797"/>
      <c r="AK18" s="778"/>
      <c r="AL18" s="779"/>
      <c r="AM18" s="779"/>
      <c r="AN18" s="779"/>
      <c r="AO18" s="779"/>
      <c r="AP18" s="779"/>
      <c r="AQ18" s="779"/>
      <c r="AR18" s="779"/>
      <c r="AS18" s="779"/>
      <c r="AT18" s="779"/>
      <c r="AU18" s="780"/>
      <c r="AV18" s="780"/>
      <c r="AW18" s="780"/>
      <c r="AX18" s="780"/>
      <c r="AY18" s="781"/>
      <c r="AZ18" s="217"/>
      <c r="BA18" s="217"/>
      <c r="BB18" s="217"/>
      <c r="BC18" s="217"/>
      <c r="BD18" s="217"/>
      <c r="BE18" s="218"/>
      <c r="BF18" s="218"/>
      <c r="BG18" s="218"/>
      <c r="BH18" s="218"/>
      <c r="BI18" s="218"/>
      <c r="BJ18" s="218"/>
      <c r="BK18" s="218"/>
      <c r="BL18" s="218"/>
      <c r="BM18" s="218"/>
      <c r="BN18" s="218"/>
      <c r="BO18" s="218"/>
      <c r="BP18" s="218"/>
      <c r="BQ18" s="224">
        <v>12</v>
      </c>
      <c r="BR18" s="225"/>
      <c r="BS18" s="782"/>
      <c r="BT18" s="783"/>
      <c r="BU18" s="783"/>
      <c r="BV18" s="783"/>
      <c r="BW18" s="783"/>
      <c r="BX18" s="783"/>
      <c r="BY18" s="783"/>
      <c r="BZ18" s="783"/>
      <c r="CA18" s="783"/>
      <c r="CB18" s="783"/>
      <c r="CC18" s="783"/>
      <c r="CD18" s="783"/>
      <c r="CE18" s="783"/>
      <c r="CF18" s="783"/>
      <c r="CG18" s="784"/>
      <c r="CH18" s="785"/>
      <c r="CI18" s="786"/>
      <c r="CJ18" s="786"/>
      <c r="CK18" s="786"/>
      <c r="CL18" s="787"/>
      <c r="CM18" s="785"/>
      <c r="CN18" s="786"/>
      <c r="CO18" s="786"/>
      <c r="CP18" s="786"/>
      <c r="CQ18" s="787"/>
      <c r="CR18" s="785"/>
      <c r="CS18" s="786"/>
      <c r="CT18" s="786"/>
      <c r="CU18" s="786"/>
      <c r="CV18" s="787"/>
      <c r="CW18" s="785"/>
      <c r="CX18" s="786"/>
      <c r="CY18" s="786"/>
      <c r="CZ18" s="786"/>
      <c r="DA18" s="787"/>
      <c r="DB18" s="785"/>
      <c r="DC18" s="786"/>
      <c r="DD18" s="786"/>
      <c r="DE18" s="786"/>
      <c r="DF18" s="787"/>
      <c r="DG18" s="785"/>
      <c r="DH18" s="786"/>
      <c r="DI18" s="786"/>
      <c r="DJ18" s="786"/>
      <c r="DK18" s="787"/>
      <c r="DL18" s="785"/>
      <c r="DM18" s="786"/>
      <c r="DN18" s="786"/>
      <c r="DO18" s="786"/>
      <c r="DP18" s="787"/>
      <c r="DQ18" s="785"/>
      <c r="DR18" s="786"/>
      <c r="DS18" s="786"/>
      <c r="DT18" s="786"/>
      <c r="DU18" s="787"/>
      <c r="DV18" s="782"/>
      <c r="DW18" s="783"/>
      <c r="DX18" s="783"/>
      <c r="DY18" s="783"/>
      <c r="DZ18" s="788"/>
      <c r="EA18" s="220"/>
    </row>
    <row r="19" spans="1:131" s="221" customFormat="1" ht="26.25" customHeight="1" x14ac:dyDescent="0.15">
      <c r="A19" s="224">
        <v>13</v>
      </c>
      <c r="B19" s="789"/>
      <c r="C19" s="790"/>
      <c r="D19" s="790"/>
      <c r="E19" s="790"/>
      <c r="F19" s="790"/>
      <c r="G19" s="790"/>
      <c r="H19" s="790"/>
      <c r="I19" s="790"/>
      <c r="J19" s="790"/>
      <c r="K19" s="790"/>
      <c r="L19" s="790"/>
      <c r="M19" s="790"/>
      <c r="N19" s="790"/>
      <c r="O19" s="790"/>
      <c r="P19" s="791"/>
      <c r="Q19" s="792"/>
      <c r="R19" s="793"/>
      <c r="S19" s="793"/>
      <c r="T19" s="793"/>
      <c r="U19" s="793"/>
      <c r="V19" s="793"/>
      <c r="W19" s="793"/>
      <c r="X19" s="793"/>
      <c r="Y19" s="793"/>
      <c r="Z19" s="793"/>
      <c r="AA19" s="793"/>
      <c r="AB19" s="793"/>
      <c r="AC19" s="793"/>
      <c r="AD19" s="793"/>
      <c r="AE19" s="794"/>
      <c r="AF19" s="795"/>
      <c r="AG19" s="796"/>
      <c r="AH19" s="796"/>
      <c r="AI19" s="796"/>
      <c r="AJ19" s="797"/>
      <c r="AK19" s="778"/>
      <c r="AL19" s="779"/>
      <c r="AM19" s="779"/>
      <c r="AN19" s="779"/>
      <c r="AO19" s="779"/>
      <c r="AP19" s="779"/>
      <c r="AQ19" s="779"/>
      <c r="AR19" s="779"/>
      <c r="AS19" s="779"/>
      <c r="AT19" s="779"/>
      <c r="AU19" s="780"/>
      <c r="AV19" s="780"/>
      <c r="AW19" s="780"/>
      <c r="AX19" s="780"/>
      <c r="AY19" s="781"/>
      <c r="AZ19" s="217"/>
      <c r="BA19" s="217"/>
      <c r="BB19" s="217"/>
      <c r="BC19" s="217"/>
      <c r="BD19" s="217"/>
      <c r="BE19" s="218"/>
      <c r="BF19" s="218"/>
      <c r="BG19" s="218"/>
      <c r="BH19" s="218"/>
      <c r="BI19" s="218"/>
      <c r="BJ19" s="218"/>
      <c r="BK19" s="218"/>
      <c r="BL19" s="218"/>
      <c r="BM19" s="218"/>
      <c r="BN19" s="218"/>
      <c r="BO19" s="218"/>
      <c r="BP19" s="218"/>
      <c r="BQ19" s="224">
        <v>13</v>
      </c>
      <c r="BR19" s="225"/>
      <c r="BS19" s="782"/>
      <c r="BT19" s="783"/>
      <c r="BU19" s="783"/>
      <c r="BV19" s="783"/>
      <c r="BW19" s="783"/>
      <c r="BX19" s="783"/>
      <c r="BY19" s="783"/>
      <c r="BZ19" s="783"/>
      <c r="CA19" s="783"/>
      <c r="CB19" s="783"/>
      <c r="CC19" s="783"/>
      <c r="CD19" s="783"/>
      <c r="CE19" s="783"/>
      <c r="CF19" s="783"/>
      <c r="CG19" s="784"/>
      <c r="CH19" s="785"/>
      <c r="CI19" s="786"/>
      <c r="CJ19" s="786"/>
      <c r="CK19" s="786"/>
      <c r="CL19" s="787"/>
      <c r="CM19" s="785"/>
      <c r="CN19" s="786"/>
      <c r="CO19" s="786"/>
      <c r="CP19" s="786"/>
      <c r="CQ19" s="787"/>
      <c r="CR19" s="785"/>
      <c r="CS19" s="786"/>
      <c r="CT19" s="786"/>
      <c r="CU19" s="786"/>
      <c r="CV19" s="787"/>
      <c r="CW19" s="785"/>
      <c r="CX19" s="786"/>
      <c r="CY19" s="786"/>
      <c r="CZ19" s="786"/>
      <c r="DA19" s="787"/>
      <c r="DB19" s="785"/>
      <c r="DC19" s="786"/>
      <c r="DD19" s="786"/>
      <c r="DE19" s="786"/>
      <c r="DF19" s="787"/>
      <c r="DG19" s="785"/>
      <c r="DH19" s="786"/>
      <c r="DI19" s="786"/>
      <c r="DJ19" s="786"/>
      <c r="DK19" s="787"/>
      <c r="DL19" s="785"/>
      <c r="DM19" s="786"/>
      <c r="DN19" s="786"/>
      <c r="DO19" s="786"/>
      <c r="DP19" s="787"/>
      <c r="DQ19" s="785"/>
      <c r="DR19" s="786"/>
      <c r="DS19" s="786"/>
      <c r="DT19" s="786"/>
      <c r="DU19" s="787"/>
      <c r="DV19" s="782"/>
      <c r="DW19" s="783"/>
      <c r="DX19" s="783"/>
      <c r="DY19" s="783"/>
      <c r="DZ19" s="788"/>
      <c r="EA19" s="220"/>
    </row>
    <row r="20" spans="1:131" s="221" customFormat="1" ht="26.25" customHeight="1" x14ac:dyDescent="0.15">
      <c r="A20" s="224">
        <v>14</v>
      </c>
      <c r="B20" s="789"/>
      <c r="C20" s="790"/>
      <c r="D20" s="790"/>
      <c r="E20" s="790"/>
      <c r="F20" s="790"/>
      <c r="G20" s="790"/>
      <c r="H20" s="790"/>
      <c r="I20" s="790"/>
      <c r="J20" s="790"/>
      <c r="K20" s="790"/>
      <c r="L20" s="790"/>
      <c r="M20" s="790"/>
      <c r="N20" s="790"/>
      <c r="O20" s="790"/>
      <c r="P20" s="791"/>
      <c r="Q20" s="792"/>
      <c r="R20" s="793"/>
      <c r="S20" s="793"/>
      <c r="T20" s="793"/>
      <c r="U20" s="793"/>
      <c r="V20" s="793"/>
      <c r="W20" s="793"/>
      <c r="X20" s="793"/>
      <c r="Y20" s="793"/>
      <c r="Z20" s="793"/>
      <c r="AA20" s="793"/>
      <c r="AB20" s="793"/>
      <c r="AC20" s="793"/>
      <c r="AD20" s="793"/>
      <c r="AE20" s="794"/>
      <c r="AF20" s="795"/>
      <c r="AG20" s="796"/>
      <c r="AH20" s="796"/>
      <c r="AI20" s="796"/>
      <c r="AJ20" s="797"/>
      <c r="AK20" s="778"/>
      <c r="AL20" s="779"/>
      <c r="AM20" s="779"/>
      <c r="AN20" s="779"/>
      <c r="AO20" s="779"/>
      <c r="AP20" s="779"/>
      <c r="AQ20" s="779"/>
      <c r="AR20" s="779"/>
      <c r="AS20" s="779"/>
      <c r="AT20" s="779"/>
      <c r="AU20" s="780"/>
      <c r="AV20" s="780"/>
      <c r="AW20" s="780"/>
      <c r="AX20" s="780"/>
      <c r="AY20" s="781"/>
      <c r="AZ20" s="217"/>
      <c r="BA20" s="217"/>
      <c r="BB20" s="217"/>
      <c r="BC20" s="217"/>
      <c r="BD20" s="217"/>
      <c r="BE20" s="218"/>
      <c r="BF20" s="218"/>
      <c r="BG20" s="218"/>
      <c r="BH20" s="218"/>
      <c r="BI20" s="218"/>
      <c r="BJ20" s="218"/>
      <c r="BK20" s="218"/>
      <c r="BL20" s="218"/>
      <c r="BM20" s="218"/>
      <c r="BN20" s="218"/>
      <c r="BO20" s="218"/>
      <c r="BP20" s="218"/>
      <c r="BQ20" s="224">
        <v>14</v>
      </c>
      <c r="BR20" s="225"/>
      <c r="BS20" s="782"/>
      <c r="BT20" s="783"/>
      <c r="BU20" s="783"/>
      <c r="BV20" s="783"/>
      <c r="BW20" s="783"/>
      <c r="BX20" s="783"/>
      <c r="BY20" s="783"/>
      <c r="BZ20" s="783"/>
      <c r="CA20" s="783"/>
      <c r="CB20" s="783"/>
      <c r="CC20" s="783"/>
      <c r="CD20" s="783"/>
      <c r="CE20" s="783"/>
      <c r="CF20" s="783"/>
      <c r="CG20" s="784"/>
      <c r="CH20" s="785"/>
      <c r="CI20" s="786"/>
      <c r="CJ20" s="786"/>
      <c r="CK20" s="786"/>
      <c r="CL20" s="787"/>
      <c r="CM20" s="785"/>
      <c r="CN20" s="786"/>
      <c r="CO20" s="786"/>
      <c r="CP20" s="786"/>
      <c r="CQ20" s="787"/>
      <c r="CR20" s="785"/>
      <c r="CS20" s="786"/>
      <c r="CT20" s="786"/>
      <c r="CU20" s="786"/>
      <c r="CV20" s="787"/>
      <c r="CW20" s="785"/>
      <c r="CX20" s="786"/>
      <c r="CY20" s="786"/>
      <c r="CZ20" s="786"/>
      <c r="DA20" s="787"/>
      <c r="DB20" s="785"/>
      <c r="DC20" s="786"/>
      <c r="DD20" s="786"/>
      <c r="DE20" s="786"/>
      <c r="DF20" s="787"/>
      <c r="DG20" s="785"/>
      <c r="DH20" s="786"/>
      <c r="DI20" s="786"/>
      <c r="DJ20" s="786"/>
      <c r="DK20" s="787"/>
      <c r="DL20" s="785"/>
      <c r="DM20" s="786"/>
      <c r="DN20" s="786"/>
      <c r="DO20" s="786"/>
      <c r="DP20" s="787"/>
      <c r="DQ20" s="785"/>
      <c r="DR20" s="786"/>
      <c r="DS20" s="786"/>
      <c r="DT20" s="786"/>
      <c r="DU20" s="787"/>
      <c r="DV20" s="782"/>
      <c r="DW20" s="783"/>
      <c r="DX20" s="783"/>
      <c r="DY20" s="783"/>
      <c r="DZ20" s="788"/>
      <c r="EA20" s="220"/>
    </row>
    <row r="21" spans="1:131" s="221" customFormat="1" ht="26.25" customHeight="1" thickBot="1" x14ac:dyDescent="0.2">
      <c r="A21" s="224">
        <v>15</v>
      </c>
      <c r="B21" s="789"/>
      <c r="C21" s="790"/>
      <c r="D21" s="790"/>
      <c r="E21" s="790"/>
      <c r="F21" s="790"/>
      <c r="G21" s="790"/>
      <c r="H21" s="790"/>
      <c r="I21" s="790"/>
      <c r="J21" s="790"/>
      <c r="K21" s="790"/>
      <c r="L21" s="790"/>
      <c r="M21" s="790"/>
      <c r="N21" s="790"/>
      <c r="O21" s="790"/>
      <c r="P21" s="791"/>
      <c r="Q21" s="792"/>
      <c r="R21" s="793"/>
      <c r="S21" s="793"/>
      <c r="T21" s="793"/>
      <c r="U21" s="793"/>
      <c r="V21" s="793"/>
      <c r="W21" s="793"/>
      <c r="X21" s="793"/>
      <c r="Y21" s="793"/>
      <c r="Z21" s="793"/>
      <c r="AA21" s="793"/>
      <c r="AB21" s="793"/>
      <c r="AC21" s="793"/>
      <c r="AD21" s="793"/>
      <c r="AE21" s="794"/>
      <c r="AF21" s="795"/>
      <c r="AG21" s="796"/>
      <c r="AH21" s="796"/>
      <c r="AI21" s="796"/>
      <c r="AJ21" s="797"/>
      <c r="AK21" s="778"/>
      <c r="AL21" s="779"/>
      <c r="AM21" s="779"/>
      <c r="AN21" s="779"/>
      <c r="AO21" s="779"/>
      <c r="AP21" s="779"/>
      <c r="AQ21" s="779"/>
      <c r="AR21" s="779"/>
      <c r="AS21" s="779"/>
      <c r="AT21" s="779"/>
      <c r="AU21" s="780"/>
      <c r="AV21" s="780"/>
      <c r="AW21" s="780"/>
      <c r="AX21" s="780"/>
      <c r="AY21" s="781"/>
      <c r="AZ21" s="217"/>
      <c r="BA21" s="217"/>
      <c r="BB21" s="217"/>
      <c r="BC21" s="217"/>
      <c r="BD21" s="217"/>
      <c r="BE21" s="218"/>
      <c r="BF21" s="218"/>
      <c r="BG21" s="218"/>
      <c r="BH21" s="218"/>
      <c r="BI21" s="218"/>
      <c r="BJ21" s="218"/>
      <c r="BK21" s="218"/>
      <c r="BL21" s="218"/>
      <c r="BM21" s="218"/>
      <c r="BN21" s="218"/>
      <c r="BO21" s="218"/>
      <c r="BP21" s="218"/>
      <c r="BQ21" s="224">
        <v>15</v>
      </c>
      <c r="BR21" s="225"/>
      <c r="BS21" s="782"/>
      <c r="BT21" s="783"/>
      <c r="BU21" s="783"/>
      <c r="BV21" s="783"/>
      <c r="BW21" s="783"/>
      <c r="BX21" s="783"/>
      <c r="BY21" s="783"/>
      <c r="BZ21" s="783"/>
      <c r="CA21" s="783"/>
      <c r="CB21" s="783"/>
      <c r="CC21" s="783"/>
      <c r="CD21" s="783"/>
      <c r="CE21" s="783"/>
      <c r="CF21" s="783"/>
      <c r="CG21" s="784"/>
      <c r="CH21" s="785"/>
      <c r="CI21" s="786"/>
      <c r="CJ21" s="786"/>
      <c r="CK21" s="786"/>
      <c r="CL21" s="787"/>
      <c r="CM21" s="785"/>
      <c r="CN21" s="786"/>
      <c r="CO21" s="786"/>
      <c r="CP21" s="786"/>
      <c r="CQ21" s="787"/>
      <c r="CR21" s="785"/>
      <c r="CS21" s="786"/>
      <c r="CT21" s="786"/>
      <c r="CU21" s="786"/>
      <c r="CV21" s="787"/>
      <c r="CW21" s="785"/>
      <c r="CX21" s="786"/>
      <c r="CY21" s="786"/>
      <c r="CZ21" s="786"/>
      <c r="DA21" s="787"/>
      <c r="DB21" s="785"/>
      <c r="DC21" s="786"/>
      <c r="DD21" s="786"/>
      <c r="DE21" s="786"/>
      <c r="DF21" s="787"/>
      <c r="DG21" s="785"/>
      <c r="DH21" s="786"/>
      <c r="DI21" s="786"/>
      <c r="DJ21" s="786"/>
      <c r="DK21" s="787"/>
      <c r="DL21" s="785"/>
      <c r="DM21" s="786"/>
      <c r="DN21" s="786"/>
      <c r="DO21" s="786"/>
      <c r="DP21" s="787"/>
      <c r="DQ21" s="785"/>
      <c r="DR21" s="786"/>
      <c r="DS21" s="786"/>
      <c r="DT21" s="786"/>
      <c r="DU21" s="787"/>
      <c r="DV21" s="782"/>
      <c r="DW21" s="783"/>
      <c r="DX21" s="783"/>
      <c r="DY21" s="783"/>
      <c r="DZ21" s="788"/>
      <c r="EA21" s="220"/>
    </row>
    <row r="22" spans="1:131" s="221" customFormat="1" ht="26.25" customHeight="1" x14ac:dyDescent="0.15">
      <c r="A22" s="224">
        <v>16</v>
      </c>
      <c r="B22" s="789"/>
      <c r="C22" s="790"/>
      <c r="D22" s="790"/>
      <c r="E22" s="790"/>
      <c r="F22" s="790"/>
      <c r="G22" s="790"/>
      <c r="H22" s="790"/>
      <c r="I22" s="790"/>
      <c r="J22" s="790"/>
      <c r="K22" s="790"/>
      <c r="L22" s="790"/>
      <c r="M22" s="790"/>
      <c r="N22" s="790"/>
      <c r="O22" s="790"/>
      <c r="P22" s="791"/>
      <c r="Q22" s="808"/>
      <c r="R22" s="809"/>
      <c r="S22" s="809"/>
      <c r="T22" s="809"/>
      <c r="U22" s="809"/>
      <c r="V22" s="809"/>
      <c r="W22" s="809"/>
      <c r="X22" s="809"/>
      <c r="Y22" s="809"/>
      <c r="Z22" s="809"/>
      <c r="AA22" s="809"/>
      <c r="AB22" s="809"/>
      <c r="AC22" s="809"/>
      <c r="AD22" s="809"/>
      <c r="AE22" s="810"/>
      <c r="AF22" s="795"/>
      <c r="AG22" s="796"/>
      <c r="AH22" s="796"/>
      <c r="AI22" s="796"/>
      <c r="AJ22" s="797"/>
      <c r="AK22" s="811"/>
      <c r="AL22" s="812"/>
      <c r="AM22" s="812"/>
      <c r="AN22" s="812"/>
      <c r="AO22" s="812"/>
      <c r="AP22" s="812"/>
      <c r="AQ22" s="812"/>
      <c r="AR22" s="812"/>
      <c r="AS22" s="812"/>
      <c r="AT22" s="812"/>
      <c r="AU22" s="813"/>
      <c r="AV22" s="813"/>
      <c r="AW22" s="813"/>
      <c r="AX22" s="813"/>
      <c r="AY22" s="814"/>
      <c r="AZ22" s="815" t="s">
        <v>394</v>
      </c>
      <c r="BA22" s="815"/>
      <c r="BB22" s="815"/>
      <c r="BC22" s="815"/>
      <c r="BD22" s="816"/>
      <c r="BE22" s="218"/>
      <c r="BF22" s="218"/>
      <c r="BG22" s="218"/>
      <c r="BH22" s="218"/>
      <c r="BI22" s="218"/>
      <c r="BJ22" s="218"/>
      <c r="BK22" s="218"/>
      <c r="BL22" s="218"/>
      <c r="BM22" s="218"/>
      <c r="BN22" s="218"/>
      <c r="BO22" s="218"/>
      <c r="BP22" s="218"/>
      <c r="BQ22" s="224">
        <v>16</v>
      </c>
      <c r="BR22" s="225"/>
      <c r="BS22" s="782"/>
      <c r="BT22" s="783"/>
      <c r="BU22" s="783"/>
      <c r="BV22" s="783"/>
      <c r="BW22" s="783"/>
      <c r="BX22" s="783"/>
      <c r="BY22" s="783"/>
      <c r="BZ22" s="783"/>
      <c r="CA22" s="783"/>
      <c r="CB22" s="783"/>
      <c r="CC22" s="783"/>
      <c r="CD22" s="783"/>
      <c r="CE22" s="783"/>
      <c r="CF22" s="783"/>
      <c r="CG22" s="784"/>
      <c r="CH22" s="785"/>
      <c r="CI22" s="786"/>
      <c r="CJ22" s="786"/>
      <c r="CK22" s="786"/>
      <c r="CL22" s="787"/>
      <c r="CM22" s="785"/>
      <c r="CN22" s="786"/>
      <c r="CO22" s="786"/>
      <c r="CP22" s="786"/>
      <c r="CQ22" s="787"/>
      <c r="CR22" s="785"/>
      <c r="CS22" s="786"/>
      <c r="CT22" s="786"/>
      <c r="CU22" s="786"/>
      <c r="CV22" s="787"/>
      <c r="CW22" s="785"/>
      <c r="CX22" s="786"/>
      <c r="CY22" s="786"/>
      <c r="CZ22" s="786"/>
      <c r="DA22" s="787"/>
      <c r="DB22" s="785"/>
      <c r="DC22" s="786"/>
      <c r="DD22" s="786"/>
      <c r="DE22" s="786"/>
      <c r="DF22" s="787"/>
      <c r="DG22" s="785"/>
      <c r="DH22" s="786"/>
      <c r="DI22" s="786"/>
      <c r="DJ22" s="786"/>
      <c r="DK22" s="787"/>
      <c r="DL22" s="785"/>
      <c r="DM22" s="786"/>
      <c r="DN22" s="786"/>
      <c r="DO22" s="786"/>
      <c r="DP22" s="787"/>
      <c r="DQ22" s="785"/>
      <c r="DR22" s="786"/>
      <c r="DS22" s="786"/>
      <c r="DT22" s="786"/>
      <c r="DU22" s="787"/>
      <c r="DV22" s="782"/>
      <c r="DW22" s="783"/>
      <c r="DX22" s="783"/>
      <c r="DY22" s="783"/>
      <c r="DZ22" s="788"/>
      <c r="EA22" s="220"/>
    </row>
    <row r="23" spans="1:131" s="221" customFormat="1" ht="26.25" customHeight="1" thickBot="1" x14ac:dyDescent="0.2">
      <c r="A23" s="226" t="s">
        <v>395</v>
      </c>
      <c r="B23" s="798" t="s">
        <v>396</v>
      </c>
      <c r="C23" s="799"/>
      <c r="D23" s="799"/>
      <c r="E23" s="799"/>
      <c r="F23" s="799"/>
      <c r="G23" s="799"/>
      <c r="H23" s="799"/>
      <c r="I23" s="799"/>
      <c r="J23" s="799"/>
      <c r="K23" s="799"/>
      <c r="L23" s="799"/>
      <c r="M23" s="799"/>
      <c r="N23" s="799"/>
      <c r="O23" s="799"/>
      <c r="P23" s="800"/>
      <c r="Q23" s="801"/>
      <c r="R23" s="802"/>
      <c r="S23" s="802"/>
      <c r="T23" s="802"/>
      <c r="U23" s="802"/>
      <c r="V23" s="802"/>
      <c r="W23" s="802"/>
      <c r="X23" s="802"/>
      <c r="Y23" s="802"/>
      <c r="Z23" s="802"/>
      <c r="AA23" s="802"/>
      <c r="AB23" s="802"/>
      <c r="AC23" s="802"/>
      <c r="AD23" s="802"/>
      <c r="AE23" s="803"/>
      <c r="AF23" s="804">
        <v>97</v>
      </c>
      <c r="AG23" s="802"/>
      <c r="AH23" s="802"/>
      <c r="AI23" s="802"/>
      <c r="AJ23" s="805"/>
      <c r="AK23" s="806"/>
      <c r="AL23" s="807"/>
      <c r="AM23" s="807"/>
      <c r="AN23" s="807"/>
      <c r="AO23" s="807"/>
      <c r="AP23" s="802"/>
      <c r="AQ23" s="802"/>
      <c r="AR23" s="802"/>
      <c r="AS23" s="802"/>
      <c r="AT23" s="802"/>
      <c r="AU23" s="818"/>
      <c r="AV23" s="818"/>
      <c r="AW23" s="818"/>
      <c r="AX23" s="818"/>
      <c r="AY23" s="819"/>
      <c r="AZ23" s="820" t="s">
        <v>397</v>
      </c>
      <c r="BA23" s="821"/>
      <c r="BB23" s="821"/>
      <c r="BC23" s="821"/>
      <c r="BD23" s="822"/>
      <c r="BE23" s="218"/>
      <c r="BF23" s="218"/>
      <c r="BG23" s="218"/>
      <c r="BH23" s="218"/>
      <c r="BI23" s="218"/>
      <c r="BJ23" s="218"/>
      <c r="BK23" s="218"/>
      <c r="BL23" s="218"/>
      <c r="BM23" s="218"/>
      <c r="BN23" s="218"/>
      <c r="BO23" s="218"/>
      <c r="BP23" s="218"/>
      <c r="BQ23" s="224">
        <v>17</v>
      </c>
      <c r="BR23" s="225"/>
      <c r="BS23" s="782"/>
      <c r="BT23" s="783"/>
      <c r="BU23" s="783"/>
      <c r="BV23" s="783"/>
      <c r="BW23" s="783"/>
      <c r="BX23" s="783"/>
      <c r="BY23" s="783"/>
      <c r="BZ23" s="783"/>
      <c r="CA23" s="783"/>
      <c r="CB23" s="783"/>
      <c r="CC23" s="783"/>
      <c r="CD23" s="783"/>
      <c r="CE23" s="783"/>
      <c r="CF23" s="783"/>
      <c r="CG23" s="784"/>
      <c r="CH23" s="785"/>
      <c r="CI23" s="786"/>
      <c r="CJ23" s="786"/>
      <c r="CK23" s="786"/>
      <c r="CL23" s="787"/>
      <c r="CM23" s="785"/>
      <c r="CN23" s="786"/>
      <c r="CO23" s="786"/>
      <c r="CP23" s="786"/>
      <c r="CQ23" s="787"/>
      <c r="CR23" s="785"/>
      <c r="CS23" s="786"/>
      <c r="CT23" s="786"/>
      <c r="CU23" s="786"/>
      <c r="CV23" s="787"/>
      <c r="CW23" s="785"/>
      <c r="CX23" s="786"/>
      <c r="CY23" s="786"/>
      <c r="CZ23" s="786"/>
      <c r="DA23" s="787"/>
      <c r="DB23" s="785"/>
      <c r="DC23" s="786"/>
      <c r="DD23" s="786"/>
      <c r="DE23" s="786"/>
      <c r="DF23" s="787"/>
      <c r="DG23" s="785"/>
      <c r="DH23" s="786"/>
      <c r="DI23" s="786"/>
      <c r="DJ23" s="786"/>
      <c r="DK23" s="787"/>
      <c r="DL23" s="785"/>
      <c r="DM23" s="786"/>
      <c r="DN23" s="786"/>
      <c r="DO23" s="786"/>
      <c r="DP23" s="787"/>
      <c r="DQ23" s="785"/>
      <c r="DR23" s="786"/>
      <c r="DS23" s="786"/>
      <c r="DT23" s="786"/>
      <c r="DU23" s="787"/>
      <c r="DV23" s="782"/>
      <c r="DW23" s="783"/>
      <c r="DX23" s="783"/>
      <c r="DY23" s="783"/>
      <c r="DZ23" s="788"/>
      <c r="EA23" s="220"/>
    </row>
    <row r="24" spans="1:131" s="221" customFormat="1" ht="26.25" customHeight="1" x14ac:dyDescent="0.15">
      <c r="A24" s="817" t="s">
        <v>398</v>
      </c>
      <c r="B24" s="817"/>
      <c r="C24" s="817"/>
      <c r="D24" s="817"/>
      <c r="E24" s="817"/>
      <c r="F24" s="817"/>
      <c r="G24" s="817"/>
      <c r="H24" s="817"/>
      <c r="I24" s="817"/>
      <c r="J24" s="817"/>
      <c r="K24" s="817"/>
      <c r="L24" s="817"/>
      <c r="M24" s="817"/>
      <c r="N24" s="817"/>
      <c r="O24" s="817"/>
      <c r="P24" s="817"/>
      <c r="Q24" s="817"/>
      <c r="R24" s="817"/>
      <c r="S24" s="817"/>
      <c r="T24" s="817"/>
      <c r="U24" s="817"/>
      <c r="V24" s="817"/>
      <c r="W24" s="817"/>
      <c r="X24" s="817"/>
      <c r="Y24" s="817"/>
      <c r="Z24" s="817"/>
      <c r="AA24" s="817"/>
      <c r="AB24" s="817"/>
      <c r="AC24" s="817"/>
      <c r="AD24" s="817"/>
      <c r="AE24" s="817"/>
      <c r="AF24" s="817"/>
      <c r="AG24" s="817"/>
      <c r="AH24" s="817"/>
      <c r="AI24" s="817"/>
      <c r="AJ24" s="817"/>
      <c r="AK24" s="817"/>
      <c r="AL24" s="817"/>
      <c r="AM24" s="817"/>
      <c r="AN24" s="817"/>
      <c r="AO24" s="817"/>
      <c r="AP24" s="817"/>
      <c r="AQ24" s="817"/>
      <c r="AR24" s="817"/>
      <c r="AS24" s="817"/>
      <c r="AT24" s="817"/>
      <c r="AU24" s="817"/>
      <c r="AV24" s="817"/>
      <c r="AW24" s="817"/>
      <c r="AX24" s="817"/>
      <c r="AY24" s="817"/>
      <c r="AZ24" s="217"/>
      <c r="BA24" s="217"/>
      <c r="BB24" s="217"/>
      <c r="BC24" s="217"/>
      <c r="BD24" s="217"/>
      <c r="BE24" s="218"/>
      <c r="BF24" s="218"/>
      <c r="BG24" s="218"/>
      <c r="BH24" s="218"/>
      <c r="BI24" s="218"/>
      <c r="BJ24" s="218"/>
      <c r="BK24" s="218"/>
      <c r="BL24" s="218"/>
      <c r="BM24" s="218"/>
      <c r="BN24" s="218"/>
      <c r="BO24" s="218"/>
      <c r="BP24" s="218"/>
      <c r="BQ24" s="224">
        <v>18</v>
      </c>
      <c r="BR24" s="225"/>
      <c r="BS24" s="782"/>
      <c r="BT24" s="783"/>
      <c r="BU24" s="783"/>
      <c r="BV24" s="783"/>
      <c r="BW24" s="783"/>
      <c r="BX24" s="783"/>
      <c r="BY24" s="783"/>
      <c r="BZ24" s="783"/>
      <c r="CA24" s="783"/>
      <c r="CB24" s="783"/>
      <c r="CC24" s="783"/>
      <c r="CD24" s="783"/>
      <c r="CE24" s="783"/>
      <c r="CF24" s="783"/>
      <c r="CG24" s="784"/>
      <c r="CH24" s="785"/>
      <c r="CI24" s="786"/>
      <c r="CJ24" s="786"/>
      <c r="CK24" s="786"/>
      <c r="CL24" s="787"/>
      <c r="CM24" s="785"/>
      <c r="CN24" s="786"/>
      <c r="CO24" s="786"/>
      <c r="CP24" s="786"/>
      <c r="CQ24" s="787"/>
      <c r="CR24" s="785"/>
      <c r="CS24" s="786"/>
      <c r="CT24" s="786"/>
      <c r="CU24" s="786"/>
      <c r="CV24" s="787"/>
      <c r="CW24" s="785"/>
      <c r="CX24" s="786"/>
      <c r="CY24" s="786"/>
      <c r="CZ24" s="786"/>
      <c r="DA24" s="787"/>
      <c r="DB24" s="785"/>
      <c r="DC24" s="786"/>
      <c r="DD24" s="786"/>
      <c r="DE24" s="786"/>
      <c r="DF24" s="787"/>
      <c r="DG24" s="785"/>
      <c r="DH24" s="786"/>
      <c r="DI24" s="786"/>
      <c r="DJ24" s="786"/>
      <c r="DK24" s="787"/>
      <c r="DL24" s="785"/>
      <c r="DM24" s="786"/>
      <c r="DN24" s="786"/>
      <c r="DO24" s="786"/>
      <c r="DP24" s="787"/>
      <c r="DQ24" s="785"/>
      <c r="DR24" s="786"/>
      <c r="DS24" s="786"/>
      <c r="DT24" s="786"/>
      <c r="DU24" s="787"/>
      <c r="DV24" s="782"/>
      <c r="DW24" s="783"/>
      <c r="DX24" s="783"/>
      <c r="DY24" s="783"/>
      <c r="DZ24" s="788"/>
      <c r="EA24" s="220"/>
    </row>
    <row r="25" spans="1:131" ht="26.25" customHeight="1" thickBot="1" x14ac:dyDescent="0.2">
      <c r="A25" s="734" t="s">
        <v>399</v>
      </c>
      <c r="B25" s="734"/>
      <c r="C25" s="734"/>
      <c r="D25" s="734"/>
      <c r="E25" s="734"/>
      <c r="F25" s="734"/>
      <c r="G25" s="734"/>
      <c r="H25" s="734"/>
      <c r="I25" s="734"/>
      <c r="J25" s="734"/>
      <c r="K25" s="734"/>
      <c r="L25" s="734"/>
      <c r="M25" s="734"/>
      <c r="N25" s="734"/>
      <c r="O25" s="734"/>
      <c r="P25" s="734"/>
      <c r="Q25" s="734"/>
      <c r="R25" s="734"/>
      <c r="S25" s="734"/>
      <c r="T25" s="734"/>
      <c r="U25" s="734"/>
      <c r="V25" s="734"/>
      <c r="W25" s="734"/>
      <c r="X25" s="734"/>
      <c r="Y25" s="734"/>
      <c r="Z25" s="734"/>
      <c r="AA25" s="734"/>
      <c r="AB25" s="734"/>
      <c r="AC25" s="734"/>
      <c r="AD25" s="734"/>
      <c r="AE25" s="734"/>
      <c r="AF25" s="734"/>
      <c r="AG25" s="734"/>
      <c r="AH25" s="734"/>
      <c r="AI25" s="734"/>
      <c r="AJ25" s="734"/>
      <c r="AK25" s="734"/>
      <c r="AL25" s="734"/>
      <c r="AM25" s="734"/>
      <c r="AN25" s="734"/>
      <c r="AO25" s="734"/>
      <c r="AP25" s="734"/>
      <c r="AQ25" s="734"/>
      <c r="AR25" s="734"/>
      <c r="AS25" s="734"/>
      <c r="AT25" s="734"/>
      <c r="AU25" s="734"/>
      <c r="AV25" s="734"/>
      <c r="AW25" s="734"/>
      <c r="AX25" s="734"/>
      <c r="AY25" s="734"/>
      <c r="AZ25" s="734"/>
      <c r="BA25" s="734"/>
      <c r="BB25" s="734"/>
      <c r="BC25" s="734"/>
      <c r="BD25" s="734"/>
      <c r="BE25" s="734"/>
      <c r="BF25" s="734"/>
      <c r="BG25" s="734"/>
      <c r="BH25" s="734"/>
      <c r="BI25" s="734"/>
      <c r="BJ25" s="217"/>
      <c r="BK25" s="217"/>
      <c r="BL25" s="217"/>
      <c r="BM25" s="217"/>
      <c r="BN25" s="217"/>
      <c r="BO25" s="227"/>
      <c r="BP25" s="227"/>
      <c r="BQ25" s="224">
        <v>19</v>
      </c>
      <c r="BR25" s="225"/>
      <c r="BS25" s="782"/>
      <c r="BT25" s="783"/>
      <c r="BU25" s="783"/>
      <c r="BV25" s="783"/>
      <c r="BW25" s="783"/>
      <c r="BX25" s="783"/>
      <c r="BY25" s="783"/>
      <c r="BZ25" s="783"/>
      <c r="CA25" s="783"/>
      <c r="CB25" s="783"/>
      <c r="CC25" s="783"/>
      <c r="CD25" s="783"/>
      <c r="CE25" s="783"/>
      <c r="CF25" s="783"/>
      <c r="CG25" s="784"/>
      <c r="CH25" s="785"/>
      <c r="CI25" s="786"/>
      <c r="CJ25" s="786"/>
      <c r="CK25" s="786"/>
      <c r="CL25" s="787"/>
      <c r="CM25" s="785"/>
      <c r="CN25" s="786"/>
      <c r="CO25" s="786"/>
      <c r="CP25" s="786"/>
      <c r="CQ25" s="787"/>
      <c r="CR25" s="785"/>
      <c r="CS25" s="786"/>
      <c r="CT25" s="786"/>
      <c r="CU25" s="786"/>
      <c r="CV25" s="787"/>
      <c r="CW25" s="785"/>
      <c r="CX25" s="786"/>
      <c r="CY25" s="786"/>
      <c r="CZ25" s="786"/>
      <c r="DA25" s="787"/>
      <c r="DB25" s="785"/>
      <c r="DC25" s="786"/>
      <c r="DD25" s="786"/>
      <c r="DE25" s="786"/>
      <c r="DF25" s="787"/>
      <c r="DG25" s="785"/>
      <c r="DH25" s="786"/>
      <c r="DI25" s="786"/>
      <c r="DJ25" s="786"/>
      <c r="DK25" s="787"/>
      <c r="DL25" s="785"/>
      <c r="DM25" s="786"/>
      <c r="DN25" s="786"/>
      <c r="DO25" s="786"/>
      <c r="DP25" s="787"/>
      <c r="DQ25" s="785"/>
      <c r="DR25" s="786"/>
      <c r="DS25" s="786"/>
      <c r="DT25" s="786"/>
      <c r="DU25" s="787"/>
      <c r="DV25" s="782"/>
      <c r="DW25" s="783"/>
      <c r="DX25" s="783"/>
      <c r="DY25" s="783"/>
      <c r="DZ25" s="788"/>
      <c r="EA25" s="215"/>
    </row>
    <row r="26" spans="1:131" ht="26.25" customHeight="1" x14ac:dyDescent="0.15">
      <c r="A26" s="736" t="s">
        <v>376</v>
      </c>
      <c r="B26" s="737"/>
      <c r="C26" s="737"/>
      <c r="D26" s="737"/>
      <c r="E26" s="737"/>
      <c r="F26" s="737"/>
      <c r="G26" s="737"/>
      <c r="H26" s="737"/>
      <c r="I26" s="737"/>
      <c r="J26" s="737"/>
      <c r="K26" s="737"/>
      <c r="L26" s="737"/>
      <c r="M26" s="737"/>
      <c r="N26" s="737"/>
      <c r="O26" s="737"/>
      <c r="P26" s="738"/>
      <c r="Q26" s="742" t="s">
        <v>400</v>
      </c>
      <c r="R26" s="743"/>
      <c r="S26" s="743"/>
      <c r="T26" s="743"/>
      <c r="U26" s="744"/>
      <c r="V26" s="742" t="s">
        <v>401</v>
      </c>
      <c r="W26" s="743"/>
      <c r="X26" s="743"/>
      <c r="Y26" s="743"/>
      <c r="Z26" s="744"/>
      <c r="AA26" s="742" t="s">
        <v>402</v>
      </c>
      <c r="AB26" s="743"/>
      <c r="AC26" s="743"/>
      <c r="AD26" s="743"/>
      <c r="AE26" s="743"/>
      <c r="AF26" s="823" t="s">
        <v>403</v>
      </c>
      <c r="AG26" s="824"/>
      <c r="AH26" s="824"/>
      <c r="AI26" s="824"/>
      <c r="AJ26" s="825"/>
      <c r="AK26" s="743" t="s">
        <v>404</v>
      </c>
      <c r="AL26" s="743"/>
      <c r="AM26" s="743"/>
      <c r="AN26" s="743"/>
      <c r="AO26" s="744"/>
      <c r="AP26" s="742" t="s">
        <v>405</v>
      </c>
      <c r="AQ26" s="743"/>
      <c r="AR26" s="743"/>
      <c r="AS26" s="743"/>
      <c r="AT26" s="744"/>
      <c r="AU26" s="742" t="s">
        <v>406</v>
      </c>
      <c r="AV26" s="743"/>
      <c r="AW26" s="743"/>
      <c r="AX26" s="743"/>
      <c r="AY26" s="744"/>
      <c r="AZ26" s="742" t="s">
        <v>407</v>
      </c>
      <c r="BA26" s="743"/>
      <c r="BB26" s="743"/>
      <c r="BC26" s="743"/>
      <c r="BD26" s="744"/>
      <c r="BE26" s="742" t="s">
        <v>383</v>
      </c>
      <c r="BF26" s="743"/>
      <c r="BG26" s="743"/>
      <c r="BH26" s="743"/>
      <c r="BI26" s="749"/>
      <c r="BJ26" s="217"/>
      <c r="BK26" s="217"/>
      <c r="BL26" s="217"/>
      <c r="BM26" s="217"/>
      <c r="BN26" s="217"/>
      <c r="BO26" s="227"/>
      <c r="BP26" s="227"/>
      <c r="BQ26" s="224">
        <v>20</v>
      </c>
      <c r="BR26" s="225"/>
      <c r="BS26" s="782"/>
      <c r="BT26" s="783"/>
      <c r="BU26" s="783"/>
      <c r="BV26" s="783"/>
      <c r="BW26" s="783"/>
      <c r="BX26" s="783"/>
      <c r="BY26" s="783"/>
      <c r="BZ26" s="783"/>
      <c r="CA26" s="783"/>
      <c r="CB26" s="783"/>
      <c r="CC26" s="783"/>
      <c r="CD26" s="783"/>
      <c r="CE26" s="783"/>
      <c r="CF26" s="783"/>
      <c r="CG26" s="784"/>
      <c r="CH26" s="785"/>
      <c r="CI26" s="786"/>
      <c r="CJ26" s="786"/>
      <c r="CK26" s="786"/>
      <c r="CL26" s="787"/>
      <c r="CM26" s="785"/>
      <c r="CN26" s="786"/>
      <c r="CO26" s="786"/>
      <c r="CP26" s="786"/>
      <c r="CQ26" s="787"/>
      <c r="CR26" s="785"/>
      <c r="CS26" s="786"/>
      <c r="CT26" s="786"/>
      <c r="CU26" s="786"/>
      <c r="CV26" s="787"/>
      <c r="CW26" s="785"/>
      <c r="CX26" s="786"/>
      <c r="CY26" s="786"/>
      <c r="CZ26" s="786"/>
      <c r="DA26" s="787"/>
      <c r="DB26" s="785"/>
      <c r="DC26" s="786"/>
      <c r="DD26" s="786"/>
      <c r="DE26" s="786"/>
      <c r="DF26" s="787"/>
      <c r="DG26" s="785"/>
      <c r="DH26" s="786"/>
      <c r="DI26" s="786"/>
      <c r="DJ26" s="786"/>
      <c r="DK26" s="787"/>
      <c r="DL26" s="785"/>
      <c r="DM26" s="786"/>
      <c r="DN26" s="786"/>
      <c r="DO26" s="786"/>
      <c r="DP26" s="787"/>
      <c r="DQ26" s="785"/>
      <c r="DR26" s="786"/>
      <c r="DS26" s="786"/>
      <c r="DT26" s="786"/>
      <c r="DU26" s="787"/>
      <c r="DV26" s="782"/>
      <c r="DW26" s="783"/>
      <c r="DX26" s="783"/>
      <c r="DY26" s="783"/>
      <c r="DZ26" s="788"/>
      <c r="EA26" s="215"/>
    </row>
    <row r="27" spans="1:131" ht="26.25" customHeight="1" thickBot="1" x14ac:dyDescent="0.2">
      <c r="A27" s="739"/>
      <c r="B27" s="740"/>
      <c r="C27" s="740"/>
      <c r="D27" s="740"/>
      <c r="E27" s="740"/>
      <c r="F27" s="740"/>
      <c r="G27" s="740"/>
      <c r="H27" s="740"/>
      <c r="I27" s="740"/>
      <c r="J27" s="740"/>
      <c r="K27" s="740"/>
      <c r="L27" s="740"/>
      <c r="M27" s="740"/>
      <c r="N27" s="740"/>
      <c r="O27" s="740"/>
      <c r="P27" s="741"/>
      <c r="Q27" s="745"/>
      <c r="R27" s="746"/>
      <c r="S27" s="746"/>
      <c r="T27" s="746"/>
      <c r="U27" s="747"/>
      <c r="V27" s="745"/>
      <c r="W27" s="746"/>
      <c r="X27" s="746"/>
      <c r="Y27" s="746"/>
      <c r="Z27" s="747"/>
      <c r="AA27" s="745"/>
      <c r="AB27" s="746"/>
      <c r="AC27" s="746"/>
      <c r="AD27" s="746"/>
      <c r="AE27" s="746"/>
      <c r="AF27" s="826"/>
      <c r="AG27" s="827"/>
      <c r="AH27" s="827"/>
      <c r="AI27" s="827"/>
      <c r="AJ27" s="828"/>
      <c r="AK27" s="746"/>
      <c r="AL27" s="746"/>
      <c r="AM27" s="746"/>
      <c r="AN27" s="746"/>
      <c r="AO27" s="747"/>
      <c r="AP27" s="745"/>
      <c r="AQ27" s="746"/>
      <c r="AR27" s="746"/>
      <c r="AS27" s="746"/>
      <c r="AT27" s="747"/>
      <c r="AU27" s="745"/>
      <c r="AV27" s="746"/>
      <c r="AW27" s="746"/>
      <c r="AX27" s="746"/>
      <c r="AY27" s="747"/>
      <c r="AZ27" s="745"/>
      <c r="BA27" s="746"/>
      <c r="BB27" s="746"/>
      <c r="BC27" s="746"/>
      <c r="BD27" s="747"/>
      <c r="BE27" s="745"/>
      <c r="BF27" s="746"/>
      <c r="BG27" s="746"/>
      <c r="BH27" s="746"/>
      <c r="BI27" s="751"/>
      <c r="BJ27" s="217"/>
      <c r="BK27" s="217"/>
      <c r="BL27" s="217"/>
      <c r="BM27" s="217"/>
      <c r="BN27" s="217"/>
      <c r="BO27" s="227"/>
      <c r="BP27" s="227"/>
      <c r="BQ27" s="224">
        <v>21</v>
      </c>
      <c r="BR27" s="225"/>
      <c r="BS27" s="782"/>
      <c r="BT27" s="783"/>
      <c r="BU27" s="783"/>
      <c r="BV27" s="783"/>
      <c r="BW27" s="783"/>
      <c r="BX27" s="783"/>
      <c r="BY27" s="783"/>
      <c r="BZ27" s="783"/>
      <c r="CA27" s="783"/>
      <c r="CB27" s="783"/>
      <c r="CC27" s="783"/>
      <c r="CD27" s="783"/>
      <c r="CE27" s="783"/>
      <c r="CF27" s="783"/>
      <c r="CG27" s="784"/>
      <c r="CH27" s="785"/>
      <c r="CI27" s="786"/>
      <c r="CJ27" s="786"/>
      <c r="CK27" s="786"/>
      <c r="CL27" s="787"/>
      <c r="CM27" s="785"/>
      <c r="CN27" s="786"/>
      <c r="CO27" s="786"/>
      <c r="CP27" s="786"/>
      <c r="CQ27" s="787"/>
      <c r="CR27" s="785"/>
      <c r="CS27" s="786"/>
      <c r="CT27" s="786"/>
      <c r="CU27" s="786"/>
      <c r="CV27" s="787"/>
      <c r="CW27" s="785"/>
      <c r="CX27" s="786"/>
      <c r="CY27" s="786"/>
      <c r="CZ27" s="786"/>
      <c r="DA27" s="787"/>
      <c r="DB27" s="785"/>
      <c r="DC27" s="786"/>
      <c r="DD27" s="786"/>
      <c r="DE27" s="786"/>
      <c r="DF27" s="787"/>
      <c r="DG27" s="785"/>
      <c r="DH27" s="786"/>
      <c r="DI27" s="786"/>
      <c r="DJ27" s="786"/>
      <c r="DK27" s="787"/>
      <c r="DL27" s="785"/>
      <c r="DM27" s="786"/>
      <c r="DN27" s="786"/>
      <c r="DO27" s="786"/>
      <c r="DP27" s="787"/>
      <c r="DQ27" s="785"/>
      <c r="DR27" s="786"/>
      <c r="DS27" s="786"/>
      <c r="DT27" s="786"/>
      <c r="DU27" s="787"/>
      <c r="DV27" s="782"/>
      <c r="DW27" s="783"/>
      <c r="DX27" s="783"/>
      <c r="DY27" s="783"/>
      <c r="DZ27" s="788"/>
      <c r="EA27" s="215"/>
    </row>
    <row r="28" spans="1:131" ht="26.25" customHeight="1" thickTop="1" x14ac:dyDescent="0.15">
      <c r="A28" s="228">
        <v>1</v>
      </c>
      <c r="B28" s="758" t="s">
        <v>408</v>
      </c>
      <c r="C28" s="759"/>
      <c r="D28" s="759"/>
      <c r="E28" s="759"/>
      <c r="F28" s="759"/>
      <c r="G28" s="759"/>
      <c r="H28" s="759"/>
      <c r="I28" s="759"/>
      <c r="J28" s="759"/>
      <c r="K28" s="759"/>
      <c r="L28" s="759"/>
      <c r="M28" s="759"/>
      <c r="N28" s="759"/>
      <c r="O28" s="759"/>
      <c r="P28" s="760"/>
      <c r="Q28" s="831">
        <v>317</v>
      </c>
      <c r="R28" s="832"/>
      <c r="S28" s="832"/>
      <c r="T28" s="832"/>
      <c r="U28" s="832"/>
      <c r="V28" s="832">
        <v>316</v>
      </c>
      <c r="W28" s="832"/>
      <c r="X28" s="832"/>
      <c r="Y28" s="832"/>
      <c r="Z28" s="832"/>
      <c r="AA28" s="832">
        <v>1</v>
      </c>
      <c r="AB28" s="832"/>
      <c r="AC28" s="832"/>
      <c r="AD28" s="832"/>
      <c r="AE28" s="833"/>
      <c r="AF28" s="834">
        <v>1</v>
      </c>
      <c r="AG28" s="832"/>
      <c r="AH28" s="832"/>
      <c r="AI28" s="832"/>
      <c r="AJ28" s="835"/>
      <c r="AK28" s="836">
        <v>21</v>
      </c>
      <c r="AL28" s="837"/>
      <c r="AM28" s="837"/>
      <c r="AN28" s="837"/>
      <c r="AO28" s="837"/>
      <c r="AP28" s="837">
        <v>0</v>
      </c>
      <c r="AQ28" s="837"/>
      <c r="AR28" s="837"/>
      <c r="AS28" s="837"/>
      <c r="AT28" s="837"/>
      <c r="AU28" s="837">
        <v>0</v>
      </c>
      <c r="AV28" s="837"/>
      <c r="AW28" s="837"/>
      <c r="AX28" s="837"/>
      <c r="AY28" s="837"/>
      <c r="AZ28" s="838" t="s">
        <v>587</v>
      </c>
      <c r="BA28" s="838"/>
      <c r="BB28" s="838"/>
      <c r="BC28" s="838"/>
      <c r="BD28" s="838"/>
      <c r="BE28" s="829"/>
      <c r="BF28" s="829"/>
      <c r="BG28" s="829"/>
      <c r="BH28" s="829"/>
      <c r="BI28" s="830"/>
      <c r="BJ28" s="217"/>
      <c r="BK28" s="217"/>
      <c r="BL28" s="217"/>
      <c r="BM28" s="217"/>
      <c r="BN28" s="217"/>
      <c r="BO28" s="227"/>
      <c r="BP28" s="227"/>
      <c r="BQ28" s="224">
        <v>22</v>
      </c>
      <c r="BR28" s="225"/>
      <c r="BS28" s="782"/>
      <c r="BT28" s="783"/>
      <c r="BU28" s="783"/>
      <c r="BV28" s="783"/>
      <c r="BW28" s="783"/>
      <c r="BX28" s="783"/>
      <c r="BY28" s="783"/>
      <c r="BZ28" s="783"/>
      <c r="CA28" s="783"/>
      <c r="CB28" s="783"/>
      <c r="CC28" s="783"/>
      <c r="CD28" s="783"/>
      <c r="CE28" s="783"/>
      <c r="CF28" s="783"/>
      <c r="CG28" s="784"/>
      <c r="CH28" s="785"/>
      <c r="CI28" s="786"/>
      <c r="CJ28" s="786"/>
      <c r="CK28" s="786"/>
      <c r="CL28" s="787"/>
      <c r="CM28" s="785"/>
      <c r="CN28" s="786"/>
      <c r="CO28" s="786"/>
      <c r="CP28" s="786"/>
      <c r="CQ28" s="787"/>
      <c r="CR28" s="785"/>
      <c r="CS28" s="786"/>
      <c r="CT28" s="786"/>
      <c r="CU28" s="786"/>
      <c r="CV28" s="787"/>
      <c r="CW28" s="785"/>
      <c r="CX28" s="786"/>
      <c r="CY28" s="786"/>
      <c r="CZ28" s="786"/>
      <c r="DA28" s="787"/>
      <c r="DB28" s="785"/>
      <c r="DC28" s="786"/>
      <c r="DD28" s="786"/>
      <c r="DE28" s="786"/>
      <c r="DF28" s="787"/>
      <c r="DG28" s="785"/>
      <c r="DH28" s="786"/>
      <c r="DI28" s="786"/>
      <c r="DJ28" s="786"/>
      <c r="DK28" s="787"/>
      <c r="DL28" s="785"/>
      <c r="DM28" s="786"/>
      <c r="DN28" s="786"/>
      <c r="DO28" s="786"/>
      <c r="DP28" s="787"/>
      <c r="DQ28" s="785"/>
      <c r="DR28" s="786"/>
      <c r="DS28" s="786"/>
      <c r="DT28" s="786"/>
      <c r="DU28" s="787"/>
      <c r="DV28" s="782"/>
      <c r="DW28" s="783"/>
      <c r="DX28" s="783"/>
      <c r="DY28" s="783"/>
      <c r="DZ28" s="788"/>
      <c r="EA28" s="215"/>
    </row>
    <row r="29" spans="1:131" ht="26.25" customHeight="1" x14ac:dyDescent="0.15">
      <c r="A29" s="228">
        <v>2</v>
      </c>
      <c r="B29" s="789" t="s">
        <v>409</v>
      </c>
      <c r="C29" s="790"/>
      <c r="D29" s="790"/>
      <c r="E29" s="790"/>
      <c r="F29" s="790"/>
      <c r="G29" s="790"/>
      <c r="H29" s="790"/>
      <c r="I29" s="790"/>
      <c r="J29" s="790"/>
      <c r="K29" s="790"/>
      <c r="L29" s="790"/>
      <c r="M29" s="790"/>
      <c r="N29" s="790"/>
      <c r="O29" s="790"/>
      <c r="P29" s="791"/>
      <c r="Q29" s="792">
        <v>93</v>
      </c>
      <c r="R29" s="793"/>
      <c r="S29" s="793"/>
      <c r="T29" s="793"/>
      <c r="U29" s="793"/>
      <c r="V29" s="793">
        <v>88</v>
      </c>
      <c r="W29" s="793"/>
      <c r="X29" s="793"/>
      <c r="Y29" s="793"/>
      <c r="Z29" s="793"/>
      <c r="AA29" s="793">
        <v>5</v>
      </c>
      <c r="AB29" s="793"/>
      <c r="AC29" s="793"/>
      <c r="AD29" s="793"/>
      <c r="AE29" s="794"/>
      <c r="AF29" s="795">
        <v>5</v>
      </c>
      <c r="AG29" s="796"/>
      <c r="AH29" s="796"/>
      <c r="AI29" s="796"/>
      <c r="AJ29" s="797"/>
      <c r="AK29" s="843">
        <v>20</v>
      </c>
      <c r="AL29" s="839"/>
      <c r="AM29" s="839"/>
      <c r="AN29" s="839"/>
      <c r="AO29" s="839"/>
      <c r="AP29" s="839">
        <v>0</v>
      </c>
      <c r="AQ29" s="839"/>
      <c r="AR29" s="839"/>
      <c r="AS29" s="839"/>
      <c r="AT29" s="839"/>
      <c r="AU29" s="839">
        <v>0</v>
      </c>
      <c r="AV29" s="839"/>
      <c r="AW29" s="839"/>
      <c r="AX29" s="839"/>
      <c r="AY29" s="839"/>
      <c r="AZ29" s="840" t="s">
        <v>587</v>
      </c>
      <c r="BA29" s="840"/>
      <c r="BB29" s="840"/>
      <c r="BC29" s="840"/>
      <c r="BD29" s="840"/>
      <c r="BE29" s="841"/>
      <c r="BF29" s="841"/>
      <c r="BG29" s="841"/>
      <c r="BH29" s="841"/>
      <c r="BI29" s="842"/>
      <c r="BJ29" s="217"/>
      <c r="BK29" s="217"/>
      <c r="BL29" s="217"/>
      <c r="BM29" s="217"/>
      <c r="BN29" s="217"/>
      <c r="BO29" s="227"/>
      <c r="BP29" s="227"/>
      <c r="BQ29" s="224">
        <v>23</v>
      </c>
      <c r="BR29" s="225"/>
      <c r="BS29" s="782"/>
      <c r="BT29" s="783"/>
      <c r="BU29" s="783"/>
      <c r="BV29" s="783"/>
      <c r="BW29" s="783"/>
      <c r="BX29" s="783"/>
      <c r="BY29" s="783"/>
      <c r="BZ29" s="783"/>
      <c r="CA29" s="783"/>
      <c r="CB29" s="783"/>
      <c r="CC29" s="783"/>
      <c r="CD29" s="783"/>
      <c r="CE29" s="783"/>
      <c r="CF29" s="783"/>
      <c r="CG29" s="784"/>
      <c r="CH29" s="785"/>
      <c r="CI29" s="786"/>
      <c r="CJ29" s="786"/>
      <c r="CK29" s="786"/>
      <c r="CL29" s="787"/>
      <c r="CM29" s="785"/>
      <c r="CN29" s="786"/>
      <c r="CO29" s="786"/>
      <c r="CP29" s="786"/>
      <c r="CQ29" s="787"/>
      <c r="CR29" s="785"/>
      <c r="CS29" s="786"/>
      <c r="CT29" s="786"/>
      <c r="CU29" s="786"/>
      <c r="CV29" s="787"/>
      <c r="CW29" s="785"/>
      <c r="CX29" s="786"/>
      <c r="CY29" s="786"/>
      <c r="CZ29" s="786"/>
      <c r="DA29" s="787"/>
      <c r="DB29" s="785"/>
      <c r="DC29" s="786"/>
      <c r="DD29" s="786"/>
      <c r="DE29" s="786"/>
      <c r="DF29" s="787"/>
      <c r="DG29" s="785"/>
      <c r="DH29" s="786"/>
      <c r="DI29" s="786"/>
      <c r="DJ29" s="786"/>
      <c r="DK29" s="787"/>
      <c r="DL29" s="785"/>
      <c r="DM29" s="786"/>
      <c r="DN29" s="786"/>
      <c r="DO29" s="786"/>
      <c r="DP29" s="787"/>
      <c r="DQ29" s="785"/>
      <c r="DR29" s="786"/>
      <c r="DS29" s="786"/>
      <c r="DT29" s="786"/>
      <c r="DU29" s="787"/>
      <c r="DV29" s="782"/>
      <c r="DW29" s="783"/>
      <c r="DX29" s="783"/>
      <c r="DY29" s="783"/>
      <c r="DZ29" s="788"/>
      <c r="EA29" s="215"/>
    </row>
    <row r="30" spans="1:131" ht="26.25" customHeight="1" x14ac:dyDescent="0.15">
      <c r="A30" s="228">
        <v>3</v>
      </c>
      <c r="B30" s="789" t="s">
        <v>410</v>
      </c>
      <c r="C30" s="790"/>
      <c r="D30" s="790"/>
      <c r="E30" s="790"/>
      <c r="F30" s="790"/>
      <c r="G30" s="790"/>
      <c r="H30" s="790"/>
      <c r="I30" s="790"/>
      <c r="J30" s="790"/>
      <c r="K30" s="790"/>
      <c r="L30" s="790"/>
      <c r="M30" s="790"/>
      <c r="N30" s="790"/>
      <c r="O30" s="790"/>
      <c r="P30" s="791"/>
      <c r="Q30" s="792">
        <v>37</v>
      </c>
      <c r="R30" s="793"/>
      <c r="S30" s="793"/>
      <c r="T30" s="793"/>
      <c r="U30" s="793"/>
      <c r="V30" s="793">
        <v>37</v>
      </c>
      <c r="W30" s="793"/>
      <c r="X30" s="793"/>
      <c r="Y30" s="793"/>
      <c r="Z30" s="793"/>
      <c r="AA30" s="793">
        <v>0</v>
      </c>
      <c r="AB30" s="793"/>
      <c r="AC30" s="793"/>
      <c r="AD30" s="793"/>
      <c r="AE30" s="794"/>
      <c r="AF30" s="795">
        <v>0</v>
      </c>
      <c r="AG30" s="796"/>
      <c r="AH30" s="796"/>
      <c r="AI30" s="796"/>
      <c r="AJ30" s="797"/>
      <c r="AK30" s="843">
        <v>11</v>
      </c>
      <c r="AL30" s="839"/>
      <c r="AM30" s="839"/>
      <c r="AN30" s="839"/>
      <c r="AO30" s="839"/>
      <c r="AP30" s="839">
        <v>0</v>
      </c>
      <c r="AQ30" s="839"/>
      <c r="AR30" s="839"/>
      <c r="AS30" s="839"/>
      <c r="AT30" s="839"/>
      <c r="AU30" s="839">
        <v>0</v>
      </c>
      <c r="AV30" s="839"/>
      <c r="AW30" s="839"/>
      <c r="AX30" s="839"/>
      <c r="AY30" s="839"/>
      <c r="AZ30" s="840" t="s">
        <v>587</v>
      </c>
      <c r="BA30" s="840"/>
      <c r="BB30" s="840"/>
      <c r="BC30" s="840"/>
      <c r="BD30" s="840"/>
      <c r="BE30" s="841"/>
      <c r="BF30" s="841"/>
      <c r="BG30" s="841"/>
      <c r="BH30" s="841"/>
      <c r="BI30" s="842"/>
      <c r="BJ30" s="217"/>
      <c r="BK30" s="217"/>
      <c r="BL30" s="217"/>
      <c r="BM30" s="217"/>
      <c r="BN30" s="217"/>
      <c r="BO30" s="227"/>
      <c r="BP30" s="227"/>
      <c r="BQ30" s="224">
        <v>24</v>
      </c>
      <c r="BR30" s="225"/>
      <c r="BS30" s="782"/>
      <c r="BT30" s="783"/>
      <c r="BU30" s="783"/>
      <c r="BV30" s="783"/>
      <c r="BW30" s="783"/>
      <c r="BX30" s="783"/>
      <c r="BY30" s="783"/>
      <c r="BZ30" s="783"/>
      <c r="CA30" s="783"/>
      <c r="CB30" s="783"/>
      <c r="CC30" s="783"/>
      <c r="CD30" s="783"/>
      <c r="CE30" s="783"/>
      <c r="CF30" s="783"/>
      <c r="CG30" s="784"/>
      <c r="CH30" s="785"/>
      <c r="CI30" s="786"/>
      <c r="CJ30" s="786"/>
      <c r="CK30" s="786"/>
      <c r="CL30" s="787"/>
      <c r="CM30" s="785"/>
      <c r="CN30" s="786"/>
      <c r="CO30" s="786"/>
      <c r="CP30" s="786"/>
      <c r="CQ30" s="787"/>
      <c r="CR30" s="785"/>
      <c r="CS30" s="786"/>
      <c r="CT30" s="786"/>
      <c r="CU30" s="786"/>
      <c r="CV30" s="787"/>
      <c r="CW30" s="785"/>
      <c r="CX30" s="786"/>
      <c r="CY30" s="786"/>
      <c r="CZ30" s="786"/>
      <c r="DA30" s="787"/>
      <c r="DB30" s="785"/>
      <c r="DC30" s="786"/>
      <c r="DD30" s="786"/>
      <c r="DE30" s="786"/>
      <c r="DF30" s="787"/>
      <c r="DG30" s="785"/>
      <c r="DH30" s="786"/>
      <c r="DI30" s="786"/>
      <c r="DJ30" s="786"/>
      <c r="DK30" s="787"/>
      <c r="DL30" s="785"/>
      <c r="DM30" s="786"/>
      <c r="DN30" s="786"/>
      <c r="DO30" s="786"/>
      <c r="DP30" s="787"/>
      <c r="DQ30" s="785"/>
      <c r="DR30" s="786"/>
      <c r="DS30" s="786"/>
      <c r="DT30" s="786"/>
      <c r="DU30" s="787"/>
      <c r="DV30" s="782"/>
      <c r="DW30" s="783"/>
      <c r="DX30" s="783"/>
      <c r="DY30" s="783"/>
      <c r="DZ30" s="788"/>
      <c r="EA30" s="215"/>
    </row>
    <row r="31" spans="1:131" ht="26.25" customHeight="1" x14ac:dyDescent="0.15">
      <c r="A31" s="228">
        <v>4</v>
      </c>
      <c r="B31" s="789" t="s">
        <v>411</v>
      </c>
      <c r="C31" s="790"/>
      <c r="D31" s="790"/>
      <c r="E31" s="790"/>
      <c r="F31" s="790"/>
      <c r="G31" s="790"/>
      <c r="H31" s="790"/>
      <c r="I31" s="790"/>
      <c r="J31" s="790"/>
      <c r="K31" s="790"/>
      <c r="L31" s="790"/>
      <c r="M31" s="790"/>
      <c r="N31" s="790"/>
      <c r="O31" s="790"/>
      <c r="P31" s="791"/>
      <c r="Q31" s="792">
        <v>186</v>
      </c>
      <c r="R31" s="793"/>
      <c r="S31" s="793"/>
      <c r="T31" s="793"/>
      <c r="U31" s="793"/>
      <c r="V31" s="793">
        <v>173</v>
      </c>
      <c r="W31" s="793"/>
      <c r="X31" s="793"/>
      <c r="Y31" s="793"/>
      <c r="Z31" s="793"/>
      <c r="AA31" s="793">
        <v>13</v>
      </c>
      <c r="AB31" s="793"/>
      <c r="AC31" s="793"/>
      <c r="AD31" s="793"/>
      <c r="AE31" s="794"/>
      <c r="AF31" s="795">
        <v>17</v>
      </c>
      <c r="AG31" s="796"/>
      <c r="AH31" s="796"/>
      <c r="AI31" s="796"/>
      <c r="AJ31" s="797"/>
      <c r="AK31" s="843">
        <v>28</v>
      </c>
      <c r="AL31" s="839"/>
      <c r="AM31" s="839"/>
      <c r="AN31" s="839"/>
      <c r="AO31" s="839"/>
      <c r="AP31" s="839">
        <v>416</v>
      </c>
      <c r="AQ31" s="839"/>
      <c r="AR31" s="839"/>
      <c r="AS31" s="839"/>
      <c r="AT31" s="839"/>
      <c r="AU31" s="839">
        <v>208</v>
      </c>
      <c r="AV31" s="839"/>
      <c r="AW31" s="839"/>
      <c r="AX31" s="839"/>
      <c r="AY31" s="839"/>
      <c r="AZ31" s="840" t="s">
        <v>587</v>
      </c>
      <c r="BA31" s="840"/>
      <c r="BB31" s="840"/>
      <c r="BC31" s="840"/>
      <c r="BD31" s="840"/>
      <c r="BE31" s="841" t="s">
        <v>412</v>
      </c>
      <c r="BF31" s="841"/>
      <c r="BG31" s="841"/>
      <c r="BH31" s="841"/>
      <c r="BI31" s="842"/>
      <c r="BJ31" s="217"/>
      <c r="BK31" s="217"/>
      <c r="BL31" s="217"/>
      <c r="BM31" s="217"/>
      <c r="BN31" s="217"/>
      <c r="BO31" s="227"/>
      <c r="BP31" s="227"/>
      <c r="BQ31" s="224">
        <v>25</v>
      </c>
      <c r="BR31" s="225"/>
      <c r="BS31" s="782"/>
      <c r="BT31" s="783"/>
      <c r="BU31" s="783"/>
      <c r="BV31" s="783"/>
      <c r="BW31" s="783"/>
      <c r="BX31" s="783"/>
      <c r="BY31" s="783"/>
      <c r="BZ31" s="783"/>
      <c r="CA31" s="783"/>
      <c r="CB31" s="783"/>
      <c r="CC31" s="783"/>
      <c r="CD31" s="783"/>
      <c r="CE31" s="783"/>
      <c r="CF31" s="783"/>
      <c r="CG31" s="784"/>
      <c r="CH31" s="785"/>
      <c r="CI31" s="786"/>
      <c r="CJ31" s="786"/>
      <c r="CK31" s="786"/>
      <c r="CL31" s="787"/>
      <c r="CM31" s="785"/>
      <c r="CN31" s="786"/>
      <c r="CO31" s="786"/>
      <c r="CP31" s="786"/>
      <c r="CQ31" s="787"/>
      <c r="CR31" s="785"/>
      <c r="CS31" s="786"/>
      <c r="CT31" s="786"/>
      <c r="CU31" s="786"/>
      <c r="CV31" s="787"/>
      <c r="CW31" s="785"/>
      <c r="CX31" s="786"/>
      <c r="CY31" s="786"/>
      <c r="CZ31" s="786"/>
      <c r="DA31" s="787"/>
      <c r="DB31" s="785"/>
      <c r="DC31" s="786"/>
      <c r="DD31" s="786"/>
      <c r="DE31" s="786"/>
      <c r="DF31" s="787"/>
      <c r="DG31" s="785"/>
      <c r="DH31" s="786"/>
      <c r="DI31" s="786"/>
      <c r="DJ31" s="786"/>
      <c r="DK31" s="787"/>
      <c r="DL31" s="785"/>
      <c r="DM31" s="786"/>
      <c r="DN31" s="786"/>
      <c r="DO31" s="786"/>
      <c r="DP31" s="787"/>
      <c r="DQ31" s="785"/>
      <c r="DR31" s="786"/>
      <c r="DS31" s="786"/>
      <c r="DT31" s="786"/>
      <c r="DU31" s="787"/>
      <c r="DV31" s="782"/>
      <c r="DW31" s="783"/>
      <c r="DX31" s="783"/>
      <c r="DY31" s="783"/>
      <c r="DZ31" s="788"/>
      <c r="EA31" s="215"/>
    </row>
    <row r="32" spans="1:131" ht="26.25" customHeight="1" x14ac:dyDescent="0.15">
      <c r="A32" s="228">
        <v>5</v>
      </c>
      <c r="B32" s="789" t="s">
        <v>605</v>
      </c>
      <c r="C32" s="790"/>
      <c r="D32" s="790"/>
      <c r="E32" s="790"/>
      <c r="F32" s="790"/>
      <c r="G32" s="790"/>
      <c r="H32" s="790"/>
      <c r="I32" s="790"/>
      <c r="J32" s="790"/>
      <c r="K32" s="790"/>
      <c r="L32" s="790"/>
      <c r="M32" s="790"/>
      <c r="N32" s="790"/>
      <c r="O32" s="790"/>
      <c r="P32" s="791"/>
      <c r="Q32" s="792">
        <v>288</v>
      </c>
      <c r="R32" s="793"/>
      <c r="S32" s="793"/>
      <c r="T32" s="793"/>
      <c r="U32" s="793"/>
      <c r="V32" s="793">
        <v>221</v>
      </c>
      <c r="W32" s="793"/>
      <c r="X32" s="793"/>
      <c r="Y32" s="793"/>
      <c r="Z32" s="793"/>
      <c r="AA32" s="793">
        <v>67</v>
      </c>
      <c r="AB32" s="793"/>
      <c r="AC32" s="793"/>
      <c r="AD32" s="793"/>
      <c r="AE32" s="794"/>
      <c r="AF32" s="795">
        <v>8</v>
      </c>
      <c r="AG32" s="796"/>
      <c r="AH32" s="796"/>
      <c r="AI32" s="796"/>
      <c r="AJ32" s="797"/>
      <c r="AK32" s="843">
        <v>113</v>
      </c>
      <c r="AL32" s="839"/>
      <c r="AM32" s="839"/>
      <c r="AN32" s="839"/>
      <c r="AO32" s="839"/>
      <c r="AP32" s="839">
        <v>531</v>
      </c>
      <c r="AQ32" s="839"/>
      <c r="AR32" s="839"/>
      <c r="AS32" s="839"/>
      <c r="AT32" s="839"/>
      <c r="AU32" s="839">
        <v>531</v>
      </c>
      <c r="AV32" s="839"/>
      <c r="AW32" s="839"/>
      <c r="AX32" s="839"/>
      <c r="AY32" s="839"/>
      <c r="AZ32" s="840" t="s">
        <v>587</v>
      </c>
      <c r="BA32" s="840"/>
      <c r="BB32" s="840"/>
      <c r="BC32" s="840"/>
      <c r="BD32" s="840"/>
      <c r="BE32" s="841" t="s">
        <v>412</v>
      </c>
      <c r="BF32" s="841"/>
      <c r="BG32" s="841"/>
      <c r="BH32" s="841"/>
      <c r="BI32" s="842"/>
      <c r="BJ32" s="217"/>
      <c r="BK32" s="217"/>
      <c r="BL32" s="217"/>
      <c r="BM32" s="217"/>
      <c r="BN32" s="217"/>
      <c r="BO32" s="227"/>
      <c r="BP32" s="227"/>
      <c r="BQ32" s="224">
        <v>26</v>
      </c>
      <c r="BR32" s="225"/>
      <c r="BS32" s="782"/>
      <c r="BT32" s="783"/>
      <c r="BU32" s="783"/>
      <c r="BV32" s="783"/>
      <c r="BW32" s="783"/>
      <c r="BX32" s="783"/>
      <c r="BY32" s="783"/>
      <c r="BZ32" s="783"/>
      <c r="CA32" s="783"/>
      <c r="CB32" s="783"/>
      <c r="CC32" s="783"/>
      <c r="CD32" s="783"/>
      <c r="CE32" s="783"/>
      <c r="CF32" s="783"/>
      <c r="CG32" s="784"/>
      <c r="CH32" s="785"/>
      <c r="CI32" s="786"/>
      <c r="CJ32" s="786"/>
      <c r="CK32" s="786"/>
      <c r="CL32" s="787"/>
      <c r="CM32" s="785"/>
      <c r="CN32" s="786"/>
      <c r="CO32" s="786"/>
      <c r="CP32" s="786"/>
      <c r="CQ32" s="787"/>
      <c r="CR32" s="785"/>
      <c r="CS32" s="786"/>
      <c r="CT32" s="786"/>
      <c r="CU32" s="786"/>
      <c r="CV32" s="787"/>
      <c r="CW32" s="785"/>
      <c r="CX32" s="786"/>
      <c r="CY32" s="786"/>
      <c r="CZ32" s="786"/>
      <c r="DA32" s="787"/>
      <c r="DB32" s="785"/>
      <c r="DC32" s="786"/>
      <c r="DD32" s="786"/>
      <c r="DE32" s="786"/>
      <c r="DF32" s="787"/>
      <c r="DG32" s="785"/>
      <c r="DH32" s="786"/>
      <c r="DI32" s="786"/>
      <c r="DJ32" s="786"/>
      <c r="DK32" s="787"/>
      <c r="DL32" s="785"/>
      <c r="DM32" s="786"/>
      <c r="DN32" s="786"/>
      <c r="DO32" s="786"/>
      <c r="DP32" s="787"/>
      <c r="DQ32" s="785"/>
      <c r="DR32" s="786"/>
      <c r="DS32" s="786"/>
      <c r="DT32" s="786"/>
      <c r="DU32" s="787"/>
      <c r="DV32" s="782"/>
      <c r="DW32" s="783"/>
      <c r="DX32" s="783"/>
      <c r="DY32" s="783"/>
      <c r="DZ32" s="788"/>
      <c r="EA32" s="215"/>
    </row>
    <row r="33" spans="1:131" ht="26.25" customHeight="1" x14ac:dyDescent="0.15">
      <c r="A33" s="228">
        <v>6</v>
      </c>
      <c r="B33" s="789"/>
      <c r="C33" s="790"/>
      <c r="D33" s="790"/>
      <c r="E33" s="790"/>
      <c r="F33" s="790"/>
      <c r="G33" s="790"/>
      <c r="H33" s="790"/>
      <c r="I33" s="790"/>
      <c r="J33" s="790"/>
      <c r="K33" s="790"/>
      <c r="L33" s="790"/>
      <c r="M33" s="790"/>
      <c r="N33" s="790"/>
      <c r="O33" s="790"/>
      <c r="P33" s="791"/>
      <c r="Q33" s="792"/>
      <c r="R33" s="793"/>
      <c r="S33" s="793"/>
      <c r="T33" s="793"/>
      <c r="U33" s="793"/>
      <c r="V33" s="793"/>
      <c r="W33" s="793"/>
      <c r="X33" s="793"/>
      <c r="Y33" s="793"/>
      <c r="Z33" s="793"/>
      <c r="AA33" s="793"/>
      <c r="AB33" s="793"/>
      <c r="AC33" s="793"/>
      <c r="AD33" s="793"/>
      <c r="AE33" s="794"/>
      <c r="AF33" s="795"/>
      <c r="AG33" s="796"/>
      <c r="AH33" s="796"/>
      <c r="AI33" s="796"/>
      <c r="AJ33" s="797"/>
      <c r="AK33" s="843"/>
      <c r="AL33" s="839"/>
      <c r="AM33" s="839"/>
      <c r="AN33" s="839"/>
      <c r="AO33" s="839"/>
      <c r="AP33" s="839"/>
      <c r="AQ33" s="839"/>
      <c r="AR33" s="839"/>
      <c r="AS33" s="839"/>
      <c r="AT33" s="839"/>
      <c r="AU33" s="839"/>
      <c r="AV33" s="839"/>
      <c r="AW33" s="839"/>
      <c r="AX33" s="839"/>
      <c r="AY33" s="839"/>
      <c r="AZ33" s="840"/>
      <c r="BA33" s="840"/>
      <c r="BB33" s="840"/>
      <c r="BC33" s="840"/>
      <c r="BD33" s="840"/>
      <c r="BE33" s="841"/>
      <c r="BF33" s="841"/>
      <c r="BG33" s="841"/>
      <c r="BH33" s="841"/>
      <c r="BI33" s="842"/>
      <c r="BJ33" s="217"/>
      <c r="BK33" s="217"/>
      <c r="BL33" s="217"/>
      <c r="BM33" s="217"/>
      <c r="BN33" s="217"/>
      <c r="BO33" s="227"/>
      <c r="BP33" s="227"/>
      <c r="BQ33" s="224">
        <v>27</v>
      </c>
      <c r="BR33" s="225"/>
      <c r="BS33" s="782"/>
      <c r="BT33" s="783"/>
      <c r="BU33" s="783"/>
      <c r="BV33" s="783"/>
      <c r="BW33" s="783"/>
      <c r="BX33" s="783"/>
      <c r="BY33" s="783"/>
      <c r="BZ33" s="783"/>
      <c r="CA33" s="783"/>
      <c r="CB33" s="783"/>
      <c r="CC33" s="783"/>
      <c r="CD33" s="783"/>
      <c r="CE33" s="783"/>
      <c r="CF33" s="783"/>
      <c r="CG33" s="784"/>
      <c r="CH33" s="785"/>
      <c r="CI33" s="786"/>
      <c r="CJ33" s="786"/>
      <c r="CK33" s="786"/>
      <c r="CL33" s="787"/>
      <c r="CM33" s="785"/>
      <c r="CN33" s="786"/>
      <c r="CO33" s="786"/>
      <c r="CP33" s="786"/>
      <c r="CQ33" s="787"/>
      <c r="CR33" s="785"/>
      <c r="CS33" s="786"/>
      <c r="CT33" s="786"/>
      <c r="CU33" s="786"/>
      <c r="CV33" s="787"/>
      <c r="CW33" s="785"/>
      <c r="CX33" s="786"/>
      <c r="CY33" s="786"/>
      <c r="CZ33" s="786"/>
      <c r="DA33" s="787"/>
      <c r="DB33" s="785"/>
      <c r="DC33" s="786"/>
      <c r="DD33" s="786"/>
      <c r="DE33" s="786"/>
      <c r="DF33" s="787"/>
      <c r="DG33" s="785"/>
      <c r="DH33" s="786"/>
      <c r="DI33" s="786"/>
      <c r="DJ33" s="786"/>
      <c r="DK33" s="787"/>
      <c r="DL33" s="785"/>
      <c r="DM33" s="786"/>
      <c r="DN33" s="786"/>
      <c r="DO33" s="786"/>
      <c r="DP33" s="787"/>
      <c r="DQ33" s="785"/>
      <c r="DR33" s="786"/>
      <c r="DS33" s="786"/>
      <c r="DT33" s="786"/>
      <c r="DU33" s="787"/>
      <c r="DV33" s="782"/>
      <c r="DW33" s="783"/>
      <c r="DX33" s="783"/>
      <c r="DY33" s="783"/>
      <c r="DZ33" s="788"/>
      <c r="EA33" s="215"/>
    </row>
    <row r="34" spans="1:131" ht="26.25" customHeight="1" x14ac:dyDescent="0.15">
      <c r="A34" s="228">
        <v>7</v>
      </c>
      <c r="B34" s="789"/>
      <c r="C34" s="790"/>
      <c r="D34" s="790"/>
      <c r="E34" s="790"/>
      <c r="F34" s="790"/>
      <c r="G34" s="790"/>
      <c r="H34" s="790"/>
      <c r="I34" s="790"/>
      <c r="J34" s="790"/>
      <c r="K34" s="790"/>
      <c r="L34" s="790"/>
      <c r="M34" s="790"/>
      <c r="N34" s="790"/>
      <c r="O34" s="790"/>
      <c r="P34" s="791"/>
      <c r="Q34" s="792"/>
      <c r="R34" s="793"/>
      <c r="S34" s="793"/>
      <c r="T34" s="793"/>
      <c r="U34" s="793"/>
      <c r="V34" s="793"/>
      <c r="W34" s="793"/>
      <c r="X34" s="793"/>
      <c r="Y34" s="793"/>
      <c r="Z34" s="793"/>
      <c r="AA34" s="793"/>
      <c r="AB34" s="793"/>
      <c r="AC34" s="793"/>
      <c r="AD34" s="793"/>
      <c r="AE34" s="794"/>
      <c r="AF34" s="795"/>
      <c r="AG34" s="796"/>
      <c r="AH34" s="796"/>
      <c r="AI34" s="796"/>
      <c r="AJ34" s="797"/>
      <c r="AK34" s="843"/>
      <c r="AL34" s="839"/>
      <c r="AM34" s="839"/>
      <c r="AN34" s="839"/>
      <c r="AO34" s="839"/>
      <c r="AP34" s="839"/>
      <c r="AQ34" s="839"/>
      <c r="AR34" s="839"/>
      <c r="AS34" s="839"/>
      <c r="AT34" s="839"/>
      <c r="AU34" s="839"/>
      <c r="AV34" s="839"/>
      <c r="AW34" s="839"/>
      <c r="AX34" s="839"/>
      <c r="AY34" s="839"/>
      <c r="AZ34" s="840"/>
      <c r="BA34" s="840"/>
      <c r="BB34" s="840"/>
      <c r="BC34" s="840"/>
      <c r="BD34" s="840"/>
      <c r="BE34" s="841"/>
      <c r="BF34" s="841"/>
      <c r="BG34" s="841"/>
      <c r="BH34" s="841"/>
      <c r="BI34" s="842"/>
      <c r="BJ34" s="217"/>
      <c r="BK34" s="217"/>
      <c r="BL34" s="217"/>
      <c r="BM34" s="217"/>
      <c r="BN34" s="217"/>
      <c r="BO34" s="227"/>
      <c r="BP34" s="227"/>
      <c r="BQ34" s="224">
        <v>28</v>
      </c>
      <c r="BR34" s="225"/>
      <c r="BS34" s="782"/>
      <c r="BT34" s="783"/>
      <c r="BU34" s="783"/>
      <c r="BV34" s="783"/>
      <c r="BW34" s="783"/>
      <c r="BX34" s="783"/>
      <c r="BY34" s="783"/>
      <c r="BZ34" s="783"/>
      <c r="CA34" s="783"/>
      <c r="CB34" s="783"/>
      <c r="CC34" s="783"/>
      <c r="CD34" s="783"/>
      <c r="CE34" s="783"/>
      <c r="CF34" s="783"/>
      <c r="CG34" s="784"/>
      <c r="CH34" s="785"/>
      <c r="CI34" s="786"/>
      <c r="CJ34" s="786"/>
      <c r="CK34" s="786"/>
      <c r="CL34" s="787"/>
      <c r="CM34" s="785"/>
      <c r="CN34" s="786"/>
      <c r="CO34" s="786"/>
      <c r="CP34" s="786"/>
      <c r="CQ34" s="787"/>
      <c r="CR34" s="785"/>
      <c r="CS34" s="786"/>
      <c r="CT34" s="786"/>
      <c r="CU34" s="786"/>
      <c r="CV34" s="787"/>
      <c r="CW34" s="785"/>
      <c r="CX34" s="786"/>
      <c r="CY34" s="786"/>
      <c r="CZ34" s="786"/>
      <c r="DA34" s="787"/>
      <c r="DB34" s="785"/>
      <c r="DC34" s="786"/>
      <c r="DD34" s="786"/>
      <c r="DE34" s="786"/>
      <c r="DF34" s="787"/>
      <c r="DG34" s="785"/>
      <c r="DH34" s="786"/>
      <c r="DI34" s="786"/>
      <c r="DJ34" s="786"/>
      <c r="DK34" s="787"/>
      <c r="DL34" s="785"/>
      <c r="DM34" s="786"/>
      <c r="DN34" s="786"/>
      <c r="DO34" s="786"/>
      <c r="DP34" s="787"/>
      <c r="DQ34" s="785"/>
      <c r="DR34" s="786"/>
      <c r="DS34" s="786"/>
      <c r="DT34" s="786"/>
      <c r="DU34" s="787"/>
      <c r="DV34" s="782"/>
      <c r="DW34" s="783"/>
      <c r="DX34" s="783"/>
      <c r="DY34" s="783"/>
      <c r="DZ34" s="788"/>
      <c r="EA34" s="215"/>
    </row>
    <row r="35" spans="1:131" ht="26.25" customHeight="1" x14ac:dyDescent="0.15">
      <c r="A35" s="228">
        <v>8</v>
      </c>
      <c r="B35" s="789"/>
      <c r="C35" s="790"/>
      <c r="D35" s="790"/>
      <c r="E35" s="790"/>
      <c r="F35" s="790"/>
      <c r="G35" s="790"/>
      <c r="H35" s="790"/>
      <c r="I35" s="790"/>
      <c r="J35" s="790"/>
      <c r="K35" s="790"/>
      <c r="L35" s="790"/>
      <c r="M35" s="790"/>
      <c r="N35" s="790"/>
      <c r="O35" s="790"/>
      <c r="P35" s="791"/>
      <c r="Q35" s="792"/>
      <c r="R35" s="793"/>
      <c r="S35" s="793"/>
      <c r="T35" s="793"/>
      <c r="U35" s="793"/>
      <c r="V35" s="793"/>
      <c r="W35" s="793"/>
      <c r="X35" s="793"/>
      <c r="Y35" s="793"/>
      <c r="Z35" s="793"/>
      <c r="AA35" s="793"/>
      <c r="AB35" s="793"/>
      <c r="AC35" s="793"/>
      <c r="AD35" s="793"/>
      <c r="AE35" s="794"/>
      <c r="AF35" s="795"/>
      <c r="AG35" s="796"/>
      <c r="AH35" s="796"/>
      <c r="AI35" s="796"/>
      <c r="AJ35" s="797"/>
      <c r="AK35" s="843"/>
      <c r="AL35" s="839"/>
      <c r="AM35" s="839"/>
      <c r="AN35" s="839"/>
      <c r="AO35" s="839"/>
      <c r="AP35" s="839"/>
      <c r="AQ35" s="839"/>
      <c r="AR35" s="839"/>
      <c r="AS35" s="839"/>
      <c r="AT35" s="839"/>
      <c r="AU35" s="839"/>
      <c r="AV35" s="839"/>
      <c r="AW35" s="839"/>
      <c r="AX35" s="839"/>
      <c r="AY35" s="839"/>
      <c r="AZ35" s="840"/>
      <c r="BA35" s="840"/>
      <c r="BB35" s="840"/>
      <c r="BC35" s="840"/>
      <c r="BD35" s="840"/>
      <c r="BE35" s="841"/>
      <c r="BF35" s="841"/>
      <c r="BG35" s="841"/>
      <c r="BH35" s="841"/>
      <c r="BI35" s="842"/>
      <c r="BJ35" s="217"/>
      <c r="BK35" s="217"/>
      <c r="BL35" s="217"/>
      <c r="BM35" s="217"/>
      <c r="BN35" s="217"/>
      <c r="BO35" s="227"/>
      <c r="BP35" s="227"/>
      <c r="BQ35" s="224">
        <v>29</v>
      </c>
      <c r="BR35" s="225"/>
      <c r="BS35" s="782"/>
      <c r="BT35" s="783"/>
      <c r="BU35" s="783"/>
      <c r="BV35" s="783"/>
      <c r="BW35" s="783"/>
      <c r="BX35" s="783"/>
      <c r="BY35" s="783"/>
      <c r="BZ35" s="783"/>
      <c r="CA35" s="783"/>
      <c r="CB35" s="783"/>
      <c r="CC35" s="783"/>
      <c r="CD35" s="783"/>
      <c r="CE35" s="783"/>
      <c r="CF35" s="783"/>
      <c r="CG35" s="784"/>
      <c r="CH35" s="785"/>
      <c r="CI35" s="786"/>
      <c r="CJ35" s="786"/>
      <c r="CK35" s="786"/>
      <c r="CL35" s="787"/>
      <c r="CM35" s="785"/>
      <c r="CN35" s="786"/>
      <c r="CO35" s="786"/>
      <c r="CP35" s="786"/>
      <c r="CQ35" s="787"/>
      <c r="CR35" s="785"/>
      <c r="CS35" s="786"/>
      <c r="CT35" s="786"/>
      <c r="CU35" s="786"/>
      <c r="CV35" s="787"/>
      <c r="CW35" s="785"/>
      <c r="CX35" s="786"/>
      <c r="CY35" s="786"/>
      <c r="CZ35" s="786"/>
      <c r="DA35" s="787"/>
      <c r="DB35" s="785"/>
      <c r="DC35" s="786"/>
      <c r="DD35" s="786"/>
      <c r="DE35" s="786"/>
      <c r="DF35" s="787"/>
      <c r="DG35" s="785"/>
      <c r="DH35" s="786"/>
      <c r="DI35" s="786"/>
      <c r="DJ35" s="786"/>
      <c r="DK35" s="787"/>
      <c r="DL35" s="785"/>
      <c r="DM35" s="786"/>
      <c r="DN35" s="786"/>
      <c r="DO35" s="786"/>
      <c r="DP35" s="787"/>
      <c r="DQ35" s="785"/>
      <c r="DR35" s="786"/>
      <c r="DS35" s="786"/>
      <c r="DT35" s="786"/>
      <c r="DU35" s="787"/>
      <c r="DV35" s="782"/>
      <c r="DW35" s="783"/>
      <c r="DX35" s="783"/>
      <c r="DY35" s="783"/>
      <c r="DZ35" s="788"/>
      <c r="EA35" s="215"/>
    </row>
    <row r="36" spans="1:131" ht="26.25" customHeight="1" x14ac:dyDescent="0.15">
      <c r="A36" s="228">
        <v>9</v>
      </c>
      <c r="B36" s="789"/>
      <c r="C36" s="790"/>
      <c r="D36" s="790"/>
      <c r="E36" s="790"/>
      <c r="F36" s="790"/>
      <c r="G36" s="790"/>
      <c r="H36" s="790"/>
      <c r="I36" s="790"/>
      <c r="J36" s="790"/>
      <c r="K36" s="790"/>
      <c r="L36" s="790"/>
      <c r="M36" s="790"/>
      <c r="N36" s="790"/>
      <c r="O36" s="790"/>
      <c r="P36" s="791"/>
      <c r="Q36" s="792"/>
      <c r="R36" s="793"/>
      <c r="S36" s="793"/>
      <c r="T36" s="793"/>
      <c r="U36" s="793"/>
      <c r="V36" s="793"/>
      <c r="W36" s="793"/>
      <c r="X36" s="793"/>
      <c r="Y36" s="793"/>
      <c r="Z36" s="793"/>
      <c r="AA36" s="793"/>
      <c r="AB36" s="793"/>
      <c r="AC36" s="793"/>
      <c r="AD36" s="793"/>
      <c r="AE36" s="794"/>
      <c r="AF36" s="795"/>
      <c r="AG36" s="796"/>
      <c r="AH36" s="796"/>
      <c r="AI36" s="796"/>
      <c r="AJ36" s="797"/>
      <c r="AK36" s="843"/>
      <c r="AL36" s="839"/>
      <c r="AM36" s="839"/>
      <c r="AN36" s="839"/>
      <c r="AO36" s="839"/>
      <c r="AP36" s="839"/>
      <c r="AQ36" s="839"/>
      <c r="AR36" s="839"/>
      <c r="AS36" s="839"/>
      <c r="AT36" s="839"/>
      <c r="AU36" s="839"/>
      <c r="AV36" s="839"/>
      <c r="AW36" s="839"/>
      <c r="AX36" s="839"/>
      <c r="AY36" s="839"/>
      <c r="AZ36" s="840"/>
      <c r="BA36" s="840"/>
      <c r="BB36" s="840"/>
      <c r="BC36" s="840"/>
      <c r="BD36" s="840"/>
      <c r="BE36" s="841"/>
      <c r="BF36" s="841"/>
      <c r="BG36" s="841"/>
      <c r="BH36" s="841"/>
      <c r="BI36" s="842"/>
      <c r="BJ36" s="217"/>
      <c r="BK36" s="217"/>
      <c r="BL36" s="217"/>
      <c r="BM36" s="217"/>
      <c r="BN36" s="217"/>
      <c r="BO36" s="227"/>
      <c r="BP36" s="227"/>
      <c r="BQ36" s="224">
        <v>30</v>
      </c>
      <c r="BR36" s="225"/>
      <c r="BS36" s="782"/>
      <c r="BT36" s="783"/>
      <c r="BU36" s="783"/>
      <c r="BV36" s="783"/>
      <c r="BW36" s="783"/>
      <c r="BX36" s="783"/>
      <c r="BY36" s="783"/>
      <c r="BZ36" s="783"/>
      <c r="CA36" s="783"/>
      <c r="CB36" s="783"/>
      <c r="CC36" s="783"/>
      <c r="CD36" s="783"/>
      <c r="CE36" s="783"/>
      <c r="CF36" s="783"/>
      <c r="CG36" s="784"/>
      <c r="CH36" s="785"/>
      <c r="CI36" s="786"/>
      <c r="CJ36" s="786"/>
      <c r="CK36" s="786"/>
      <c r="CL36" s="787"/>
      <c r="CM36" s="785"/>
      <c r="CN36" s="786"/>
      <c r="CO36" s="786"/>
      <c r="CP36" s="786"/>
      <c r="CQ36" s="787"/>
      <c r="CR36" s="785"/>
      <c r="CS36" s="786"/>
      <c r="CT36" s="786"/>
      <c r="CU36" s="786"/>
      <c r="CV36" s="787"/>
      <c r="CW36" s="785"/>
      <c r="CX36" s="786"/>
      <c r="CY36" s="786"/>
      <c r="CZ36" s="786"/>
      <c r="DA36" s="787"/>
      <c r="DB36" s="785"/>
      <c r="DC36" s="786"/>
      <c r="DD36" s="786"/>
      <c r="DE36" s="786"/>
      <c r="DF36" s="787"/>
      <c r="DG36" s="785"/>
      <c r="DH36" s="786"/>
      <c r="DI36" s="786"/>
      <c r="DJ36" s="786"/>
      <c r="DK36" s="787"/>
      <c r="DL36" s="785"/>
      <c r="DM36" s="786"/>
      <c r="DN36" s="786"/>
      <c r="DO36" s="786"/>
      <c r="DP36" s="787"/>
      <c r="DQ36" s="785"/>
      <c r="DR36" s="786"/>
      <c r="DS36" s="786"/>
      <c r="DT36" s="786"/>
      <c r="DU36" s="787"/>
      <c r="DV36" s="782"/>
      <c r="DW36" s="783"/>
      <c r="DX36" s="783"/>
      <c r="DY36" s="783"/>
      <c r="DZ36" s="788"/>
      <c r="EA36" s="215"/>
    </row>
    <row r="37" spans="1:131" ht="26.25" customHeight="1" x14ac:dyDescent="0.15">
      <c r="A37" s="228">
        <v>10</v>
      </c>
      <c r="B37" s="789"/>
      <c r="C37" s="790"/>
      <c r="D37" s="790"/>
      <c r="E37" s="790"/>
      <c r="F37" s="790"/>
      <c r="G37" s="790"/>
      <c r="H37" s="790"/>
      <c r="I37" s="790"/>
      <c r="J37" s="790"/>
      <c r="K37" s="790"/>
      <c r="L37" s="790"/>
      <c r="M37" s="790"/>
      <c r="N37" s="790"/>
      <c r="O37" s="790"/>
      <c r="P37" s="791"/>
      <c r="Q37" s="792"/>
      <c r="R37" s="793"/>
      <c r="S37" s="793"/>
      <c r="T37" s="793"/>
      <c r="U37" s="793"/>
      <c r="V37" s="793"/>
      <c r="W37" s="793"/>
      <c r="X37" s="793"/>
      <c r="Y37" s="793"/>
      <c r="Z37" s="793"/>
      <c r="AA37" s="793"/>
      <c r="AB37" s="793"/>
      <c r="AC37" s="793"/>
      <c r="AD37" s="793"/>
      <c r="AE37" s="794"/>
      <c r="AF37" s="795"/>
      <c r="AG37" s="796"/>
      <c r="AH37" s="796"/>
      <c r="AI37" s="796"/>
      <c r="AJ37" s="797"/>
      <c r="AK37" s="843"/>
      <c r="AL37" s="839"/>
      <c r="AM37" s="839"/>
      <c r="AN37" s="839"/>
      <c r="AO37" s="839"/>
      <c r="AP37" s="839"/>
      <c r="AQ37" s="839"/>
      <c r="AR37" s="839"/>
      <c r="AS37" s="839"/>
      <c r="AT37" s="839"/>
      <c r="AU37" s="839"/>
      <c r="AV37" s="839"/>
      <c r="AW37" s="839"/>
      <c r="AX37" s="839"/>
      <c r="AY37" s="839"/>
      <c r="AZ37" s="840"/>
      <c r="BA37" s="840"/>
      <c r="BB37" s="840"/>
      <c r="BC37" s="840"/>
      <c r="BD37" s="840"/>
      <c r="BE37" s="841"/>
      <c r="BF37" s="841"/>
      <c r="BG37" s="841"/>
      <c r="BH37" s="841"/>
      <c r="BI37" s="842"/>
      <c r="BJ37" s="217"/>
      <c r="BK37" s="217"/>
      <c r="BL37" s="217"/>
      <c r="BM37" s="217"/>
      <c r="BN37" s="217"/>
      <c r="BO37" s="227"/>
      <c r="BP37" s="227"/>
      <c r="BQ37" s="224">
        <v>31</v>
      </c>
      <c r="BR37" s="225"/>
      <c r="BS37" s="782"/>
      <c r="BT37" s="783"/>
      <c r="BU37" s="783"/>
      <c r="BV37" s="783"/>
      <c r="BW37" s="783"/>
      <c r="BX37" s="783"/>
      <c r="BY37" s="783"/>
      <c r="BZ37" s="783"/>
      <c r="CA37" s="783"/>
      <c r="CB37" s="783"/>
      <c r="CC37" s="783"/>
      <c r="CD37" s="783"/>
      <c r="CE37" s="783"/>
      <c r="CF37" s="783"/>
      <c r="CG37" s="784"/>
      <c r="CH37" s="785"/>
      <c r="CI37" s="786"/>
      <c r="CJ37" s="786"/>
      <c r="CK37" s="786"/>
      <c r="CL37" s="787"/>
      <c r="CM37" s="785"/>
      <c r="CN37" s="786"/>
      <c r="CO37" s="786"/>
      <c r="CP37" s="786"/>
      <c r="CQ37" s="787"/>
      <c r="CR37" s="785"/>
      <c r="CS37" s="786"/>
      <c r="CT37" s="786"/>
      <c r="CU37" s="786"/>
      <c r="CV37" s="787"/>
      <c r="CW37" s="785"/>
      <c r="CX37" s="786"/>
      <c r="CY37" s="786"/>
      <c r="CZ37" s="786"/>
      <c r="DA37" s="787"/>
      <c r="DB37" s="785"/>
      <c r="DC37" s="786"/>
      <c r="DD37" s="786"/>
      <c r="DE37" s="786"/>
      <c r="DF37" s="787"/>
      <c r="DG37" s="785"/>
      <c r="DH37" s="786"/>
      <c r="DI37" s="786"/>
      <c r="DJ37" s="786"/>
      <c r="DK37" s="787"/>
      <c r="DL37" s="785"/>
      <c r="DM37" s="786"/>
      <c r="DN37" s="786"/>
      <c r="DO37" s="786"/>
      <c r="DP37" s="787"/>
      <c r="DQ37" s="785"/>
      <c r="DR37" s="786"/>
      <c r="DS37" s="786"/>
      <c r="DT37" s="786"/>
      <c r="DU37" s="787"/>
      <c r="DV37" s="782"/>
      <c r="DW37" s="783"/>
      <c r="DX37" s="783"/>
      <c r="DY37" s="783"/>
      <c r="DZ37" s="788"/>
      <c r="EA37" s="215"/>
    </row>
    <row r="38" spans="1:131" ht="26.25" customHeight="1" x14ac:dyDescent="0.15">
      <c r="A38" s="228">
        <v>11</v>
      </c>
      <c r="B38" s="789"/>
      <c r="C38" s="790"/>
      <c r="D38" s="790"/>
      <c r="E38" s="790"/>
      <c r="F38" s="790"/>
      <c r="G38" s="790"/>
      <c r="H38" s="790"/>
      <c r="I38" s="790"/>
      <c r="J38" s="790"/>
      <c r="K38" s="790"/>
      <c r="L38" s="790"/>
      <c r="M38" s="790"/>
      <c r="N38" s="790"/>
      <c r="O38" s="790"/>
      <c r="P38" s="791"/>
      <c r="Q38" s="792"/>
      <c r="R38" s="793"/>
      <c r="S38" s="793"/>
      <c r="T38" s="793"/>
      <c r="U38" s="793"/>
      <c r="V38" s="793"/>
      <c r="W38" s="793"/>
      <c r="X38" s="793"/>
      <c r="Y38" s="793"/>
      <c r="Z38" s="793"/>
      <c r="AA38" s="793"/>
      <c r="AB38" s="793"/>
      <c r="AC38" s="793"/>
      <c r="AD38" s="793"/>
      <c r="AE38" s="794"/>
      <c r="AF38" s="795"/>
      <c r="AG38" s="796"/>
      <c r="AH38" s="796"/>
      <c r="AI38" s="796"/>
      <c r="AJ38" s="797"/>
      <c r="AK38" s="843"/>
      <c r="AL38" s="839"/>
      <c r="AM38" s="839"/>
      <c r="AN38" s="839"/>
      <c r="AO38" s="839"/>
      <c r="AP38" s="839"/>
      <c r="AQ38" s="839"/>
      <c r="AR38" s="839"/>
      <c r="AS38" s="839"/>
      <c r="AT38" s="839"/>
      <c r="AU38" s="839"/>
      <c r="AV38" s="839"/>
      <c r="AW38" s="839"/>
      <c r="AX38" s="839"/>
      <c r="AY38" s="839"/>
      <c r="AZ38" s="840"/>
      <c r="BA38" s="840"/>
      <c r="BB38" s="840"/>
      <c r="BC38" s="840"/>
      <c r="BD38" s="840"/>
      <c r="BE38" s="841"/>
      <c r="BF38" s="841"/>
      <c r="BG38" s="841"/>
      <c r="BH38" s="841"/>
      <c r="BI38" s="842"/>
      <c r="BJ38" s="217"/>
      <c r="BK38" s="217"/>
      <c r="BL38" s="217"/>
      <c r="BM38" s="217"/>
      <c r="BN38" s="217"/>
      <c r="BO38" s="227"/>
      <c r="BP38" s="227"/>
      <c r="BQ38" s="224">
        <v>32</v>
      </c>
      <c r="BR38" s="225"/>
      <c r="BS38" s="782"/>
      <c r="BT38" s="783"/>
      <c r="BU38" s="783"/>
      <c r="BV38" s="783"/>
      <c r="BW38" s="783"/>
      <c r="BX38" s="783"/>
      <c r="BY38" s="783"/>
      <c r="BZ38" s="783"/>
      <c r="CA38" s="783"/>
      <c r="CB38" s="783"/>
      <c r="CC38" s="783"/>
      <c r="CD38" s="783"/>
      <c r="CE38" s="783"/>
      <c r="CF38" s="783"/>
      <c r="CG38" s="784"/>
      <c r="CH38" s="785"/>
      <c r="CI38" s="786"/>
      <c r="CJ38" s="786"/>
      <c r="CK38" s="786"/>
      <c r="CL38" s="787"/>
      <c r="CM38" s="785"/>
      <c r="CN38" s="786"/>
      <c r="CO38" s="786"/>
      <c r="CP38" s="786"/>
      <c r="CQ38" s="787"/>
      <c r="CR38" s="785"/>
      <c r="CS38" s="786"/>
      <c r="CT38" s="786"/>
      <c r="CU38" s="786"/>
      <c r="CV38" s="787"/>
      <c r="CW38" s="785"/>
      <c r="CX38" s="786"/>
      <c r="CY38" s="786"/>
      <c r="CZ38" s="786"/>
      <c r="DA38" s="787"/>
      <c r="DB38" s="785"/>
      <c r="DC38" s="786"/>
      <c r="DD38" s="786"/>
      <c r="DE38" s="786"/>
      <c r="DF38" s="787"/>
      <c r="DG38" s="785"/>
      <c r="DH38" s="786"/>
      <c r="DI38" s="786"/>
      <c r="DJ38" s="786"/>
      <c r="DK38" s="787"/>
      <c r="DL38" s="785"/>
      <c r="DM38" s="786"/>
      <c r="DN38" s="786"/>
      <c r="DO38" s="786"/>
      <c r="DP38" s="787"/>
      <c r="DQ38" s="785"/>
      <c r="DR38" s="786"/>
      <c r="DS38" s="786"/>
      <c r="DT38" s="786"/>
      <c r="DU38" s="787"/>
      <c r="DV38" s="782"/>
      <c r="DW38" s="783"/>
      <c r="DX38" s="783"/>
      <c r="DY38" s="783"/>
      <c r="DZ38" s="788"/>
      <c r="EA38" s="215"/>
    </row>
    <row r="39" spans="1:131" ht="26.25" customHeight="1" x14ac:dyDescent="0.15">
      <c r="A39" s="228">
        <v>12</v>
      </c>
      <c r="B39" s="789"/>
      <c r="C39" s="790"/>
      <c r="D39" s="790"/>
      <c r="E39" s="790"/>
      <c r="F39" s="790"/>
      <c r="G39" s="790"/>
      <c r="H39" s="790"/>
      <c r="I39" s="790"/>
      <c r="J39" s="790"/>
      <c r="K39" s="790"/>
      <c r="L39" s="790"/>
      <c r="M39" s="790"/>
      <c r="N39" s="790"/>
      <c r="O39" s="790"/>
      <c r="P39" s="791"/>
      <c r="Q39" s="792"/>
      <c r="R39" s="793"/>
      <c r="S39" s="793"/>
      <c r="T39" s="793"/>
      <c r="U39" s="793"/>
      <c r="V39" s="793"/>
      <c r="W39" s="793"/>
      <c r="X39" s="793"/>
      <c r="Y39" s="793"/>
      <c r="Z39" s="793"/>
      <c r="AA39" s="793"/>
      <c r="AB39" s="793"/>
      <c r="AC39" s="793"/>
      <c r="AD39" s="793"/>
      <c r="AE39" s="794"/>
      <c r="AF39" s="795"/>
      <c r="AG39" s="796"/>
      <c r="AH39" s="796"/>
      <c r="AI39" s="796"/>
      <c r="AJ39" s="797"/>
      <c r="AK39" s="843"/>
      <c r="AL39" s="839"/>
      <c r="AM39" s="839"/>
      <c r="AN39" s="839"/>
      <c r="AO39" s="839"/>
      <c r="AP39" s="839"/>
      <c r="AQ39" s="839"/>
      <c r="AR39" s="839"/>
      <c r="AS39" s="839"/>
      <c r="AT39" s="839"/>
      <c r="AU39" s="839"/>
      <c r="AV39" s="839"/>
      <c r="AW39" s="839"/>
      <c r="AX39" s="839"/>
      <c r="AY39" s="839"/>
      <c r="AZ39" s="840"/>
      <c r="BA39" s="840"/>
      <c r="BB39" s="840"/>
      <c r="BC39" s="840"/>
      <c r="BD39" s="840"/>
      <c r="BE39" s="841"/>
      <c r="BF39" s="841"/>
      <c r="BG39" s="841"/>
      <c r="BH39" s="841"/>
      <c r="BI39" s="842"/>
      <c r="BJ39" s="217"/>
      <c r="BK39" s="217"/>
      <c r="BL39" s="217"/>
      <c r="BM39" s="217"/>
      <c r="BN39" s="217"/>
      <c r="BO39" s="227"/>
      <c r="BP39" s="227"/>
      <c r="BQ39" s="224">
        <v>33</v>
      </c>
      <c r="BR39" s="225"/>
      <c r="BS39" s="782"/>
      <c r="BT39" s="783"/>
      <c r="BU39" s="783"/>
      <c r="BV39" s="783"/>
      <c r="BW39" s="783"/>
      <c r="BX39" s="783"/>
      <c r="BY39" s="783"/>
      <c r="BZ39" s="783"/>
      <c r="CA39" s="783"/>
      <c r="CB39" s="783"/>
      <c r="CC39" s="783"/>
      <c r="CD39" s="783"/>
      <c r="CE39" s="783"/>
      <c r="CF39" s="783"/>
      <c r="CG39" s="784"/>
      <c r="CH39" s="785"/>
      <c r="CI39" s="786"/>
      <c r="CJ39" s="786"/>
      <c r="CK39" s="786"/>
      <c r="CL39" s="787"/>
      <c r="CM39" s="785"/>
      <c r="CN39" s="786"/>
      <c r="CO39" s="786"/>
      <c r="CP39" s="786"/>
      <c r="CQ39" s="787"/>
      <c r="CR39" s="785"/>
      <c r="CS39" s="786"/>
      <c r="CT39" s="786"/>
      <c r="CU39" s="786"/>
      <c r="CV39" s="787"/>
      <c r="CW39" s="785"/>
      <c r="CX39" s="786"/>
      <c r="CY39" s="786"/>
      <c r="CZ39" s="786"/>
      <c r="DA39" s="787"/>
      <c r="DB39" s="785"/>
      <c r="DC39" s="786"/>
      <c r="DD39" s="786"/>
      <c r="DE39" s="786"/>
      <c r="DF39" s="787"/>
      <c r="DG39" s="785"/>
      <c r="DH39" s="786"/>
      <c r="DI39" s="786"/>
      <c r="DJ39" s="786"/>
      <c r="DK39" s="787"/>
      <c r="DL39" s="785"/>
      <c r="DM39" s="786"/>
      <c r="DN39" s="786"/>
      <c r="DO39" s="786"/>
      <c r="DP39" s="787"/>
      <c r="DQ39" s="785"/>
      <c r="DR39" s="786"/>
      <c r="DS39" s="786"/>
      <c r="DT39" s="786"/>
      <c r="DU39" s="787"/>
      <c r="DV39" s="782"/>
      <c r="DW39" s="783"/>
      <c r="DX39" s="783"/>
      <c r="DY39" s="783"/>
      <c r="DZ39" s="788"/>
      <c r="EA39" s="215"/>
    </row>
    <row r="40" spans="1:131" ht="26.25" customHeight="1" x14ac:dyDescent="0.15">
      <c r="A40" s="224">
        <v>13</v>
      </c>
      <c r="B40" s="789"/>
      <c r="C40" s="790"/>
      <c r="D40" s="790"/>
      <c r="E40" s="790"/>
      <c r="F40" s="790"/>
      <c r="G40" s="790"/>
      <c r="H40" s="790"/>
      <c r="I40" s="790"/>
      <c r="J40" s="790"/>
      <c r="K40" s="790"/>
      <c r="L40" s="790"/>
      <c r="M40" s="790"/>
      <c r="N40" s="790"/>
      <c r="O40" s="790"/>
      <c r="P40" s="791"/>
      <c r="Q40" s="792"/>
      <c r="R40" s="793"/>
      <c r="S40" s="793"/>
      <c r="T40" s="793"/>
      <c r="U40" s="793"/>
      <c r="V40" s="793"/>
      <c r="W40" s="793"/>
      <c r="X40" s="793"/>
      <c r="Y40" s="793"/>
      <c r="Z40" s="793"/>
      <c r="AA40" s="793"/>
      <c r="AB40" s="793"/>
      <c r="AC40" s="793"/>
      <c r="AD40" s="793"/>
      <c r="AE40" s="794"/>
      <c r="AF40" s="795"/>
      <c r="AG40" s="796"/>
      <c r="AH40" s="796"/>
      <c r="AI40" s="796"/>
      <c r="AJ40" s="797"/>
      <c r="AK40" s="843"/>
      <c r="AL40" s="839"/>
      <c r="AM40" s="839"/>
      <c r="AN40" s="839"/>
      <c r="AO40" s="839"/>
      <c r="AP40" s="839"/>
      <c r="AQ40" s="839"/>
      <c r="AR40" s="839"/>
      <c r="AS40" s="839"/>
      <c r="AT40" s="839"/>
      <c r="AU40" s="839"/>
      <c r="AV40" s="839"/>
      <c r="AW40" s="839"/>
      <c r="AX40" s="839"/>
      <c r="AY40" s="839"/>
      <c r="AZ40" s="840"/>
      <c r="BA40" s="840"/>
      <c r="BB40" s="840"/>
      <c r="BC40" s="840"/>
      <c r="BD40" s="840"/>
      <c r="BE40" s="841"/>
      <c r="BF40" s="841"/>
      <c r="BG40" s="841"/>
      <c r="BH40" s="841"/>
      <c r="BI40" s="842"/>
      <c r="BJ40" s="217"/>
      <c r="BK40" s="217"/>
      <c r="BL40" s="217"/>
      <c r="BM40" s="217"/>
      <c r="BN40" s="217"/>
      <c r="BO40" s="227"/>
      <c r="BP40" s="227"/>
      <c r="BQ40" s="224">
        <v>34</v>
      </c>
      <c r="BR40" s="225"/>
      <c r="BS40" s="782"/>
      <c r="BT40" s="783"/>
      <c r="BU40" s="783"/>
      <c r="BV40" s="783"/>
      <c r="BW40" s="783"/>
      <c r="BX40" s="783"/>
      <c r="BY40" s="783"/>
      <c r="BZ40" s="783"/>
      <c r="CA40" s="783"/>
      <c r="CB40" s="783"/>
      <c r="CC40" s="783"/>
      <c r="CD40" s="783"/>
      <c r="CE40" s="783"/>
      <c r="CF40" s="783"/>
      <c r="CG40" s="784"/>
      <c r="CH40" s="785"/>
      <c r="CI40" s="786"/>
      <c r="CJ40" s="786"/>
      <c r="CK40" s="786"/>
      <c r="CL40" s="787"/>
      <c r="CM40" s="785"/>
      <c r="CN40" s="786"/>
      <c r="CO40" s="786"/>
      <c r="CP40" s="786"/>
      <c r="CQ40" s="787"/>
      <c r="CR40" s="785"/>
      <c r="CS40" s="786"/>
      <c r="CT40" s="786"/>
      <c r="CU40" s="786"/>
      <c r="CV40" s="787"/>
      <c r="CW40" s="785"/>
      <c r="CX40" s="786"/>
      <c r="CY40" s="786"/>
      <c r="CZ40" s="786"/>
      <c r="DA40" s="787"/>
      <c r="DB40" s="785"/>
      <c r="DC40" s="786"/>
      <c r="DD40" s="786"/>
      <c r="DE40" s="786"/>
      <c r="DF40" s="787"/>
      <c r="DG40" s="785"/>
      <c r="DH40" s="786"/>
      <c r="DI40" s="786"/>
      <c r="DJ40" s="786"/>
      <c r="DK40" s="787"/>
      <c r="DL40" s="785"/>
      <c r="DM40" s="786"/>
      <c r="DN40" s="786"/>
      <c r="DO40" s="786"/>
      <c r="DP40" s="787"/>
      <c r="DQ40" s="785"/>
      <c r="DR40" s="786"/>
      <c r="DS40" s="786"/>
      <c r="DT40" s="786"/>
      <c r="DU40" s="787"/>
      <c r="DV40" s="782"/>
      <c r="DW40" s="783"/>
      <c r="DX40" s="783"/>
      <c r="DY40" s="783"/>
      <c r="DZ40" s="788"/>
      <c r="EA40" s="215"/>
    </row>
    <row r="41" spans="1:131" ht="26.25" customHeight="1" x14ac:dyDescent="0.15">
      <c r="A41" s="224">
        <v>14</v>
      </c>
      <c r="B41" s="789"/>
      <c r="C41" s="790"/>
      <c r="D41" s="790"/>
      <c r="E41" s="790"/>
      <c r="F41" s="790"/>
      <c r="G41" s="790"/>
      <c r="H41" s="790"/>
      <c r="I41" s="790"/>
      <c r="J41" s="790"/>
      <c r="K41" s="790"/>
      <c r="L41" s="790"/>
      <c r="M41" s="790"/>
      <c r="N41" s="790"/>
      <c r="O41" s="790"/>
      <c r="P41" s="791"/>
      <c r="Q41" s="792"/>
      <c r="R41" s="793"/>
      <c r="S41" s="793"/>
      <c r="T41" s="793"/>
      <c r="U41" s="793"/>
      <c r="V41" s="793"/>
      <c r="W41" s="793"/>
      <c r="X41" s="793"/>
      <c r="Y41" s="793"/>
      <c r="Z41" s="793"/>
      <c r="AA41" s="793"/>
      <c r="AB41" s="793"/>
      <c r="AC41" s="793"/>
      <c r="AD41" s="793"/>
      <c r="AE41" s="794"/>
      <c r="AF41" s="795"/>
      <c r="AG41" s="796"/>
      <c r="AH41" s="796"/>
      <c r="AI41" s="796"/>
      <c r="AJ41" s="797"/>
      <c r="AK41" s="843"/>
      <c r="AL41" s="839"/>
      <c r="AM41" s="839"/>
      <c r="AN41" s="839"/>
      <c r="AO41" s="839"/>
      <c r="AP41" s="839"/>
      <c r="AQ41" s="839"/>
      <c r="AR41" s="839"/>
      <c r="AS41" s="839"/>
      <c r="AT41" s="839"/>
      <c r="AU41" s="839"/>
      <c r="AV41" s="839"/>
      <c r="AW41" s="839"/>
      <c r="AX41" s="839"/>
      <c r="AY41" s="839"/>
      <c r="AZ41" s="840"/>
      <c r="BA41" s="840"/>
      <c r="BB41" s="840"/>
      <c r="BC41" s="840"/>
      <c r="BD41" s="840"/>
      <c r="BE41" s="841"/>
      <c r="BF41" s="841"/>
      <c r="BG41" s="841"/>
      <c r="BH41" s="841"/>
      <c r="BI41" s="842"/>
      <c r="BJ41" s="217"/>
      <c r="BK41" s="217"/>
      <c r="BL41" s="217"/>
      <c r="BM41" s="217"/>
      <c r="BN41" s="217"/>
      <c r="BO41" s="227"/>
      <c r="BP41" s="227"/>
      <c r="BQ41" s="224">
        <v>35</v>
      </c>
      <c r="BR41" s="225"/>
      <c r="BS41" s="782"/>
      <c r="BT41" s="783"/>
      <c r="BU41" s="783"/>
      <c r="BV41" s="783"/>
      <c r="BW41" s="783"/>
      <c r="BX41" s="783"/>
      <c r="BY41" s="783"/>
      <c r="BZ41" s="783"/>
      <c r="CA41" s="783"/>
      <c r="CB41" s="783"/>
      <c r="CC41" s="783"/>
      <c r="CD41" s="783"/>
      <c r="CE41" s="783"/>
      <c r="CF41" s="783"/>
      <c r="CG41" s="784"/>
      <c r="CH41" s="785"/>
      <c r="CI41" s="786"/>
      <c r="CJ41" s="786"/>
      <c r="CK41" s="786"/>
      <c r="CL41" s="787"/>
      <c r="CM41" s="785"/>
      <c r="CN41" s="786"/>
      <c r="CO41" s="786"/>
      <c r="CP41" s="786"/>
      <c r="CQ41" s="787"/>
      <c r="CR41" s="785"/>
      <c r="CS41" s="786"/>
      <c r="CT41" s="786"/>
      <c r="CU41" s="786"/>
      <c r="CV41" s="787"/>
      <c r="CW41" s="785"/>
      <c r="CX41" s="786"/>
      <c r="CY41" s="786"/>
      <c r="CZ41" s="786"/>
      <c r="DA41" s="787"/>
      <c r="DB41" s="785"/>
      <c r="DC41" s="786"/>
      <c r="DD41" s="786"/>
      <c r="DE41" s="786"/>
      <c r="DF41" s="787"/>
      <c r="DG41" s="785"/>
      <c r="DH41" s="786"/>
      <c r="DI41" s="786"/>
      <c r="DJ41" s="786"/>
      <c r="DK41" s="787"/>
      <c r="DL41" s="785"/>
      <c r="DM41" s="786"/>
      <c r="DN41" s="786"/>
      <c r="DO41" s="786"/>
      <c r="DP41" s="787"/>
      <c r="DQ41" s="785"/>
      <c r="DR41" s="786"/>
      <c r="DS41" s="786"/>
      <c r="DT41" s="786"/>
      <c r="DU41" s="787"/>
      <c r="DV41" s="782"/>
      <c r="DW41" s="783"/>
      <c r="DX41" s="783"/>
      <c r="DY41" s="783"/>
      <c r="DZ41" s="788"/>
      <c r="EA41" s="215"/>
    </row>
    <row r="42" spans="1:131" ht="26.25" customHeight="1" x14ac:dyDescent="0.15">
      <c r="A42" s="224">
        <v>15</v>
      </c>
      <c r="B42" s="789"/>
      <c r="C42" s="790"/>
      <c r="D42" s="790"/>
      <c r="E42" s="790"/>
      <c r="F42" s="790"/>
      <c r="G42" s="790"/>
      <c r="H42" s="790"/>
      <c r="I42" s="790"/>
      <c r="J42" s="790"/>
      <c r="K42" s="790"/>
      <c r="L42" s="790"/>
      <c r="M42" s="790"/>
      <c r="N42" s="790"/>
      <c r="O42" s="790"/>
      <c r="P42" s="791"/>
      <c r="Q42" s="792"/>
      <c r="R42" s="793"/>
      <c r="S42" s="793"/>
      <c r="T42" s="793"/>
      <c r="U42" s="793"/>
      <c r="V42" s="793"/>
      <c r="W42" s="793"/>
      <c r="X42" s="793"/>
      <c r="Y42" s="793"/>
      <c r="Z42" s="793"/>
      <c r="AA42" s="793"/>
      <c r="AB42" s="793"/>
      <c r="AC42" s="793"/>
      <c r="AD42" s="793"/>
      <c r="AE42" s="794"/>
      <c r="AF42" s="795"/>
      <c r="AG42" s="796"/>
      <c r="AH42" s="796"/>
      <c r="AI42" s="796"/>
      <c r="AJ42" s="797"/>
      <c r="AK42" s="843"/>
      <c r="AL42" s="839"/>
      <c r="AM42" s="839"/>
      <c r="AN42" s="839"/>
      <c r="AO42" s="839"/>
      <c r="AP42" s="839"/>
      <c r="AQ42" s="839"/>
      <c r="AR42" s="839"/>
      <c r="AS42" s="839"/>
      <c r="AT42" s="839"/>
      <c r="AU42" s="839"/>
      <c r="AV42" s="839"/>
      <c r="AW42" s="839"/>
      <c r="AX42" s="839"/>
      <c r="AY42" s="839"/>
      <c r="AZ42" s="840"/>
      <c r="BA42" s="840"/>
      <c r="BB42" s="840"/>
      <c r="BC42" s="840"/>
      <c r="BD42" s="840"/>
      <c r="BE42" s="841"/>
      <c r="BF42" s="841"/>
      <c r="BG42" s="841"/>
      <c r="BH42" s="841"/>
      <c r="BI42" s="842"/>
      <c r="BJ42" s="217"/>
      <c r="BK42" s="217"/>
      <c r="BL42" s="217"/>
      <c r="BM42" s="217"/>
      <c r="BN42" s="217"/>
      <c r="BO42" s="227"/>
      <c r="BP42" s="227"/>
      <c r="BQ42" s="224">
        <v>36</v>
      </c>
      <c r="BR42" s="225"/>
      <c r="BS42" s="782"/>
      <c r="BT42" s="783"/>
      <c r="BU42" s="783"/>
      <c r="BV42" s="783"/>
      <c r="BW42" s="783"/>
      <c r="BX42" s="783"/>
      <c r="BY42" s="783"/>
      <c r="BZ42" s="783"/>
      <c r="CA42" s="783"/>
      <c r="CB42" s="783"/>
      <c r="CC42" s="783"/>
      <c r="CD42" s="783"/>
      <c r="CE42" s="783"/>
      <c r="CF42" s="783"/>
      <c r="CG42" s="784"/>
      <c r="CH42" s="785"/>
      <c r="CI42" s="786"/>
      <c r="CJ42" s="786"/>
      <c r="CK42" s="786"/>
      <c r="CL42" s="787"/>
      <c r="CM42" s="785"/>
      <c r="CN42" s="786"/>
      <c r="CO42" s="786"/>
      <c r="CP42" s="786"/>
      <c r="CQ42" s="787"/>
      <c r="CR42" s="785"/>
      <c r="CS42" s="786"/>
      <c r="CT42" s="786"/>
      <c r="CU42" s="786"/>
      <c r="CV42" s="787"/>
      <c r="CW42" s="785"/>
      <c r="CX42" s="786"/>
      <c r="CY42" s="786"/>
      <c r="CZ42" s="786"/>
      <c r="DA42" s="787"/>
      <c r="DB42" s="785"/>
      <c r="DC42" s="786"/>
      <c r="DD42" s="786"/>
      <c r="DE42" s="786"/>
      <c r="DF42" s="787"/>
      <c r="DG42" s="785"/>
      <c r="DH42" s="786"/>
      <c r="DI42" s="786"/>
      <c r="DJ42" s="786"/>
      <c r="DK42" s="787"/>
      <c r="DL42" s="785"/>
      <c r="DM42" s="786"/>
      <c r="DN42" s="786"/>
      <c r="DO42" s="786"/>
      <c r="DP42" s="787"/>
      <c r="DQ42" s="785"/>
      <c r="DR42" s="786"/>
      <c r="DS42" s="786"/>
      <c r="DT42" s="786"/>
      <c r="DU42" s="787"/>
      <c r="DV42" s="782"/>
      <c r="DW42" s="783"/>
      <c r="DX42" s="783"/>
      <c r="DY42" s="783"/>
      <c r="DZ42" s="788"/>
      <c r="EA42" s="215"/>
    </row>
    <row r="43" spans="1:131" ht="26.25" customHeight="1" x14ac:dyDescent="0.15">
      <c r="A43" s="224">
        <v>16</v>
      </c>
      <c r="B43" s="789"/>
      <c r="C43" s="790"/>
      <c r="D43" s="790"/>
      <c r="E43" s="790"/>
      <c r="F43" s="790"/>
      <c r="G43" s="790"/>
      <c r="H43" s="790"/>
      <c r="I43" s="790"/>
      <c r="J43" s="790"/>
      <c r="K43" s="790"/>
      <c r="L43" s="790"/>
      <c r="M43" s="790"/>
      <c r="N43" s="790"/>
      <c r="O43" s="790"/>
      <c r="P43" s="791"/>
      <c r="Q43" s="792"/>
      <c r="R43" s="793"/>
      <c r="S43" s="793"/>
      <c r="T43" s="793"/>
      <c r="U43" s="793"/>
      <c r="V43" s="793"/>
      <c r="W43" s="793"/>
      <c r="X43" s="793"/>
      <c r="Y43" s="793"/>
      <c r="Z43" s="793"/>
      <c r="AA43" s="793"/>
      <c r="AB43" s="793"/>
      <c r="AC43" s="793"/>
      <c r="AD43" s="793"/>
      <c r="AE43" s="794"/>
      <c r="AF43" s="795"/>
      <c r="AG43" s="796"/>
      <c r="AH43" s="796"/>
      <c r="AI43" s="796"/>
      <c r="AJ43" s="797"/>
      <c r="AK43" s="843"/>
      <c r="AL43" s="839"/>
      <c r="AM43" s="839"/>
      <c r="AN43" s="839"/>
      <c r="AO43" s="839"/>
      <c r="AP43" s="839"/>
      <c r="AQ43" s="839"/>
      <c r="AR43" s="839"/>
      <c r="AS43" s="839"/>
      <c r="AT43" s="839"/>
      <c r="AU43" s="839"/>
      <c r="AV43" s="839"/>
      <c r="AW43" s="839"/>
      <c r="AX43" s="839"/>
      <c r="AY43" s="839"/>
      <c r="AZ43" s="840"/>
      <c r="BA43" s="840"/>
      <c r="BB43" s="840"/>
      <c r="BC43" s="840"/>
      <c r="BD43" s="840"/>
      <c r="BE43" s="841"/>
      <c r="BF43" s="841"/>
      <c r="BG43" s="841"/>
      <c r="BH43" s="841"/>
      <c r="BI43" s="842"/>
      <c r="BJ43" s="217"/>
      <c r="BK43" s="217"/>
      <c r="BL43" s="217"/>
      <c r="BM43" s="217"/>
      <c r="BN43" s="217"/>
      <c r="BO43" s="227"/>
      <c r="BP43" s="227"/>
      <c r="BQ43" s="224">
        <v>37</v>
      </c>
      <c r="BR43" s="225"/>
      <c r="BS43" s="782"/>
      <c r="BT43" s="783"/>
      <c r="BU43" s="783"/>
      <c r="BV43" s="783"/>
      <c r="BW43" s="783"/>
      <c r="BX43" s="783"/>
      <c r="BY43" s="783"/>
      <c r="BZ43" s="783"/>
      <c r="CA43" s="783"/>
      <c r="CB43" s="783"/>
      <c r="CC43" s="783"/>
      <c r="CD43" s="783"/>
      <c r="CE43" s="783"/>
      <c r="CF43" s="783"/>
      <c r="CG43" s="784"/>
      <c r="CH43" s="785"/>
      <c r="CI43" s="786"/>
      <c r="CJ43" s="786"/>
      <c r="CK43" s="786"/>
      <c r="CL43" s="787"/>
      <c r="CM43" s="785"/>
      <c r="CN43" s="786"/>
      <c r="CO43" s="786"/>
      <c r="CP43" s="786"/>
      <c r="CQ43" s="787"/>
      <c r="CR43" s="785"/>
      <c r="CS43" s="786"/>
      <c r="CT43" s="786"/>
      <c r="CU43" s="786"/>
      <c r="CV43" s="787"/>
      <c r="CW43" s="785"/>
      <c r="CX43" s="786"/>
      <c r="CY43" s="786"/>
      <c r="CZ43" s="786"/>
      <c r="DA43" s="787"/>
      <c r="DB43" s="785"/>
      <c r="DC43" s="786"/>
      <c r="DD43" s="786"/>
      <c r="DE43" s="786"/>
      <c r="DF43" s="787"/>
      <c r="DG43" s="785"/>
      <c r="DH43" s="786"/>
      <c r="DI43" s="786"/>
      <c r="DJ43" s="786"/>
      <c r="DK43" s="787"/>
      <c r="DL43" s="785"/>
      <c r="DM43" s="786"/>
      <c r="DN43" s="786"/>
      <c r="DO43" s="786"/>
      <c r="DP43" s="787"/>
      <c r="DQ43" s="785"/>
      <c r="DR43" s="786"/>
      <c r="DS43" s="786"/>
      <c r="DT43" s="786"/>
      <c r="DU43" s="787"/>
      <c r="DV43" s="782"/>
      <c r="DW43" s="783"/>
      <c r="DX43" s="783"/>
      <c r="DY43" s="783"/>
      <c r="DZ43" s="788"/>
      <c r="EA43" s="215"/>
    </row>
    <row r="44" spans="1:131" ht="26.25" customHeight="1" x14ac:dyDescent="0.15">
      <c r="A44" s="224">
        <v>17</v>
      </c>
      <c r="B44" s="789"/>
      <c r="C44" s="790"/>
      <c r="D44" s="790"/>
      <c r="E44" s="790"/>
      <c r="F44" s="790"/>
      <c r="G44" s="790"/>
      <c r="H44" s="790"/>
      <c r="I44" s="790"/>
      <c r="J44" s="790"/>
      <c r="K44" s="790"/>
      <c r="L44" s="790"/>
      <c r="M44" s="790"/>
      <c r="N44" s="790"/>
      <c r="O44" s="790"/>
      <c r="P44" s="791"/>
      <c r="Q44" s="792"/>
      <c r="R44" s="793"/>
      <c r="S44" s="793"/>
      <c r="T44" s="793"/>
      <c r="U44" s="793"/>
      <c r="V44" s="793"/>
      <c r="W44" s="793"/>
      <c r="X44" s="793"/>
      <c r="Y44" s="793"/>
      <c r="Z44" s="793"/>
      <c r="AA44" s="793"/>
      <c r="AB44" s="793"/>
      <c r="AC44" s="793"/>
      <c r="AD44" s="793"/>
      <c r="AE44" s="794"/>
      <c r="AF44" s="795"/>
      <c r="AG44" s="796"/>
      <c r="AH44" s="796"/>
      <c r="AI44" s="796"/>
      <c r="AJ44" s="797"/>
      <c r="AK44" s="843"/>
      <c r="AL44" s="839"/>
      <c r="AM44" s="839"/>
      <c r="AN44" s="839"/>
      <c r="AO44" s="839"/>
      <c r="AP44" s="839"/>
      <c r="AQ44" s="839"/>
      <c r="AR44" s="839"/>
      <c r="AS44" s="839"/>
      <c r="AT44" s="839"/>
      <c r="AU44" s="839"/>
      <c r="AV44" s="839"/>
      <c r="AW44" s="839"/>
      <c r="AX44" s="839"/>
      <c r="AY44" s="839"/>
      <c r="AZ44" s="840"/>
      <c r="BA44" s="840"/>
      <c r="BB44" s="840"/>
      <c r="BC44" s="840"/>
      <c r="BD44" s="840"/>
      <c r="BE44" s="841"/>
      <c r="BF44" s="841"/>
      <c r="BG44" s="841"/>
      <c r="BH44" s="841"/>
      <c r="BI44" s="842"/>
      <c r="BJ44" s="217"/>
      <c r="BK44" s="217"/>
      <c r="BL44" s="217"/>
      <c r="BM44" s="217"/>
      <c r="BN44" s="217"/>
      <c r="BO44" s="227"/>
      <c r="BP44" s="227"/>
      <c r="BQ44" s="224">
        <v>38</v>
      </c>
      <c r="BR44" s="225"/>
      <c r="BS44" s="782"/>
      <c r="BT44" s="783"/>
      <c r="BU44" s="783"/>
      <c r="BV44" s="783"/>
      <c r="BW44" s="783"/>
      <c r="BX44" s="783"/>
      <c r="BY44" s="783"/>
      <c r="BZ44" s="783"/>
      <c r="CA44" s="783"/>
      <c r="CB44" s="783"/>
      <c r="CC44" s="783"/>
      <c r="CD44" s="783"/>
      <c r="CE44" s="783"/>
      <c r="CF44" s="783"/>
      <c r="CG44" s="784"/>
      <c r="CH44" s="785"/>
      <c r="CI44" s="786"/>
      <c r="CJ44" s="786"/>
      <c r="CK44" s="786"/>
      <c r="CL44" s="787"/>
      <c r="CM44" s="785"/>
      <c r="CN44" s="786"/>
      <c r="CO44" s="786"/>
      <c r="CP44" s="786"/>
      <c r="CQ44" s="787"/>
      <c r="CR44" s="785"/>
      <c r="CS44" s="786"/>
      <c r="CT44" s="786"/>
      <c r="CU44" s="786"/>
      <c r="CV44" s="787"/>
      <c r="CW44" s="785"/>
      <c r="CX44" s="786"/>
      <c r="CY44" s="786"/>
      <c r="CZ44" s="786"/>
      <c r="DA44" s="787"/>
      <c r="DB44" s="785"/>
      <c r="DC44" s="786"/>
      <c r="DD44" s="786"/>
      <c r="DE44" s="786"/>
      <c r="DF44" s="787"/>
      <c r="DG44" s="785"/>
      <c r="DH44" s="786"/>
      <c r="DI44" s="786"/>
      <c r="DJ44" s="786"/>
      <c r="DK44" s="787"/>
      <c r="DL44" s="785"/>
      <c r="DM44" s="786"/>
      <c r="DN44" s="786"/>
      <c r="DO44" s="786"/>
      <c r="DP44" s="787"/>
      <c r="DQ44" s="785"/>
      <c r="DR44" s="786"/>
      <c r="DS44" s="786"/>
      <c r="DT44" s="786"/>
      <c r="DU44" s="787"/>
      <c r="DV44" s="782"/>
      <c r="DW44" s="783"/>
      <c r="DX44" s="783"/>
      <c r="DY44" s="783"/>
      <c r="DZ44" s="788"/>
      <c r="EA44" s="215"/>
    </row>
    <row r="45" spans="1:131" ht="26.25" customHeight="1" x14ac:dyDescent="0.15">
      <c r="A45" s="224">
        <v>18</v>
      </c>
      <c r="B45" s="789"/>
      <c r="C45" s="790"/>
      <c r="D45" s="790"/>
      <c r="E45" s="790"/>
      <c r="F45" s="790"/>
      <c r="G45" s="790"/>
      <c r="H45" s="790"/>
      <c r="I45" s="790"/>
      <c r="J45" s="790"/>
      <c r="K45" s="790"/>
      <c r="L45" s="790"/>
      <c r="M45" s="790"/>
      <c r="N45" s="790"/>
      <c r="O45" s="790"/>
      <c r="P45" s="791"/>
      <c r="Q45" s="792"/>
      <c r="R45" s="793"/>
      <c r="S45" s="793"/>
      <c r="T45" s="793"/>
      <c r="U45" s="793"/>
      <c r="V45" s="793"/>
      <c r="W45" s="793"/>
      <c r="X45" s="793"/>
      <c r="Y45" s="793"/>
      <c r="Z45" s="793"/>
      <c r="AA45" s="793"/>
      <c r="AB45" s="793"/>
      <c r="AC45" s="793"/>
      <c r="AD45" s="793"/>
      <c r="AE45" s="794"/>
      <c r="AF45" s="795"/>
      <c r="AG45" s="796"/>
      <c r="AH45" s="796"/>
      <c r="AI45" s="796"/>
      <c r="AJ45" s="797"/>
      <c r="AK45" s="843"/>
      <c r="AL45" s="839"/>
      <c r="AM45" s="839"/>
      <c r="AN45" s="839"/>
      <c r="AO45" s="839"/>
      <c r="AP45" s="839"/>
      <c r="AQ45" s="839"/>
      <c r="AR45" s="839"/>
      <c r="AS45" s="839"/>
      <c r="AT45" s="839"/>
      <c r="AU45" s="839"/>
      <c r="AV45" s="839"/>
      <c r="AW45" s="839"/>
      <c r="AX45" s="839"/>
      <c r="AY45" s="839"/>
      <c r="AZ45" s="840"/>
      <c r="BA45" s="840"/>
      <c r="BB45" s="840"/>
      <c r="BC45" s="840"/>
      <c r="BD45" s="840"/>
      <c r="BE45" s="841"/>
      <c r="BF45" s="841"/>
      <c r="BG45" s="841"/>
      <c r="BH45" s="841"/>
      <c r="BI45" s="842"/>
      <c r="BJ45" s="217"/>
      <c r="BK45" s="217"/>
      <c r="BL45" s="217"/>
      <c r="BM45" s="217"/>
      <c r="BN45" s="217"/>
      <c r="BO45" s="227"/>
      <c r="BP45" s="227"/>
      <c r="BQ45" s="224">
        <v>39</v>
      </c>
      <c r="BR45" s="225"/>
      <c r="BS45" s="782"/>
      <c r="BT45" s="783"/>
      <c r="BU45" s="783"/>
      <c r="BV45" s="783"/>
      <c r="BW45" s="783"/>
      <c r="BX45" s="783"/>
      <c r="BY45" s="783"/>
      <c r="BZ45" s="783"/>
      <c r="CA45" s="783"/>
      <c r="CB45" s="783"/>
      <c r="CC45" s="783"/>
      <c r="CD45" s="783"/>
      <c r="CE45" s="783"/>
      <c r="CF45" s="783"/>
      <c r="CG45" s="784"/>
      <c r="CH45" s="785"/>
      <c r="CI45" s="786"/>
      <c r="CJ45" s="786"/>
      <c r="CK45" s="786"/>
      <c r="CL45" s="787"/>
      <c r="CM45" s="785"/>
      <c r="CN45" s="786"/>
      <c r="CO45" s="786"/>
      <c r="CP45" s="786"/>
      <c r="CQ45" s="787"/>
      <c r="CR45" s="785"/>
      <c r="CS45" s="786"/>
      <c r="CT45" s="786"/>
      <c r="CU45" s="786"/>
      <c r="CV45" s="787"/>
      <c r="CW45" s="785"/>
      <c r="CX45" s="786"/>
      <c r="CY45" s="786"/>
      <c r="CZ45" s="786"/>
      <c r="DA45" s="787"/>
      <c r="DB45" s="785"/>
      <c r="DC45" s="786"/>
      <c r="DD45" s="786"/>
      <c r="DE45" s="786"/>
      <c r="DF45" s="787"/>
      <c r="DG45" s="785"/>
      <c r="DH45" s="786"/>
      <c r="DI45" s="786"/>
      <c r="DJ45" s="786"/>
      <c r="DK45" s="787"/>
      <c r="DL45" s="785"/>
      <c r="DM45" s="786"/>
      <c r="DN45" s="786"/>
      <c r="DO45" s="786"/>
      <c r="DP45" s="787"/>
      <c r="DQ45" s="785"/>
      <c r="DR45" s="786"/>
      <c r="DS45" s="786"/>
      <c r="DT45" s="786"/>
      <c r="DU45" s="787"/>
      <c r="DV45" s="782"/>
      <c r="DW45" s="783"/>
      <c r="DX45" s="783"/>
      <c r="DY45" s="783"/>
      <c r="DZ45" s="788"/>
      <c r="EA45" s="215"/>
    </row>
    <row r="46" spans="1:131" ht="26.25" customHeight="1" x14ac:dyDescent="0.15">
      <c r="A46" s="224">
        <v>19</v>
      </c>
      <c r="B46" s="789"/>
      <c r="C46" s="790"/>
      <c r="D46" s="790"/>
      <c r="E46" s="790"/>
      <c r="F46" s="790"/>
      <c r="G46" s="790"/>
      <c r="H46" s="790"/>
      <c r="I46" s="790"/>
      <c r="J46" s="790"/>
      <c r="K46" s="790"/>
      <c r="L46" s="790"/>
      <c r="M46" s="790"/>
      <c r="N46" s="790"/>
      <c r="O46" s="790"/>
      <c r="P46" s="791"/>
      <c r="Q46" s="792"/>
      <c r="R46" s="793"/>
      <c r="S46" s="793"/>
      <c r="T46" s="793"/>
      <c r="U46" s="793"/>
      <c r="V46" s="793"/>
      <c r="W46" s="793"/>
      <c r="X46" s="793"/>
      <c r="Y46" s="793"/>
      <c r="Z46" s="793"/>
      <c r="AA46" s="793"/>
      <c r="AB46" s="793"/>
      <c r="AC46" s="793"/>
      <c r="AD46" s="793"/>
      <c r="AE46" s="794"/>
      <c r="AF46" s="795"/>
      <c r="AG46" s="796"/>
      <c r="AH46" s="796"/>
      <c r="AI46" s="796"/>
      <c r="AJ46" s="797"/>
      <c r="AK46" s="843"/>
      <c r="AL46" s="839"/>
      <c r="AM46" s="839"/>
      <c r="AN46" s="839"/>
      <c r="AO46" s="839"/>
      <c r="AP46" s="839"/>
      <c r="AQ46" s="839"/>
      <c r="AR46" s="839"/>
      <c r="AS46" s="839"/>
      <c r="AT46" s="839"/>
      <c r="AU46" s="839"/>
      <c r="AV46" s="839"/>
      <c r="AW46" s="839"/>
      <c r="AX46" s="839"/>
      <c r="AY46" s="839"/>
      <c r="AZ46" s="840"/>
      <c r="BA46" s="840"/>
      <c r="BB46" s="840"/>
      <c r="BC46" s="840"/>
      <c r="BD46" s="840"/>
      <c r="BE46" s="841"/>
      <c r="BF46" s="841"/>
      <c r="BG46" s="841"/>
      <c r="BH46" s="841"/>
      <c r="BI46" s="842"/>
      <c r="BJ46" s="217"/>
      <c r="BK46" s="217"/>
      <c r="BL46" s="217"/>
      <c r="BM46" s="217"/>
      <c r="BN46" s="217"/>
      <c r="BO46" s="227"/>
      <c r="BP46" s="227"/>
      <c r="BQ46" s="224">
        <v>40</v>
      </c>
      <c r="BR46" s="225"/>
      <c r="BS46" s="782"/>
      <c r="BT46" s="783"/>
      <c r="BU46" s="783"/>
      <c r="BV46" s="783"/>
      <c r="BW46" s="783"/>
      <c r="BX46" s="783"/>
      <c r="BY46" s="783"/>
      <c r="BZ46" s="783"/>
      <c r="CA46" s="783"/>
      <c r="CB46" s="783"/>
      <c r="CC46" s="783"/>
      <c r="CD46" s="783"/>
      <c r="CE46" s="783"/>
      <c r="CF46" s="783"/>
      <c r="CG46" s="784"/>
      <c r="CH46" s="785"/>
      <c r="CI46" s="786"/>
      <c r="CJ46" s="786"/>
      <c r="CK46" s="786"/>
      <c r="CL46" s="787"/>
      <c r="CM46" s="785"/>
      <c r="CN46" s="786"/>
      <c r="CO46" s="786"/>
      <c r="CP46" s="786"/>
      <c r="CQ46" s="787"/>
      <c r="CR46" s="785"/>
      <c r="CS46" s="786"/>
      <c r="CT46" s="786"/>
      <c r="CU46" s="786"/>
      <c r="CV46" s="787"/>
      <c r="CW46" s="785"/>
      <c r="CX46" s="786"/>
      <c r="CY46" s="786"/>
      <c r="CZ46" s="786"/>
      <c r="DA46" s="787"/>
      <c r="DB46" s="785"/>
      <c r="DC46" s="786"/>
      <c r="DD46" s="786"/>
      <c r="DE46" s="786"/>
      <c r="DF46" s="787"/>
      <c r="DG46" s="785"/>
      <c r="DH46" s="786"/>
      <c r="DI46" s="786"/>
      <c r="DJ46" s="786"/>
      <c r="DK46" s="787"/>
      <c r="DL46" s="785"/>
      <c r="DM46" s="786"/>
      <c r="DN46" s="786"/>
      <c r="DO46" s="786"/>
      <c r="DP46" s="787"/>
      <c r="DQ46" s="785"/>
      <c r="DR46" s="786"/>
      <c r="DS46" s="786"/>
      <c r="DT46" s="786"/>
      <c r="DU46" s="787"/>
      <c r="DV46" s="782"/>
      <c r="DW46" s="783"/>
      <c r="DX46" s="783"/>
      <c r="DY46" s="783"/>
      <c r="DZ46" s="788"/>
      <c r="EA46" s="215"/>
    </row>
    <row r="47" spans="1:131" ht="26.25" customHeight="1" x14ac:dyDescent="0.15">
      <c r="A47" s="224">
        <v>20</v>
      </c>
      <c r="B47" s="789"/>
      <c r="C47" s="790"/>
      <c r="D47" s="790"/>
      <c r="E47" s="790"/>
      <c r="F47" s="790"/>
      <c r="G47" s="790"/>
      <c r="H47" s="790"/>
      <c r="I47" s="790"/>
      <c r="J47" s="790"/>
      <c r="K47" s="790"/>
      <c r="L47" s="790"/>
      <c r="M47" s="790"/>
      <c r="N47" s="790"/>
      <c r="O47" s="790"/>
      <c r="P47" s="791"/>
      <c r="Q47" s="792"/>
      <c r="R47" s="793"/>
      <c r="S47" s="793"/>
      <c r="T47" s="793"/>
      <c r="U47" s="793"/>
      <c r="V47" s="793"/>
      <c r="W47" s="793"/>
      <c r="X47" s="793"/>
      <c r="Y47" s="793"/>
      <c r="Z47" s="793"/>
      <c r="AA47" s="793"/>
      <c r="AB47" s="793"/>
      <c r="AC47" s="793"/>
      <c r="AD47" s="793"/>
      <c r="AE47" s="794"/>
      <c r="AF47" s="795"/>
      <c r="AG47" s="796"/>
      <c r="AH47" s="796"/>
      <c r="AI47" s="796"/>
      <c r="AJ47" s="797"/>
      <c r="AK47" s="843"/>
      <c r="AL47" s="839"/>
      <c r="AM47" s="839"/>
      <c r="AN47" s="839"/>
      <c r="AO47" s="839"/>
      <c r="AP47" s="839"/>
      <c r="AQ47" s="839"/>
      <c r="AR47" s="839"/>
      <c r="AS47" s="839"/>
      <c r="AT47" s="839"/>
      <c r="AU47" s="839"/>
      <c r="AV47" s="839"/>
      <c r="AW47" s="839"/>
      <c r="AX47" s="839"/>
      <c r="AY47" s="839"/>
      <c r="AZ47" s="840"/>
      <c r="BA47" s="840"/>
      <c r="BB47" s="840"/>
      <c r="BC47" s="840"/>
      <c r="BD47" s="840"/>
      <c r="BE47" s="841"/>
      <c r="BF47" s="841"/>
      <c r="BG47" s="841"/>
      <c r="BH47" s="841"/>
      <c r="BI47" s="842"/>
      <c r="BJ47" s="217"/>
      <c r="BK47" s="217"/>
      <c r="BL47" s="217"/>
      <c r="BM47" s="217"/>
      <c r="BN47" s="217"/>
      <c r="BO47" s="227"/>
      <c r="BP47" s="227"/>
      <c r="BQ47" s="224">
        <v>41</v>
      </c>
      <c r="BR47" s="225"/>
      <c r="BS47" s="782"/>
      <c r="BT47" s="783"/>
      <c r="BU47" s="783"/>
      <c r="BV47" s="783"/>
      <c r="BW47" s="783"/>
      <c r="BX47" s="783"/>
      <c r="BY47" s="783"/>
      <c r="BZ47" s="783"/>
      <c r="CA47" s="783"/>
      <c r="CB47" s="783"/>
      <c r="CC47" s="783"/>
      <c r="CD47" s="783"/>
      <c r="CE47" s="783"/>
      <c r="CF47" s="783"/>
      <c r="CG47" s="784"/>
      <c r="CH47" s="785"/>
      <c r="CI47" s="786"/>
      <c r="CJ47" s="786"/>
      <c r="CK47" s="786"/>
      <c r="CL47" s="787"/>
      <c r="CM47" s="785"/>
      <c r="CN47" s="786"/>
      <c r="CO47" s="786"/>
      <c r="CP47" s="786"/>
      <c r="CQ47" s="787"/>
      <c r="CR47" s="785"/>
      <c r="CS47" s="786"/>
      <c r="CT47" s="786"/>
      <c r="CU47" s="786"/>
      <c r="CV47" s="787"/>
      <c r="CW47" s="785"/>
      <c r="CX47" s="786"/>
      <c r="CY47" s="786"/>
      <c r="CZ47" s="786"/>
      <c r="DA47" s="787"/>
      <c r="DB47" s="785"/>
      <c r="DC47" s="786"/>
      <c r="DD47" s="786"/>
      <c r="DE47" s="786"/>
      <c r="DF47" s="787"/>
      <c r="DG47" s="785"/>
      <c r="DH47" s="786"/>
      <c r="DI47" s="786"/>
      <c r="DJ47" s="786"/>
      <c r="DK47" s="787"/>
      <c r="DL47" s="785"/>
      <c r="DM47" s="786"/>
      <c r="DN47" s="786"/>
      <c r="DO47" s="786"/>
      <c r="DP47" s="787"/>
      <c r="DQ47" s="785"/>
      <c r="DR47" s="786"/>
      <c r="DS47" s="786"/>
      <c r="DT47" s="786"/>
      <c r="DU47" s="787"/>
      <c r="DV47" s="782"/>
      <c r="DW47" s="783"/>
      <c r="DX47" s="783"/>
      <c r="DY47" s="783"/>
      <c r="DZ47" s="788"/>
      <c r="EA47" s="215"/>
    </row>
    <row r="48" spans="1:131" ht="26.25" customHeight="1" x14ac:dyDescent="0.15">
      <c r="A48" s="224">
        <v>21</v>
      </c>
      <c r="B48" s="789"/>
      <c r="C48" s="790"/>
      <c r="D48" s="790"/>
      <c r="E48" s="790"/>
      <c r="F48" s="790"/>
      <c r="G48" s="790"/>
      <c r="H48" s="790"/>
      <c r="I48" s="790"/>
      <c r="J48" s="790"/>
      <c r="K48" s="790"/>
      <c r="L48" s="790"/>
      <c r="M48" s="790"/>
      <c r="N48" s="790"/>
      <c r="O48" s="790"/>
      <c r="P48" s="791"/>
      <c r="Q48" s="792"/>
      <c r="R48" s="793"/>
      <c r="S48" s="793"/>
      <c r="T48" s="793"/>
      <c r="U48" s="793"/>
      <c r="V48" s="793"/>
      <c r="W48" s="793"/>
      <c r="X48" s="793"/>
      <c r="Y48" s="793"/>
      <c r="Z48" s="793"/>
      <c r="AA48" s="793"/>
      <c r="AB48" s="793"/>
      <c r="AC48" s="793"/>
      <c r="AD48" s="793"/>
      <c r="AE48" s="794"/>
      <c r="AF48" s="795"/>
      <c r="AG48" s="796"/>
      <c r="AH48" s="796"/>
      <c r="AI48" s="796"/>
      <c r="AJ48" s="797"/>
      <c r="AK48" s="843"/>
      <c r="AL48" s="839"/>
      <c r="AM48" s="839"/>
      <c r="AN48" s="839"/>
      <c r="AO48" s="839"/>
      <c r="AP48" s="839"/>
      <c r="AQ48" s="839"/>
      <c r="AR48" s="839"/>
      <c r="AS48" s="839"/>
      <c r="AT48" s="839"/>
      <c r="AU48" s="839"/>
      <c r="AV48" s="839"/>
      <c r="AW48" s="839"/>
      <c r="AX48" s="839"/>
      <c r="AY48" s="839"/>
      <c r="AZ48" s="840"/>
      <c r="BA48" s="840"/>
      <c r="BB48" s="840"/>
      <c r="BC48" s="840"/>
      <c r="BD48" s="840"/>
      <c r="BE48" s="841"/>
      <c r="BF48" s="841"/>
      <c r="BG48" s="841"/>
      <c r="BH48" s="841"/>
      <c r="BI48" s="842"/>
      <c r="BJ48" s="217"/>
      <c r="BK48" s="217"/>
      <c r="BL48" s="217"/>
      <c r="BM48" s="217"/>
      <c r="BN48" s="217"/>
      <c r="BO48" s="227"/>
      <c r="BP48" s="227"/>
      <c r="BQ48" s="224">
        <v>42</v>
      </c>
      <c r="BR48" s="225"/>
      <c r="BS48" s="782"/>
      <c r="BT48" s="783"/>
      <c r="BU48" s="783"/>
      <c r="BV48" s="783"/>
      <c r="BW48" s="783"/>
      <c r="BX48" s="783"/>
      <c r="BY48" s="783"/>
      <c r="BZ48" s="783"/>
      <c r="CA48" s="783"/>
      <c r="CB48" s="783"/>
      <c r="CC48" s="783"/>
      <c r="CD48" s="783"/>
      <c r="CE48" s="783"/>
      <c r="CF48" s="783"/>
      <c r="CG48" s="784"/>
      <c r="CH48" s="785"/>
      <c r="CI48" s="786"/>
      <c r="CJ48" s="786"/>
      <c r="CK48" s="786"/>
      <c r="CL48" s="787"/>
      <c r="CM48" s="785"/>
      <c r="CN48" s="786"/>
      <c r="CO48" s="786"/>
      <c r="CP48" s="786"/>
      <c r="CQ48" s="787"/>
      <c r="CR48" s="785"/>
      <c r="CS48" s="786"/>
      <c r="CT48" s="786"/>
      <c r="CU48" s="786"/>
      <c r="CV48" s="787"/>
      <c r="CW48" s="785"/>
      <c r="CX48" s="786"/>
      <c r="CY48" s="786"/>
      <c r="CZ48" s="786"/>
      <c r="DA48" s="787"/>
      <c r="DB48" s="785"/>
      <c r="DC48" s="786"/>
      <c r="DD48" s="786"/>
      <c r="DE48" s="786"/>
      <c r="DF48" s="787"/>
      <c r="DG48" s="785"/>
      <c r="DH48" s="786"/>
      <c r="DI48" s="786"/>
      <c r="DJ48" s="786"/>
      <c r="DK48" s="787"/>
      <c r="DL48" s="785"/>
      <c r="DM48" s="786"/>
      <c r="DN48" s="786"/>
      <c r="DO48" s="786"/>
      <c r="DP48" s="787"/>
      <c r="DQ48" s="785"/>
      <c r="DR48" s="786"/>
      <c r="DS48" s="786"/>
      <c r="DT48" s="786"/>
      <c r="DU48" s="787"/>
      <c r="DV48" s="782"/>
      <c r="DW48" s="783"/>
      <c r="DX48" s="783"/>
      <c r="DY48" s="783"/>
      <c r="DZ48" s="788"/>
      <c r="EA48" s="215"/>
    </row>
    <row r="49" spans="1:131" ht="26.25" customHeight="1" x14ac:dyDescent="0.15">
      <c r="A49" s="224">
        <v>22</v>
      </c>
      <c r="B49" s="789"/>
      <c r="C49" s="790"/>
      <c r="D49" s="790"/>
      <c r="E49" s="790"/>
      <c r="F49" s="790"/>
      <c r="G49" s="790"/>
      <c r="H49" s="790"/>
      <c r="I49" s="790"/>
      <c r="J49" s="790"/>
      <c r="K49" s="790"/>
      <c r="L49" s="790"/>
      <c r="M49" s="790"/>
      <c r="N49" s="790"/>
      <c r="O49" s="790"/>
      <c r="P49" s="791"/>
      <c r="Q49" s="792"/>
      <c r="R49" s="793"/>
      <c r="S49" s="793"/>
      <c r="T49" s="793"/>
      <c r="U49" s="793"/>
      <c r="V49" s="793"/>
      <c r="W49" s="793"/>
      <c r="X49" s="793"/>
      <c r="Y49" s="793"/>
      <c r="Z49" s="793"/>
      <c r="AA49" s="793"/>
      <c r="AB49" s="793"/>
      <c r="AC49" s="793"/>
      <c r="AD49" s="793"/>
      <c r="AE49" s="794"/>
      <c r="AF49" s="795"/>
      <c r="AG49" s="796"/>
      <c r="AH49" s="796"/>
      <c r="AI49" s="796"/>
      <c r="AJ49" s="797"/>
      <c r="AK49" s="843"/>
      <c r="AL49" s="839"/>
      <c r="AM49" s="839"/>
      <c r="AN49" s="839"/>
      <c r="AO49" s="839"/>
      <c r="AP49" s="839"/>
      <c r="AQ49" s="839"/>
      <c r="AR49" s="839"/>
      <c r="AS49" s="839"/>
      <c r="AT49" s="839"/>
      <c r="AU49" s="839"/>
      <c r="AV49" s="839"/>
      <c r="AW49" s="839"/>
      <c r="AX49" s="839"/>
      <c r="AY49" s="839"/>
      <c r="AZ49" s="840"/>
      <c r="BA49" s="840"/>
      <c r="BB49" s="840"/>
      <c r="BC49" s="840"/>
      <c r="BD49" s="840"/>
      <c r="BE49" s="841"/>
      <c r="BF49" s="841"/>
      <c r="BG49" s="841"/>
      <c r="BH49" s="841"/>
      <c r="BI49" s="842"/>
      <c r="BJ49" s="217"/>
      <c r="BK49" s="217"/>
      <c r="BL49" s="217"/>
      <c r="BM49" s="217"/>
      <c r="BN49" s="217"/>
      <c r="BO49" s="227"/>
      <c r="BP49" s="227"/>
      <c r="BQ49" s="224">
        <v>43</v>
      </c>
      <c r="BR49" s="225"/>
      <c r="BS49" s="782"/>
      <c r="BT49" s="783"/>
      <c r="BU49" s="783"/>
      <c r="BV49" s="783"/>
      <c r="BW49" s="783"/>
      <c r="BX49" s="783"/>
      <c r="BY49" s="783"/>
      <c r="BZ49" s="783"/>
      <c r="CA49" s="783"/>
      <c r="CB49" s="783"/>
      <c r="CC49" s="783"/>
      <c r="CD49" s="783"/>
      <c r="CE49" s="783"/>
      <c r="CF49" s="783"/>
      <c r="CG49" s="784"/>
      <c r="CH49" s="785"/>
      <c r="CI49" s="786"/>
      <c r="CJ49" s="786"/>
      <c r="CK49" s="786"/>
      <c r="CL49" s="787"/>
      <c r="CM49" s="785"/>
      <c r="CN49" s="786"/>
      <c r="CO49" s="786"/>
      <c r="CP49" s="786"/>
      <c r="CQ49" s="787"/>
      <c r="CR49" s="785"/>
      <c r="CS49" s="786"/>
      <c r="CT49" s="786"/>
      <c r="CU49" s="786"/>
      <c r="CV49" s="787"/>
      <c r="CW49" s="785"/>
      <c r="CX49" s="786"/>
      <c r="CY49" s="786"/>
      <c r="CZ49" s="786"/>
      <c r="DA49" s="787"/>
      <c r="DB49" s="785"/>
      <c r="DC49" s="786"/>
      <c r="DD49" s="786"/>
      <c r="DE49" s="786"/>
      <c r="DF49" s="787"/>
      <c r="DG49" s="785"/>
      <c r="DH49" s="786"/>
      <c r="DI49" s="786"/>
      <c r="DJ49" s="786"/>
      <c r="DK49" s="787"/>
      <c r="DL49" s="785"/>
      <c r="DM49" s="786"/>
      <c r="DN49" s="786"/>
      <c r="DO49" s="786"/>
      <c r="DP49" s="787"/>
      <c r="DQ49" s="785"/>
      <c r="DR49" s="786"/>
      <c r="DS49" s="786"/>
      <c r="DT49" s="786"/>
      <c r="DU49" s="787"/>
      <c r="DV49" s="782"/>
      <c r="DW49" s="783"/>
      <c r="DX49" s="783"/>
      <c r="DY49" s="783"/>
      <c r="DZ49" s="788"/>
      <c r="EA49" s="215"/>
    </row>
    <row r="50" spans="1:131" ht="26.25" customHeight="1" x14ac:dyDescent="0.15">
      <c r="A50" s="224">
        <v>23</v>
      </c>
      <c r="B50" s="789"/>
      <c r="C50" s="790"/>
      <c r="D50" s="790"/>
      <c r="E50" s="790"/>
      <c r="F50" s="790"/>
      <c r="G50" s="790"/>
      <c r="H50" s="790"/>
      <c r="I50" s="790"/>
      <c r="J50" s="790"/>
      <c r="K50" s="790"/>
      <c r="L50" s="790"/>
      <c r="M50" s="790"/>
      <c r="N50" s="790"/>
      <c r="O50" s="790"/>
      <c r="P50" s="791"/>
      <c r="Q50" s="844"/>
      <c r="R50" s="845"/>
      <c r="S50" s="845"/>
      <c r="T50" s="845"/>
      <c r="U50" s="845"/>
      <c r="V50" s="845"/>
      <c r="W50" s="845"/>
      <c r="X50" s="845"/>
      <c r="Y50" s="845"/>
      <c r="Z50" s="845"/>
      <c r="AA50" s="845"/>
      <c r="AB50" s="845"/>
      <c r="AC50" s="845"/>
      <c r="AD50" s="845"/>
      <c r="AE50" s="846"/>
      <c r="AF50" s="795"/>
      <c r="AG50" s="796"/>
      <c r="AH50" s="796"/>
      <c r="AI50" s="796"/>
      <c r="AJ50" s="797"/>
      <c r="AK50" s="848"/>
      <c r="AL50" s="845"/>
      <c r="AM50" s="845"/>
      <c r="AN50" s="845"/>
      <c r="AO50" s="845"/>
      <c r="AP50" s="845"/>
      <c r="AQ50" s="845"/>
      <c r="AR50" s="845"/>
      <c r="AS50" s="845"/>
      <c r="AT50" s="845"/>
      <c r="AU50" s="845"/>
      <c r="AV50" s="845"/>
      <c r="AW50" s="845"/>
      <c r="AX50" s="845"/>
      <c r="AY50" s="845"/>
      <c r="AZ50" s="847"/>
      <c r="BA50" s="847"/>
      <c r="BB50" s="847"/>
      <c r="BC50" s="847"/>
      <c r="BD50" s="847"/>
      <c r="BE50" s="841"/>
      <c r="BF50" s="841"/>
      <c r="BG50" s="841"/>
      <c r="BH50" s="841"/>
      <c r="BI50" s="842"/>
      <c r="BJ50" s="217"/>
      <c r="BK50" s="217"/>
      <c r="BL50" s="217"/>
      <c r="BM50" s="217"/>
      <c r="BN50" s="217"/>
      <c r="BO50" s="227"/>
      <c r="BP50" s="227"/>
      <c r="BQ50" s="224">
        <v>44</v>
      </c>
      <c r="BR50" s="225"/>
      <c r="BS50" s="782"/>
      <c r="BT50" s="783"/>
      <c r="BU50" s="783"/>
      <c r="BV50" s="783"/>
      <c r="BW50" s="783"/>
      <c r="BX50" s="783"/>
      <c r="BY50" s="783"/>
      <c r="BZ50" s="783"/>
      <c r="CA50" s="783"/>
      <c r="CB50" s="783"/>
      <c r="CC50" s="783"/>
      <c r="CD50" s="783"/>
      <c r="CE50" s="783"/>
      <c r="CF50" s="783"/>
      <c r="CG50" s="784"/>
      <c r="CH50" s="785"/>
      <c r="CI50" s="786"/>
      <c r="CJ50" s="786"/>
      <c r="CK50" s="786"/>
      <c r="CL50" s="787"/>
      <c r="CM50" s="785"/>
      <c r="CN50" s="786"/>
      <c r="CO50" s="786"/>
      <c r="CP50" s="786"/>
      <c r="CQ50" s="787"/>
      <c r="CR50" s="785"/>
      <c r="CS50" s="786"/>
      <c r="CT50" s="786"/>
      <c r="CU50" s="786"/>
      <c r="CV50" s="787"/>
      <c r="CW50" s="785"/>
      <c r="CX50" s="786"/>
      <c r="CY50" s="786"/>
      <c r="CZ50" s="786"/>
      <c r="DA50" s="787"/>
      <c r="DB50" s="785"/>
      <c r="DC50" s="786"/>
      <c r="DD50" s="786"/>
      <c r="DE50" s="786"/>
      <c r="DF50" s="787"/>
      <c r="DG50" s="785"/>
      <c r="DH50" s="786"/>
      <c r="DI50" s="786"/>
      <c r="DJ50" s="786"/>
      <c r="DK50" s="787"/>
      <c r="DL50" s="785"/>
      <c r="DM50" s="786"/>
      <c r="DN50" s="786"/>
      <c r="DO50" s="786"/>
      <c r="DP50" s="787"/>
      <c r="DQ50" s="785"/>
      <c r="DR50" s="786"/>
      <c r="DS50" s="786"/>
      <c r="DT50" s="786"/>
      <c r="DU50" s="787"/>
      <c r="DV50" s="782"/>
      <c r="DW50" s="783"/>
      <c r="DX50" s="783"/>
      <c r="DY50" s="783"/>
      <c r="DZ50" s="788"/>
      <c r="EA50" s="215"/>
    </row>
    <row r="51" spans="1:131" ht="26.25" customHeight="1" x14ac:dyDescent="0.15">
      <c r="A51" s="224">
        <v>24</v>
      </c>
      <c r="B51" s="789"/>
      <c r="C51" s="790"/>
      <c r="D51" s="790"/>
      <c r="E51" s="790"/>
      <c r="F51" s="790"/>
      <c r="G51" s="790"/>
      <c r="H51" s="790"/>
      <c r="I51" s="790"/>
      <c r="J51" s="790"/>
      <c r="K51" s="790"/>
      <c r="L51" s="790"/>
      <c r="M51" s="790"/>
      <c r="N51" s="790"/>
      <c r="O51" s="790"/>
      <c r="P51" s="791"/>
      <c r="Q51" s="844"/>
      <c r="R51" s="845"/>
      <c r="S51" s="845"/>
      <c r="T51" s="845"/>
      <c r="U51" s="845"/>
      <c r="V51" s="845"/>
      <c r="W51" s="845"/>
      <c r="X51" s="845"/>
      <c r="Y51" s="845"/>
      <c r="Z51" s="845"/>
      <c r="AA51" s="845"/>
      <c r="AB51" s="845"/>
      <c r="AC51" s="845"/>
      <c r="AD51" s="845"/>
      <c r="AE51" s="846"/>
      <c r="AF51" s="795"/>
      <c r="AG51" s="796"/>
      <c r="AH51" s="796"/>
      <c r="AI51" s="796"/>
      <c r="AJ51" s="797"/>
      <c r="AK51" s="848"/>
      <c r="AL51" s="845"/>
      <c r="AM51" s="845"/>
      <c r="AN51" s="845"/>
      <c r="AO51" s="845"/>
      <c r="AP51" s="845"/>
      <c r="AQ51" s="845"/>
      <c r="AR51" s="845"/>
      <c r="AS51" s="845"/>
      <c r="AT51" s="845"/>
      <c r="AU51" s="845"/>
      <c r="AV51" s="845"/>
      <c r="AW51" s="845"/>
      <c r="AX51" s="845"/>
      <c r="AY51" s="845"/>
      <c r="AZ51" s="847"/>
      <c r="BA51" s="847"/>
      <c r="BB51" s="847"/>
      <c r="BC51" s="847"/>
      <c r="BD51" s="847"/>
      <c r="BE51" s="841"/>
      <c r="BF51" s="841"/>
      <c r="BG51" s="841"/>
      <c r="BH51" s="841"/>
      <c r="BI51" s="842"/>
      <c r="BJ51" s="217"/>
      <c r="BK51" s="217"/>
      <c r="BL51" s="217"/>
      <c r="BM51" s="217"/>
      <c r="BN51" s="217"/>
      <c r="BO51" s="227"/>
      <c r="BP51" s="227"/>
      <c r="BQ51" s="224">
        <v>45</v>
      </c>
      <c r="BR51" s="225"/>
      <c r="BS51" s="782"/>
      <c r="BT51" s="783"/>
      <c r="BU51" s="783"/>
      <c r="BV51" s="783"/>
      <c r="BW51" s="783"/>
      <c r="BX51" s="783"/>
      <c r="BY51" s="783"/>
      <c r="BZ51" s="783"/>
      <c r="CA51" s="783"/>
      <c r="CB51" s="783"/>
      <c r="CC51" s="783"/>
      <c r="CD51" s="783"/>
      <c r="CE51" s="783"/>
      <c r="CF51" s="783"/>
      <c r="CG51" s="784"/>
      <c r="CH51" s="785"/>
      <c r="CI51" s="786"/>
      <c r="CJ51" s="786"/>
      <c r="CK51" s="786"/>
      <c r="CL51" s="787"/>
      <c r="CM51" s="785"/>
      <c r="CN51" s="786"/>
      <c r="CO51" s="786"/>
      <c r="CP51" s="786"/>
      <c r="CQ51" s="787"/>
      <c r="CR51" s="785"/>
      <c r="CS51" s="786"/>
      <c r="CT51" s="786"/>
      <c r="CU51" s="786"/>
      <c r="CV51" s="787"/>
      <c r="CW51" s="785"/>
      <c r="CX51" s="786"/>
      <c r="CY51" s="786"/>
      <c r="CZ51" s="786"/>
      <c r="DA51" s="787"/>
      <c r="DB51" s="785"/>
      <c r="DC51" s="786"/>
      <c r="DD51" s="786"/>
      <c r="DE51" s="786"/>
      <c r="DF51" s="787"/>
      <c r="DG51" s="785"/>
      <c r="DH51" s="786"/>
      <c r="DI51" s="786"/>
      <c r="DJ51" s="786"/>
      <c r="DK51" s="787"/>
      <c r="DL51" s="785"/>
      <c r="DM51" s="786"/>
      <c r="DN51" s="786"/>
      <c r="DO51" s="786"/>
      <c r="DP51" s="787"/>
      <c r="DQ51" s="785"/>
      <c r="DR51" s="786"/>
      <c r="DS51" s="786"/>
      <c r="DT51" s="786"/>
      <c r="DU51" s="787"/>
      <c r="DV51" s="782"/>
      <c r="DW51" s="783"/>
      <c r="DX51" s="783"/>
      <c r="DY51" s="783"/>
      <c r="DZ51" s="788"/>
      <c r="EA51" s="215"/>
    </row>
    <row r="52" spans="1:131" ht="26.25" customHeight="1" x14ac:dyDescent="0.15">
      <c r="A52" s="224">
        <v>25</v>
      </c>
      <c r="B52" s="789"/>
      <c r="C52" s="790"/>
      <c r="D52" s="790"/>
      <c r="E52" s="790"/>
      <c r="F52" s="790"/>
      <c r="G52" s="790"/>
      <c r="H52" s="790"/>
      <c r="I52" s="790"/>
      <c r="J52" s="790"/>
      <c r="K52" s="790"/>
      <c r="L52" s="790"/>
      <c r="M52" s="790"/>
      <c r="N52" s="790"/>
      <c r="O52" s="790"/>
      <c r="P52" s="791"/>
      <c r="Q52" s="844"/>
      <c r="R52" s="845"/>
      <c r="S52" s="845"/>
      <c r="T52" s="845"/>
      <c r="U52" s="845"/>
      <c r="V52" s="845"/>
      <c r="W52" s="845"/>
      <c r="X52" s="845"/>
      <c r="Y52" s="845"/>
      <c r="Z52" s="845"/>
      <c r="AA52" s="845"/>
      <c r="AB52" s="845"/>
      <c r="AC52" s="845"/>
      <c r="AD52" s="845"/>
      <c r="AE52" s="846"/>
      <c r="AF52" s="795"/>
      <c r="AG52" s="796"/>
      <c r="AH52" s="796"/>
      <c r="AI52" s="796"/>
      <c r="AJ52" s="797"/>
      <c r="AK52" s="848"/>
      <c r="AL52" s="845"/>
      <c r="AM52" s="845"/>
      <c r="AN52" s="845"/>
      <c r="AO52" s="845"/>
      <c r="AP52" s="845"/>
      <c r="AQ52" s="845"/>
      <c r="AR52" s="845"/>
      <c r="AS52" s="845"/>
      <c r="AT52" s="845"/>
      <c r="AU52" s="845"/>
      <c r="AV52" s="845"/>
      <c r="AW52" s="845"/>
      <c r="AX52" s="845"/>
      <c r="AY52" s="845"/>
      <c r="AZ52" s="847"/>
      <c r="BA52" s="847"/>
      <c r="BB52" s="847"/>
      <c r="BC52" s="847"/>
      <c r="BD52" s="847"/>
      <c r="BE52" s="841"/>
      <c r="BF52" s="841"/>
      <c r="BG52" s="841"/>
      <c r="BH52" s="841"/>
      <c r="BI52" s="842"/>
      <c r="BJ52" s="217"/>
      <c r="BK52" s="217"/>
      <c r="BL52" s="217"/>
      <c r="BM52" s="217"/>
      <c r="BN52" s="217"/>
      <c r="BO52" s="227"/>
      <c r="BP52" s="227"/>
      <c r="BQ52" s="224">
        <v>46</v>
      </c>
      <c r="BR52" s="225"/>
      <c r="BS52" s="782"/>
      <c r="BT52" s="783"/>
      <c r="BU52" s="783"/>
      <c r="BV52" s="783"/>
      <c r="BW52" s="783"/>
      <c r="BX52" s="783"/>
      <c r="BY52" s="783"/>
      <c r="BZ52" s="783"/>
      <c r="CA52" s="783"/>
      <c r="CB52" s="783"/>
      <c r="CC52" s="783"/>
      <c r="CD52" s="783"/>
      <c r="CE52" s="783"/>
      <c r="CF52" s="783"/>
      <c r="CG52" s="784"/>
      <c r="CH52" s="785"/>
      <c r="CI52" s="786"/>
      <c r="CJ52" s="786"/>
      <c r="CK52" s="786"/>
      <c r="CL52" s="787"/>
      <c r="CM52" s="785"/>
      <c r="CN52" s="786"/>
      <c r="CO52" s="786"/>
      <c r="CP52" s="786"/>
      <c r="CQ52" s="787"/>
      <c r="CR52" s="785"/>
      <c r="CS52" s="786"/>
      <c r="CT52" s="786"/>
      <c r="CU52" s="786"/>
      <c r="CV52" s="787"/>
      <c r="CW52" s="785"/>
      <c r="CX52" s="786"/>
      <c r="CY52" s="786"/>
      <c r="CZ52" s="786"/>
      <c r="DA52" s="787"/>
      <c r="DB52" s="785"/>
      <c r="DC52" s="786"/>
      <c r="DD52" s="786"/>
      <c r="DE52" s="786"/>
      <c r="DF52" s="787"/>
      <c r="DG52" s="785"/>
      <c r="DH52" s="786"/>
      <c r="DI52" s="786"/>
      <c r="DJ52" s="786"/>
      <c r="DK52" s="787"/>
      <c r="DL52" s="785"/>
      <c r="DM52" s="786"/>
      <c r="DN52" s="786"/>
      <c r="DO52" s="786"/>
      <c r="DP52" s="787"/>
      <c r="DQ52" s="785"/>
      <c r="DR52" s="786"/>
      <c r="DS52" s="786"/>
      <c r="DT52" s="786"/>
      <c r="DU52" s="787"/>
      <c r="DV52" s="782"/>
      <c r="DW52" s="783"/>
      <c r="DX52" s="783"/>
      <c r="DY52" s="783"/>
      <c r="DZ52" s="788"/>
      <c r="EA52" s="215"/>
    </row>
    <row r="53" spans="1:131" ht="26.25" customHeight="1" x14ac:dyDescent="0.15">
      <c r="A53" s="224">
        <v>26</v>
      </c>
      <c r="B53" s="789"/>
      <c r="C53" s="790"/>
      <c r="D53" s="790"/>
      <c r="E53" s="790"/>
      <c r="F53" s="790"/>
      <c r="G53" s="790"/>
      <c r="H53" s="790"/>
      <c r="I53" s="790"/>
      <c r="J53" s="790"/>
      <c r="K53" s="790"/>
      <c r="L53" s="790"/>
      <c r="M53" s="790"/>
      <c r="N53" s="790"/>
      <c r="O53" s="790"/>
      <c r="P53" s="791"/>
      <c r="Q53" s="844"/>
      <c r="R53" s="845"/>
      <c r="S53" s="845"/>
      <c r="T53" s="845"/>
      <c r="U53" s="845"/>
      <c r="V53" s="845"/>
      <c r="W53" s="845"/>
      <c r="X53" s="845"/>
      <c r="Y53" s="845"/>
      <c r="Z53" s="845"/>
      <c r="AA53" s="845"/>
      <c r="AB53" s="845"/>
      <c r="AC53" s="845"/>
      <c r="AD53" s="845"/>
      <c r="AE53" s="846"/>
      <c r="AF53" s="795"/>
      <c r="AG53" s="796"/>
      <c r="AH53" s="796"/>
      <c r="AI53" s="796"/>
      <c r="AJ53" s="797"/>
      <c r="AK53" s="848"/>
      <c r="AL53" s="845"/>
      <c r="AM53" s="845"/>
      <c r="AN53" s="845"/>
      <c r="AO53" s="845"/>
      <c r="AP53" s="845"/>
      <c r="AQ53" s="845"/>
      <c r="AR53" s="845"/>
      <c r="AS53" s="845"/>
      <c r="AT53" s="845"/>
      <c r="AU53" s="845"/>
      <c r="AV53" s="845"/>
      <c r="AW53" s="845"/>
      <c r="AX53" s="845"/>
      <c r="AY53" s="845"/>
      <c r="AZ53" s="847"/>
      <c r="BA53" s="847"/>
      <c r="BB53" s="847"/>
      <c r="BC53" s="847"/>
      <c r="BD53" s="847"/>
      <c r="BE53" s="841"/>
      <c r="BF53" s="841"/>
      <c r="BG53" s="841"/>
      <c r="BH53" s="841"/>
      <c r="BI53" s="842"/>
      <c r="BJ53" s="217"/>
      <c r="BK53" s="217"/>
      <c r="BL53" s="217"/>
      <c r="BM53" s="217"/>
      <c r="BN53" s="217"/>
      <c r="BO53" s="227"/>
      <c r="BP53" s="227"/>
      <c r="BQ53" s="224">
        <v>47</v>
      </c>
      <c r="BR53" s="225"/>
      <c r="BS53" s="782"/>
      <c r="BT53" s="783"/>
      <c r="BU53" s="783"/>
      <c r="BV53" s="783"/>
      <c r="BW53" s="783"/>
      <c r="BX53" s="783"/>
      <c r="BY53" s="783"/>
      <c r="BZ53" s="783"/>
      <c r="CA53" s="783"/>
      <c r="CB53" s="783"/>
      <c r="CC53" s="783"/>
      <c r="CD53" s="783"/>
      <c r="CE53" s="783"/>
      <c r="CF53" s="783"/>
      <c r="CG53" s="784"/>
      <c r="CH53" s="785"/>
      <c r="CI53" s="786"/>
      <c r="CJ53" s="786"/>
      <c r="CK53" s="786"/>
      <c r="CL53" s="787"/>
      <c r="CM53" s="785"/>
      <c r="CN53" s="786"/>
      <c r="CO53" s="786"/>
      <c r="CP53" s="786"/>
      <c r="CQ53" s="787"/>
      <c r="CR53" s="785"/>
      <c r="CS53" s="786"/>
      <c r="CT53" s="786"/>
      <c r="CU53" s="786"/>
      <c r="CV53" s="787"/>
      <c r="CW53" s="785"/>
      <c r="CX53" s="786"/>
      <c r="CY53" s="786"/>
      <c r="CZ53" s="786"/>
      <c r="DA53" s="787"/>
      <c r="DB53" s="785"/>
      <c r="DC53" s="786"/>
      <c r="DD53" s="786"/>
      <c r="DE53" s="786"/>
      <c r="DF53" s="787"/>
      <c r="DG53" s="785"/>
      <c r="DH53" s="786"/>
      <c r="DI53" s="786"/>
      <c r="DJ53" s="786"/>
      <c r="DK53" s="787"/>
      <c r="DL53" s="785"/>
      <c r="DM53" s="786"/>
      <c r="DN53" s="786"/>
      <c r="DO53" s="786"/>
      <c r="DP53" s="787"/>
      <c r="DQ53" s="785"/>
      <c r="DR53" s="786"/>
      <c r="DS53" s="786"/>
      <c r="DT53" s="786"/>
      <c r="DU53" s="787"/>
      <c r="DV53" s="782"/>
      <c r="DW53" s="783"/>
      <c r="DX53" s="783"/>
      <c r="DY53" s="783"/>
      <c r="DZ53" s="788"/>
      <c r="EA53" s="215"/>
    </row>
    <row r="54" spans="1:131" ht="26.25" customHeight="1" x14ac:dyDescent="0.15">
      <c r="A54" s="224">
        <v>27</v>
      </c>
      <c r="B54" s="789"/>
      <c r="C54" s="790"/>
      <c r="D54" s="790"/>
      <c r="E54" s="790"/>
      <c r="F54" s="790"/>
      <c r="G54" s="790"/>
      <c r="H54" s="790"/>
      <c r="I54" s="790"/>
      <c r="J54" s="790"/>
      <c r="K54" s="790"/>
      <c r="L54" s="790"/>
      <c r="M54" s="790"/>
      <c r="N54" s="790"/>
      <c r="O54" s="790"/>
      <c r="P54" s="791"/>
      <c r="Q54" s="844"/>
      <c r="R54" s="845"/>
      <c r="S54" s="845"/>
      <c r="T54" s="845"/>
      <c r="U54" s="845"/>
      <c r="V54" s="845"/>
      <c r="W54" s="845"/>
      <c r="X54" s="845"/>
      <c r="Y54" s="845"/>
      <c r="Z54" s="845"/>
      <c r="AA54" s="845"/>
      <c r="AB54" s="845"/>
      <c r="AC54" s="845"/>
      <c r="AD54" s="845"/>
      <c r="AE54" s="846"/>
      <c r="AF54" s="795"/>
      <c r="AG54" s="796"/>
      <c r="AH54" s="796"/>
      <c r="AI54" s="796"/>
      <c r="AJ54" s="797"/>
      <c r="AK54" s="848"/>
      <c r="AL54" s="845"/>
      <c r="AM54" s="845"/>
      <c r="AN54" s="845"/>
      <c r="AO54" s="845"/>
      <c r="AP54" s="845"/>
      <c r="AQ54" s="845"/>
      <c r="AR54" s="845"/>
      <c r="AS54" s="845"/>
      <c r="AT54" s="845"/>
      <c r="AU54" s="845"/>
      <c r="AV54" s="845"/>
      <c r="AW54" s="845"/>
      <c r="AX54" s="845"/>
      <c r="AY54" s="845"/>
      <c r="AZ54" s="847"/>
      <c r="BA54" s="847"/>
      <c r="BB54" s="847"/>
      <c r="BC54" s="847"/>
      <c r="BD54" s="847"/>
      <c r="BE54" s="841"/>
      <c r="BF54" s="841"/>
      <c r="BG54" s="841"/>
      <c r="BH54" s="841"/>
      <c r="BI54" s="842"/>
      <c r="BJ54" s="217"/>
      <c r="BK54" s="217"/>
      <c r="BL54" s="217"/>
      <c r="BM54" s="217"/>
      <c r="BN54" s="217"/>
      <c r="BO54" s="227"/>
      <c r="BP54" s="227"/>
      <c r="BQ54" s="224">
        <v>48</v>
      </c>
      <c r="BR54" s="225"/>
      <c r="BS54" s="782"/>
      <c r="BT54" s="783"/>
      <c r="BU54" s="783"/>
      <c r="BV54" s="783"/>
      <c r="BW54" s="783"/>
      <c r="BX54" s="783"/>
      <c r="BY54" s="783"/>
      <c r="BZ54" s="783"/>
      <c r="CA54" s="783"/>
      <c r="CB54" s="783"/>
      <c r="CC54" s="783"/>
      <c r="CD54" s="783"/>
      <c r="CE54" s="783"/>
      <c r="CF54" s="783"/>
      <c r="CG54" s="784"/>
      <c r="CH54" s="785"/>
      <c r="CI54" s="786"/>
      <c r="CJ54" s="786"/>
      <c r="CK54" s="786"/>
      <c r="CL54" s="787"/>
      <c r="CM54" s="785"/>
      <c r="CN54" s="786"/>
      <c r="CO54" s="786"/>
      <c r="CP54" s="786"/>
      <c r="CQ54" s="787"/>
      <c r="CR54" s="785"/>
      <c r="CS54" s="786"/>
      <c r="CT54" s="786"/>
      <c r="CU54" s="786"/>
      <c r="CV54" s="787"/>
      <c r="CW54" s="785"/>
      <c r="CX54" s="786"/>
      <c r="CY54" s="786"/>
      <c r="CZ54" s="786"/>
      <c r="DA54" s="787"/>
      <c r="DB54" s="785"/>
      <c r="DC54" s="786"/>
      <c r="DD54" s="786"/>
      <c r="DE54" s="786"/>
      <c r="DF54" s="787"/>
      <c r="DG54" s="785"/>
      <c r="DH54" s="786"/>
      <c r="DI54" s="786"/>
      <c r="DJ54" s="786"/>
      <c r="DK54" s="787"/>
      <c r="DL54" s="785"/>
      <c r="DM54" s="786"/>
      <c r="DN54" s="786"/>
      <c r="DO54" s="786"/>
      <c r="DP54" s="787"/>
      <c r="DQ54" s="785"/>
      <c r="DR54" s="786"/>
      <c r="DS54" s="786"/>
      <c r="DT54" s="786"/>
      <c r="DU54" s="787"/>
      <c r="DV54" s="782"/>
      <c r="DW54" s="783"/>
      <c r="DX54" s="783"/>
      <c r="DY54" s="783"/>
      <c r="DZ54" s="788"/>
      <c r="EA54" s="215"/>
    </row>
    <row r="55" spans="1:131" ht="26.25" customHeight="1" x14ac:dyDescent="0.15">
      <c r="A55" s="224">
        <v>28</v>
      </c>
      <c r="B55" s="789"/>
      <c r="C55" s="790"/>
      <c r="D55" s="790"/>
      <c r="E55" s="790"/>
      <c r="F55" s="790"/>
      <c r="G55" s="790"/>
      <c r="H55" s="790"/>
      <c r="I55" s="790"/>
      <c r="J55" s="790"/>
      <c r="K55" s="790"/>
      <c r="L55" s="790"/>
      <c r="M55" s="790"/>
      <c r="N55" s="790"/>
      <c r="O55" s="790"/>
      <c r="P55" s="791"/>
      <c r="Q55" s="844"/>
      <c r="R55" s="845"/>
      <c r="S55" s="845"/>
      <c r="T55" s="845"/>
      <c r="U55" s="845"/>
      <c r="V55" s="845"/>
      <c r="W55" s="845"/>
      <c r="X55" s="845"/>
      <c r="Y55" s="845"/>
      <c r="Z55" s="845"/>
      <c r="AA55" s="845"/>
      <c r="AB55" s="845"/>
      <c r="AC55" s="845"/>
      <c r="AD55" s="845"/>
      <c r="AE55" s="846"/>
      <c r="AF55" s="795"/>
      <c r="AG55" s="796"/>
      <c r="AH55" s="796"/>
      <c r="AI55" s="796"/>
      <c r="AJ55" s="797"/>
      <c r="AK55" s="848"/>
      <c r="AL55" s="845"/>
      <c r="AM55" s="845"/>
      <c r="AN55" s="845"/>
      <c r="AO55" s="845"/>
      <c r="AP55" s="845"/>
      <c r="AQ55" s="845"/>
      <c r="AR55" s="845"/>
      <c r="AS55" s="845"/>
      <c r="AT55" s="845"/>
      <c r="AU55" s="845"/>
      <c r="AV55" s="845"/>
      <c r="AW55" s="845"/>
      <c r="AX55" s="845"/>
      <c r="AY55" s="845"/>
      <c r="AZ55" s="847"/>
      <c r="BA55" s="847"/>
      <c r="BB55" s="847"/>
      <c r="BC55" s="847"/>
      <c r="BD55" s="847"/>
      <c r="BE55" s="841"/>
      <c r="BF55" s="841"/>
      <c r="BG55" s="841"/>
      <c r="BH55" s="841"/>
      <c r="BI55" s="842"/>
      <c r="BJ55" s="217"/>
      <c r="BK55" s="217"/>
      <c r="BL55" s="217"/>
      <c r="BM55" s="217"/>
      <c r="BN55" s="217"/>
      <c r="BO55" s="227"/>
      <c r="BP55" s="227"/>
      <c r="BQ55" s="224">
        <v>49</v>
      </c>
      <c r="BR55" s="225"/>
      <c r="BS55" s="782"/>
      <c r="BT55" s="783"/>
      <c r="BU55" s="783"/>
      <c r="BV55" s="783"/>
      <c r="BW55" s="783"/>
      <c r="BX55" s="783"/>
      <c r="BY55" s="783"/>
      <c r="BZ55" s="783"/>
      <c r="CA55" s="783"/>
      <c r="CB55" s="783"/>
      <c r="CC55" s="783"/>
      <c r="CD55" s="783"/>
      <c r="CE55" s="783"/>
      <c r="CF55" s="783"/>
      <c r="CG55" s="784"/>
      <c r="CH55" s="785"/>
      <c r="CI55" s="786"/>
      <c r="CJ55" s="786"/>
      <c r="CK55" s="786"/>
      <c r="CL55" s="787"/>
      <c r="CM55" s="785"/>
      <c r="CN55" s="786"/>
      <c r="CO55" s="786"/>
      <c r="CP55" s="786"/>
      <c r="CQ55" s="787"/>
      <c r="CR55" s="785"/>
      <c r="CS55" s="786"/>
      <c r="CT55" s="786"/>
      <c r="CU55" s="786"/>
      <c r="CV55" s="787"/>
      <c r="CW55" s="785"/>
      <c r="CX55" s="786"/>
      <c r="CY55" s="786"/>
      <c r="CZ55" s="786"/>
      <c r="DA55" s="787"/>
      <c r="DB55" s="785"/>
      <c r="DC55" s="786"/>
      <c r="DD55" s="786"/>
      <c r="DE55" s="786"/>
      <c r="DF55" s="787"/>
      <c r="DG55" s="785"/>
      <c r="DH55" s="786"/>
      <c r="DI55" s="786"/>
      <c r="DJ55" s="786"/>
      <c r="DK55" s="787"/>
      <c r="DL55" s="785"/>
      <c r="DM55" s="786"/>
      <c r="DN55" s="786"/>
      <c r="DO55" s="786"/>
      <c r="DP55" s="787"/>
      <c r="DQ55" s="785"/>
      <c r="DR55" s="786"/>
      <c r="DS55" s="786"/>
      <c r="DT55" s="786"/>
      <c r="DU55" s="787"/>
      <c r="DV55" s="782"/>
      <c r="DW55" s="783"/>
      <c r="DX55" s="783"/>
      <c r="DY55" s="783"/>
      <c r="DZ55" s="788"/>
      <c r="EA55" s="215"/>
    </row>
    <row r="56" spans="1:131" ht="26.25" customHeight="1" x14ac:dyDescent="0.15">
      <c r="A56" s="224">
        <v>29</v>
      </c>
      <c r="B56" s="789"/>
      <c r="C56" s="790"/>
      <c r="D56" s="790"/>
      <c r="E56" s="790"/>
      <c r="F56" s="790"/>
      <c r="G56" s="790"/>
      <c r="H56" s="790"/>
      <c r="I56" s="790"/>
      <c r="J56" s="790"/>
      <c r="K56" s="790"/>
      <c r="L56" s="790"/>
      <c r="M56" s="790"/>
      <c r="N56" s="790"/>
      <c r="O56" s="790"/>
      <c r="P56" s="791"/>
      <c r="Q56" s="844"/>
      <c r="R56" s="845"/>
      <c r="S56" s="845"/>
      <c r="T56" s="845"/>
      <c r="U56" s="845"/>
      <c r="V56" s="845"/>
      <c r="W56" s="845"/>
      <c r="X56" s="845"/>
      <c r="Y56" s="845"/>
      <c r="Z56" s="845"/>
      <c r="AA56" s="845"/>
      <c r="AB56" s="845"/>
      <c r="AC56" s="845"/>
      <c r="AD56" s="845"/>
      <c r="AE56" s="846"/>
      <c r="AF56" s="795"/>
      <c r="AG56" s="796"/>
      <c r="AH56" s="796"/>
      <c r="AI56" s="796"/>
      <c r="AJ56" s="797"/>
      <c r="AK56" s="848"/>
      <c r="AL56" s="845"/>
      <c r="AM56" s="845"/>
      <c r="AN56" s="845"/>
      <c r="AO56" s="845"/>
      <c r="AP56" s="845"/>
      <c r="AQ56" s="845"/>
      <c r="AR56" s="845"/>
      <c r="AS56" s="845"/>
      <c r="AT56" s="845"/>
      <c r="AU56" s="845"/>
      <c r="AV56" s="845"/>
      <c r="AW56" s="845"/>
      <c r="AX56" s="845"/>
      <c r="AY56" s="845"/>
      <c r="AZ56" s="847"/>
      <c r="BA56" s="847"/>
      <c r="BB56" s="847"/>
      <c r="BC56" s="847"/>
      <c r="BD56" s="847"/>
      <c r="BE56" s="841"/>
      <c r="BF56" s="841"/>
      <c r="BG56" s="841"/>
      <c r="BH56" s="841"/>
      <c r="BI56" s="842"/>
      <c r="BJ56" s="217"/>
      <c r="BK56" s="217"/>
      <c r="BL56" s="217"/>
      <c r="BM56" s="217"/>
      <c r="BN56" s="217"/>
      <c r="BO56" s="227"/>
      <c r="BP56" s="227"/>
      <c r="BQ56" s="224">
        <v>50</v>
      </c>
      <c r="BR56" s="225"/>
      <c r="BS56" s="782"/>
      <c r="BT56" s="783"/>
      <c r="BU56" s="783"/>
      <c r="BV56" s="783"/>
      <c r="BW56" s="783"/>
      <c r="BX56" s="783"/>
      <c r="BY56" s="783"/>
      <c r="BZ56" s="783"/>
      <c r="CA56" s="783"/>
      <c r="CB56" s="783"/>
      <c r="CC56" s="783"/>
      <c r="CD56" s="783"/>
      <c r="CE56" s="783"/>
      <c r="CF56" s="783"/>
      <c r="CG56" s="784"/>
      <c r="CH56" s="785"/>
      <c r="CI56" s="786"/>
      <c r="CJ56" s="786"/>
      <c r="CK56" s="786"/>
      <c r="CL56" s="787"/>
      <c r="CM56" s="785"/>
      <c r="CN56" s="786"/>
      <c r="CO56" s="786"/>
      <c r="CP56" s="786"/>
      <c r="CQ56" s="787"/>
      <c r="CR56" s="785"/>
      <c r="CS56" s="786"/>
      <c r="CT56" s="786"/>
      <c r="CU56" s="786"/>
      <c r="CV56" s="787"/>
      <c r="CW56" s="785"/>
      <c r="CX56" s="786"/>
      <c r="CY56" s="786"/>
      <c r="CZ56" s="786"/>
      <c r="DA56" s="787"/>
      <c r="DB56" s="785"/>
      <c r="DC56" s="786"/>
      <c r="DD56" s="786"/>
      <c r="DE56" s="786"/>
      <c r="DF56" s="787"/>
      <c r="DG56" s="785"/>
      <c r="DH56" s="786"/>
      <c r="DI56" s="786"/>
      <c r="DJ56" s="786"/>
      <c r="DK56" s="787"/>
      <c r="DL56" s="785"/>
      <c r="DM56" s="786"/>
      <c r="DN56" s="786"/>
      <c r="DO56" s="786"/>
      <c r="DP56" s="787"/>
      <c r="DQ56" s="785"/>
      <c r="DR56" s="786"/>
      <c r="DS56" s="786"/>
      <c r="DT56" s="786"/>
      <c r="DU56" s="787"/>
      <c r="DV56" s="782"/>
      <c r="DW56" s="783"/>
      <c r="DX56" s="783"/>
      <c r="DY56" s="783"/>
      <c r="DZ56" s="788"/>
      <c r="EA56" s="215"/>
    </row>
    <row r="57" spans="1:131" ht="26.25" customHeight="1" x14ac:dyDescent="0.15">
      <c r="A57" s="224">
        <v>30</v>
      </c>
      <c r="B57" s="789"/>
      <c r="C57" s="790"/>
      <c r="D57" s="790"/>
      <c r="E57" s="790"/>
      <c r="F57" s="790"/>
      <c r="G57" s="790"/>
      <c r="H57" s="790"/>
      <c r="I57" s="790"/>
      <c r="J57" s="790"/>
      <c r="K57" s="790"/>
      <c r="L57" s="790"/>
      <c r="M57" s="790"/>
      <c r="N57" s="790"/>
      <c r="O57" s="790"/>
      <c r="P57" s="791"/>
      <c r="Q57" s="844"/>
      <c r="R57" s="845"/>
      <c r="S57" s="845"/>
      <c r="T57" s="845"/>
      <c r="U57" s="845"/>
      <c r="V57" s="845"/>
      <c r="W57" s="845"/>
      <c r="X57" s="845"/>
      <c r="Y57" s="845"/>
      <c r="Z57" s="845"/>
      <c r="AA57" s="845"/>
      <c r="AB57" s="845"/>
      <c r="AC57" s="845"/>
      <c r="AD57" s="845"/>
      <c r="AE57" s="846"/>
      <c r="AF57" s="795"/>
      <c r="AG57" s="796"/>
      <c r="AH57" s="796"/>
      <c r="AI57" s="796"/>
      <c r="AJ57" s="797"/>
      <c r="AK57" s="848"/>
      <c r="AL57" s="845"/>
      <c r="AM57" s="845"/>
      <c r="AN57" s="845"/>
      <c r="AO57" s="845"/>
      <c r="AP57" s="845"/>
      <c r="AQ57" s="845"/>
      <c r="AR57" s="845"/>
      <c r="AS57" s="845"/>
      <c r="AT57" s="845"/>
      <c r="AU57" s="845"/>
      <c r="AV57" s="845"/>
      <c r="AW57" s="845"/>
      <c r="AX57" s="845"/>
      <c r="AY57" s="845"/>
      <c r="AZ57" s="847"/>
      <c r="BA57" s="847"/>
      <c r="BB57" s="847"/>
      <c r="BC57" s="847"/>
      <c r="BD57" s="847"/>
      <c r="BE57" s="841"/>
      <c r="BF57" s="841"/>
      <c r="BG57" s="841"/>
      <c r="BH57" s="841"/>
      <c r="BI57" s="842"/>
      <c r="BJ57" s="217"/>
      <c r="BK57" s="217"/>
      <c r="BL57" s="217"/>
      <c r="BM57" s="217"/>
      <c r="BN57" s="217"/>
      <c r="BO57" s="227"/>
      <c r="BP57" s="227"/>
      <c r="BQ57" s="224">
        <v>51</v>
      </c>
      <c r="BR57" s="225"/>
      <c r="BS57" s="782"/>
      <c r="BT57" s="783"/>
      <c r="BU57" s="783"/>
      <c r="BV57" s="783"/>
      <c r="BW57" s="783"/>
      <c r="BX57" s="783"/>
      <c r="BY57" s="783"/>
      <c r="BZ57" s="783"/>
      <c r="CA57" s="783"/>
      <c r="CB57" s="783"/>
      <c r="CC57" s="783"/>
      <c r="CD57" s="783"/>
      <c r="CE57" s="783"/>
      <c r="CF57" s="783"/>
      <c r="CG57" s="784"/>
      <c r="CH57" s="785"/>
      <c r="CI57" s="786"/>
      <c r="CJ57" s="786"/>
      <c r="CK57" s="786"/>
      <c r="CL57" s="787"/>
      <c r="CM57" s="785"/>
      <c r="CN57" s="786"/>
      <c r="CO57" s="786"/>
      <c r="CP57" s="786"/>
      <c r="CQ57" s="787"/>
      <c r="CR57" s="785"/>
      <c r="CS57" s="786"/>
      <c r="CT57" s="786"/>
      <c r="CU57" s="786"/>
      <c r="CV57" s="787"/>
      <c r="CW57" s="785"/>
      <c r="CX57" s="786"/>
      <c r="CY57" s="786"/>
      <c r="CZ57" s="786"/>
      <c r="DA57" s="787"/>
      <c r="DB57" s="785"/>
      <c r="DC57" s="786"/>
      <c r="DD57" s="786"/>
      <c r="DE57" s="786"/>
      <c r="DF57" s="787"/>
      <c r="DG57" s="785"/>
      <c r="DH57" s="786"/>
      <c r="DI57" s="786"/>
      <c r="DJ57" s="786"/>
      <c r="DK57" s="787"/>
      <c r="DL57" s="785"/>
      <c r="DM57" s="786"/>
      <c r="DN57" s="786"/>
      <c r="DO57" s="786"/>
      <c r="DP57" s="787"/>
      <c r="DQ57" s="785"/>
      <c r="DR57" s="786"/>
      <c r="DS57" s="786"/>
      <c r="DT57" s="786"/>
      <c r="DU57" s="787"/>
      <c r="DV57" s="782"/>
      <c r="DW57" s="783"/>
      <c r="DX57" s="783"/>
      <c r="DY57" s="783"/>
      <c r="DZ57" s="788"/>
      <c r="EA57" s="215"/>
    </row>
    <row r="58" spans="1:131" ht="26.25" customHeight="1" x14ac:dyDescent="0.15">
      <c r="A58" s="224">
        <v>31</v>
      </c>
      <c r="B58" s="789"/>
      <c r="C58" s="790"/>
      <c r="D58" s="790"/>
      <c r="E58" s="790"/>
      <c r="F58" s="790"/>
      <c r="G58" s="790"/>
      <c r="H58" s="790"/>
      <c r="I58" s="790"/>
      <c r="J58" s="790"/>
      <c r="K58" s="790"/>
      <c r="L58" s="790"/>
      <c r="M58" s="790"/>
      <c r="N58" s="790"/>
      <c r="O58" s="790"/>
      <c r="P58" s="791"/>
      <c r="Q58" s="844"/>
      <c r="R58" s="845"/>
      <c r="S58" s="845"/>
      <c r="T58" s="845"/>
      <c r="U58" s="845"/>
      <c r="V58" s="845"/>
      <c r="W58" s="845"/>
      <c r="X58" s="845"/>
      <c r="Y58" s="845"/>
      <c r="Z58" s="845"/>
      <c r="AA58" s="845"/>
      <c r="AB58" s="845"/>
      <c r="AC58" s="845"/>
      <c r="AD58" s="845"/>
      <c r="AE58" s="846"/>
      <c r="AF58" s="795"/>
      <c r="AG58" s="796"/>
      <c r="AH58" s="796"/>
      <c r="AI58" s="796"/>
      <c r="AJ58" s="797"/>
      <c r="AK58" s="848"/>
      <c r="AL58" s="845"/>
      <c r="AM58" s="845"/>
      <c r="AN58" s="845"/>
      <c r="AO58" s="845"/>
      <c r="AP58" s="845"/>
      <c r="AQ58" s="845"/>
      <c r="AR58" s="845"/>
      <c r="AS58" s="845"/>
      <c r="AT58" s="845"/>
      <c r="AU58" s="845"/>
      <c r="AV58" s="845"/>
      <c r="AW58" s="845"/>
      <c r="AX58" s="845"/>
      <c r="AY58" s="845"/>
      <c r="AZ58" s="847"/>
      <c r="BA58" s="847"/>
      <c r="BB58" s="847"/>
      <c r="BC58" s="847"/>
      <c r="BD58" s="847"/>
      <c r="BE58" s="841"/>
      <c r="BF58" s="841"/>
      <c r="BG58" s="841"/>
      <c r="BH58" s="841"/>
      <c r="BI58" s="842"/>
      <c r="BJ58" s="217"/>
      <c r="BK58" s="217"/>
      <c r="BL58" s="217"/>
      <c r="BM58" s="217"/>
      <c r="BN58" s="217"/>
      <c r="BO58" s="227"/>
      <c r="BP58" s="227"/>
      <c r="BQ58" s="224">
        <v>52</v>
      </c>
      <c r="BR58" s="225"/>
      <c r="BS58" s="782"/>
      <c r="BT58" s="783"/>
      <c r="BU58" s="783"/>
      <c r="BV58" s="783"/>
      <c r="BW58" s="783"/>
      <c r="BX58" s="783"/>
      <c r="BY58" s="783"/>
      <c r="BZ58" s="783"/>
      <c r="CA58" s="783"/>
      <c r="CB58" s="783"/>
      <c r="CC58" s="783"/>
      <c r="CD58" s="783"/>
      <c r="CE58" s="783"/>
      <c r="CF58" s="783"/>
      <c r="CG58" s="784"/>
      <c r="CH58" s="785"/>
      <c r="CI58" s="786"/>
      <c r="CJ58" s="786"/>
      <c r="CK58" s="786"/>
      <c r="CL58" s="787"/>
      <c r="CM58" s="785"/>
      <c r="CN58" s="786"/>
      <c r="CO58" s="786"/>
      <c r="CP58" s="786"/>
      <c r="CQ58" s="787"/>
      <c r="CR58" s="785"/>
      <c r="CS58" s="786"/>
      <c r="CT58" s="786"/>
      <c r="CU58" s="786"/>
      <c r="CV58" s="787"/>
      <c r="CW58" s="785"/>
      <c r="CX58" s="786"/>
      <c r="CY58" s="786"/>
      <c r="CZ58" s="786"/>
      <c r="DA58" s="787"/>
      <c r="DB58" s="785"/>
      <c r="DC58" s="786"/>
      <c r="DD58" s="786"/>
      <c r="DE58" s="786"/>
      <c r="DF58" s="787"/>
      <c r="DG58" s="785"/>
      <c r="DH58" s="786"/>
      <c r="DI58" s="786"/>
      <c r="DJ58" s="786"/>
      <c r="DK58" s="787"/>
      <c r="DL58" s="785"/>
      <c r="DM58" s="786"/>
      <c r="DN58" s="786"/>
      <c r="DO58" s="786"/>
      <c r="DP58" s="787"/>
      <c r="DQ58" s="785"/>
      <c r="DR58" s="786"/>
      <c r="DS58" s="786"/>
      <c r="DT58" s="786"/>
      <c r="DU58" s="787"/>
      <c r="DV58" s="782"/>
      <c r="DW58" s="783"/>
      <c r="DX58" s="783"/>
      <c r="DY58" s="783"/>
      <c r="DZ58" s="788"/>
      <c r="EA58" s="215"/>
    </row>
    <row r="59" spans="1:131" ht="26.25" customHeight="1" x14ac:dyDescent="0.15">
      <c r="A59" s="224">
        <v>32</v>
      </c>
      <c r="B59" s="789"/>
      <c r="C59" s="790"/>
      <c r="D59" s="790"/>
      <c r="E59" s="790"/>
      <c r="F59" s="790"/>
      <c r="G59" s="790"/>
      <c r="H59" s="790"/>
      <c r="I59" s="790"/>
      <c r="J59" s="790"/>
      <c r="K59" s="790"/>
      <c r="L59" s="790"/>
      <c r="M59" s="790"/>
      <c r="N59" s="790"/>
      <c r="O59" s="790"/>
      <c r="P59" s="791"/>
      <c r="Q59" s="844"/>
      <c r="R59" s="845"/>
      <c r="S59" s="845"/>
      <c r="T59" s="845"/>
      <c r="U59" s="845"/>
      <c r="V59" s="845"/>
      <c r="W59" s="845"/>
      <c r="X59" s="845"/>
      <c r="Y59" s="845"/>
      <c r="Z59" s="845"/>
      <c r="AA59" s="845"/>
      <c r="AB59" s="845"/>
      <c r="AC59" s="845"/>
      <c r="AD59" s="845"/>
      <c r="AE59" s="846"/>
      <c r="AF59" s="795"/>
      <c r="AG59" s="796"/>
      <c r="AH59" s="796"/>
      <c r="AI59" s="796"/>
      <c r="AJ59" s="797"/>
      <c r="AK59" s="848"/>
      <c r="AL59" s="845"/>
      <c r="AM59" s="845"/>
      <c r="AN59" s="845"/>
      <c r="AO59" s="845"/>
      <c r="AP59" s="845"/>
      <c r="AQ59" s="845"/>
      <c r="AR59" s="845"/>
      <c r="AS59" s="845"/>
      <c r="AT59" s="845"/>
      <c r="AU59" s="845"/>
      <c r="AV59" s="845"/>
      <c r="AW59" s="845"/>
      <c r="AX59" s="845"/>
      <c r="AY59" s="845"/>
      <c r="AZ59" s="847"/>
      <c r="BA59" s="847"/>
      <c r="BB59" s="847"/>
      <c r="BC59" s="847"/>
      <c r="BD59" s="847"/>
      <c r="BE59" s="841"/>
      <c r="BF59" s="841"/>
      <c r="BG59" s="841"/>
      <c r="BH59" s="841"/>
      <c r="BI59" s="842"/>
      <c r="BJ59" s="217"/>
      <c r="BK59" s="217"/>
      <c r="BL59" s="217"/>
      <c r="BM59" s="217"/>
      <c r="BN59" s="217"/>
      <c r="BO59" s="227"/>
      <c r="BP59" s="227"/>
      <c r="BQ59" s="224">
        <v>53</v>
      </c>
      <c r="BR59" s="225"/>
      <c r="BS59" s="782"/>
      <c r="BT59" s="783"/>
      <c r="BU59" s="783"/>
      <c r="BV59" s="783"/>
      <c r="BW59" s="783"/>
      <c r="BX59" s="783"/>
      <c r="BY59" s="783"/>
      <c r="BZ59" s="783"/>
      <c r="CA59" s="783"/>
      <c r="CB59" s="783"/>
      <c r="CC59" s="783"/>
      <c r="CD59" s="783"/>
      <c r="CE59" s="783"/>
      <c r="CF59" s="783"/>
      <c r="CG59" s="784"/>
      <c r="CH59" s="785"/>
      <c r="CI59" s="786"/>
      <c r="CJ59" s="786"/>
      <c r="CK59" s="786"/>
      <c r="CL59" s="787"/>
      <c r="CM59" s="785"/>
      <c r="CN59" s="786"/>
      <c r="CO59" s="786"/>
      <c r="CP59" s="786"/>
      <c r="CQ59" s="787"/>
      <c r="CR59" s="785"/>
      <c r="CS59" s="786"/>
      <c r="CT59" s="786"/>
      <c r="CU59" s="786"/>
      <c r="CV59" s="787"/>
      <c r="CW59" s="785"/>
      <c r="CX59" s="786"/>
      <c r="CY59" s="786"/>
      <c r="CZ59" s="786"/>
      <c r="DA59" s="787"/>
      <c r="DB59" s="785"/>
      <c r="DC59" s="786"/>
      <c r="DD59" s="786"/>
      <c r="DE59" s="786"/>
      <c r="DF59" s="787"/>
      <c r="DG59" s="785"/>
      <c r="DH59" s="786"/>
      <c r="DI59" s="786"/>
      <c r="DJ59" s="786"/>
      <c r="DK59" s="787"/>
      <c r="DL59" s="785"/>
      <c r="DM59" s="786"/>
      <c r="DN59" s="786"/>
      <c r="DO59" s="786"/>
      <c r="DP59" s="787"/>
      <c r="DQ59" s="785"/>
      <c r="DR59" s="786"/>
      <c r="DS59" s="786"/>
      <c r="DT59" s="786"/>
      <c r="DU59" s="787"/>
      <c r="DV59" s="782"/>
      <c r="DW59" s="783"/>
      <c r="DX59" s="783"/>
      <c r="DY59" s="783"/>
      <c r="DZ59" s="788"/>
      <c r="EA59" s="215"/>
    </row>
    <row r="60" spans="1:131" ht="26.25" customHeight="1" x14ac:dyDescent="0.15">
      <c r="A60" s="224">
        <v>33</v>
      </c>
      <c r="B60" s="789"/>
      <c r="C60" s="790"/>
      <c r="D60" s="790"/>
      <c r="E60" s="790"/>
      <c r="F60" s="790"/>
      <c r="G60" s="790"/>
      <c r="H60" s="790"/>
      <c r="I60" s="790"/>
      <c r="J60" s="790"/>
      <c r="K60" s="790"/>
      <c r="L60" s="790"/>
      <c r="M60" s="790"/>
      <c r="N60" s="790"/>
      <c r="O60" s="790"/>
      <c r="P60" s="791"/>
      <c r="Q60" s="844"/>
      <c r="R60" s="845"/>
      <c r="S60" s="845"/>
      <c r="T60" s="845"/>
      <c r="U60" s="845"/>
      <c r="V60" s="845"/>
      <c r="W60" s="845"/>
      <c r="X60" s="845"/>
      <c r="Y60" s="845"/>
      <c r="Z60" s="845"/>
      <c r="AA60" s="845"/>
      <c r="AB60" s="845"/>
      <c r="AC60" s="845"/>
      <c r="AD60" s="845"/>
      <c r="AE60" s="846"/>
      <c r="AF60" s="795"/>
      <c r="AG60" s="796"/>
      <c r="AH60" s="796"/>
      <c r="AI60" s="796"/>
      <c r="AJ60" s="797"/>
      <c r="AK60" s="848"/>
      <c r="AL60" s="845"/>
      <c r="AM60" s="845"/>
      <c r="AN60" s="845"/>
      <c r="AO60" s="845"/>
      <c r="AP60" s="845"/>
      <c r="AQ60" s="845"/>
      <c r="AR60" s="845"/>
      <c r="AS60" s="845"/>
      <c r="AT60" s="845"/>
      <c r="AU60" s="845"/>
      <c r="AV60" s="845"/>
      <c r="AW60" s="845"/>
      <c r="AX60" s="845"/>
      <c r="AY60" s="845"/>
      <c r="AZ60" s="847"/>
      <c r="BA60" s="847"/>
      <c r="BB60" s="847"/>
      <c r="BC60" s="847"/>
      <c r="BD60" s="847"/>
      <c r="BE60" s="841"/>
      <c r="BF60" s="841"/>
      <c r="BG60" s="841"/>
      <c r="BH60" s="841"/>
      <c r="BI60" s="842"/>
      <c r="BJ60" s="217"/>
      <c r="BK60" s="217"/>
      <c r="BL60" s="217"/>
      <c r="BM60" s="217"/>
      <c r="BN60" s="217"/>
      <c r="BO60" s="227"/>
      <c r="BP60" s="227"/>
      <c r="BQ60" s="224">
        <v>54</v>
      </c>
      <c r="BR60" s="225"/>
      <c r="BS60" s="782"/>
      <c r="BT60" s="783"/>
      <c r="BU60" s="783"/>
      <c r="BV60" s="783"/>
      <c r="BW60" s="783"/>
      <c r="BX60" s="783"/>
      <c r="BY60" s="783"/>
      <c r="BZ60" s="783"/>
      <c r="CA60" s="783"/>
      <c r="CB60" s="783"/>
      <c r="CC60" s="783"/>
      <c r="CD60" s="783"/>
      <c r="CE60" s="783"/>
      <c r="CF60" s="783"/>
      <c r="CG60" s="784"/>
      <c r="CH60" s="785"/>
      <c r="CI60" s="786"/>
      <c r="CJ60" s="786"/>
      <c r="CK60" s="786"/>
      <c r="CL60" s="787"/>
      <c r="CM60" s="785"/>
      <c r="CN60" s="786"/>
      <c r="CO60" s="786"/>
      <c r="CP60" s="786"/>
      <c r="CQ60" s="787"/>
      <c r="CR60" s="785"/>
      <c r="CS60" s="786"/>
      <c r="CT60" s="786"/>
      <c r="CU60" s="786"/>
      <c r="CV60" s="787"/>
      <c r="CW60" s="785"/>
      <c r="CX60" s="786"/>
      <c r="CY60" s="786"/>
      <c r="CZ60" s="786"/>
      <c r="DA60" s="787"/>
      <c r="DB60" s="785"/>
      <c r="DC60" s="786"/>
      <c r="DD60" s="786"/>
      <c r="DE60" s="786"/>
      <c r="DF60" s="787"/>
      <c r="DG60" s="785"/>
      <c r="DH60" s="786"/>
      <c r="DI60" s="786"/>
      <c r="DJ60" s="786"/>
      <c r="DK60" s="787"/>
      <c r="DL60" s="785"/>
      <c r="DM60" s="786"/>
      <c r="DN60" s="786"/>
      <c r="DO60" s="786"/>
      <c r="DP60" s="787"/>
      <c r="DQ60" s="785"/>
      <c r="DR60" s="786"/>
      <c r="DS60" s="786"/>
      <c r="DT60" s="786"/>
      <c r="DU60" s="787"/>
      <c r="DV60" s="782"/>
      <c r="DW60" s="783"/>
      <c r="DX60" s="783"/>
      <c r="DY60" s="783"/>
      <c r="DZ60" s="788"/>
      <c r="EA60" s="215"/>
    </row>
    <row r="61" spans="1:131" ht="26.25" customHeight="1" thickBot="1" x14ac:dyDescent="0.2">
      <c r="A61" s="224">
        <v>34</v>
      </c>
      <c r="B61" s="789"/>
      <c r="C61" s="790"/>
      <c r="D61" s="790"/>
      <c r="E61" s="790"/>
      <c r="F61" s="790"/>
      <c r="G61" s="790"/>
      <c r="H61" s="790"/>
      <c r="I61" s="790"/>
      <c r="J61" s="790"/>
      <c r="K61" s="790"/>
      <c r="L61" s="790"/>
      <c r="M61" s="790"/>
      <c r="N61" s="790"/>
      <c r="O61" s="790"/>
      <c r="P61" s="791"/>
      <c r="Q61" s="844"/>
      <c r="R61" s="845"/>
      <c r="S61" s="845"/>
      <c r="T61" s="845"/>
      <c r="U61" s="845"/>
      <c r="V61" s="845"/>
      <c r="W61" s="845"/>
      <c r="X61" s="845"/>
      <c r="Y61" s="845"/>
      <c r="Z61" s="845"/>
      <c r="AA61" s="845"/>
      <c r="AB61" s="845"/>
      <c r="AC61" s="845"/>
      <c r="AD61" s="845"/>
      <c r="AE61" s="846"/>
      <c r="AF61" s="795"/>
      <c r="AG61" s="796"/>
      <c r="AH61" s="796"/>
      <c r="AI61" s="796"/>
      <c r="AJ61" s="797"/>
      <c r="AK61" s="848"/>
      <c r="AL61" s="845"/>
      <c r="AM61" s="845"/>
      <c r="AN61" s="845"/>
      <c r="AO61" s="845"/>
      <c r="AP61" s="845"/>
      <c r="AQ61" s="845"/>
      <c r="AR61" s="845"/>
      <c r="AS61" s="845"/>
      <c r="AT61" s="845"/>
      <c r="AU61" s="845"/>
      <c r="AV61" s="845"/>
      <c r="AW61" s="845"/>
      <c r="AX61" s="845"/>
      <c r="AY61" s="845"/>
      <c r="AZ61" s="847"/>
      <c r="BA61" s="847"/>
      <c r="BB61" s="847"/>
      <c r="BC61" s="847"/>
      <c r="BD61" s="847"/>
      <c r="BE61" s="841"/>
      <c r="BF61" s="841"/>
      <c r="BG61" s="841"/>
      <c r="BH61" s="841"/>
      <c r="BI61" s="842"/>
      <c r="BJ61" s="217"/>
      <c r="BK61" s="217"/>
      <c r="BL61" s="217"/>
      <c r="BM61" s="217"/>
      <c r="BN61" s="217"/>
      <c r="BO61" s="227"/>
      <c r="BP61" s="227"/>
      <c r="BQ61" s="224">
        <v>55</v>
      </c>
      <c r="BR61" s="225"/>
      <c r="BS61" s="782"/>
      <c r="BT61" s="783"/>
      <c r="BU61" s="783"/>
      <c r="BV61" s="783"/>
      <c r="BW61" s="783"/>
      <c r="BX61" s="783"/>
      <c r="BY61" s="783"/>
      <c r="BZ61" s="783"/>
      <c r="CA61" s="783"/>
      <c r="CB61" s="783"/>
      <c r="CC61" s="783"/>
      <c r="CD61" s="783"/>
      <c r="CE61" s="783"/>
      <c r="CF61" s="783"/>
      <c r="CG61" s="784"/>
      <c r="CH61" s="785"/>
      <c r="CI61" s="786"/>
      <c r="CJ61" s="786"/>
      <c r="CK61" s="786"/>
      <c r="CL61" s="787"/>
      <c r="CM61" s="785"/>
      <c r="CN61" s="786"/>
      <c r="CO61" s="786"/>
      <c r="CP61" s="786"/>
      <c r="CQ61" s="787"/>
      <c r="CR61" s="785"/>
      <c r="CS61" s="786"/>
      <c r="CT61" s="786"/>
      <c r="CU61" s="786"/>
      <c r="CV61" s="787"/>
      <c r="CW61" s="785"/>
      <c r="CX61" s="786"/>
      <c r="CY61" s="786"/>
      <c r="CZ61" s="786"/>
      <c r="DA61" s="787"/>
      <c r="DB61" s="785"/>
      <c r="DC61" s="786"/>
      <c r="DD61" s="786"/>
      <c r="DE61" s="786"/>
      <c r="DF61" s="787"/>
      <c r="DG61" s="785"/>
      <c r="DH61" s="786"/>
      <c r="DI61" s="786"/>
      <c r="DJ61" s="786"/>
      <c r="DK61" s="787"/>
      <c r="DL61" s="785"/>
      <c r="DM61" s="786"/>
      <c r="DN61" s="786"/>
      <c r="DO61" s="786"/>
      <c r="DP61" s="787"/>
      <c r="DQ61" s="785"/>
      <c r="DR61" s="786"/>
      <c r="DS61" s="786"/>
      <c r="DT61" s="786"/>
      <c r="DU61" s="787"/>
      <c r="DV61" s="782"/>
      <c r="DW61" s="783"/>
      <c r="DX61" s="783"/>
      <c r="DY61" s="783"/>
      <c r="DZ61" s="788"/>
      <c r="EA61" s="215"/>
    </row>
    <row r="62" spans="1:131" ht="26.25" customHeight="1" x14ac:dyDescent="0.15">
      <c r="A62" s="224">
        <v>35</v>
      </c>
      <c r="B62" s="789"/>
      <c r="C62" s="790"/>
      <c r="D62" s="790"/>
      <c r="E62" s="790"/>
      <c r="F62" s="790"/>
      <c r="G62" s="790"/>
      <c r="H62" s="790"/>
      <c r="I62" s="790"/>
      <c r="J62" s="790"/>
      <c r="K62" s="790"/>
      <c r="L62" s="790"/>
      <c r="M62" s="790"/>
      <c r="N62" s="790"/>
      <c r="O62" s="790"/>
      <c r="P62" s="791"/>
      <c r="Q62" s="844"/>
      <c r="R62" s="845"/>
      <c r="S62" s="845"/>
      <c r="T62" s="845"/>
      <c r="U62" s="845"/>
      <c r="V62" s="845"/>
      <c r="W62" s="845"/>
      <c r="X62" s="845"/>
      <c r="Y62" s="845"/>
      <c r="Z62" s="845"/>
      <c r="AA62" s="845"/>
      <c r="AB62" s="845"/>
      <c r="AC62" s="845"/>
      <c r="AD62" s="845"/>
      <c r="AE62" s="846"/>
      <c r="AF62" s="795"/>
      <c r="AG62" s="796"/>
      <c r="AH62" s="796"/>
      <c r="AI62" s="796"/>
      <c r="AJ62" s="797"/>
      <c r="AK62" s="848"/>
      <c r="AL62" s="845"/>
      <c r="AM62" s="845"/>
      <c r="AN62" s="845"/>
      <c r="AO62" s="845"/>
      <c r="AP62" s="845"/>
      <c r="AQ62" s="845"/>
      <c r="AR62" s="845"/>
      <c r="AS62" s="845"/>
      <c r="AT62" s="845"/>
      <c r="AU62" s="845"/>
      <c r="AV62" s="845"/>
      <c r="AW62" s="845"/>
      <c r="AX62" s="845"/>
      <c r="AY62" s="845"/>
      <c r="AZ62" s="847"/>
      <c r="BA62" s="847"/>
      <c r="BB62" s="847"/>
      <c r="BC62" s="847"/>
      <c r="BD62" s="847"/>
      <c r="BE62" s="841"/>
      <c r="BF62" s="841"/>
      <c r="BG62" s="841"/>
      <c r="BH62" s="841"/>
      <c r="BI62" s="842"/>
      <c r="BJ62" s="856" t="s">
        <v>414</v>
      </c>
      <c r="BK62" s="815"/>
      <c r="BL62" s="815"/>
      <c r="BM62" s="815"/>
      <c r="BN62" s="816"/>
      <c r="BO62" s="227"/>
      <c r="BP62" s="227"/>
      <c r="BQ62" s="224">
        <v>56</v>
      </c>
      <c r="BR62" s="225"/>
      <c r="BS62" s="782"/>
      <c r="BT62" s="783"/>
      <c r="BU62" s="783"/>
      <c r="BV62" s="783"/>
      <c r="BW62" s="783"/>
      <c r="BX62" s="783"/>
      <c r="BY62" s="783"/>
      <c r="BZ62" s="783"/>
      <c r="CA62" s="783"/>
      <c r="CB62" s="783"/>
      <c r="CC62" s="783"/>
      <c r="CD62" s="783"/>
      <c r="CE62" s="783"/>
      <c r="CF62" s="783"/>
      <c r="CG62" s="784"/>
      <c r="CH62" s="785"/>
      <c r="CI62" s="786"/>
      <c r="CJ62" s="786"/>
      <c r="CK62" s="786"/>
      <c r="CL62" s="787"/>
      <c r="CM62" s="785"/>
      <c r="CN62" s="786"/>
      <c r="CO62" s="786"/>
      <c r="CP62" s="786"/>
      <c r="CQ62" s="787"/>
      <c r="CR62" s="785"/>
      <c r="CS62" s="786"/>
      <c r="CT62" s="786"/>
      <c r="CU62" s="786"/>
      <c r="CV62" s="787"/>
      <c r="CW62" s="785"/>
      <c r="CX62" s="786"/>
      <c r="CY62" s="786"/>
      <c r="CZ62" s="786"/>
      <c r="DA62" s="787"/>
      <c r="DB62" s="785"/>
      <c r="DC62" s="786"/>
      <c r="DD62" s="786"/>
      <c r="DE62" s="786"/>
      <c r="DF62" s="787"/>
      <c r="DG62" s="785"/>
      <c r="DH62" s="786"/>
      <c r="DI62" s="786"/>
      <c r="DJ62" s="786"/>
      <c r="DK62" s="787"/>
      <c r="DL62" s="785"/>
      <c r="DM62" s="786"/>
      <c r="DN62" s="786"/>
      <c r="DO62" s="786"/>
      <c r="DP62" s="787"/>
      <c r="DQ62" s="785"/>
      <c r="DR62" s="786"/>
      <c r="DS62" s="786"/>
      <c r="DT62" s="786"/>
      <c r="DU62" s="787"/>
      <c r="DV62" s="782"/>
      <c r="DW62" s="783"/>
      <c r="DX62" s="783"/>
      <c r="DY62" s="783"/>
      <c r="DZ62" s="788"/>
      <c r="EA62" s="215"/>
    </row>
    <row r="63" spans="1:131" ht="26.25" customHeight="1" thickBot="1" x14ac:dyDescent="0.2">
      <c r="A63" s="226" t="s">
        <v>395</v>
      </c>
      <c r="B63" s="798" t="s">
        <v>415</v>
      </c>
      <c r="C63" s="799"/>
      <c r="D63" s="799"/>
      <c r="E63" s="799"/>
      <c r="F63" s="799"/>
      <c r="G63" s="799"/>
      <c r="H63" s="799"/>
      <c r="I63" s="799"/>
      <c r="J63" s="799"/>
      <c r="K63" s="799"/>
      <c r="L63" s="799"/>
      <c r="M63" s="799"/>
      <c r="N63" s="799"/>
      <c r="O63" s="799"/>
      <c r="P63" s="800"/>
      <c r="Q63" s="849"/>
      <c r="R63" s="850"/>
      <c r="S63" s="850"/>
      <c r="T63" s="850"/>
      <c r="U63" s="850"/>
      <c r="V63" s="850"/>
      <c r="W63" s="850"/>
      <c r="X63" s="850"/>
      <c r="Y63" s="850"/>
      <c r="Z63" s="850"/>
      <c r="AA63" s="850"/>
      <c r="AB63" s="850"/>
      <c r="AC63" s="850"/>
      <c r="AD63" s="850"/>
      <c r="AE63" s="851"/>
      <c r="AF63" s="852">
        <v>31</v>
      </c>
      <c r="AG63" s="853"/>
      <c r="AH63" s="853"/>
      <c r="AI63" s="853"/>
      <c r="AJ63" s="854"/>
      <c r="AK63" s="855"/>
      <c r="AL63" s="850"/>
      <c r="AM63" s="850"/>
      <c r="AN63" s="850"/>
      <c r="AO63" s="850"/>
      <c r="AP63" s="853"/>
      <c r="AQ63" s="853"/>
      <c r="AR63" s="853"/>
      <c r="AS63" s="853"/>
      <c r="AT63" s="853"/>
      <c r="AU63" s="853"/>
      <c r="AV63" s="853"/>
      <c r="AW63" s="853"/>
      <c r="AX63" s="853"/>
      <c r="AY63" s="853"/>
      <c r="AZ63" s="857"/>
      <c r="BA63" s="857"/>
      <c r="BB63" s="857"/>
      <c r="BC63" s="857"/>
      <c r="BD63" s="857"/>
      <c r="BE63" s="858"/>
      <c r="BF63" s="858"/>
      <c r="BG63" s="858"/>
      <c r="BH63" s="858"/>
      <c r="BI63" s="859"/>
      <c r="BJ63" s="860" t="s">
        <v>416</v>
      </c>
      <c r="BK63" s="861"/>
      <c r="BL63" s="861"/>
      <c r="BM63" s="861"/>
      <c r="BN63" s="862"/>
      <c r="BO63" s="227"/>
      <c r="BP63" s="227"/>
      <c r="BQ63" s="224">
        <v>57</v>
      </c>
      <c r="BR63" s="225"/>
      <c r="BS63" s="782"/>
      <c r="BT63" s="783"/>
      <c r="BU63" s="783"/>
      <c r="BV63" s="783"/>
      <c r="BW63" s="783"/>
      <c r="BX63" s="783"/>
      <c r="BY63" s="783"/>
      <c r="BZ63" s="783"/>
      <c r="CA63" s="783"/>
      <c r="CB63" s="783"/>
      <c r="CC63" s="783"/>
      <c r="CD63" s="783"/>
      <c r="CE63" s="783"/>
      <c r="CF63" s="783"/>
      <c r="CG63" s="784"/>
      <c r="CH63" s="785"/>
      <c r="CI63" s="786"/>
      <c r="CJ63" s="786"/>
      <c r="CK63" s="786"/>
      <c r="CL63" s="787"/>
      <c r="CM63" s="785"/>
      <c r="CN63" s="786"/>
      <c r="CO63" s="786"/>
      <c r="CP63" s="786"/>
      <c r="CQ63" s="787"/>
      <c r="CR63" s="785"/>
      <c r="CS63" s="786"/>
      <c r="CT63" s="786"/>
      <c r="CU63" s="786"/>
      <c r="CV63" s="787"/>
      <c r="CW63" s="785"/>
      <c r="CX63" s="786"/>
      <c r="CY63" s="786"/>
      <c r="CZ63" s="786"/>
      <c r="DA63" s="787"/>
      <c r="DB63" s="785"/>
      <c r="DC63" s="786"/>
      <c r="DD63" s="786"/>
      <c r="DE63" s="786"/>
      <c r="DF63" s="787"/>
      <c r="DG63" s="785"/>
      <c r="DH63" s="786"/>
      <c r="DI63" s="786"/>
      <c r="DJ63" s="786"/>
      <c r="DK63" s="787"/>
      <c r="DL63" s="785"/>
      <c r="DM63" s="786"/>
      <c r="DN63" s="786"/>
      <c r="DO63" s="786"/>
      <c r="DP63" s="787"/>
      <c r="DQ63" s="785"/>
      <c r="DR63" s="786"/>
      <c r="DS63" s="786"/>
      <c r="DT63" s="786"/>
      <c r="DU63" s="787"/>
      <c r="DV63" s="782"/>
      <c r="DW63" s="783"/>
      <c r="DX63" s="783"/>
      <c r="DY63" s="783"/>
      <c r="DZ63" s="788"/>
      <c r="EA63" s="215"/>
    </row>
    <row r="64" spans="1:131" ht="26.25" customHeight="1" x14ac:dyDescent="0.15">
      <c r="A64" s="227"/>
      <c r="B64" s="227"/>
      <c r="C64" s="227"/>
      <c r="D64" s="227"/>
      <c r="E64" s="227"/>
      <c r="F64" s="227"/>
      <c r="G64" s="227"/>
      <c r="H64" s="227"/>
      <c r="I64" s="227"/>
      <c r="J64" s="227"/>
      <c r="K64" s="227"/>
      <c r="L64" s="227"/>
      <c r="M64" s="227"/>
      <c r="N64" s="227"/>
      <c r="O64" s="227"/>
      <c r="P64" s="227"/>
      <c r="Q64" s="227"/>
      <c r="R64" s="227"/>
      <c r="S64" s="227"/>
      <c r="T64" s="227"/>
      <c r="U64" s="227"/>
      <c r="V64" s="227"/>
      <c r="W64" s="227"/>
      <c r="X64" s="227"/>
      <c r="Y64" s="227"/>
      <c r="Z64" s="227"/>
      <c r="AA64" s="227"/>
      <c r="AB64" s="227"/>
      <c r="AC64" s="227"/>
      <c r="AD64" s="227"/>
      <c r="AE64" s="227"/>
      <c r="AF64" s="227"/>
      <c r="AG64" s="227"/>
      <c r="AH64" s="227"/>
      <c r="AI64" s="227"/>
      <c r="AJ64" s="227"/>
      <c r="AK64" s="227"/>
      <c r="AL64" s="227"/>
      <c r="AM64" s="227"/>
      <c r="AN64" s="227"/>
      <c r="AO64" s="227"/>
      <c r="AP64" s="227"/>
      <c r="AQ64" s="227"/>
      <c r="AR64" s="227"/>
      <c r="AS64" s="227"/>
      <c r="AT64" s="227"/>
      <c r="AU64" s="227"/>
      <c r="AV64" s="227"/>
      <c r="AW64" s="227"/>
      <c r="AX64" s="227"/>
      <c r="AY64" s="227"/>
      <c r="AZ64" s="227"/>
      <c r="BA64" s="227"/>
      <c r="BB64" s="227"/>
      <c r="BC64" s="227"/>
      <c r="BD64" s="227"/>
      <c r="BE64" s="227"/>
      <c r="BF64" s="227"/>
      <c r="BG64" s="227"/>
      <c r="BH64" s="227"/>
      <c r="BI64" s="227"/>
      <c r="BJ64" s="227"/>
      <c r="BK64" s="227"/>
      <c r="BL64" s="227"/>
      <c r="BM64" s="227"/>
      <c r="BN64" s="227"/>
      <c r="BO64" s="227"/>
      <c r="BP64" s="227"/>
      <c r="BQ64" s="224">
        <v>58</v>
      </c>
      <c r="BR64" s="225"/>
      <c r="BS64" s="782"/>
      <c r="BT64" s="783"/>
      <c r="BU64" s="783"/>
      <c r="BV64" s="783"/>
      <c r="BW64" s="783"/>
      <c r="BX64" s="783"/>
      <c r="BY64" s="783"/>
      <c r="BZ64" s="783"/>
      <c r="CA64" s="783"/>
      <c r="CB64" s="783"/>
      <c r="CC64" s="783"/>
      <c r="CD64" s="783"/>
      <c r="CE64" s="783"/>
      <c r="CF64" s="783"/>
      <c r="CG64" s="784"/>
      <c r="CH64" s="785"/>
      <c r="CI64" s="786"/>
      <c r="CJ64" s="786"/>
      <c r="CK64" s="786"/>
      <c r="CL64" s="787"/>
      <c r="CM64" s="785"/>
      <c r="CN64" s="786"/>
      <c r="CO64" s="786"/>
      <c r="CP64" s="786"/>
      <c r="CQ64" s="787"/>
      <c r="CR64" s="785"/>
      <c r="CS64" s="786"/>
      <c r="CT64" s="786"/>
      <c r="CU64" s="786"/>
      <c r="CV64" s="787"/>
      <c r="CW64" s="785"/>
      <c r="CX64" s="786"/>
      <c r="CY64" s="786"/>
      <c r="CZ64" s="786"/>
      <c r="DA64" s="787"/>
      <c r="DB64" s="785"/>
      <c r="DC64" s="786"/>
      <c r="DD64" s="786"/>
      <c r="DE64" s="786"/>
      <c r="DF64" s="787"/>
      <c r="DG64" s="785"/>
      <c r="DH64" s="786"/>
      <c r="DI64" s="786"/>
      <c r="DJ64" s="786"/>
      <c r="DK64" s="787"/>
      <c r="DL64" s="785"/>
      <c r="DM64" s="786"/>
      <c r="DN64" s="786"/>
      <c r="DO64" s="786"/>
      <c r="DP64" s="787"/>
      <c r="DQ64" s="785"/>
      <c r="DR64" s="786"/>
      <c r="DS64" s="786"/>
      <c r="DT64" s="786"/>
      <c r="DU64" s="787"/>
      <c r="DV64" s="782"/>
      <c r="DW64" s="783"/>
      <c r="DX64" s="783"/>
      <c r="DY64" s="783"/>
      <c r="DZ64" s="788"/>
      <c r="EA64" s="215"/>
    </row>
    <row r="65" spans="1:131" ht="26.25" customHeight="1" thickBot="1" x14ac:dyDescent="0.2">
      <c r="A65" s="217" t="s">
        <v>417</v>
      </c>
      <c r="B65" s="217"/>
      <c r="C65" s="217"/>
      <c r="D65" s="217"/>
      <c r="E65" s="217"/>
      <c r="F65" s="217"/>
      <c r="G65" s="217"/>
      <c r="H65" s="217"/>
      <c r="I65" s="217"/>
      <c r="J65" s="217"/>
      <c r="K65" s="217"/>
      <c r="L65" s="217"/>
      <c r="M65" s="217"/>
      <c r="N65" s="217"/>
      <c r="O65" s="217"/>
      <c r="P65" s="217"/>
      <c r="Q65" s="217"/>
      <c r="R65" s="217"/>
      <c r="S65" s="217"/>
      <c r="T65" s="217"/>
      <c r="U65" s="217"/>
      <c r="V65" s="217"/>
      <c r="W65" s="217"/>
      <c r="X65" s="217"/>
      <c r="Y65" s="217"/>
      <c r="Z65" s="217"/>
      <c r="AA65" s="217"/>
      <c r="AB65" s="217"/>
      <c r="AC65" s="217"/>
      <c r="AD65" s="217"/>
      <c r="AE65" s="217"/>
      <c r="AF65" s="217"/>
      <c r="AG65" s="217"/>
      <c r="AH65" s="217"/>
      <c r="AI65" s="217"/>
      <c r="AJ65" s="217"/>
      <c r="AK65" s="217"/>
      <c r="AL65" s="217"/>
      <c r="AM65" s="217"/>
      <c r="AN65" s="217"/>
      <c r="AO65" s="217"/>
      <c r="AP65" s="217"/>
      <c r="AQ65" s="217"/>
      <c r="AR65" s="217"/>
      <c r="AS65" s="217"/>
      <c r="AT65" s="217"/>
      <c r="AU65" s="217"/>
      <c r="AV65" s="217"/>
      <c r="AW65" s="217"/>
      <c r="AX65" s="217"/>
      <c r="AY65" s="217"/>
      <c r="AZ65" s="217"/>
      <c r="BA65" s="217"/>
      <c r="BB65" s="217"/>
      <c r="BC65" s="217"/>
      <c r="BD65" s="217"/>
      <c r="BE65" s="227"/>
      <c r="BF65" s="227"/>
      <c r="BG65" s="227"/>
      <c r="BH65" s="227"/>
      <c r="BI65" s="227"/>
      <c r="BJ65" s="227"/>
      <c r="BK65" s="227"/>
      <c r="BL65" s="227"/>
      <c r="BM65" s="227"/>
      <c r="BN65" s="227"/>
      <c r="BO65" s="227"/>
      <c r="BP65" s="227"/>
      <c r="BQ65" s="224">
        <v>59</v>
      </c>
      <c r="BR65" s="225"/>
      <c r="BS65" s="782"/>
      <c r="BT65" s="783"/>
      <c r="BU65" s="783"/>
      <c r="BV65" s="783"/>
      <c r="BW65" s="783"/>
      <c r="BX65" s="783"/>
      <c r="BY65" s="783"/>
      <c r="BZ65" s="783"/>
      <c r="CA65" s="783"/>
      <c r="CB65" s="783"/>
      <c r="CC65" s="783"/>
      <c r="CD65" s="783"/>
      <c r="CE65" s="783"/>
      <c r="CF65" s="783"/>
      <c r="CG65" s="784"/>
      <c r="CH65" s="785"/>
      <c r="CI65" s="786"/>
      <c r="CJ65" s="786"/>
      <c r="CK65" s="786"/>
      <c r="CL65" s="787"/>
      <c r="CM65" s="785"/>
      <c r="CN65" s="786"/>
      <c r="CO65" s="786"/>
      <c r="CP65" s="786"/>
      <c r="CQ65" s="787"/>
      <c r="CR65" s="785"/>
      <c r="CS65" s="786"/>
      <c r="CT65" s="786"/>
      <c r="CU65" s="786"/>
      <c r="CV65" s="787"/>
      <c r="CW65" s="785"/>
      <c r="CX65" s="786"/>
      <c r="CY65" s="786"/>
      <c r="CZ65" s="786"/>
      <c r="DA65" s="787"/>
      <c r="DB65" s="785"/>
      <c r="DC65" s="786"/>
      <c r="DD65" s="786"/>
      <c r="DE65" s="786"/>
      <c r="DF65" s="787"/>
      <c r="DG65" s="785"/>
      <c r="DH65" s="786"/>
      <c r="DI65" s="786"/>
      <c r="DJ65" s="786"/>
      <c r="DK65" s="787"/>
      <c r="DL65" s="785"/>
      <c r="DM65" s="786"/>
      <c r="DN65" s="786"/>
      <c r="DO65" s="786"/>
      <c r="DP65" s="787"/>
      <c r="DQ65" s="785"/>
      <c r="DR65" s="786"/>
      <c r="DS65" s="786"/>
      <c r="DT65" s="786"/>
      <c r="DU65" s="787"/>
      <c r="DV65" s="782"/>
      <c r="DW65" s="783"/>
      <c r="DX65" s="783"/>
      <c r="DY65" s="783"/>
      <c r="DZ65" s="788"/>
      <c r="EA65" s="215"/>
    </row>
    <row r="66" spans="1:131" ht="26.25" customHeight="1" x14ac:dyDescent="0.15">
      <c r="A66" s="736" t="s">
        <v>418</v>
      </c>
      <c r="B66" s="737"/>
      <c r="C66" s="737"/>
      <c r="D66" s="737"/>
      <c r="E66" s="737"/>
      <c r="F66" s="737"/>
      <c r="G66" s="737"/>
      <c r="H66" s="737"/>
      <c r="I66" s="737"/>
      <c r="J66" s="737"/>
      <c r="K66" s="737"/>
      <c r="L66" s="737"/>
      <c r="M66" s="737"/>
      <c r="N66" s="737"/>
      <c r="O66" s="737"/>
      <c r="P66" s="738"/>
      <c r="Q66" s="742" t="s">
        <v>419</v>
      </c>
      <c r="R66" s="743"/>
      <c r="S66" s="743"/>
      <c r="T66" s="743"/>
      <c r="U66" s="744"/>
      <c r="V66" s="742" t="s">
        <v>420</v>
      </c>
      <c r="W66" s="743"/>
      <c r="X66" s="743"/>
      <c r="Y66" s="743"/>
      <c r="Z66" s="744"/>
      <c r="AA66" s="742" t="s">
        <v>421</v>
      </c>
      <c r="AB66" s="743"/>
      <c r="AC66" s="743"/>
      <c r="AD66" s="743"/>
      <c r="AE66" s="744"/>
      <c r="AF66" s="863" t="s">
        <v>422</v>
      </c>
      <c r="AG66" s="824"/>
      <c r="AH66" s="824"/>
      <c r="AI66" s="824"/>
      <c r="AJ66" s="864"/>
      <c r="AK66" s="742" t="s">
        <v>423</v>
      </c>
      <c r="AL66" s="737"/>
      <c r="AM66" s="737"/>
      <c r="AN66" s="737"/>
      <c r="AO66" s="738"/>
      <c r="AP66" s="742" t="s">
        <v>424</v>
      </c>
      <c r="AQ66" s="743"/>
      <c r="AR66" s="743"/>
      <c r="AS66" s="743"/>
      <c r="AT66" s="744"/>
      <c r="AU66" s="742" t="s">
        <v>425</v>
      </c>
      <c r="AV66" s="743"/>
      <c r="AW66" s="743"/>
      <c r="AX66" s="743"/>
      <c r="AY66" s="744"/>
      <c r="AZ66" s="742" t="s">
        <v>383</v>
      </c>
      <c r="BA66" s="743"/>
      <c r="BB66" s="743"/>
      <c r="BC66" s="743"/>
      <c r="BD66" s="749"/>
      <c r="BE66" s="227"/>
      <c r="BF66" s="227"/>
      <c r="BG66" s="227"/>
      <c r="BH66" s="227"/>
      <c r="BI66" s="227"/>
      <c r="BJ66" s="227"/>
      <c r="BK66" s="227"/>
      <c r="BL66" s="227"/>
      <c r="BM66" s="227"/>
      <c r="BN66" s="227"/>
      <c r="BO66" s="227"/>
      <c r="BP66" s="227"/>
      <c r="BQ66" s="224">
        <v>60</v>
      </c>
      <c r="BR66" s="229"/>
      <c r="BS66" s="868"/>
      <c r="BT66" s="869"/>
      <c r="BU66" s="869"/>
      <c r="BV66" s="869"/>
      <c r="BW66" s="869"/>
      <c r="BX66" s="869"/>
      <c r="BY66" s="869"/>
      <c r="BZ66" s="869"/>
      <c r="CA66" s="869"/>
      <c r="CB66" s="869"/>
      <c r="CC66" s="869"/>
      <c r="CD66" s="869"/>
      <c r="CE66" s="869"/>
      <c r="CF66" s="869"/>
      <c r="CG66" s="874"/>
      <c r="CH66" s="871"/>
      <c r="CI66" s="872"/>
      <c r="CJ66" s="872"/>
      <c r="CK66" s="872"/>
      <c r="CL66" s="873"/>
      <c r="CM66" s="871"/>
      <c r="CN66" s="872"/>
      <c r="CO66" s="872"/>
      <c r="CP66" s="872"/>
      <c r="CQ66" s="873"/>
      <c r="CR66" s="871"/>
      <c r="CS66" s="872"/>
      <c r="CT66" s="872"/>
      <c r="CU66" s="872"/>
      <c r="CV66" s="873"/>
      <c r="CW66" s="871"/>
      <c r="CX66" s="872"/>
      <c r="CY66" s="872"/>
      <c r="CZ66" s="872"/>
      <c r="DA66" s="873"/>
      <c r="DB66" s="871"/>
      <c r="DC66" s="872"/>
      <c r="DD66" s="872"/>
      <c r="DE66" s="872"/>
      <c r="DF66" s="873"/>
      <c r="DG66" s="871"/>
      <c r="DH66" s="872"/>
      <c r="DI66" s="872"/>
      <c r="DJ66" s="872"/>
      <c r="DK66" s="873"/>
      <c r="DL66" s="871"/>
      <c r="DM66" s="872"/>
      <c r="DN66" s="872"/>
      <c r="DO66" s="872"/>
      <c r="DP66" s="873"/>
      <c r="DQ66" s="871"/>
      <c r="DR66" s="872"/>
      <c r="DS66" s="872"/>
      <c r="DT66" s="872"/>
      <c r="DU66" s="873"/>
      <c r="DV66" s="868"/>
      <c r="DW66" s="869"/>
      <c r="DX66" s="869"/>
      <c r="DY66" s="869"/>
      <c r="DZ66" s="870"/>
      <c r="EA66" s="215"/>
    </row>
    <row r="67" spans="1:131" ht="26.25" customHeight="1" thickBot="1" x14ac:dyDescent="0.2">
      <c r="A67" s="739"/>
      <c r="B67" s="740"/>
      <c r="C67" s="740"/>
      <c r="D67" s="740"/>
      <c r="E67" s="740"/>
      <c r="F67" s="740"/>
      <c r="G67" s="740"/>
      <c r="H67" s="740"/>
      <c r="I67" s="740"/>
      <c r="J67" s="740"/>
      <c r="K67" s="740"/>
      <c r="L67" s="740"/>
      <c r="M67" s="740"/>
      <c r="N67" s="740"/>
      <c r="O67" s="740"/>
      <c r="P67" s="741"/>
      <c r="Q67" s="745"/>
      <c r="R67" s="746"/>
      <c r="S67" s="746"/>
      <c r="T67" s="746"/>
      <c r="U67" s="747"/>
      <c r="V67" s="745"/>
      <c r="W67" s="746"/>
      <c r="X67" s="746"/>
      <c r="Y67" s="746"/>
      <c r="Z67" s="747"/>
      <c r="AA67" s="745"/>
      <c r="AB67" s="746"/>
      <c r="AC67" s="746"/>
      <c r="AD67" s="746"/>
      <c r="AE67" s="747"/>
      <c r="AF67" s="865"/>
      <c r="AG67" s="827"/>
      <c r="AH67" s="827"/>
      <c r="AI67" s="827"/>
      <c r="AJ67" s="866"/>
      <c r="AK67" s="867"/>
      <c r="AL67" s="740"/>
      <c r="AM67" s="740"/>
      <c r="AN67" s="740"/>
      <c r="AO67" s="741"/>
      <c r="AP67" s="745"/>
      <c r="AQ67" s="746"/>
      <c r="AR67" s="746"/>
      <c r="AS67" s="746"/>
      <c r="AT67" s="747"/>
      <c r="AU67" s="745"/>
      <c r="AV67" s="746"/>
      <c r="AW67" s="746"/>
      <c r="AX67" s="746"/>
      <c r="AY67" s="747"/>
      <c r="AZ67" s="745"/>
      <c r="BA67" s="746"/>
      <c r="BB67" s="746"/>
      <c r="BC67" s="746"/>
      <c r="BD67" s="751"/>
      <c r="BE67" s="227"/>
      <c r="BF67" s="227"/>
      <c r="BG67" s="227"/>
      <c r="BH67" s="227"/>
      <c r="BI67" s="227"/>
      <c r="BJ67" s="227"/>
      <c r="BK67" s="227"/>
      <c r="BL67" s="227"/>
      <c r="BM67" s="227"/>
      <c r="BN67" s="227"/>
      <c r="BO67" s="227"/>
      <c r="BP67" s="227"/>
      <c r="BQ67" s="224">
        <v>61</v>
      </c>
      <c r="BR67" s="229"/>
      <c r="BS67" s="868"/>
      <c r="BT67" s="869"/>
      <c r="BU67" s="869"/>
      <c r="BV67" s="869"/>
      <c r="BW67" s="869"/>
      <c r="BX67" s="869"/>
      <c r="BY67" s="869"/>
      <c r="BZ67" s="869"/>
      <c r="CA67" s="869"/>
      <c r="CB67" s="869"/>
      <c r="CC67" s="869"/>
      <c r="CD67" s="869"/>
      <c r="CE67" s="869"/>
      <c r="CF67" s="869"/>
      <c r="CG67" s="874"/>
      <c r="CH67" s="871"/>
      <c r="CI67" s="872"/>
      <c r="CJ67" s="872"/>
      <c r="CK67" s="872"/>
      <c r="CL67" s="873"/>
      <c r="CM67" s="871"/>
      <c r="CN67" s="872"/>
      <c r="CO67" s="872"/>
      <c r="CP67" s="872"/>
      <c r="CQ67" s="873"/>
      <c r="CR67" s="871"/>
      <c r="CS67" s="872"/>
      <c r="CT67" s="872"/>
      <c r="CU67" s="872"/>
      <c r="CV67" s="873"/>
      <c r="CW67" s="871"/>
      <c r="CX67" s="872"/>
      <c r="CY67" s="872"/>
      <c r="CZ67" s="872"/>
      <c r="DA67" s="873"/>
      <c r="DB67" s="871"/>
      <c r="DC67" s="872"/>
      <c r="DD67" s="872"/>
      <c r="DE67" s="872"/>
      <c r="DF67" s="873"/>
      <c r="DG67" s="871"/>
      <c r="DH67" s="872"/>
      <c r="DI67" s="872"/>
      <c r="DJ67" s="872"/>
      <c r="DK67" s="873"/>
      <c r="DL67" s="871"/>
      <c r="DM67" s="872"/>
      <c r="DN67" s="872"/>
      <c r="DO67" s="872"/>
      <c r="DP67" s="873"/>
      <c r="DQ67" s="871"/>
      <c r="DR67" s="872"/>
      <c r="DS67" s="872"/>
      <c r="DT67" s="872"/>
      <c r="DU67" s="873"/>
      <c r="DV67" s="868"/>
      <c r="DW67" s="869"/>
      <c r="DX67" s="869"/>
      <c r="DY67" s="869"/>
      <c r="DZ67" s="870"/>
      <c r="EA67" s="215"/>
    </row>
    <row r="68" spans="1:131" ht="26.25" customHeight="1" thickTop="1" x14ac:dyDescent="0.15">
      <c r="A68" s="222">
        <v>1</v>
      </c>
      <c r="B68" s="878" t="s">
        <v>593</v>
      </c>
      <c r="C68" s="879"/>
      <c r="D68" s="879"/>
      <c r="E68" s="879"/>
      <c r="F68" s="879"/>
      <c r="G68" s="879"/>
      <c r="H68" s="879"/>
      <c r="I68" s="879"/>
      <c r="J68" s="879"/>
      <c r="K68" s="879"/>
      <c r="L68" s="879"/>
      <c r="M68" s="879"/>
      <c r="N68" s="879"/>
      <c r="O68" s="879"/>
      <c r="P68" s="880"/>
      <c r="Q68" s="881"/>
      <c r="R68" s="875"/>
      <c r="S68" s="875"/>
      <c r="T68" s="875"/>
      <c r="U68" s="875"/>
      <c r="V68" s="875"/>
      <c r="W68" s="875"/>
      <c r="X68" s="875"/>
      <c r="Y68" s="875"/>
      <c r="Z68" s="875"/>
      <c r="AA68" s="875"/>
      <c r="AB68" s="875"/>
      <c r="AC68" s="875"/>
      <c r="AD68" s="875"/>
      <c r="AE68" s="875"/>
      <c r="AF68" s="875"/>
      <c r="AG68" s="875"/>
      <c r="AH68" s="875"/>
      <c r="AI68" s="875"/>
      <c r="AJ68" s="875"/>
      <c r="AK68" s="875"/>
      <c r="AL68" s="875"/>
      <c r="AM68" s="875"/>
      <c r="AN68" s="875"/>
      <c r="AO68" s="875"/>
      <c r="AP68" s="875"/>
      <c r="AQ68" s="875"/>
      <c r="AR68" s="875"/>
      <c r="AS68" s="875"/>
      <c r="AT68" s="875"/>
      <c r="AU68" s="875"/>
      <c r="AV68" s="875"/>
      <c r="AW68" s="875"/>
      <c r="AX68" s="875"/>
      <c r="AY68" s="875"/>
      <c r="AZ68" s="876"/>
      <c r="BA68" s="876"/>
      <c r="BB68" s="876"/>
      <c r="BC68" s="876"/>
      <c r="BD68" s="877"/>
      <c r="BE68" s="227"/>
      <c r="BF68" s="227"/>
      <c r="BG68" s="227"/>
      <c r="BH68" s="227"/>
      <c r="BI68" s="227"/>
      <c r="BJ68" s="227"/>
      <c r="BK68" s="227"/>
      <c r="BL68" s="227"/>
      <c r="BM68" s="227"/>
      <c r="BN68" s="227"/>
      <c r="BO68" s="227"/>
      <c r="BP68" s="227"/>
      <c r="BQ68" s="224">
        <v>62</v>
      </c>
      <c r="BR68" s="229"/>
      <c r="BS68" s="868"/>
      <c r="BT68" s="869"/>
      <c r="BU68" s="869"/>
      <c r="BV68" s="869"/>
      <c r="BW68" s="869"/>
      <c r="BX68" s="869"/>
      <c r="BY68" s="869"/>
      <c r="BZ68" s="869"/>
      <c r="CA68" s="869"/>
      <c r="CB68" s="869"/>
      <c r="CC68" s="869"/>
      <c r="CD68" s="869"/>
      <c r="CE68" s="869"/>
      <c r="CF68" s="869"/>
      <c r="CG68" s="874"/>
      <c r="CH68" s="871"/>
      <c r="CI68" s="872"/>
      <c r="CJ68" s="872"/>
      <c r="CK68" s="872"/>
      <c r="CL68" s="873"/>
      <c r="CM68" s="871"/>
      <c r="CN68" s="872"/>
      <c r="CO68" s="872"/>
      <c r="CP68" s="872"/>
      <c r="CQ68" s="873"/>
      <c r="CR68" s="871"/>
      <c r="CS68" s="872"/>
      <c r="CT68" s="872"/>
      <c r="CU68" s="872"/>
      <c r="CV68" s="873"/>
      <c r="CW68" s="871"/>
      <c r="CX68" s="872"/>
      <c r="CY68" s="872"/>
      <c r="CZ68" s="872"/>
      <c r="DA68" s="873"/>
      <c r="DB68" s="871"/>
      <c r="DC68" s="872"/>
      <c r="DD68" s="872"/>
      <c r="DE68" s="872"/>
      <c r="DF68" s="873"/>
      <c r="DG68" s="871"/>
      <c r="DH68" s="872"/>
      <c r="DI68" s="872"/>
      <c r="DJ68" s="872"/>
      <c r="DK68" s="873"/>
      <c r="DL68" s="871"/>
      <c r="DM68" s="872"/>
      <c r="DN68" s="872"/>
      <c r="DO68" s="872"/>
      <c r="DP68" s="873"/>
      <c r="DQ68" s="871"/>
      <c r="DR68" s="872"/>
      <c r="DS68" s="872"/>
      <c r="DT68" s="872"/>
      <c r="DU68" s="873"/>
      <c r="DV68" s="868"/>
      <c r="DW68" s="869"/>
      <c r="DX68" s="869"/>
      <c r="DY68" s="869"/>
      <c r="DZ68" s="870"/>
      <c r="EA68" s="215"/>
    </row>
    <row r="69" spans="1:131" ht="26.25" customHeight="1" x14ac:dyDescent="0.15">
      <c r="A69" s="224">
        <v>2</v>
      </c>
      <c r="B69" s="882" t="s">
        <v>604</v>
      </c>
      <c r="C69" s="883"/>
      <c r="D69" s="883"/>
      <c r="E69" s="883"/>
      <c r="F69" s="883"/>
      <c r="G69" s="883"/>
      <c r="H69" s="883"/>
      <c r="I69" s="883"/>
      <c r="J69" s="883"/>
      <c r="K69" s="883"/>
      <c r="L69" s="883"/>
      <c r="M69" s="883"/>
      <c r="N69" s="883"/>
      <c r="O69" s="883"/>
      <c r="P69" s="884"/>
      <c r="Q69" s="885">
        <v>2449</v>
      </c>
      <c r="R69" s="839"/>
      <c r="S69" s="839"/>
      <c r="T69" s="839"/>
      <c r="U69" s="839"/>
      <c r="V69" s="839">
        <v>2341</v>
      </c>
      <c r="W69" s="839"/>
      <c r="X69" s="839"/>
      <c r="Y69" s="839"/>
      <c r="Z69" s="839"/>
      <c r="AA69" s="839">
        <v>108</v>
      </c>
      <c r="AB69" s="839"/>
      <c r="AC69" s="839"/>
      <c r="AD69" s="839"/>
      <c r="AE69" s="839"/>
      <c r="AF69" s="839">
        <v>108</v>
      </c>
      <c r="AG69" s="839"/>
      <c r="AH69" s="839"/>
      <c r="AI69" s="839"/>
      <c r="AJ69" s="839"/>
      <c r="AK69" s="839">
        <v>108</v>
      </c>
      <c r="AL69" s="839"/>
      <c r="AM69" s="839"/>
      <c r="AN69" s="839"/>
      <c r="AO69" s="839"/>
      <c r="AP69" s="839">
        <v>343</v>
      </c>
      <c r="AQ69" s="839"/>
      <c r="AR69" s="839"/>
      <c r="AS69" s="839"/>
      <c r="AT69" s="839"/>
      <c r="AU69" s="839">
        <v>32</v>
      </c>
      <c r="AV69" s="839"/>
      <c r="AW69" s="839"/>
      <c r="AX69" s="839"/>
      <c r="AY69" s="839"/>
      <c r="AZ69" s="841"/>
      <c r="BA69" s="841"/>
      <c r="BB69" s="841"/>
      <c r="BC69" s="841"/>
      <c r="BD69" s="842"/>
      <c r="BE69" s="227"/>
      <c r="BF69" s="227"/>
      <c r="BG69" s="227"/>
      <c r="BH69" s="227"/>
      <c r="BI69" s="227"/>
      <c r="BJ69" s="227"/>
      <c r="BK69" s="227"/>
      <c r="BL69" s="227"/>
      <c r="BM69" s="227"/>
      <c r="BN69" s="227"/>
      <c r="BO69" s="227"/>
      <c r="BP69" s="227"/>
      <c r="BQ69" s="224">
        <v>63</v>
      </c>
      <c r="BR69" s="229"/>
      <c r="BS69" s="868"/>
      <c r="BT69" s="869"/>
      <c r="BU69" s="869"/>
      <c r="BV69" s="869"/>
      <c r="BW69" s="869"/>
      <c r="BX69" s="869"/>
      <c r="BY69" s="869"/>
      <c r="BZ69" s="869"/>
      <c r="CA69" s="869"/>
      <c r="CB69" s="869"/>
      <c r="CC69" s="869"/>
      <c r="CD69" s="869"/>
      <c r="CE69" s="869"/>
      <c r="CF69" s="869"/>
      <c r="CG69" s="874"/>
      <c r="CH69" s="871"/>
      <c r="CI69" s="872"/>
      <c r="CJ69" s="872"/>
      <c r="CK69" s="872"/>
      <c r="CL69" s="873"/>
      <c r="CM69" s="871"/>
      <c r="CN69" s="872"/>
      <c r="CO69" s="872"/>
      <c r="CP69" s="872"/>
      <c r="CQ69" s="873"/>
      <c r="CR69" s="871"/>
      <c r="CS69" s="872"/>
      <c r="CT69" s="872"/>
      <c r="CU69" s="872"/>
      <c r="CV69" s="873"/>
      <c r="CW69" s="871"/>
      <c r="CX69" s="872"/>
      <c r="CY69" s="872"/>
      <c r="CZ69" s="872"/>
      <c r="DA69" s="873"/>
      <c r="DB69" s="871"/>
      <c r="DC69" s="872"/>
      <c r="DD69" s="872"/>
      <c r="DE69" s="872"/>
      <c r="DF69" s="873"/>
      <c r="DG69" s="871"/>
      <c r="DH69" s="872"/>
      <c r="DI69" s="872"/>
      <c r="DJ69" s="872"/>
      <c r="DK69" s="873"/>
      <c r="DL69" s="871"/>
      <c r="DM69" s="872"/>
      <c r="DN69" s="872"/>
      <c r="DO69" s="872"/>
      <c r="DP69" s="873"/>
      <c r="DQ69" s="871"/>
      <c r="DR69" s="872"/>
      <c r="DS69" s="872"/>
      <c r="DT69" s="872"/>
      <c r="DU69" s="873"/>
      <c r="DV69" s="868"/>
      <c r="DW69" s="869"/>
      <c r="DX69" s="869"/>
      <c r="DY69" s="869"/>
      <c r="DZ69" s="870"/>
      <c r="EA69" s="215"/>
    </row>
    <row r="70" spans="1:131" ht="26.25" customHeight="1" x14ac:dyDescent="0.15">
      <c r="A70" s="224">
        <v>3</v>
      </c>
      <c r="B70" s="882" t="s">
        <v>595</v>
      </c>
      <c r="C70" s="883"/>
      <c r="D70" s="883"/>
      <c r="E70" s="883"/>
      <c r="F70" s="883"/>
      <c r="G70" s="883"/>
      <c r="H70" s="883"/>
      <c r="I70" s="883"/>
      <c r="J70" s="883"/>
      <c r="K70" s="883"/>
      <c r="L70" s="883"/>
      <c r="M70" s="883"/>
      <c r="N70" s="883"/>
      <c r="O70" s="883"/>
      <c r="P70" s="884"/>
      <c r="Q70" s="885">
        <v>7156</v>
      </c>
      <c r="R70" s="839"/>
      <c r="S70" s="839"/>
      <c r="T70" s="839"/>
      <c r="U70" s="839"/>
      <c r="V70" s="839">
        <v>7009</v>
      </c>
      <c r="W70" s="839"/>
      <c r="X70" s="839"/>
      <c r="Y70" s="839"/>
      <c r="Z70" s="839"/>
      <c r="AA70" s="839">
        <v>147</v>
      </c>
      <c r="AB70" s="839"/>
      <c r="AC70" s="839"/>
      <c r="AD70" s="839"/>
      <c r="AE70" s="839"/>
      <c r="AF70" s="839">
        <v>147</v>
      </c>
      <c r="AG70" s="839"/>
      <c r="AH70" s="839"/>
      <c r="AI70" s="839"/>
      <c r="AJ70" s="839"/>
      <c r="AK70" s="839">
        <v>77</v>
      </c>
      <c r="AL70" s="839"/>
      <c r="AM70" s="839"/>
      <c r="AN70" s="839"/>
      <c r="AO70" s="839"/>
      <c r="AP70" s="839" t="s">
        <v>520</v>
      </c>
      <c r="AQ70" s="839"/>
      <c r="AR70" s="839"/>
      <c r="AS70" s="839"/>
      <c r="AT70" s="839"/>
      <c r="AU70" s="839" t="s">
        <v>520</v>
      </c>
      <c r="AV70" s="839"/>
      <c r="AW70" s="839"/>
      <c r="AX70" s="839"/>
      <c r="AY70" s="839"/>
      <c r="AZ70" s="841"/>
      <c r="BA70" s="841"/>
      <c r="BB70" s="841"/>
      <c r="BC70" s="841"/>
      <c r="BD70" s="842"/>
      <c r="BE70" s="227"/>
      <c r="BF70" s="227"/>
      <c r="BG70" s="227"/>
      <c r="BH70" s="227"/>
      <c r="BI70" s="227"/>
      <c r="BJ70" s="227"/>
      <c r="BK70" s="227"/>
      <c r="BL70" s="227"/>
      <c r="BM70" s="227"/>
      <c r="BN70" s="227"/>
      <c r="BO70" s="227"/>
      <c r="BP70" s="227"/>
      <c r="BQ70" s="224">
        <v>64</v>
      </c>
      <c r="BR70" s="229"/>
      <c r="BS70" s="868"/>
      <c r="BT70" s="869"/>
      <c r="BU70" s="869"/>
      <c r="BV70" s="869"/>
      <c r="BW70" s="869"/>
      <c r="BX70" s="869"/>
      <c r="BY70" s="869"/>
      <c r="BZ70" s="869"/>
      <c r="CA70" s="869"/>
      <c r="CB70" s="869"/>
      <c r="CC70" s="869"/>
      <c r="CD70" s="869"/>
      <c r="CE70" s="869"/>
      <c r="CF70" s="869"/>
      <c r="CG70" s="874"/>
      <c r="CH70" s="871"/>
      <c r="CI70" s="872"/>
      <c r="CJ70" s="872"/>
      <c r="CK70" s="872"/>
      <c r="CL70" s="873"/>
      <c r="CM70" s="871"/>
      <c r="CN70" s="872"/>
      <c r="CO70" s="872"/>
      <c r="CP70" s="872"/>
      <c r="CQ70" s="873"/>
      <c r="CR70" s="871"/>
      <c r="CS70" s="872"/>
      <c r="CT70" s="872"/>
      <c r="CU70" s="872"/>
      <c r="CV70" s="873"/>
      <c r="CW70" s="871"/>
      <c r="CX70" s="872"/>
      <c r="CY70" s="872"/>
      <c r="CZ70" s="872"/>
      <c r="DA70" s="873"/>
      <c r="DB70" s="871"/>
      <c r="DC70" s="872"/>
      <c r="DD70" s="872"/>
      <c r="DE70" s="872"/>
      <c r="DF70" s="873"/>
      <c r="DG70" s="871"/>
      <c r="DH70" s="872"/>
      <c r="DI70" s="872"/>
      <c r="DJ70" s="872"/>
      <c r="DK70" s="873"/>
      <c r="DL70" s="871"/>
      <c r="DM70" s="872"/>
      <c r="DN70" s="872"/>
      <c r="DO70" s="872"/>
      <c r="DP70" s="873"/>
      <c r="DQ70" s="871"/>
      <c r="DR70" s="872"/>
      <c r="DS70" s="872"/>
      <c r="DT70" s="872"/>
      <c r="DU70" s="873"/>
      <c r="DV70" s="868"/>
      <c r="DW70" s="869"/>
      <c r="DX70" s="869"/>
      <c r="DY70" s="869"/>
      <c r="DZ70" s="870"/>
      <c r="EA70" s="215"/>
    </row>
    <row r="71" spans="1:131" ht="26.25" customHeight="1" x14ac:dyDescent="0.15">
      <c r="A71" s="224">
        <v>4</v>
      </c>
      <c r="B71" s="882" t="s">
        <v>596</v>
      </c>
      <c r="C71" s="883"/>
      <c r="D71" s="883"/>
      <c r="E71" s="883"/>
      <c r="F71" s="883"/>
      <c r="G71" s="883"/>
      <c r="H71" s="883"/>
      <c r="I71" s="883"/>
      <c r="J71" s="883"/>
      <c r="K71" s="883"/>
      <c r="L71" s="883"/>
      <c r="M71" s="883"/>
      <c r="N71" s="883"/>
      <c r="O71" s="883"/>
      <c r="P71" s="884"/>
      <c r="Q71" s="885">
        <v>358</v>
      </c>
      <c r="R71" s="839"/>
      <c r="S71" s="839"/>
      <c r="T71" s="839"/>
      <c r="U71" s="839"/>
      <c r="V71" s="839">
        <v>348</v>
      </c>
      <c r="W71" s="839"/>
      <c r="X71" s="839"/>
      <c r="Y71" s="839"/>
      <c r="Z71" s="839"/>
      <c r="AA71" s="839">
        <v>10</v>
      </c>
      <c r="AB71" s="839"/>
      <c r="AC71" s="839"/>
      <c r="AD71" s="839"/>
      <c r="AE71" s="839"/>
      <c r="AF71" s="839">
        <v>10</v>
      </c>
      <c r="AG71" s="839"/>
      <c r="AH71" s="839"/>
      <c r="AI71" s="839"/>
      <c r="AJ71" s="839"/>
      <c r="AK71" s="839" t="s">
        <v>587</v>
      </c>
      <c r="AL71" s="839"/>
      <c r="AM71" s="839"/>
      <c r="AN71" s="839"/>
      <c r="AO71" s="839"/>
      <c r="AP71" s="839">
        <v>7</v>
      </c>
      <c r="AQ71" s="839"/>
      <c r="AR71" s="839"/>
      <c r="AS71" s="839"/>
      <c r="AT71" s="839"/>
      <c r="AU71" s="839">
        <v>3</v>
      </c>
      <c r="AV71" s="839"/>
      <c r="AW71" s="839"/>
      <c r="AX71" s="839"/>
      <c r="AY71" s="839"/>
      <c r="AZ71" s="841"/>
      <c r="BA71" s="841"/>
      <c r="BB71" s="841"/>
      <c r="BC71" s="841"/>
      <c r="BD71" s="842"/>
      <c r="BE71" s="227"/>
      <c r="BF71" s="227"/>
      <c r="BG71" s="227"/>
      <c r="BH71" s="227"/>
      <c r="BI71" s="227"/>
      <c r="BJ71" s="227"/>
      <c r="BK71" s="227"/>
      <c r="BL71" s="227"/>
      <c r="BM71" s="227"/>
      <c r="BN71" s="227"/>
      <c r="BO71" s="227"/>
      <c r="BP71" s="227"/>
      <c r="BQ71" s="224">
        <v>65</v>
      </c>
      <c r="BR71" s="229"/>
      <c r="BS71" s="868"/>
      <c r="BT71" s="869"/>
      <c r="BU71" s="869"/>
      <c r="BV71" s="869"/>
      <c r="BW71" s="869"/>
      <c r="BX71" s="869"/>
      <c r="BY71" s="869"/>
      <c r="BZ71" s="869"/>
      <c r="CA71" s="869"/>
      <c r="CB71" s="869"/>
      <c r="CC71" s="869"/>
      <c r="CD71" s="869"/>
      <c r="CE71" s="869"/>
      <c r="CF71" s="869"/>
      <c r="CG71" s="874"/>
      <c r="CH71" s="871"/>
      <c r="CI71" s="872"/>
      <c r="CJ71" s="872"/>
      <c r="CK71" s="872"/>
      <c r="CL71" s="873"/>
      <c r="CM71" s="871"/>
      <c r="CN71" s="872"/>
      <c r="CO71" s="872"/>
      <c r="CP71" s="872"/>
      <c r="CQ71" s="873"/>
      <c r="CR71" s="871"/>
      <c r="CS71" s="872"/>
      <c r="CT71" s="872"/>
      <c r="CU71" s="872"/>
      <c r="CV71" s="873"/>
      <c r="CW71" s="871"/>
      <c r="CX71" s="872"/>
      <c r="CY71" s="872"/>
      <c r="CZ71" s="872"/>
      <c r="DA71" s="873"/>
      <c r="DB71" s="871"/>
      <c r="DC71" s="872"/>
      <c r="DD71" s="872"/>
      <c r="DE71" s="872"/>
      <c r="DF71" s="873"/>
      <c r="DG71" s="871"/>
      <c r="DH71" s="872"/>
      <c r="DI71" s="872"/>
      <c r="DJ71" s="872"/>
      <c r="DK71" s="873"/>
      <c r="DL71" s="871"/>
      <c r="DM71" s="872"/>
      <c r="DN71" s="872"/>
      <c r="DO71" s="872"/>
      <c r="DP71" s="873"/>
      <c r="DQ71" s="871"/>
      <c r="DR71" s="872"/>
      <c r="DS71" s="872"/>
      <c r="DT71" s="872"/>
      <c r="DU71" s="873"/>
      <c r="DV71" s="868"/>
      <c r="DW71" s="869"/>
      <c r="DX71" s="869"/>
      <c r="DY71" s="869"/>
      <c r="DZ71" s="870"/>
      <c r="EA71" s="215"/>
    </row>
    <row r="72" spans="1:131" ht="26.25" customHeight="1" x14ac:dyDescent="0.15">
      <c r="A72" s="224">
        <v>5</v>
      </c>
      <c r="B72" s="882" t="s">
        <v>597</v>
      </c>
      <c r="C72" s="883"/>
      <c r="D72" s="883"/>
      <c r="E72" s="883"/>
      <c r="F72" s="883"/>
      <c r="G72" s="883"/>
      <c r="H72" s="883"/>
      <c r="I72" s="883"/>
      <c r="J72" s="883"/>
      <c r="K72" s="883"/>
      <c r="L72" s="883"/>
      <c r="M72" s="883"/>
      <c r="N72" s="883"/>
      <c r="O72" s="883"/>
      <c r="P72" s="884"/>
      <c r="Q72" s="885"/>
      <c r="R72" s="839"/>
      <c r="S72" s="839"/>
      <c r="T72" s="839"/>
      <c r="U72" s="839"/>
      <c r="V72" s="839"/>
      <c r="W72" s="839"/>
      <c r="X72" s="839"/>
      <c r="Y72" s="839"/>
      <c r="Z72" s="839"/>
      <c r="AA72" s="839"/>
      <c r="AB72" s="839"/>
      <c r="AC72" s="839"/>
      <c r="AD72" s="839"/>
      <c r="AE72" s="839"/>
      <c r="AF72" s="839"/>
      <c r="AG72" s="839"/>
      <c r="AH72" s="839"/>
      <c r="AI72" s="839"/>
      <c r="AJ72" s="839"/>
      <c r="AK72" s="839"/>
      <c r="AL72" s="839"/>
      <c r="AM72" s="839"/>
      <c r="AN72" s="839"/>
      <c r="AO72" s="839"/>
      <c r="AP72" s="839"/>
      <c r="AQ72" s="839"/>
      <c r="AR72" s="839"/>
      <c r="AS72" s="839"/>
      <c r="AT72" s="839"/>
      <c r="AU72" s="839"/>
      <c r="AV72" s="839"/>
      <c r="AW72" s="839"/>
      <c r="AX72" s="839"/>
      <c r="AY72" s="839"/>
      <c r="AZ72" s="841"/>
      <c r="BA72" s="841"/>
      <c r="BB72" s="841"/>
      <c r="BC72" s="841"/>
      <c r="BD72" s="842"/>
      <c r="BE72" s="227"/>
      <c r="BF72" s="227"/>
      <c r="BG72" s="227"/>
      <c r="BH72" s="227"/>
      <c r="BI72" s="227"/>
      <c r="BJ72" s="227"/>
      <c r="BK72" s="227"/>
      <c r="BL72" s="227"/>
      <c r="BM72" s="227"/>
      <c r="BN72" s="227"/>
      <c r="BO72" s="227"/>
      <c r="BP72" s="227"/>
      <c r="BQ72" s="224">
        <v>66</v>
      </c>
      <c r="BR72" s="229"/>
      <c r="BS72" s="868"/>
      <c r="BT72" s="869"/>
      <c r="BU72" s="869"/>
      <c r="BV72" s="869"/>
      <c r="BW72" s="869"/>
      <c r="BX72" s="869"/>
      <c r="BY72" s="869"/>
      <c r="BZ72" s="869"/>
      <c r="CA72" s="869"/>
      <c r="CB72" s="869"/>
      <c r="CC72" s="869"/>
      <c r="CD72" s="869"/>
      <c r="CE72" s="869"/>
      <c r="CF72" s="869"/>
      <c r="CG72" s="874"/>
      <c r="CH72" s="871"/>
      <c r="CI72" s="872"/>
      <c r="CJ72" s="872"/>
      <c r="CK72" s="872"/>
      <c r="CL72" s="873"/>
      <c r="CM72" s="871"/>
      <c r="CN72" s="872"/>
      <c r="CO72" s="872"/>
      <c r="CP72" s="872"/>
      <c r="CQ72" s="873"/>
      <c r="CR72" s="871"/>
      <c r="CS72" s="872"/>
      <c r="CT72" s="872"/>
      <c r="CU72" s="872"/>
      <c r="CV72" s="873"/>
      <c r="CW72" s="871"/>
      <c r="CX72" s="872"/>
      <c r="CY72" s="872"/>
      <c r="CZ72" s="872"/>
      <c r="DA72" s="873"/>
      <c r="DB72" s="871"/>
      <c r="DC72" s="872"/>
      <c r="DD72" s="872"/>
      <c r="DE72" s="872"/>
      <c r="DF72" s="873"/>
      <c r="DG72" s="871"/>
      <c r="DH72" s="872"/>
      <c r="DI72" s="872"/>
      <c r="DJ72" s="872"/>
      <c r="DK72" s="873"/>
      <c r="DL72" s="871"/>
      <c r="DM72" s="872"/>
      <c r="DN72" s="872"/>
      <c r="DO72" s="872"/>
      <c r="DP72" s="873"/>
      <c r="DQ72" s="871"/>
      <c r="DR72" s="872"/>
      <c r="DS72" s="872"/>
      <c r="DT72" s="872"/>
      <c r="DU72" s="873"/>
      <c r="DV72" s="868"/>
      <c r="DW72" s="869"/>
      <c r="DX72" s="869"/>
      <c r="DY72" s="869"/>
      <c r="DZ72" s="870"/>
      <c r="EA72" s="215"/>
    </row>
    <row r="73" spans="1:131" ht="26.25" customHeight="1" x14ac:dyDescent="0.15">
      <c r="A73" s="224">
        <v>6</v>
      </c>
      <c r="B73" s="882" t="s">
        <v>594</v>
      </c>
      <c r="C73" s="883"/>
      <c r="D73" s="883"/>
      <c r="E73" s="883"/>
      <c r="F73" s="883"/>
      <c r="G73" s="883"/>
      <c r="H73" s="883"/>
      <c r="I73" s="883"/>
      <c r="J73" s="883"/>
      <c r="K73" s="883"/>
      <c r="L73" s="883"/>
      <c r="M73" s="883"/>
      <c r="N73" s="883"/>
      <c r="O73" s="883"/>
      <c r="P73" s="884"/>
      <c r="Q73" s="885">
        <v>347</v>
      </c>
      <c r="R73" s="839"/>
      <c r="S73" s="839"/>
      <c r="T73" s="839"/>
      <c r="U73" s="839"/>
      <c r="V73" s="839">
        <v>294</v>
      </c>
      <c r="W73" s="839"/>
      <c r="X73" s="839"/>
      <c r="Y73" s="839"/>
      <c r="Z73" s="839"/>
      <c r="AA73" s="839">
        <v>54</v>
      </c>
      <c r="AB73" s="839"/>
      <c r="AC73" s="839"/>
      <c r="AD73" s="839"/>
      <c r="AE73" s="839"/>
      <c r="AF73" s="839">
        <v>54</v>
      </c>
      <c r="AG73" s="839"/>
      <c r="AH73" s="839"/>
      <c r="AI73" s="839"/>
      <c r="AJ73" s="839"/>
      <c r="AK73" s="839">
        <v>135</v>
      </c>
      <c r="AL73" s="839"/>
      <c r="AM73" s="839"/>
      <c r="AN73" s="839"/>
      <c r="AO73" s="839"/>
      <c r="AP73" s="839" t="s">
        <v>520</v>
      </c>
      <c r="AQ73" s="839"/>
      <c r="AR73" s="839"/>
      <c r="AS73" s="839"/>
      <c r="AT73" s="839"/>
      <c r="AU73" s="839" t="s">
        <v>520</v>
      </c>
      <c r="AV73" s="839"/>
      <c r="AW73" s="839"/>
      <c r="AX73" s="839"/>
      <c r="AY73" s="839"/>
      <c r="AZ73" s="841"/>
      <c r="BA73" s="841"/>
      <c r="BB73" s="841"/>
      <c r="BC73" s="841"/>
      <c r="BD73" s="842"/>
      <c r="BE73" s="227"/>
      <c r="BF73" s="227"/>
      <c r="BG73" s="227"/>
      <c r="BH73" s="227"/>
      <c r="BI73" s="227"/>
      <c r="BJ73" s="227"/>
      <c r="BK73" s="227"/>
      <c r="BL73" s="227"/>
      <c r="BM73" s="227"/>
      <c r="BN73" s="227"/>
      <c r="BO73" s="227"/>
      <c r="BP73" s="227"/>
      <c r="BQ73" s="224">
        <v>67</v>
      </c>
      <c r="BR73" s="229"/>
      <c r="BS73" s="868"/>
      <c r="BT73" s="869"/>
      <c r="BU73" s="869"/>
      <c r="BV73" s="869"/>
      <c r="BW73" s="869"/>
      <c r="BX73" s="869"/>
      <c r="BY73" s="869"/>
      <c r="BZ73" s="869"/>
      <c r="CA73" s="869"/>
      <c r="CB73" s="869"/>
      <c r="CC73" s="869"/>
      <c r="CD73" s="869"/>
      <c r="CE73" s="869"/>
      <c r="CF73" s="869"/>
      <c r="CG73" s="874"/>
      <c r="CH73" s="871"/>
      <c r="CI73" s="872"/>
      <c r="CJ73" s="872"/>
      <c r="CK73" s="872"/>
      <c r="CL73" s="873"/>
      <c r="CM73" s="871"/>
      <c r="CN73" s="872"/>
      <c r="CO73" s="872"/>
      <c r="CP73" s="872"/>
      <c r="CQ73" s="873"/>
      <c r="CR73" s="871"/>
      <c r="CS73" s="872"/>
      <c r="CT73" s="872"/>
      <c r="CU73" s="872"/>
      <c r="CV73" s="873"/>
      <c r="CW73" s="871"/>
      <c r="CX73" s="872"/>
      <c r="CY73" s="872"/>
      <c r="CZ73" s="872"/>
      <c r="DA73" s="873"/>
      <c r="DB73" s="871"/>
      <c r="DC73" s="872"/>
      <c r="DD73" s="872"/>
      <c r="DE73" s="872"/>
      <c r="DF73" s="873"/>
      <c r="DG73" s="871"/>
      <c r="DH73" s="872"/>
      <c r="DI73" s="872"/>
      <c r="DJ73" s="872"/>
      <c r="DK73" s="873"/>
      <c r="DL73" s="871"/>
      <c r="DM73" s="872"/>
      <c r="DN73" s="872"/>
      <c r="DO73" s="872"/>
      <c r="DP73" s="873"/>
      <c r="DQ73" s="871"/>
      <c r="DR73" s="872"/>
      <c r="DS73" s="872"/>
      <c r="DT73" s="872"/>
      <c r="DU73" s="873"/>
      <c r="DV73" s="868"/>
      <c r="DW73" s="869"/>
      <c r="DX73" s="869"/>
      <c r="DY73" s="869"/>
      <c r="DZ73" s="870"/>
      <c r="EA73" s="215"/>
    </row>
    <row r="74" spans="1:131" ht="26.25" customHeight="1" x14ac:dyDescent="0.15">
      <c r="A74" s="224">
        <v>7</v>
      </c>
      <c r="B74" s="882" t="s">
        <v>598</v>
      </c>
      <c r="C74" s="883"/>
      <c r="D74" s="883"/>
      <c r="E74" s="883"/>
      <c r="F74" s="883"/>
      <c r="G74" s="883"/>
      <c r="H74" s="883"/>
      <c r="I74" s="883"/>
      <c r="J74" s="883"/>
      <c r="K74" s="883"/>
      <c r="L74" s="883"/>
      <c r="M74" s="883"/>
      <c r="N74" s="883"/>
      <c r="O74" s="883"/>
      <c r="P74" s="884"/>
      <c r="Q74" s="885">
        <v>304201</v>
      </c>
      <c r="R74" s="839"/>
      <c r="S74" s="839"/>
      <c r="T74" s="839"/>
      <c r="U74" s="839"/>
      <c r="V74" s="839">
        <v>288028</v>
      </c>
      <c r="W74" s="839"/>
      <c r="X74" s="839"/>
      <c r="Y74" s="839"/>
      <c r="Z74" s="839"/>
      <c r="AA74" s="839">
        <v>16173</v>
      </c>
      <c r="AB74" s="839"/>
      <c r="AC74" s="839"/>
      <c r="AD74" s="839"/>
      <c r="AE74" s="839"/>
      <c r="AF74" s="839">
        <v>16179</v>
      </c>
      <c r="AG74" s="839"/>
      <c r="AH74" s="839"/>
      <c r="AI74" s="839"/>
      <c r="AJ74" s="839"/>
      <c r="AK74" s="839">
        <v>0</v>
      </c>
      <c r="AL74" s="839"/>
      <c r="AM74" s="839"/>
      <c r="AN74" s="839"/>
      <c r="AO74" s="839"/>
      <c r="AP74" s="839" t="s">
        <v>520</v>
      </c>
      <c r="AQ74" s="839"/>
      <c r="AR74" s="839"/>
      <c r="AS74" s="839"/>
      <c r="AT74" s="839"/>
      <c r="AU74" s="839" t="s">
        <v>520</v>
      </c>
      <c r="AV74" s="839"/>
      <c r="AW74" s="839"/>
      <c r="AX74" s="839"/>
      <c r="AY74" s="839"/>
      <c r="AZ74" s="841"/>
      <c r="BA74" s="841"/>
      <c r="BB74" s="841"/>
      <c r="BC74" s="841"/>
      <c r="BD74" s="842"/>
      <c r="BE74" s="227"/>
      <c r="BF74" s="227"/>
      <c r="BG74" s="227"/>
      <c r="BH74" s="227"/>
      <c r="BI74" s="227"/>
      <c r="BJ74" s="227"/>
      <c r="BK74" s="227"/>
      <c r="BL74" s="227"/>
      <c r="BM74" s="227"/>
      <c r="BN74" s="227"/>
      <c r="BO74" s="227"/>
      <c r="BP74" s="227"/>
      <c r="BQ74" s="224">
        <v>68</v>
      </c>
      <c r="BR74" s="229"/>
      <c r="BS74" s="868"/>
      <c r="BT74" s="869"/>
      <c r="BU74" s="869"/>
      <c r="BV74" s="869"/>
      <c r="BW74" s="869"/>
      <c r="BX74" s="869"/>
      <c r="BY74" s="869"/>
      <c r="BZ74" s="869"/>
      <c r="CA74" s="869"/>
      <c r="CB74" s="869"/>
      <c r="CC74" s="869"/>
      <c r="CD74" s="869"/>
      <c r="CE74" s="869"/>
      <c r="CF74" s="869"/>
      <c r="CG74" s="874"/>
      <c r="CH74" s="871"/>
      <c r="CI74" s="872"/>
      <c r="CJ74" s="872"/>
      <c r="CK74" s="872"/>
      <c r="CL74" s="873"/>
      <c r="CM74" s="871"/>
      <c r="CN74" s="872"/>
      <c r="CO74" s="872"/>
      <c r="CP74" s="872"/>
      <c r="CQ74" s="873"/>
      <c r="CR74" s="871"/>
      <c r="CS74" s="872"/>
      <c r="CT74" s="872"/>
      <c r="CU74" s="872"/>
      <c r="CV74" s="873"/>
      <c r="CW74" s="871"/>
      <c r="CX74" s="872"/>
      <c r="CY74" s="872"/>
      <c r="CZ74" s="872"/>
      <c r="DA74" s="873"/>
      <c r="DB74" s="871"/>
      <c r="DC74" s="872"/>
      <c r="DD74" s="872"/>
      <c r="DE74" s="872"/>
      <c r="DF74" s="873"/>
      <c r="DG74" s="871"/>
      <c r="DH74" s="872"/>
      <c r="DI74" s="872"/>
      <c r="DJ74" s="872"/>
      <c r="DK74" s="873"/>
      <c r="DL74" s="871"/>
      <c r="DM74" s="872"/>
      <c r="DN74" s="872"/>
      <c r="DO74" s="872"/>
      <c r="DP74" s="873"/>
      <c r="DQ74" s="871"/>
      <c r="DR74" s="872"/>
      <c r="DS74" s="872"/>
      <c r="DT74" s="872"/>
      <c r="DU74" s="873"/>
      <c r="DV74" s="868"/>
      <c r="DW74" s="869"/>
      <c r="DX74" s="869"/>
      <c r="DY74" s="869"/>
      <c r="DZ74" s="870"/>
      <c r="EA74" s="215"/>
    </row>
    <row r="75" spans="1:131" ht="26.25" customHeight="1" x14ac:dyDescent="0.15">
      <c r="A75" s="224">
        <v>8</v>
      </c>
      <c r="B75" s="882" t="s">
        <v>599</v>
      </c>
      <c r="C75" s="883"/>
      <c r="D75" s="883"/>
      <c r="E75" s="883"/>
      <c r="F75" s="883"/>
      <c r="G75" s="883"/>
      <c r="H75" s="883"/>
      <c r="I75" s="883"/>
      <c r="J75" s="883"/>
      <c r="K75" s="883"/>
      <c r="L75" s="883"/>
      <c r="M75" s="883"/>
      <c r="N75" s="883"/>
      <c r="O75" s="883"/>
      <c r="P75" s="884"/>
      <c r="Q75" s="886"/>
      <c r="R75" s="887"/>
      <c r="S75" s="887"/>
      <c r="T75" s="887"/>
      <c r="U75" s="843"/>
      <c r="V75" s="888"/>
      <c r="W75" s="887"/>
      <c r="X75" s="887"/>
      <c r="Y75" s="887"/>
      <c r="Z75" s="843"/>
      <c r="AA75" s="888"/>
      <c r="AB75" s="887"/>
      <c r="AC75" s="887"/>
      <c r="AD75" s="887"/>
      <c r="AE75" s="843"/>
      <c r="AF75" s="888"/>
      <c r="AG75" s="887"/>
      <c r="AH75" s="887"/>
      <c r="AI75" s="887"/>
      <c r="AJ75" s="843"/>
      <c r="AK75" s="888"/>
      <c r="AL75" s="887"/>
      <c r="AM75" s="887"/>
      <c r="AN75" s="887"/>
      <c r="AO75" s="843"/>
      <c r="AP75" s="888"/>
      <c r="AQ75" s="887"/>
      <c r="AR75" s="887"/>
      <c r="AS75" s="887"/>
      <c r="AT75" s="843"/>
      <c r="AU75" s="888"/>
      <c r="AV75" s="887"/>
      <c r="AW75" s="887"/>
      <c r="AX75" s="887"/>
      <c r="AY75" s="843"/>
      <c r="AZ75" s="841"/>
      <c r="BA75" s="841"/>
      <c r="BB75" s="841"/>
      <c r="BC75" s="841"/>
      <c r="BD75" s="842"/>
      <c r="BE75" s="227"/>
      <c r="BF75" s="227"/>
      <c r="BG75" s="227"/>
      <c r="BH75" s="227"/>
      <c r="BI75" s="227"/>
      <c r="BJ75" s="227"/>
      <c r="BK75" s="227"/>
      <c r="BL75" s="227"/>
      <c r="BM75" s="227"/>
      <c r="BN75" s="227"/>
      <c r="BO75" s="227"/>
      <c r="BP75" s="227"/>
      <c r="BQ75" s="224">
        <v>69</v>
      </c>
      <c r="BR75" s="229"/>
      <c r="BS75" s="868"/>
      <c r="BT75" s="869"/>
      <c r="BU75" s="869"/>
      <c r="BV75" s="869"/>
      <c r="BW75" s="869"/>
      <c r="BX75" s="869"/>
      <c r="BY75" s="869"/>
      <c r="BZ75" s="869"/>
      <c r="CA75" s="869"/>
      <c r="CB75" s="869"/>
      <c r="CC75" s="869"/>
      <c r="CD75" s="869"/>
      <c r="CE75" s="869"/>
      <c r="CF75" s="869"/>
      <c r="CG75" s="874"/>
      <c r="CH75" s="871"/>
      <c r="CI75" s="872"/>
      <c r="CJ75" s="872"/>
      <c r="CK75" s="872"/>
      <c r="CL75" s="873"/>
      <c r="CM75" s="871"/>
      <c r="CN75" s="872"/>
      <c r="CO75" s="872"/>
      <c r="CP75" s="872"/>
      <c r="CQ75" s="873"/>
      <c r="CR75" s="871"/>
      <c r="CS75" s="872"/>
      <c r="CT75" s="872"/>
      <c r="CU75" s="872"/>
      <c r="CV75" s="873"/>
      <c r="CW75" s="871"/>
      <c r="CX75" s="872"/>
      <c r="CY75" s="872"/>
      <c r="CZ75" s="872"/>
      <c r="DA75" s="873"/>
      <c r="DB75" s="871"/>
      <c r="DC75" s="872"/>
      <c r="DD75" s="872"/>
      <c r="DE75" s="872"/>
      <c r="DF75" s="873"/>
      <c r="DG75" s="871"/>
      <c r="DH75" s="872"/>
      <c r="DI75" s="872"/>
      <c r="DJ75" s="872"/>
      <c r="DK75" s="873"/>
      <c r="DL75" s="871"/>
      <c r="DM75" s="872"/>
      <c r="DN75" s="872"/>
      <c r="DO75" s="872"/>
      <c r="DP75" s="873"/>
      <c r="DQ75" s="871"/>
      <c r="DR75" s="872"/>
      <c r="DS75" s="872"/>
      <c r="DT75" s="872"/>
      <c r="DU75" s="873"/>
      <c r="DV75" s="868"/>
      <c r="DW75" s="869"/>
      <c r="DX75" s="869"/>
      <c r="DY75" s="869"/>
      <c r="DZ75" s="870"/>
      <c r="EA75" s="215"/>
    </row>
    <row r="76" spans="1:131" ht="26.25" customHeight="1" x14ac:dyDescent="0.15">
      <c r="A76" s="224">
        <v>9</v>
      </c>
      <c r="B76" s="882" t="s">
        <v>594</v>
      </c>
      <c r="C76" s="883"/>
      <c r="D76" s="883"/>
      <c r="E76" s="883"/>
      <c r="F76" s="883"/>
      <c r="G76" s="883"/>
      <c r="H76" s="883"/>
      <c r="I76" s="883"/>
      <c r="J76" s="883"/>
      <c r="K76" s="883"/>
      <c r="L76" s="883"/>
      <c r="M76" s="883"/>
      <c r="N76" s="883"/>
      <c r="O76" s="883"/>
      <c r="P76" s="884"/>
      <c r="Q76" s="886">
        <v>6522</v>
      </c>
      <c r="R76" s="887"/>
      <c r="S76" s="887"/>
      <c r="T76" s="887"/>
      <c r="U76" s="843"/>
      <c r="V76" s="888">
        <v>5585</v>
      </c>
      <c r="W76" s="887"/>
      <c r="X76" s="887"/>
      <c r="Y76" s="887"/>
      <c r="Z76" s="843"/>
      <c r="AA76" s="888">
        <v>937</v>
      </c>
      <c r="AB76" s="887"/>
      <c r="AC76" s="887"/>
      <c r="AD76" s="887"/>
      <c r="AE76" s="843"/>
      <c r="AF76" s="888">
        <v>937</v>
      </c>
      <c r="AG76" s="887"/>
      <c r="AH76" s="887"/>
      <c r="AI76" s="887"/>
      <c r="AJ76" s="843"/>
      <c r="AK76" s="888">
        <v>7</v>
      </c>
      <c r="AL76" s="887"/>
      <c r="AM76" s="887"/>
      <c r="AN76" s="887"/>
      <c r="AO76" s="843"/>
      <c r="AP76" s="888" t="s">
        <v>520</v>
      </c>
      <c r="AQ76" s="887"/>
      <c r="AR76" s="887"/>
      <c r="AS76" s="887"/>
      <c r="AT76" s="843"/>
      <c r="AU76" s="888" t="s">
        <v>520</v>
      </c>
      <c r="AV76" s="887"/>
      <c r="AW76" s="887"/>
      <c r="AX76" s="887"/>
      <c r="AY76" s="843"/>
      <c r="AZ76" s="841"/>
      <c r="BA76" s="841"/>
      <c r="BB76" s="841"/>
      <c r="BC76" s="841"/>
      <c r="BD76" s="842"/>
      <c r="BE76" s="227"/>
      <c r="BF76" s="227"/>
      <c r="BG76" s="227"/>
      <c r="BH76" s="227"/>
      <c r="BI76" s="227"/>
      <c r="BJ76" s="227"/>
      <c r="BK76" s="227"/>
      <c r="BL76" s="227"/>
      <c r="BM76" s="227"/>
      <c r="BN76" s="227"/>
      <c r="BO76" s="227"/>
      <c r="BP76" s="227"/>
      <c r="BQ76" s="224">
        <v>70</v>
      </c>
      <c r="BR76" s="229"/>
      <c r="BS76" s="868"/>
      <c r="BT76" s="869"/>
      <c r="BU76" s="869"/>
      <c r="BV76" s="869"/>
      <c r="BW76" s="869"/>
      <c r="BX76" s="869"/>
      <c r="BY76" s="869"/>
      <c r="BZ76" s="869"/>
      <c r="CA76" s="869"/>
      <c r="CB76" s="869"/>
      <c r="CC76" s="869"/>
      <c r="CD76" s="869"/>
      <c r="CE76" s="869"/>
      <c r="CF76" s="869"/>
      <c r="CG76" s="874"/>
      <c r="CH76" s="871"/>
      <c r="CI76" s="872"/>
      <c r="CJ76" s="872"/>
      <c r="CK76" s="872"/>
      <c r="CL76" s="873"/>
      <c r="CM76" s="871"/>
      <c r="CN76" s="872"/>
      <c r="CO76" s="872"/>
      <c r="CP76" s="872"/>
      <c r="CQ76" s="873"/>
      <c r="CR76" s="871"/>
      <c r="CS76" s="872"/>
      <c r="CT76" s="872"/>
      <c r="CU76" s="872"/>
      <c r="CV76" s="873"/>
      <c r="CW76" s="871"/>
      <c r="CX76" s="872"/>
      <c r="CY76" s="872"/>
      <c r="CZ76" s="872"/>
      <c r="DA76" s="873"/>
      <c r="DB76" s="871"/>
      <c r="DC76" s="872"/>
      <c r="DD76" s="872"/>
      <c r="DE76" s="872"/>
      <c r="DF76" s="873"/>
      <c r="DG76" s="871"/>
      <c r="DH76" s="872"/>
      <c r="DI76" s="872"/>
      <c r="DJ76" s="872"/>
      <c r="DK76" s="873"/>
      <c r="DL76" s="871"/>
      <c r="DM76" s="872"/>
      <c r="DN76" s="872"/>
      <c r="DO76" s="872"/>
      <c r="DP76" s="873"/>
      <c r="DQ76" s="871"/>
      <c r="DR76" s="872"/>
      <c r="DS76" s="872"/>
      <c r="DT76" s="872"/>
      <c r="DU76" s="873"/>
      <c r="DV76" s="868"/>
      <c r="DW76" s="869"/>
      <c r="DX76" s="869"/>
      <c r="DY76" s="869"/>
      <c r="DZ76" s="870"/>
      <c r="EA76" s="215"/>
    </row>
    <row r="77" spans="1:131" ht="26.25" customHeight="1" x14ac:dyDescent="0.15">
      <c r="A77" s="224">
        <v>10</v>
      </c>
      <c r="B77" s="882" t="s">
        <v>600</v>
      </c>
      <c r="C77" s="883"/>
      <c r="D77" s="883"/>
      <c r="E77" s="883"/>
      <c r="F77" s="883"/>
      <c r="G77" s="883"/>
      <c r="H77" s="883"/>
      <c r="I77" s="883"/>
      <c r="J77" s="883"/>
      <c r="K77" s="883"/>
      <c r="L77" s="883"/>
      <c r="M77" s="883"/>
      <c r="N77" s="883"/>
      <c r="O77" s="883"/>
      <c r="P77" s="884"/>
      <c r="Q77" s="886">
        <v>13</v>
      </c>
      <c r="R77" s="887"/>
      <c r="S77" s="887"/>
      <c r="T77" s="887"/>
      <c r="U77" s="843"/>
      <c r="V77" s="888">
        <v>11</v>
      </c>
      <c r="W77" s="887"/>
      <c r="X77" s="887"/>
      <c r="Y77" s="887"/>
      <c r="Z77" s="843"/>
      <c r="AA77" s="888">
        <v>2</v>
      </c>
      <c r="AB77" s="887"/>
      <c r="AC77" s="887"/>
      <c r="AD77" s="887"/>
      <c r="AE77" s="843"/>
      <c r="AF77" s="888">
        <v>2</v>
      </c>
      <c r="AG77" s="887"/>
      <c r="AH77" s="887"/>
      <c r="AI77" s="887"/>
      <c r="AJ77" s="843"/>
      <c r="AK77" s="888">
        <v>0</v>
      </c>
      <c r="AL77" s="887"/>
      <c r="AM77" s="887"/>
      <c r="AN77" s="887"/>
      <c r="AO77" s="843"/>
      <c r="AP77" s="888" t="s">
        <v>520</v>
      </c>
      <c r="AQ77" s="887"/>
      <c r="AR77" s="887"/>
      <c r="AS77" s="887"/>
      <c r="AT77" s="843"/>
      <c r="AU77" s="888" t="s">
        <v>520</v>
      </c>
      <c r="AV77" s="887"/>
      <c r="AW77" s="887"/>
      <c r="AX77" s="887"/>
      <c r="AY77" s="843"/>
      <c r="AZ77" s="841"/>
      <c r="BA77" s="841"/>
      <c r="BB77" s="841"/>
      <c r="BC77" s="841"/>
      <c r="BD77" s="842"/>
      <c r="BE77" s="227"/>
      <c r="BF77" s="227"/>
      <c r="BG77" s="227"/>
      <c r="BH77" s="227"/>
      <c r="BI77" s="227"/>
      <c r="BJ77" s="227"/>
      <c r="BK77" s="227"/>
      <c r="BL77" s="227"/>
      <c r="BM77" s="227"/>
      <c r="BN77" s="227"/>
      <c r="BO77" s="227"/>
      <c r="BP77" s="227"/>
      <c r="BQ77" s="224">
        <v>71</v>
      </c>
      <c r="BR77" s="229"/>
      <c r="BS77" s="868"/>
      <c r="BT77" s="869"/>
      <c r="BU77" s="869"/>
      <c r="BV77" s="869"/>
      <c r="BW77" s="869"/>
      <c r="BX77" s="869"/>
      <c r="BY77" s="869"/>
      <c r="BZ77" s="869"/>
      <c r="CA77" s="869"/>
      <c r="CB77" s="869"/>
      <c r="CC77" s="869"/>
      <c r="CD77" s="869"/>
      <c r="CE77" s="869"/>
      <c r="CF77" s="869"/>
      <c r="CG77" s="874"/>
      <c r="CH77" s="871"/>
      <c r="CI77" s="872"/>
      <c r="CJ77" s="872"/>
      <c r="CK77" s="872"/>
      <c r="CL77" s="873"/>
      <c r="CM77" s="871"/>
      <c r="CN77" s="872"/>
      <c r="CO77" s="872"/>
      <c r="CP77" s="872"/>
      <c r="CQ77" s="873"/>
      <c r="CR77" s="871"/>
      <c r="CS77" s="872"/>
      <c r="CT77" s="872"/>
      <c r="CU77" s="872"/>
      <c r="CV77" s="873"/>
      <c r="CW77" s="871"/>
      <c r="CX77" s="872"/>
      <c r="CY77" s="872"/>
      <c r="CZ77" s="872"/>
      <c r="DA77" s="873"/>
      <c r="DB77" s="871"/>
      <c r="DC77" s="872"/>
      <c r="DD77" s="872"/>
      <c r="DE77" s="872"/>
      <c r="DF77" s="873"/>
      <c r="DG77" s="871"/>
      <c r="DH77" s="872"/>
      <c r="DI77" s="872"/>
      <c r="DJ77" s="872"/>
      <c r="DK77" s="873"/>
      <c r="DL77" s="871"/>
      <c r="DM77" s="872"/>
      <c r="DN77" s="872"/>
      <c r="DO77" s="872"/>
      <c r="DP77" s="873"/>
      <c r="DQ77" s="871"/>
      <c r="DR77" s="872"/>
      <c r="DS77" s="872"/>
      <c r="DT77" s="872"/>
      <c r="DU77" s="873"/>
      <c r="DV77" s="868"/>
      <c r="DW77" s="869"/>
      <c r="DX77" s="869"/>
      <c r="DY77" s="869"/>
      <c r="DZ77" s="870"/>
      <c r="EA77" s="215"/>
    </row>
    <row r="78" spans="1:131" ht="26.25" customHeight="1" x14ac:dyDescent="0.15">
      <c r="A78" s="224">
        <v>11</v>
      </c>
      <c r="B78" s="882" t="s">
        <v>601</v>
      </c>
      <c r="C78" s="883"/>
      <c r="D78" s="883"/>
      <c r="E78" s="883"/>
      <c r="F78" s="883"/>
      <c r="G78" s="883"/>
      <c r="H78" s="883"/>
      <c r="I78" s="883"/>
      <c r="J78" s="883"/>
      <c r="K78" s="883"/>
      <c r="L78" s="883"/>
      <c r="M78" s="883"/>
      <c r="N78" s="883"/>
      <c r="O78" s="883"/>
      <c r="P78" s="884"/>
      <c r="Q78" s="885">
        <v>192</v>
      </c>
      <c r="R78" s="839"/>
      <c r="S78" s="839"/>
      <c r="T78" s="839"/>
      <c r="U78" s="839"/>
      <c r="V78" s="839">
        <v>184</v>
      </c>
      <c r="W78" s="839"/>
      <c r="X78" s="839"/>
      <c r="Y78" s="839"/>
      <c r="Z78" s="839"/>
      <c r="AA78" s="839">
        <v>7</v>
      </c>
      <c r="AB78" s="839"/>
      <c r="AC78" s="839"/>
      <c r="AD78" s="839"/>
      <c r="AE78" s="839"/>
      <c r="AF78" s="839">
        <v>7</v>
      </c>
      <c r="AG78" s="839"/>
      <c r="AH78" s="839"/>
      <c r="AI78" s="839"/>
      <c r="AJ78" s="839"/>
      <c r="AK78" s="839" t="s">
        <v>520</v>
      </c>
      <c r="AL78" s="839"/>
      <c r="AM78" s="839"/>
      <c r="AN78" s="839"/>
      <c r="AO78" s="839"/>
      <c r="AP78" s="839" t="s">
        <v>520</v>
      </c>
      <c r="AQ78" s="839"/>
      <c r="AR78" s="839"/>
      <c r="AS78" s="839"/>
      <c r="AT78" s="839"/>
      <c r="AU78" s="839" t="s">
        <v>520</v>
      </c>
      <c r="AV78" s="839"/>
      <c r="AW78" s="839"/>
      <c r="AX78" s="839"/>
      <c r="AY78" s="839"/>
      <c r="AZ78" s="841"/>
      <c r="BA78" s="841"/>
      <c r="BB78" s="841"/>
      <c r="BC78" s="841"/>
      <c r="BD78" s="842"/>
      <c r="BE78" s="227"/>
      <c r="BF78" s="227"/>
      <c r="BG78" s="227"/>
      <c r="BH78" s="227"/>
      <c r="BI78" s="227"/>
      <c r="BJ78" s="215"/>
      <c r="BK78" s="215"/>
      <c r="BL78" s="215"/>
      <c r="BM78" s="215"/>
      <c r="BN78" s="215"/>
      <c r="BO78" s="227"/>
      <c r="BP78" s="227"/>
      <c r="BQ78" s="224">
        <v>72</v>
      </c>
      <c r="BR78" s="229"/>
      <c r="BS78" s="868"/>
      <c r="BT78" s="869"/>
      <c r="BU78" s="869"/>
      <c r="BV78" s="869"/>
      <c r="BW78" s="869"/>
      <c r="BX78" s="869"/>
      <c r="BY78" s="869"/>
      <c r="BZ78" s="869"/>
      <c r="CA78" s="869"/>
      <c r="CB78" s="869"/>
      <c r="CC78" s="869"/>
      <c r="CD78" s="869"/>
      <c r="CE78" s="869"/>
      <c r="CF78" s="869"/>
      <c r="CG78" s="874"/>
      <c r="CH78" s="871"/>
      <c r="CI78" s="872"/>
      <c r="CJ78" s="872"/>
      <c r="CK78" s="872"/>
      <c r="CL78" s="873"/>
      <c r="CM78" s="871"/>
      <c r="CN78" s="872"/>
      <c r="CO78" s="872"/>
      <c r="CP78" s="872"/>
      <c r="CQ78" s="873"/>
      <c r="CR78" s="871"/>
      <c r="CS78" s="872"/>
      <c r="CT78" s="872"/>
      <c r="CU78" s="872"/>
      <c r="CV78" s="873"/>
      <c r="CW78" s="871"/>
      <c r="CX78" s="872"/>
      <c r="CY78" s="872"/>
      <c r="CZ78" s="872"/>
      <c r="DA78" s="873"/>
      <c r="DB78" s="871"/>
      <c r="DC78" s="872"/>
      <c r="DD78" s="872"/>
      <c r="DE78" s="872"/>
      <c r="DF78" s="873"/>
      <c r="DG78" s="871"/>
      <c r="DH78" s="872"/>
      <c r="DI78" s="872"/>
      <c r="DJ78" s="872"/>
      <c r="DK78" s="873"/>
      <c r="DL78" s="871"/>
      <c r="DM78" s="872"/>
      <c r="DN78" s="872"/>
      <c r="DO78" s="872"/>
      <c r="DP78" s="873"/>
      <c r="DQ78" s="871"/>
      <c r="DR78" s="872"/>
      <c r="DS78" s="872"/>
      <c r="DT78" s="872"/>
      <c r="DU78" s="873"/>
      <c r="DV78" s="868"/>
      <c r="DW78" s="869"/>
      <c r="DX78" s="869"/>
      <c r="DY78" s="869"/>
      <c r="DZ78" s="870"/>
      <c r="EA78" s="215"/>
    </row>
    <row r="79" spans="1:131" ht="26.25" customHeight="1" x14ac:dyDescent="0.15">
      <c r="A79" s="224">
        <v>12</v>
      </c>
      <c r="B79" s="882" t="s">
        <v>602</v>
      </c>
      <c r="C79" s="883"/>
      <c r="D79" s="883"/>
      <c r="E79" s="883"/>
      <c r="F79" s="883"/>
      <c r="G79" s="883"/>
      <c r="H79" s="883"/>
      <c r="I79" s="883"/>
      <c r="J79" s="883"/>
      <c r="K79" s="883"/>
      <c r="L79" s="883"/>
      <c r="M79" s="883"/>
      <c r="N79" s="883"/>
      <c r="O79" s="883"/>
      <c r="P79" s="884"/>
      <c r="Q79" s="885">
        <v>1447</v>
      </c>
      <c r="R79" s="839"/>
      <c r="S79" s="839"/>
      <c r="T79" s="839"/>
      <c r="U79" s="839"/>
      <c r="V79" s="839">
        <v>1407</v>
      </c>
      <c r="W79" s="839"/>
      <c r="X79" s="839"/>
      <c r="Y79" s="839"/>
      <c r="Z79" s="839"/>
      <c r="AA79" s="839">
        <v>39</v>
      </c>
      <c r="AB79" s="839"/>
      <c r="AC79" s="839"/>
      <c r="AD79" s="839"/>
      <c r="AE79" s="839"/>
      <c r="AF79" s="839">
        <v>39</v>
      </c>
      <c r="AG79" s="839"/>
      <c r="AH79" s="839"/>
      <c r="AI79" s="839"/>
      <c r="AJ79" s="839"/>
      <c r="AK79" s="839">
        <v>15</v>
      </c>
      <c r="AL79" s="839"/>
      <c r="AM79" s="839"/>
      <c r="AN79" s="839"/>
      <c r="AO79" s="839"/>
      <c r="AP79" s="839" t="s">
        <v>520</v>
      </c>
      <c r="AQ79" s="839"/>
      <c r="AR79" s="839"/>
      <c r="AS79" s="839"/>
      <c r="AT79" s="839"/>
      <c r="AU79" s="839" t="s">
        <v>520</v>
      </c>
      <c r="AV79" s="839"/>
      <c r="AW79" s="839"/>
      <c r="AX79" s="839"/>
      <c r="AY79" s="839"/>
      <c r="AZ79" s="841"/>
      <c r="BA79" s="841"/>
      <c r="BB79" s="841"/>
      <c r="BC79" s="841"/>
      <c r="BD79" s="842"/>
      <c r="BE79" s="227"/>
      <c r="BF79" s="227"/>
      <c r="BG79" s="227"/>
      <c r="BH79" s="227"/>
      <c r="BI79" s="227"/>
      <c r="BJ79" s="215"/>
      <c r="BK79" s="215"/>
      <c r="BL79" s="215"/>
      <c r="BM79" s="215"/>
      <c r="BN79" s="215"/>
      <c r="BO79" s="227"/>
      <c r="BP79" s="227"/>
      <c r="BQ79" s="224">
        <v>73</v>
      </c>
      <c r="BR79" s="229"/>
      <c r="BS79" s="868"/>
      <c r="BT79" s="869"/>
      <c r="BU79" s="869"/>
      <c r="BV79" s="869"/>
      <c r="BW79" s="869"/>
      <c r="BX79" s="869"/>
      <c r="BY79" s="869"/>
      <c r="BZ79" s="869"/>
      <c r="CA79" s="869"/>
      <c r="CB79" s="869"/>
      <c r="CC79" s="869"/>
      <c r="CD79" s="869"/>
      <c r="CE79" s="869"/>
      <c r="CF79" s="869"/>
      <c r="CG79" s="874"/>
      <c r="CH79" s="871"/>
      <c r="CI79" s="872"/>
      <c r="CJ79" s="872"/>
      <c r="CK79" s="872"/>
      <c r="CL79" s="873"/>
      <c r="CM79" s="871"/>
      <c r="CN79" s="872"/>
      <c r="CO79" s="872"/>
      <c r="CP79" s="872"/>
      <c r="CQ79" s="873"/>
      <c r="CR79" s="871"/>
      <c r="CS79" s="872"/>
      <c r="CT79" s="872"/>
      <c r="CU79" s="872"/>
      <c r="CV79" s="873"/>
      <c r="CW79" s="871"/>
      <c r="CX79" s="872"/>
      <c r="CY79" s="872"/>
      <c r="CZ79" s="872"/>
      <c r="DA79" s="873"/>
      <c r="DB79" s="871"/>
      <c r="DC79" s="872"/>
      <c r="DD79" s="872"/>
      <c r="DE79" s="872"/>
      <c r="DF79" s="873"/>
      <c r="DG79" s="871"/>
      <c r="DH79" s="872"/>
      <c r="DI79" s="872"/>
      <c r="DJ79" s="872"/>
      <c r="DK79" s="873"/>
      <c r="DL79" s="871"/>
      <c r="DM79" s="872"/>
      <c r="DN79" s="872"/>
      <c r="DO79" s="872"/>
      <c r="DP79" s="873"/>
      <c r="DQ79" s="871"/>
      <c r="DR79" s="872"/>
      <c r="DS79" s="872"/>
      <c r="DT79" s="872"/>
      <c r="DU79" s="873"/>
      <c r="DV79" s="868"/>
      <c r="DW79" s="869"/>
      <c r="DX79" s="869"/>
      <c r="DY79" s="869"/>
      <c r="DZ79" s="870"/>
      <c r="EA79" s="215"/>
    </row>
    <row r="80" spans="1:131" ht="26.25" customHeight="1" x14ac:dyDescent="0.15">
      <c r="A80" s="224">
        <v>13</v>
      </c>
      <c r="B80" s="882" t="s">
        <v>603</v>
      </c>
      <c r="C80" s="883"/>
      <c r="D80" s="883"/>
      <c r="E80" s="883"/>
      <c r="F80" s="883"/>
      <c r="G80" s="883"/>
      <c r="H80" s="883"/>
      <c r="I80" s="883"/>
      <c r="J80" s="883"/>
      <c r="K80" s="883"/>
      <c r="L80" s="883"/>
      <c r="M80" s="883"/>
      <c r="N80" s="883"/>
      <c r="O80" s="883"/>
      <c r="P80" s="884"/>
      <c r="Q80" s="885">
        <v>38</v>
      </c>
      <c r="R80" s="839"/>
      <c r="S80" s="839"/>
      <c r="T80" s="839"/>
      <c r="U80" s="839"/>
      <c r="V80" s="839">
        <v>31</v>
      </c>
      <c r="W80" s="839"/>
      <c r="X80" s="839"/>
      <c r="Y80" s="839"/>
      <c r="Z80" s="839"/>
      <c r="AA80" s="839">
        <v>7</v>
      </c>
      <c r="AB80" s="839"/>
      <c r="AC80" s="839"/>
      <c r="AD80" s="839"/>
      <c r="AE80" s="839"/>
      <c r="AF80" s="839">
        <v>4</v>
      </c>
      <c r="AG80" s="839"/>
      <c r="AH80" s="839"/>
      <c r="AI80" s="839"/>
      <c r="AJ80" s="839"/>
      <c r="AK80" s="839">
        <v>17</v>
      </c>
      <c r="AL80" s="839"/>
      <c r="AM80" s="839"/>
      <c r="AN80" s="839"/>
      <c r="AO80" s="839"/>
      <c r="AP80" s="839" t="s">
        <v>520</v>
      </c>
      <c r="AQ80" s="839"/>
      <c r="AR80" s="839"/>
      <c r="AS80" s="839"/>
      <c r="AT80" s="839"/>
      <c r="AU80" s="839" t="s">
        <v>520</v>
      </c>
      <c r="AV80" s="839"/>
      <c r="AW80" s="839"/>
      <c r="AX80" s="839"/>
      <c r="AY80" s="839"/>
      <c r="AZ80" s="841"/>
      <c r="BA80" s="841"/>
      <c r="BB80" s="841"/>
      <c r="BC80" s="841"/>
      <c r="BD80" s="842"/>
      <c r="BE80" s="227"/>
      <c r="BF80" s="227"/>
      <c r="BG80" s="227"/>
      <c r="BH80" s="227"/>
      <c r="BI80" s="227"/>
      <c r="BJ80" s="227"/>
      <c r="BK80" s="227"/>
      <c r="BL80" s="227"/>
      <c r="BM80" s="227"/>
      <c r="BN80" s="227"/>
      <c r="BO80" s="227"/>
      <c r="BP80" s="227"/>
      <c r="BQ80" s="224">
        <v>74</v>
      </c>
      <c r="BR80" s="229"/>
      <c r="BS80" s="868"/>
      <c r="BT80" s="869"/>
      <c r="BU80" s="869"/>
      <c r="BV80" s="869"/>
      <c r="BW80" s="869"/>
      <c r="BX80" s="869"/>
      <c r="BY80" s="869"/>
      <c r="BZ80" s="869"/>
      <c r="CA80" s="869"/>
      <c r="CB80" s="869"/>
      <c r="CC80" s="869"/>
      <c r="CD80" s="869"/>
      <c r="CE80" s="869"/>
      <c r="CF80" s="869"/>
      <c r="CG80" s="874"/>
      <c r="CH80" s="871"/>
      <c r="CI80" s="872"/>
      <c r="CJ80" s="872"/>
      <c r="CK80" s="872"/>
      <c r="CL80" s="873"/>
      <c r="CM80" s="871"/>
      <c r="CN80" s="872"/>
      <c r="CO80" s="872"/>
      <c r="CP80" s="872"/>
      <c r="CQ80" s="873"/>
      <c r="CR80" s="871"/>
      <c r="CS80" s="872"/>
      <c r="CT80" s="872"/>
      <c r="CU80" s="872"/>
      <c r="CV80" s="873"/>
      <c r="CW80" s="871"/>
      <c r="CX80" s="872"/>
      <c r="CY80" s="872"/>
      <c r="CZ80" s="872"/>
      <c r="DA80" s="873"/>
      <c r="DB80" s="871"/>
      <c r="DC80" s="872"/>
      <c r="DD80" s="872"/>
      <c r="DE80" s="872"/>
      <c r="DF80" s="873"/>
      <c r="DG80" s="871"/>
      <c r="DH80" s="872"/>
      <c r="DI80" s="872"/>
      <c r="DJ80" s="872"/>
      <c r="DK80" s="873"/>
      <c r="DL80" s="871"/>
      <c r="DM80" s="872"/>
      <c r="DN80" s="872"/>
      <c r="DO80" s="872"/>
      <c r="DP80" s="873"/>
      <c r="DQ80" s="871"/>
      <c r="DR80" s="872"/>
      <c r="DS80" s="872"/>
      <c r="DT80" s="872"/>
      <c r="DU80" s="873"/>
      <c r="DV80" s="868"/>
      <c r="DW80" s="869"/>
      <c r="DX80" s="869"/>
      <c r="DY80" s="869"/>
      <c r="DZ80" s="870"/>
      <c r="EA80" s="215"/>
    </row>
    <row r="81" spans="1:131" ht="26.25" customHeight="1" x14ac:dyDescent="0.15">
      <c r="A81" s="224">
        <v>14</v>
      </c>
      <c r="B81" s="882"/>
      <c r="C81" s="883"/>
      <c r="D81" s="883"/>
      <c r="E81" s="883"/>
      <c r="F81" s="883"/>
      <c r="G81" s="883"/>
      <c r="H81" s="883"/>
      <c r="I81" s="883"/>
      <c r="J81" s="883"/>
      <c r="K81" s="883"/>
      <c r="L81" s="883"/>
      <c r="M81" s="883"/>
      <c r="N81" s="883"/>
      <c r="O81" s="883"/>
      <c r="P81" s="884"/>
      <c r="Q81" s="885"/>
      <c r="R81" s="839"/>
      <c r="S81" s="839"/>
      <c r="T81" s="839"/>
      <c r="U81" s="839"/>
      <c r="V81" s="839"/>
      <c r="W81" s="839"/>
      <c r="X81" s="839"/>
      <c r="Y81" s="839"/>
      <c r="Z81" s="839"/>
      <c r="AA81" s="839"/>
      <c r="AB81" s="839"/>
      <c r="AC81" s="839"/>
      <c r="AD81" s="839"/>
      <c r="AE81" s="839"/>
      <c r="AF81" s="839"/>
      <c r="AG81" s="839"/>
      <c r="AH81" s="839"/>
      <c r="AI81" s="839"/>
      <c r="AJ81" s="839"/>
      <c r="AK81" s="839"/>
      <c r="AL81" s="839"/>
      <c r="AM81" s="839"/>
      <c r="AN81" s="839"/>
      <c r="AO81" s="839"/>
      <c r="AP81" s="839"/>
      <c r="AQ81" s="839"/>
      <c r="AR81" s="839"/>
      <c r="AS81" s="839"/>
      <c r="AT81" s="839"/>
      <c r="AU81" s="839"/>
      <c r="AV81" s="839"/>
      <c r="AW81" s="839"/>
      <c r="AX81" s="839"/>
      <c r="AY81" s="839"/>
      <c r="AZ81" s="841"/>
      <c r="BA81" s="841"/>
      <c r="BB81" s="841"/>
      <c r="BC81" s="841"/>
      <c r="BD81" s="842"/>
      <c r="BE81" s="227"/>
      <c r="BF81" s="227"/>
      <c r="BG81" s="227"/>
      <c r="BH81" s="227"/>
      <c r="BI81" s="227"/>
      <c r="BJ81" s="227"/>
      <c r="BK81" s="227"/>
      <c r="BL81" s="227"/>
      <c r="BM81" s="227"/>
      <c r="BN81" s="227"/>
      <c r="BO81" s="227"/>
      <c r="BP81" s="227"/>
      <c r="BQ81" s="224">
        <v>75</v>
      </c>
      <c r="BR81" s="229"/>
      <c r="BS81" s="868"/>
      <c r="BT81" s="869"/>
      <c r="BU81" s="869"/>
      <c r="BV81" s="869"/>
      <c r="BW81" s="869"/>
      <c r="BX81" s="869"/>
      <c r="BY81" s="869"/>
      <c r="BZ81" s="869"/>
      <c r="CA81" s="869"/>
      <c r="CB81" s="869"/>
      <c r="CC81" s="869"/>
      <c r="CD81" s="869"/>
      <c r="CE81" s="869"/>
      <c r="CF81" s="869"/>
      <c r="CG81" s="874"/>
      <c r="CH81" s="871"/>
      <c r="CI81" s="872"/>
      <c r="CJ81" s="872"/>
      <c r="CK81" s="872"/>
      <c r="CL81" s="873"/>
      <c r="CM81" s="871"/>
      <c r="CN81" s="872"/>
      <c r="CO81" s="872"/>
      <c r="CP81" s="872"/>
      <c r="CQ81" s="873"/>
      <c r="CR81" s="871"/>
      <c r="CS81" s="872"/>
      <c r="CT81" s="872"/>
      <c r="CU81" s="872"/>
      <c r="CV81" s="873"/>
      <c r="CW81" s="871"/>
      <c r="CX81" s="872"/>
      <c r="CY81" s="872"/>
      <c r="CZ81" s="872"/>
      <c r="DA81" s="873"/>
      <c r="DB81" s="871"/>
      <c r="DC81" s="872"/>
      <c r="DD81" s="872"/>
      <c r="DE81" s="872"/>
      <c r="DF81" s="873"/>
      <c r="DG81" s="871"/>
      <c r="DH81" s="872"/>
      <c r="DI81" s="872"/>
      <c r="DJ81" s="872"/>
      <c r="DK81" s="873"/>
      <c r="DL81" s="871"/>
      <c r="DM81" s="872"/>
      <c r="DN81" s="872"/>
      <c r="DO81" s="872"/>
      <c r="DP81" s="873"/>
      <c r="DQ81" s="871"/>
      <c r="DR81" s="872"/>
      <c r="DS81" s="872"/>
      <c r="DT81" s="872"/>
      <c r="DU81" s="873"/>
      <c r="DV81" s="868"/>
      <c r="DW81" s="869"/>
      <c r="DX81" s="869"/>
      <c r="DY81" s="869"/>
      <c r="DZ81" s="870"/>
      <c r="EA81" s="215"/>
    </row>
    <row r="82" spans="1:131" ht="26.25" customHeight="1" x14ac:dyDescent="0.15">
      <c r="A82" s="224">
        <v>15</v>
      </c>
      <c r="B82" s="882"/>
      <c r="C82" s="883"/>
      <c r="D82" s="883"/>
      <c r="E82" s="883"/>
      <c r="F82" s="883"/>
      <c r="G82" s="883"/>
      <c r="H82" s="883"/>
      <c r="I82" s="883"/>
      <c r="J82" s="883"/>
      <c r="K82" s="883"/>
      <c r="L82" s="883"/>
      <c r="M82" s="883"/>
      <c r="N82" s="883"/>
      <c r="O82" s="883"/>
      <c r="P82" s="884"/>
      <c r="Q82" s="885"/>
      <c r="R82" s="839"/>
      <c r="S82" s="839"/>
      <c r="T82" s="839"/>
      <c r="U82" s="839"/>
      <c r="V82" s="839"/>
      <c r="W82" s="839"/>
      <c r="X82" s="839"/>
      <c r="Y82" s="839"/>
      <c r="Z82" s="839"/>
      <c r="AA82" s="839"/>
      <c r="AB82" s="839"/>
      <c r="AC82" s="839"/>
      <c r="AD82" s="839"/>
      <c r="AE82" s="839"/>
      <c r="AF82" s="839"/>
      <c r="AG82" s="839"/>
      <c r="AH82" s="839"/>
      <c r="AI82" s="839"/>
      <c r="AJ82" s="839"/>
      <c r="AK82" s="839"/>
      <c r="AL82" s="839"/>
      <c r="AM82" s="839"/>
      <c r="AN82" s="839"/>
      <c r="AO82" s="839"/>
      <c r="AP82" s="839"/>
      <c r="AQ82" s="839"/>
      <c r="AR82" s="839"/>
      <c r="AS82" s="839"/>
      <c r="AT82" s="839"/>
      <c r="AU82" s="839"/>
      <c r="AV82" s="839"/>
      <c r="AW82" s="839"/>
      <c r="AX82" s="839"/>
      <c r="AY82" s="839"/>
      <c r="AZ82" s="841"/>
      <c r="BA82" s="841"/>
      <c r="BB82" s="841"/>
      <c r="BC82" s="841"/>
      <c r="BD82" s="842"/>
      <c r="BE82" s="227"/>
      <c r="BF82" s="227"/>
      <c r="BG82" s="227"/>
      <c r="BH82" s="227"/>
      <c r="BI82" s="227"/>
      <c r="BJ82" s="227"/>
      <c r="BK82" s="227"/>
      <c r="BL82" s="227"/>
      <c r="BM82" s="227"/>
      <c r="BN82" s="227"/>
      <c r="BO82" s="227"/>
      <c r="BP82" s="227"/>
      <c r="BQ82" s="224">
        <v>76</v>
      </c>
      <c r="BR82" s="229"/>
      <c r="BS82" s="868"/>
      <c r="BT82" s="869"/>
      <c r="BU82" s="869"/>
      <c r="BV82" s="869"/>
      <c r="BW82" s="869"/>
      <c r="BX82" s="869"/>
      <c r="BY82" s="869"/>
      <c r="BZ82" s="869"/>
      <c r="CA82" s="869"/>
      <c r="CB82" s="869"/>
      <c r="CC82" s="869"/>
      <c r="CD82" s="869"/>
      <c r="CE82" s="869"/>
      <c r="CF82" s="869"/>
      <c r="CG82" s="874"/>
      <c r="CH82" s="871"/>
      <c r="CI82" s="872"/>
      <c r="CJ82" s="872"/>
      <c r="CK82" s="872"/>
      <c r="CL82" s="873"/>
      <c r="CM82" s="871"/>
      <c r="CN82" s="872"/>
      <c r="CO82" s="872"/>
      <c r="CP82" s="872"/>
      <c r="CQ82" s="873"/>
      <c r="CR82" s="871"/>
      <c r="CS82" s="872"/>
      <c r="CT82" s="872"/>
      <c r="CU82" s="872"/>
      <c r="CV82" s="873"/>
      <c r="CW82" s="871"/>
      <c r="CX82" s="872"/>
      <c r="CY82" s="872"/>
      <c r="CZ82" s="872"/>
      <c r="DA82" s="873"/>
      <c r="DB82" s="871"/>
      <c r="DC82" s="872"/>
      <c r="DD82" s="872"/>
      <c r="DE82" s="872"/>
      <c r="DF82" s="873"/>
      <c r="DG82" s="871"/>
      <c r="DH82" s="872"/>
      <c r="DI82" s="872"/>
      <c r="DJ82" s="872"/>
      <c r="DK82" s="873"/>
      <c r="DL82" s="871"/>
      <c r="DM82" s="872"/>
      <c r="DN82" s="872"/>
      <c r="DO82" s="872"/>
      <c r="DP82" s="873"/>
      <c r="DQ82" s="871"/>
      <c r="DR82" s="872"/>
      <c r="DS82" s="872"/>
      <c r="DT82" s="872"/>
      <c r="DU82" s="873"/>
      <c r="DV82" s="868"/>
      <c r="DW82" s="869"/>
      <c r="DX82" s="869"/>
      <c r="DY82" s="869"/>
      <c r="DZ82" s="870"/>
      <c r="EA82" s="215"/>
    </row>
    <row r="83" spans="1:131" ht="26.25" customHeight="1" x14ac:dyDescent="0.15">
      <c r="A83" s="224">
        <v>16</v>
      </c>
      <c r="B83" s="882"/>
      <c r="C83" s="883"/>
      <c r="D83" s="883"/>
      <c r="E83" s="883"/>
      <c r="F83" s="883"/>
      <c r="G83" s="883"/>
      <c r="H83" s="883"/>
      <c r="I83" s="883"/>
      <c r="J83" s="883"/>
      <c r="K83" s="883"/>
      <c r="L83" s="883"/>
      <c r="M83" s="883"/>
      <c r="N83" s="883"/>
      <c r="O83" s="883"/>
      <c r="P83" s="884"/>
      <c r="Q83" s="885"/>
      <c r="R83" s="839"/>
      <c r="S83" s="839"/>
      <c r="T83" s="839"/>
      <c r="U83" s="839"/>
      <c r="V83" s="839"/>
      <c r="W83" s="839"/>
      <c r="X83" s="839"/>
      <c r="Y83" s="839"/>
      <c r="Z83" s="839"/>
      <c r="AA83" s="839"/>
      <c r="AB83" s="839"/>
      <c r="AC83" s="839"/>
      <c r="AD83" s="839"/>
      <c r="AE83" s="839"/>
      <c r="AF83" s="839"/>
      <c r="AG83" s="839"/>
      <c r="AH83" s="839"/>
      <c r="AI83" s="839"/>
      <c r="AJ83" s="839"/>
      <c r="AK83" s="839"/>
      <c r="AL83" s="839"/>
      <c r="AM83" s="839"/>
      <c r="AN83" s="839"/>
      <c r="AO83" s="839"/>
      <c r="AP83" s="839"/>
      <c r="AQ83" s="839"/>
      <c r="AR83" s="839"/>
      <c r="AS83" s="839"/>
      <c r="AT83" s="839"/>
      <c r="AU83" s="839"/>
      <c r="AV83" s="839"/>
      <c r="AW83" s="839"/>
      <c r="AX83" s="839"/>
      <c r="AY83" s="839"/>
      <c r="AZ83" s="841"/>
      <c r="BA83" s="841"/>
      <c r="BB83" s="841"/>
      <c r="BC83" s="841"/>
      <c r="BD83" s="842"/>
      <c r="BE83" s="227"/>
      <c r="BF83" s="227"/>
      <c r="BG83" s="227"/>
      <c r="BH83" s="227"/>
      <c r="BI83" s="227"/>
      <c r="BJ83" s="227"/>
      <c r="BK83" s="227"/>
      <c r="BL83" s="227"/>
      <c r="BM83" s="227"/>
      <c r="BN83" s="227"/>
      <c r="BO83" s="227"/>
      <c r="BP83" s="227"/>
      <c r="BQ83" s="224">
        <v>77</v>
      </c>
      <c r="BR83" s="229"/>
      <c r="BS83" s="868"/>
      <c r="BT83" s="869"/>
      <c r="BU83" s="869"/>
      <c r="BV83" s="869"/>
      <c r="BW83" s="869"/>
      <c r="BX83" s="869"/>
      <c r="BY83" s="869"/>
      <c r="BZ83" s="869"/>
      <c r="CA83" s="869"/>
      <c r="CB83" s="869"/>
      <c r="CC83" s="869"/>
      <c r="CD83" s="869"/>
      <c r="CE83" s="869"/>
      <c r="CF83" s="869"/>
      <c r="CG83" s="874"/>
      <c r="CH83" s="871"/>
      <c r="CI83" s="872"/>
      <c r="CJ83" s="872"/>
      <c r="CK83" s="872"/>
      <c r="CL83" s="873"/>
      <c r="CM83" s="871"/>
      <c r="CN83" s="872"/>
      <c r="CO83" s="872"/>
      <c r="CP83" s="872"/>
      <c r="CQ83" s="873"/>
      <c r="CR83" s="871"/>
      <c r="CS83" s="872"/>
      <c r="CT83" s="872"/>
      <c r="CU83" s="872"/>
      <c r="CV83" s="873"/>
      <c r="CW83" s="871"/>
      <c r="CX83" s="872"/>
      <c r="CY83" s="872"/>
      <c r="CZ83" s="872"/>
      <c r="DA83" s="873"/>
      <c r="DB83" s="871"/>
      <c r="DC83" s="872"/>
      <c r="DD83" s="872"/>
      <c r="DE83" s="872"/>
      <c r="DF83" s="873"/>
      <c r="DG83" s="871"/>
      <c r="DH83" s="872"/>
      <c r="DI83" s="872"/>
      <c r="DJ83" s="872"/>
      <c r="DK83" s="873"/>
      <c r="DL83" s="871"/>
      <c r="DM83" s="872"/>
      <c r="DN83" s="872"/>
      <c r="DO83" s="872"/>
      <c r="DP83" s="873"/>
      <c r="DQ83" s="871"/>
      <c r="DR83" s="872"/>
      <c r="DS83" s="872"/>
      <c r="DT83" s="872"/>
      <c r="DU83" s="873"/>
      <c r="DV83" s="868"/>
      <c r="DW83" s="869"/>
      <c r="DX83" s="869"/>
      <c r="DY83" s="869"/>
      <c r="DZ83" s="870"/>
      <c r="EA83" s="215"/>
    </row>
    <row r="84" spans="1:131" ht="26.25" customHeight="1" x14ac:dyDescent="0.15">
      <c r="A84" s="224">
        <v>17</v>
      </c>
      <c r="B84" s="882"/>
      <c r="C84" s="883"/>
      <c r="D84" s="883"/>
      <c r="E84" s="883"/>
      <c r="F84" s="883"/>
      <c r="G84" s="883"/>
      <c r="H84" s="883"/>
      <c r="I84" s="883"/>
      <c r="J84" s="883"/>
      <c r="K84" s="883"/>
      <c r="L84" s="883"/>
      <c r="M84" s="883"/>
      <c r="N84" s="883"/>
      <c r="O84" s="883"/>
      <c r="P84" s="884"/>
      <c r="Q84" s="885"/>
      <c r="R84" s="839"/>
      <c r="S84" s="839"/>
      <c r="T84" s="839"/>
      <c r="U84" s="839"/>
      <c r="V84" s="839"/>
      <c r="W84" s="839"/>
      <c r="X84" s="839"/>
      <c r="Y84" s="839"/>
      <c r="Z84" s="839"/>
      <c r="AA84" s="839"/>
      <c r="AB84" s="839"/>
      <c r="AC84" s="839"/>
      <c r="AD84" s="839"/>
      <c r="AE84" s="839"/>
      <c r="AF84" s="839"/>
      <c r="AG84" s="839"/>
      <c r="AH84" s="839"/>
      <c r="AI84" s="839"/>
      <c r="AJ84" s="839"/>
      <c r="AK84" s="839"/>
      <c r="AL84" s="839"/>
      <c r="AM84" s="839"/>
      <c r="AN84" s="839"/>
      <c r="AO84" s="839"/>
      <c r="AP84" s="839"/>
      <c r="AQ84" s="839"/>
      <c r="AR84" s="839"/>
      <c r="AS84" s="839"/>
      <c r="AT84" s="839"/>
      <c r="AU84" s="839"/>
      <c r="AV84" s="839"/>
      <c r="AW84" s="839"/>
      <c r="AX84" s="839"/>
      <c r="AY84" s="839"/>
      <c r="AZ84" s="841"/>
      <c r="BA84" s="841"/>
      <c r="BB84" s="841"/>
      <c r="BC84" s="841"/>
      <c r="BD84" s="842"/>
      <c r="BE84" s="227"/>
      <c r="BF84" s="227"/>
      <c r="BG84" s="227"/>
      <c r="BH84" s="227"/>
      <c r="BI84" s="227"/>
      <c r="BJ84" s="227"/>
      <c r="BK84" s="227"/>
      <c r="BL84" s="227"/>
      <c r="BM84" s="227"/>
      <c r="BN84" s="227"/>
      <c r="BO84" s="227"/>
      <c r="BP84" s="227"/>
      <c r="BQ84" s="224">
        <v>78</v>
      </c>
      <c r="BR84" s="229"/>
      <c r="BS84" s="868"/>
      <c r="BT84" s="869"/>
      <c r="BU84" s="869"/>
      <c r="BV84" s="869"/>
      <c r="BW84" s="869"/>
      <c r="BX84" s="869"/>
      <c r="BY84" s="869"/>
      <c r="BZ84" s="869"/>
      <c r="CA84" s="869"/>
      <c r="CB84" s="869"/>
      <c r="CC84" s="869"/>
      <c r="CD84" s="869"/>
      <c r="CE84" s="869"/>
      <c r="CF84" s="869"/>
      <c r="CG84" s="874"/>
      <c r="CH84" s="871"/>
      <c r="CI84" s="872"/>
      <c r="CJ84" s="872"/>
      <c r="CK84" s="872"/>
      <c r="CL84" s="873"/>
      <c r="CM84" s="871"/>
      <c r="CN84" s="872"/>
      <c r="CO84" s="872"/>
      <c r="CP84" s="872"/>
      <c r="CQ84" s="873"/>
      <c r="CR84" s="871"/>
      <c r="CS84" s="872"/>
      <c r="CT84" s="872"/>
      <c r="CU84" s="872"/>
      <c r="CV84" s="873"/>
      <c r="CW84" s="871"/>
      <c r="CX84" s="872"/>
      <c r="CY84" s="872"/>
      <c r="CZ84" s="872"/>
      <c r="DA84" s="873"/>
      <c r="DB84" s="871"/>
      <c r="DC84" s="872"/>
      <c r="DD84" s="872"/>
      <c r="DE84" s="872"/>
      <c r="DF84" s="873"/>
      <c r="DG84" s="871"/>
      <c r="DH84" s="872"/>
      <c r="DI84" s="872"/>
      <c r="DJ84" s="872"/>
      <c r="DK84" s="873"/>
      <c r="DL84" s="871"/>
      <c r="DM84" s="872"/>
      <c r="DN84" s="872"/>
      <c r="DO84" s="872"/>
      <c r="DP84" s="873"/>
      <c r="DQ84" s="871"/>
      <c r="DR84" s="872"/>
      <c r="DS84" s="872"/>
      <c r="DT84" s="872"/>
      <c r="DU84" s="873"/>
      <c r="DV84" s="868"/>
      <c r="DW84" s="869"/>
      <c r="DX84" s="869"/>
      <c r="DY84" s="869"/>
      <c r="DZ84" s="870"/>
      <c r="EA84" s="215"/>
    </row>
    <row r="85" spans="1:131" ht="26.25" customHeight="1" x14ac:dyDescent="0.15">
      <c r="A85" s="224">
        <v>18</v>
      </c>
      <c r="B85" s="882"/>
      <c r="C85" s="883"/>
      <c r="D85" s="883"/>
      <c r="E85" s="883"/>
      <c r="F85" s="883"/>
      <c r="G85" s="883"/>
      <c r="H85" s="883"/>
      <c r="I85" s="883"/>
      <c r="J85" s="883"/>
      <c r="K85" s="883"/>
      <c r="L85" s="883"/>
      <c r="M85" s="883"/>
      <c r="N85" s="883"/>
      <c r="O85" s="883"/>
      <c r="P85" s="884"/>
      <c r="Q85" s="885"/>
      <c r="R85" s="839"/>
      <c r="S85" s="839"/>
      <c r="T85" s="839"/>
      <c r="U85" s="839"/>
      <c r="V85" s="839"/>
      <c r="W85" s="839"/>
      <c r="X85" s="839"/>
      <c r="Y85" s="839"/>
      <c r="Z85" s="839"/>
      <c r="AA85" s="839"/>
      <c r="AB85" s="839"/>
      <c r="AC85" s="839"/>
      <c r="AD85" s="839"/>
      <c r="AE85" s="839"/>
      <c r="AF85" s="839"/>
      <c r="AG85" s="839"/>
      <c r="AH85" s="839"/>
      <c r="AI85" s="839"/>
      <c r="AJ85" s="839"/>
      <c r="AK85" s="839"/>
      <c r="AL85" s="839"/>
      <c r="AM85" s="839"/>
      <c r="AN85" s="839"/>
      <c r="AO85" s="839"/>
      <c r="AP85" s="839"/>
      <c r="AQ85" s="839"/>
      <c r="AR85" s="839"/>
      <c r="AS85" s="839"/>
      <c r="AT85" s="839"/>
      <c r="AU85" s="839"/>
      <c r="AV85" s="839"/>
      <c r="AW85" s="839"/>
      <c r="AX85" s="839"/>
      <c r="AY85" s="839"/>
      <c r="AZ85" s="841"/>
      <c r="BA85" s="841"/>
      <c r="BB85" s="841"/>
      <c r="BC85" s="841"/>
      <c r="BD85" s="842"/>
      <c r="BE85" s="227"/>
      <c r="BF85" s="227"/>
      <c r="BG85" s="227"/>
      <c r="BH85" s="227"/>
      <c r="BI85" s="227"/>
      <c r="BJ85" s="227"/>
      <c r="BK85" s="227"/>
      <c r="BL85" s="227"/>
      <c r="BM85" s="227"/>
      <c r="BN85" s="227"/>
      <c r="BO85" s="227"/>
      <c r="BP85" s="227"/>
      <c r="BQ85" s="224">
        <v>79</v>
      </c>
      <c r="BR85" s="229"/>
      <c r="BS85" s="868"/>
      <c r="BT85" s="869"/>
      <c r="BU85" s="869"/>
      <c r="BV85" s="869"/>
      <c r="BW85" s="869"/>
      <c r="BX85" s="869"/>
      <c r="BY85" s="869"/>
      <c r="BZ85" s="869"/>
      <c r="CA85" s="869"/>
      <c r="CB85" s="869"/>
      <c r="CC85" s="869"/>
      <c r="CD85" s="869"/>
      <c r="CE85" s="869"/>
      <c r="CF85" s="869"/>
      <c r="CG85" s="874"/>
      <c r="CH85" s="871"/>
      <c r="CI85" s="872"/>
      <c r="CJ85" s="872"/>
      <c r="CK85" s="872"/>
      <c r="CL85" s="873"/>
      <c r="CM85" s="871"/>
      <c r="CN85" s="872"/>
      <c r="CO85" s="872"/>
      <c r="CP85" s="872"/>
      <c r="CQ85" s="873"/>
      <c r="CR85" s="871"/>
      <c r="CS85" s="872"/>
      <c r="CT85" s="872"/>
      <c r="CU85" s="872"/>
      <c r="CV85" s="873"/>
      <c r="CW85" s="871"/>
      <c r="CX85" s="872"/>
      <c r="CY85" s="872"/>
      <c r="CZ85" s="872"/>
      <c r="DA85" s="873"/>
      <c r="DB85" s="871"/>
      <c r="DC85" s="872"/>
      <c r="DD85" s="872"/>
      <c r="DE85" s="872"/>
      <c r="DF85" s="873"/>
      <c r="DG85" s="871"/>
      <c r="DH85" s="872"/>
      <c r="DI85" s="872"/>
      <c r="DJ85" s="872"/>
      <c r="DK85" s="873"/>
      <c r="DL85" s="871"/>
      <c r="DM85" s="872"/>
      <c r="DN85" s="872"/>
      <c r="DO85" s="872"/>
      <c r="DP85" s="873"/>
      <c r="DQ85" s="871"/>
      <c r="DR85" s="872"/>
      <c r="DS85" s="872"/>
      <c r="DT85" s="872"/>
      <c r="DU85" s="873"/>
      <c r="DV85" s="868"/>
      <c r="DW85" s="869"/>
      <c r="DX85" s="869"/>
      <c r="DY85" s="869"/>
      <c r="DZ85" s="870"/>
      <c r="EA85" s="215"/>
    </row>
    <row r="86" spans="1:131" ht="26.25" customHeight="1" x14ac:dyDescent="0.15">
      <c r="A86" s="224">
        <v>19</v>
      </c>
      <c r="B86" s="882"/>
      <c r="C86" s="883"/>
      <c r="D86" s="883"/>
      <c r="E86" s="883"/>
      <c r="F86" s="883"/>
      <c r="G86" s="883"/>
      <c r="H86" s="883"/>
      <c r="I86" s="883"/>
      <c r="J86" s="883"/>
      <c r="K86" s="883"/>
      <c r="L86" s="883"/>
      <c r="M86" s="883"/>
      <c r="N86" s="883"/>
      <c r="O86" s="883"/>
      <c r="P86" s="884"/>
      <c r="Q86" s="885"/>
      <c r="R86" s="839"/>
      <c r="S86" s="839"/>
      <c r="T86" s="839"/>
      <c r="U86" s="839"/>
      <c r="V86" s="839"/>
      <c r="W86" s="839"/>
      <c r="X86" s="839"/>
      <c r="Y86" s="839"/>
      <c r="Z86" s="839"/>
      <c r="AA86" s="839"/>
      <c r="AB86" s="839"/>
      <c r="AC86" s="839"/>
      <c r="AD86" s="839"/>
      <c r="AE86" s="839"/>
      <c r="AF86" s="839"/>
      <c r="AG86" s="839"/>
      <c r="AH86" s="839"/>
      <c r="AI86" s="839"/>
      <c r="AJ86" s="839"/>
      <c r="AK86" s="839"/>
      <c r="AL86" s="839"/>
      <c r="AM86" s="839"/>
      <c r="AN86" s="839"/>
      <c r="AO86" s="839"/>
      <c r="AP86" s="839"/>
      <c r="AQ86" s="839"/>
      <c r="AR86" s="839"/>
      <c r="AS86" s="839"/>
      <c r="AT86" s="839"/>
      <c r="AU86" s="839"/>
      <c r="AV86" s="839"/>
      <c r="AW86" s="839"/>
      <c r="AX86" s="839"/>
      <c r="AY86" s="839"/>
      <c r="AZ86" s="841"/>
      <c r="BA86" s="841"/>
      <c r="BB86" s="841"/>
      <c r="BC86" s="841"/>
      <c r="BD86" s="842"/>
      <c r="BE86" s="227"/>
      <c r="BF86" s="227"/>
      <c r="BG86" s="227"/>
      <c r="BH86" s="227"/>
      <c r="BI86" s="227"/>
      <c r="BJ86" s="227"/>
      <c r="BK86" s="227"/>
      <c r="BL86" s="227"/>
      <c r="BM86" s="227"/>
      <c r="BN86" s="227"/>
      <c r="BO86" s="227"/>
      <c r="BP86" s="227"/>
      <c r="BQ86" s="224">
        <v>80</v>
      </c>
      <c r="BR86" s="229"/>
      <c r="BS86" s="868"/>
      <c r="BT86" s="869"/>
      <c r="BU86" s="869"/>
      <c r="BV86" s="869"/>
      <c r="BW86" s="869"/>
      <c r="BX86" s="869"/>
      <c r="BY86" s="869"/>
      <c r="BZ86" s="869"/>
      <c r="CA86" s="869"/>
      <c r="CB86" s="869"/>
      <c r="CC86" s="869"/>
      <c r="CD86" s="869"/>
      <c r="CE86" s="869"/>
      <c r="CF86" s="869"/>
      <c r="CG86" s="874"/>
      <c r="CH86" s="871"/>
      <c r="CI86" s="872"/>
      <c r="CJ86" s="872"/>
      <c r="CK86" s="872"/>
      <c r="CL86" s="873"/>
      <c r="CM86" s="871"/>
      <c r="CN86" s="872"/>
      <c r="CO86" s="872"/>
      <c r="CP86" s="872"/>
      <c r="CQ86" s="873"/>
      <c r="CR86" s="871"/>
      <c r="CS86" s="872"/>
      <c r="CT86" s="872"/>
      <c r="CU86" s="872"/>
      <c r="CV86" s="873"/>
      <c r="CW86" s="871"/>
      <c r="CX86" s="872"/>
      <c r="CY86" s="872"/>
      <c r="CZ86" s="872"/>
      <c r="DA86" s="873"/>
      <c r="DB86" s="871"/>
      <c r="DC86" s="872"/>
      <c r="DD86" s="872"/>
      <c r="DE86" s="872"/>
      <c r="DF86" s="873"/>
      <c r="DG86" s="871"/>
      <c r="DH86" s="872"/>
      <c r="DI86" s="872"/>
      <c r="DJ86" s="872"/>
      <c r="DK86" s="873"/>
      <c r="DL86" s="871"/>
      <c r="DM86" s="872"/>
      <c r="DN86" s="872"/>
      <c r="DO86" s="872"/>
      <c r="DP86" s="873"/>
      <c r="DQ86" s="871"/>
      <c r="DR86" s="872"/>
      <c r="DS86" s="872"/>
      <c r="DT86" s="872"/>
      <c r="DU86" s="873"/>
      <c r="DV86" s="868"/>
      <c r="DW86" s="869"/>
      <c r="DX86" s="869"/>
      <c r="DY86" s="869"/>
      <c r="DZ86" s="870"/>
      <c r="EA86" s="215"/>
    </row>
    <row r="87" spans="1:131" ht="26.25" customHeight="1" x14ac:dyDescent="0.15">
      <c r="A87" s="230">
        <v>20</v>
      </c>
      <c r="B87" s="889"/>
      <c r="C87" s="890"/>
      <c r="D87" s="890"/>
      <c r="E87" s="890"/>
      <c r="F87" s="890"/>
      <c r="G87" s="890"/>
      <c r="H87" s="890"/>
      <c r="I87" s="890"/>
      <c r="J87" s="890"/>
      <c r="K87" s="890"/>
      <c r="L87" s="890"/>
      <c r="M87" s="890"/>
      <c r="N87" s="890"/>
      <c r="O87" s="890"/>
      <c r="P87" s="891"/>
      <c r="Q87" s="892"/>
      <c r="R87" s="893"/>
      <c r="S87" s="893"/>
      <c r="T87" s="893"/>
      <c r="U87" s="893"/>
      <c r="V87" s="893"/>
      <c r="W87" s="893"/>
      <c r="X87" s="893"/>
      <c r="Y87" s="893"/>
      <c r="Z87" s="893"/>
      <c r="AA87" s="893"/>
      <c r="AB87" s="893"/>
      <c r="AC87" s="893"/>
      <c r="AD87" s="893"/>
      <c r="AE87" s="893"/>
      <c r="AF87" s="893"/>
      <c r="AG87" s="893"/>
      <c r="AH87" s="893"/>
      <c r="AI87" s="893"/>
      <c r="AJ87" s="893"/>
      <c r="AK87" s="893"/>
      <c r="AL87" s="893"/>
      <c r="AM87" s="893"/>
      <c r="AN87" s="893"/>
      <c r="AO87" s="893"/>
      <c r="AP87" s="893"/>
      <c r="AQ87" s="893"/>
      <c r="AR87" s="893"/>
      <c r="AS87" s="893"/>
      <c r="AT87" s="893"/>
      <c r="AU87" s="893"/>
      <c r="AV87" s="893"/>
      <c r="AW87" s="893"/>
      <c r="AX87" s="893"/>
      <c r="AY87" s="893"/>
      <c r="AZ87" s="894"/>
      <c r="BA87" s="894"/>
      <c r="BB87" s="894"/>
      <c r="BC87" s="894"/>
      <c r="BD87" s="895"/>
      <c r="BE87" s="227"/>
      <c r="BF87" s="227"/>
      <c r="BG87" s="227"/>
      <c r="BH87" s="227"/>
      <c r="BI87" s="227"/>
      <c r="BJ87" s="227"/>
      <c r="BK87" s="227"/>
      <c r="BL87" s="227"/>
      <c r="BM87" s="227"/>
      <c r="BN87" s="227"/>
      <c r="BO87" s="227"/>
      <c r="BP87" s="227"/>
      <c r="BQ87" s="224">
        <v>81</v>
      </c>
      <c r="BR87" s="229"/>
      <c r="BS87" s="868"/>
      <c r="BT87" s="869"/>
      <c r="BU87" s="869"/>
      <c r="BV87" s="869"/>
      <c r="BW87" s="869"/>
      <c r="BX87" s="869"/>
      <c r="BY87" s="869"/>
      <c r="BZ87" s="869"/>
      <c r="CA87" s="869"/>
      <c r="CB87" s="869"/>
      <c r="CC87" s="869"/>
      <c r="CD87" s="869"/>
      <c r="CE87" s="869"/>
      <c r="CF87" s="869"/>
      <c r="CG87" s="874"/>
      <c r="CH87" s="871"/>
      <c r="CI87" s="872"/>
      <c r="CJ87" s="872"/>
      <c r="CK87" s="872"/>
      <c r="CL87" s="873"/>
      <c r="CM87" s="871"/>
      <c r="CN87" s="872"/>
      <c r="CO87" s="872"/>
      <c r="CP87" s="872"/>
      <c r="CQ87" s="873"/>
      <c r="CR87" s="871"/>
      <c r="CS87" s="872"/>
      <c r="CT87" s="872"/>
      <c r="CU87" s="872"/>
      <c r="CV87" s="873"/>
      <c r="CW87" s="871"/>
      <c r="CX87" s="872"/>
      <c r="CY87" s="872"/>
      <c r="CZ87" s="872"/>
      <c r="DA87" s="873"/>
      <c r="DB87" s="871"/>
      <c r="DC87" s="872"/>
      <c r="DD87" s="872"/>
      <c r="DE87" s="872"/>
      <c r="DF87" s="873"/>
      <c r="DG87" s="871"/>
      <c r="DH87" s="872"/>
      <c r="DI87" s="872"/>
      <c r="DJ87" s="872"/>
      <c r="DK87" s="873"/>
      <c r="DL87" s="871"/>
      <c r="DM87" s="872"/>
      <c r="DN87" s="872"/>
      <c r="DO87" s="872"/>
      <c r="DP87" s="873"/>
      <c r="DQ87" s="871"/>
      <c r="DR87" s="872"/>
      <c r="DS87" s="872"/>
      <c r="DT87" s="872"/>
      <c r="DU87" s="873"/>
      <c r="DV87" s="868"/>
      <c r="DW87" s="869"/>
      <c r="DX87" s="869"/>
      <c r="DY87" s="869"/>
      <c r="DZ87" s="870"/>
      <c r="EA87" s="215"/>
    </row>
    <row r="88" spans="1:131" ht="26.25" customHeight="1" thickBot="1" x14ac:dyDescent="0.2">
      <c r="A88" s="226" t="s">
        <v>395</v>
      </c>
      <c r="B88" s="798" t="s">
        <v>426</v>
      </c>
      <c r="C88" s="799"/>
      <c r="D88" s="799"/>
      <c r="E88" s="799"/>
      <c r="F88" s="799"/>
      <c r="G88" s="799"/>
      <c r="H88" s="799"/>
      <c r="I88" s="799"/>
      <c r="J88" s="799"/>
      <c r="K88" s="799"/>
      <c r="L88" s="799"/>
      <c r="M88" s="799"/>
      <c r="N88" s="799"/>
      <c r="O88" s="799"/>
      <c r="P88" s="800"/>
      <c r="Q88" s="849"/>
      <c r="R88" s="850"/>
      <c r="S88" s="850"/>
      <c r="T88" s="850"/>
      <c r="U88" s="850"/>
      <c r="V88" s="850"/>
      <c r="W88" s="850"/>
      <c r="X88" s="850"/>
      <c r="Y88" s="850"/>
      <c r="Z88" s="850"/>
      <c r="AA88" s="850"/>
      <c r="AB88" s="850"/>
      <c r="AC88" s="850"/>
      <c r="AD88" s="850"/>
      <c r="AE88" s="850"/>
      <c r="AF88" s="853">
        <v>17487</v>
      </c>
      <c r="AG88" s="853"/>
      <c r="AH88" s="853"/>
      <c r="AI88" s="853"/>
      <c r="AJ88" s="853"/>
      <c r="AK88" s="850"/>
      <c r="AL88" s="850"/>
      <c r="AM88" s="850"/>
      <c r="AN88" s="850"/>
      <c r="AO88" s="850"/>
      <c r="AP88" s="853"/>
      <c r="AQ88" s="853"/>
      <c r="AR88" s="853"/>
      <c r="AS88" s="853"/>
      <c r="AT88" s="853"/>
      <c r="AU88" s="853"/>
      <c r="AV88" s="853"/>
      <c r="AW88" s="853"/>
      <c r="AX88" s="853"/>
      <c r="AY88" s="853"/>
      <c r="AZ88" s="858"/>
      <c r="BA88" s="858"/>
      <c r="BB88" s="858"/>
      <c r="BC88" s="858"/>
      <c r="BD88" s="859"/>
      <c r="BE88" s="227"/>
      <c r="BF88" s="227"/>
      <c r="BG88" s="227"/>
      <c r="BH88" s="227"/>
      <c r="BI88" s="227"/>
      <c r="BJ88" s="227"/>
      <c r="BK88" s="227"/>
      <c r="BL88" s="227"/>
      <c r="BM88" s="227"/>
      <c r="BN88" s="227"/>
      <c r="BO88" s="227"/>
      <c r="BP88" s="227"/>
      <c r="BQ88" s="224">
        <v>82</v>
      </c>
      <c r="BR88" s="229"/>
      <c r="BS88" s="868"/>
      <c r="BT88" s="869"/>
      <c r="BU88" s="869"/>
      <c r="BV88" s="869"/>
      <c r="BW88" s="869"/>
      <c r="BX88" s="869"/>
      <c r="BY88" s="869"/>
      <c r="BZ88" s="869"/>
      <c r="CA88" s="869"/>
      <c r="CB88" s="869"/>
      <c r="CC88" s="869"/>
      <c r="CD88" s="869"/>
      <c r="CE88" s="869"/>
      <c r="CF88" s="869"/>
      <c r="CG88" s="874"/>
      <c r="CH88" s="871"/>
      <c r="CI88" s="872"/>
      <c r="CJ88" s="872"/>
      <c r="CK88" s="872"/>
      <c r="CL88" s="873"/>
      <c r="CM88" s="871"/>
      <c r="CN88" s="872"/>
      <c r="CO88" s="872"/>
      <c r="CP88" s="872"/>
      <c r="CQ88" s="873"/>
      <c r="CR88" s="871"/>
      <c r="CS88" s="872"/>
      <c r="CT88" s="872"/>
      <c r="CU88" s="872"/>
      <c r="CV88" s="873"/>
      <c r="CW88" s="871"/>
      <c r="CX88" s="872"/>
      <c r="CY88" s="872"/>
      <c r="CZ88" s="872"/>
      <c r="DA88" s="873"/>
      <c r="DB88" s="871"/>
      <c r="DC88" s="872"/>
      <c r="DD88" s="872"/>
      <c r="DE88" s="872"/>
      <c r="DF88" s="873"/>
      <c r="DG88" s="871"/>
      <c r="DH88" s="872"/>
      <c r="DI88" s="872"/>
      <c r="DJ88" s="872"/>
      <c r="DK88" s="873"/>
      <c r="DL88" s="871"/>
      <c r="DM88" s="872"/>
      <c r="DN88" s="872"/>
      <c r="DO88" s="872"/>
      <c r="DP88" s="873"/>
      <c r="DQ88" s="871"/>
      <c r="DR88" s="872"/>
      <c r="DS88" s="872"/>
      <c r="DT88" s="872"/>
      <c r="DU88" s="873"/>
      <c r="DV88" s="868"/>
      <c r="DW88" s="869"/>
      <c r="DX88" s="869"/>
      <c r="DY88" s="869"/>
      <c r="DZ88" s="870"/>
      <c r="EA88" s="215"/>
    </row>
    <row r="89" spans="1:131" ht="26.25" hidden="1" customHeight="1" x14ac:dyDescent="0.15">
      <c r="A89" s="231"/>
      <c r="B89" s="232"/>
      <c r="C89" s="232"/>
      <c r="D89" s="232"/>
      <c r="E89" s="232"/>
      <c r="F89" s="232"/>
      <c r="G89" s="232"/>
      <c r="H89" s="232"/>
      <c r="I89" s="232"/>
      <c r="J89" s="232"/>
      <c r="K89" s="232"/>
      <c r="L89" s="232"/>
      <c r="M89" s="232"/>
      <c r="N89" s="232"/>
      <c r="O89" s="232"/>
      <c r="P89" s="232"/>
      <c r="Q89" s="233"/>
      <c r="R89" s="233"/>
      <c r="S89" s="233"/>
      <c r="T89" s="233"/>
      <c r="U89" s="233"/>
      <c r="V89" s="233"/>
      <c r="W89" s="233"/>
      <c r="X89" s="233"/>
      <c r="Y89" s="233"/>
      <c r="Z89" s="233"/>
      <c r="AA89" s="233"/>
      <c r="AB89" s="233"/>
      <c r="AC89" s="233"/>
      <c r="AD89" s="233"/>
      <c r="AE89" s="233"/>
      <c r="AF89" s="233"/>
      <c r="AG89" s="233"/>
      <c r="AH89" s="233"/>
      <c r="AI89" s="233"/>
      <c r="AJ89" s="233"/>
      <c r="AK89" s="233"/>
      <c r="AL89" s="233"/>
      <c r="AM89" s="233"/>
      <c r="AN89" s="233"/>
      <c r="AO89" s="233"/>
      <c r="AP89" s="233"/>
      <c r="AQ89" s="233"/>
      <c r="AR89" s="233"/>
      <c r="AS89" s="233"/>
      <c r="AT89" s="233"/>
      <c r="AU89" s="233"/>
      <c r="AV89" s="233"/>
      <c r="AW89" s="233"/>
      <c r="AX89" s="233"/>
      <c r="AY89" s="233"/>
      <c r="AZ89" s="234"/>
      <c r="BA89" s="234"/>
      <c r="BB89" s="234"/>
      <c r="BC89" s="234"/>
      <c r="BD89" s="234"/>
      <c r="BE89" s="227"/>
      <c r="BF89" s="227"/>
      <c r="BG89" s="227"/>
      <c r="BH89" s="227"/>
      <c r="BI89" s="227"/>
      <c r="BJ89" s="227"/>
      <c r="BK89" s="227"/>
      <c r="BL89" s="227"/>
      <c r="BM89" s="227"/>
      <c r="BN89" s="227"/>
      <c r="BO89" s="227"/>
      <c r="BP89" s="227"/>
      <c r="BQ89" s="224">
        <v>83</v>
      </c>
      <c r="BR89" s="229"/>
      <c r="BS89" s="868"/>
      <c r="BT89" s="869"/>
      <c r="BU89" s="869"/>
      <c r="BV89" s="869"/>
      <c r="BW89" s="869"/>
      <c r="BX89" s="869"/>
      <c r="BY89" s="869"/>
      <c r="BZ89" s="869"/>
      <c r="CA89" s="869"/>
      <c r="CB89" s="869"/>
      <c r="CC89" s="869"/>
      <c r="CD89" s="869"/>
      <c r="CE89" s="869"/>
      <c r="CF89" s="869"/>
      <c r="CG89" s="874"/>
      <c r="CH89" s="871"/>
      <c r="CI89" s="872"/>
      <c r="CJ89" s="872"/>
      <c r="CK89" s="872"/>
      <c r="CL89" s="873"/>
      <c r="CM89" s="871"/>
      <c r="CN89" s="872"/>
      <c r="CO89" s="872"/>
      <c r="CP89" s="872"/>
      <c r="CQ89" s="873"/>
      <c r="CR89" s="871"/>
      <c r="CS89" s="872"/>
      <c r="CT89" s="872"/>
      <c r="CU89" s="872"/>
      <c r="CV89" s="873"/>
      <c r="CW89" s="871"/>
      <c r="CX89" s="872"/>
      <c r="CY89" s="872"/>
      <c r="CZ89" s="872"/>
      <c r="DA89" s="873"/>
      <c r="DB89" s="871"/>
      <c r="DC89" s="872"/>
      <c r="DD89" s="872"/>
      <c r="DE89" s="872"/>
      <c r="DF89" s="873"/>
      <c r="DG89" s="871"/>
      <c r="DH89" s="872"/>
      <c r="DI89" s="872"/>
      <c r="DJ89" s="872"/>
      <c r="DK89" s="873"/>
      <c r="DL89" s="871"/>
      <c r="DM89" s="872"/>
      <c r="DN89" s="872"/>
      <c r="DO89" s="872"/>
      <c r="DP89" s="873"/>
      <c r="DQ89" s="871"/>
      <c r="DR89" s="872"/>
      <c r="DS89" s="872"/>
      <c r="DT89" s="872"/>
      <c r="DU89" s="873"/>
      <c r="DV89" s="868"/>
      <c r="DW89" s="869"/>
      <c r="DX89" s="869"/>
      <c r="DY89" s="869"/>
      <c r="DZ89" s="870"/>
      <c r="EA89" s="215"/>
    </row>
    <row r="90" spans="1:131" ht="26.25" hidden="1" customHeight="1" x14ac:dyDescent="0.15">
      <c r="A90" s="231"/>
      <c r="B90" s="232"/>
      <c r="C90" s="232"/>
      <c r="D90" s="232"/>
      <c r="E90" s="232"/>
      <c r="F90" s="232"/>
      <c r="G90" s="232"/>
      <c r="H90" s="232"/>
      <c r="I90" s="232"/>
      <c r="J90" s="232"/>
      <c r="K90" s="232"/>
      <c r="L90" s="232"/>
      <c r="M90" s="232"/>
      <c r="N90" s="232"/>
      <c r="O90" s="232"/>
      <c r="P90" s="232"/>
      <c r="Q90" s="233"/>
      <c r="R90" s="233"/>
      <c r="S90" s="233"/>
      <c r="T90" s="233"/>
      <c r="U90" s="233"/>
      <c r="V90" s="233"/>
      <c r="W90" s="233"/>
      <c r="X90" s="233"/>
      <c r="Y90" s="233"/>
      <c r="Z90" s="233"/>
      <c r="AA90" s="233"/>
      <c r="AB90" s="233"/>
      <c r="AC90" s="233"/>
      <c r="AD90" s="233"/>
      <c r="AE90" s="233"/>
      <c r="AF90" s="233"/>
      <c r="AG90" s="233"/>
      <c r="AH90" s="233"/>
      <c r="AI90" s="233"/>
      <c r="AJ90" s="233"/>
      <c r="AK90" s="233"/>
      <c r="AL90" s="233"/>
      <c r="AM90" s="233"/>
      <c r="AN90" s="233"/>
      <c r="AO90" s="233"/>
      <c r="AP90" s="233"/>
      <c r="AQ90" s="233"/>
      <c r="AR90" s="233"/>
      <c r="AS90" s="233"/>
      <c r="AT90" s="233"/>
      <c r="AU90" s="233"/>
      <c r="AV90" s="233"/>
      <c r="AW90" s="233"/>
      <c r="AX90" s="233"/>
      <c r="AY90" s="233"/>
      <c r="AZ90" s="234"/>
      <c r="BA90" s="234"/>
      <c r="BB90" s="234"/>
      <c r="BC90" s="234"/>
      <c r="BD90" s="234"/>
      <c r="BE90" s="227"/>
      <c r="BF90" s="227"/>
      <c r="BG90" s="227"/>
      <c r="BH90" s="227"/>
      <c r="BI90" s="227"/>
      <c r="BJ90" s="227"/>
      <c r="BK90" s="227"/>
      <c r="BL90" s="227"/>
      <c r="BM90" s="227"/>
      <c r="BN90" s="227"/>
      <c r="BO90" s="227"/>
      <c r="BP90" s="227"/>
      <c r="BQ90" s="224">
        <v>84</v>
      </c>
      <c r="BR90" s="229"/>
      <c r="BS90" s="868"/>
      <c r="BT90" s="869"/>
      <c r="BU90" s="869"/>
      <c r="BV90" s="869"/>
      <c r="BW90" s="869"/>
      <c r="BX90" s="869"/>
      <c r="BY90" s="869"/>
      <c r="BZ90" s="869"/>
      <c r="CA90" s="869"/>
      <c r="CB90" s="869"/>
      <c r="CC90" s="869"/>
      <c r="CD90" s="869"/>
      <c r="CE90" s="869"/>
      <c r="CF90" s="869"/>
      <c r="CG90" s="874"/>
      <c r="CH90" s="871"/>
      <c r="CI90" s="872"/>
      <c r="CJ90" s="872"/>
      <c r="CK90" s="872"/>
      <c r="CL90" s="873"/>
      <c r="CM90" s="871"/>
      <c r="CN90" s="872"/>
      <c r="CO90" s="872"/>
      <c r="CP90" s="872"/>
      <c r="CQ90" s="873"/>
      <c r="CR90" s="871"/>
      <c r="CS90" s="872"/>
      <c r="CT90" s="872"/>
      <c r="CU90" s="872"/>
      <c r="CV90" s="873"/>
      <c r="CW90" s="871"/>
      <c r="CX90" s="872"/>
      <c r="CY90" s="872"/>
      <c r="CZ90" s="872"/>
      <c r="DA90" s="873"/>
      <c r="DB90" s="871"/>
      <c r="DC90" s="872"/>
      <c r="DD90" s="872"/>
      <c r="DE90" s="872"/>
      <c r="DF90" s="873"/>
      <c r="DG90" s="871"/>
      <c r="DH90" s="872"/>
      <c r="DI90" s="872"/>
      <c r="DJ90" s="872"/>
      <c r="DK90" s="873"/>
      <c r="DL90" s="871"/>
      <c r="DM90" s="872"/>
      <c r="DN90" s="872"/>
      <c r="DO90" s="872"/>
      <c r="DP90" s="873"/>
      <c r="DQ90" s="871"/>
      <c r="DR90" s="872"/>
      <c r="DS90" s="872"/>
      <c r="DT90" s="872"/>
      <c r="DU90" s="873"/>
      <c r="DV90" s="868"/>
      <c r="DW90" s="869"/>
      <c r="DX90" s="869"/>
      <c r="DY90" s="869"/>
      <c r="DZ90" s="870"/>
      <c r="EA90" s="215"/>
    </row>
    <row r="91" spans="1:131" ht="26.25" hidden="1" customHeight="1" x14ac:dyDescent="0.15">
      <c r="A91" s="231"/>
      <c r="B91" s="232"/>
      <c r="C91" s="232"/>
      <c r="D91" s="232"/>
      <c r="E91" s="232"/>
      <c r="F91" s="232"/>
      <c r="G91" s="232"/>
      <c r="H91" s="232"/>
      <c r="I91" s="232"/>
      <c r="J91" s="232"/>
      <c r="K91" s="232"/>
      <c r="L91" s="232"/>
      <c r="M91" s="232"/>
      <c r="N91" s="232"/>
      <c r="O91" s="232"/>
      <c r="P91" s="232"/>
      <c r="Q91" s="233"/>
      <c r="R91" s="233"/>
      <c r="S91" s="233"/>
      <c r="T91" s="233"/>
      <c r="U91" s="233"/>
      <c r="V91" s="233"/>
      <c r="W91" s="233"/>
      <c r="X91" s="233"/>
      <c r="Y91" s="233"/>
      <c r="Z91" s="233"/>
      <c r="AA91" s="233"/>
      <c r="AB91" s="233"/>
      <c r="AC91" s="233"/>
      <c r="AD91" s="233"/>
      <c r="AE91" s="233"/>
      <c r="AF91" s="233"/>
      <c r="AG91" s="233"/>
      <c r="AH91" s="233"/>
      <c r="AI91" s="233"/>
      <c r="AJ91" s="233"/>
      <c r="AK91" s="233"/>
      <c r="AL91" s="233"/>
      <c r="AM91" s="233"/>
      <c r="AN91" s="233"/>
      <c r="AO91" s="233"/>
      <c r="AP91" s="233"/>
      <c r="AQ91" s="233"/>
      <c r="AR91" s="233"/>
      <c r="AS91" s="233"/>
      <c r="AT91" s="233"/>
      <c r="AU91" s="233"/>
      <c r="AV91" s="233"/>
      <c r="AW91" s="233"/>
      <c r="AX91" s="233"/>
      <c r="AY91" s="233"/>
      <c r="AZ91" s="234"/>
      <c r="BA91" s="234"/>
      <c r="BB91" s="234"/>
      <c r="BC91" s="234"/>
      <c r="BD91" s="234"/>
      <c r="BE91" s="227"/>
      <c r="BF91" s="227"/>
      <c r="BG91" s="227"/>
      <c r="BH91" s="227"/>
      <c r="BI91" s="227"/>
      <c r="BJ91" s="227"/>
      <c r="BK91" s="227"/>
      <c r="BL91" s="227"/>
      <c r="BM91" s="227"/>
      <c r="BN91" s="227"/>
      <c r="BO91" s="227"/>
      <c r="BP91" s="227"/>
      <c r="BQ91" s="224">
        <v>85</v>
      </c>
      <c r="BR91" s="229"/>
      <c r="BS91" s="868"/>
      <c r="BT91" s="869"/>
      <c r="BU91" s="869"/>
      <c r="BV91" s="869"/>
      <c r="BW91" s="869"/>
      <c r="BX91" s="869"/>
      <c r="BY91" s="869"/>
      <c r="BZ91" s="869"/>
      <c r="CA91" s="869"/>
      <c r="CB91" s="869"/>
      <c r="CC91" s="869"/>
      <c r="CD91" s="869"/>
      <c r="CE91" s="869"/>
      <c r="CF91" s="869"/>
      <c r="CG91" s="874"/>
      <c r="CH91" s="871"/>
      <c r="CI91" s="872"/>
      <c r="CJ91" s="872"/>
      <c r="CK91" s="872"/>
      <c r="CL91" s="873"/>
      <c r="CM91" s="871"/>
      <c r="CN91" s="872"/>
      <c r="CO91" s="872"/>
      <c r="CP91" s="872"/>
      <c r="CQ91" s="873"/>
      <c r="CR91" s="871"/>
      <c r="CS91" s="872"/>
      <c r="CT91" s="872"/>
      <c r="CU91" s="872"/>
      <c r="CV91" s="873"/>
      <c r="CW91" s="871"/>
      <c r="CX91" s="872"/>
      <c r="CY91" s="872"/>
      <c r="CZ91" s="872"/>
      <c r="DA91" s="873"/>
      <c r="DB91" s="871"/>
      <c r="DC91" s="872"/>
      <c r="DD91" s="872"/>
      <c r="DE91" s="872"/>
      <c r="DF91" s="873"/>
      <c r="DG91" s="871"/>
      <c r="DH91" s="872"/>
      <c r="DI91" s="872"/>
      <c r="DJ91" s="872"/>
      <c r="DK91" s="873"/>
      <c r="DL91" s="871"/>
      <c r="DM91" s="872"/>
      <c r="DN91" s="872"/>
      <c r="DO91" s="872"/>
      <c r="DP91" s="873"/>
      <c r="DQ91" s="871"/>
      <c r="DR91" s="872"/>
      <c r="DS91" s="872"/>
      <c r="DT91" s="872"/>
      <c r="DU91" s="873"/>
      <c r="DV91" s="868"/>
      <c r="DW91" s="869"/>
      <c r="DX91" s="869"/>
      <c r="DY91" s="869"/>
      <c r="DZ91" s="870"/>
      <c r="EA91" s="215"/>
    </row>
    <row r="92" spans="1:131" ht="26.25" hidden="1" customHeight="1" x14ac:dyDescent="0.15">
      <c r="A92" s="231"/>
      <c r="B92" s="232"/>
      <c r="C92" s="232"/>
      <c r="D92" s="232"/>
      <c r="E92" s="232"/>
      <c r="F92" s="232"/>
      <c r="G92" s="232"/>
      <c r="H92" s="232"/>
      <c r="I92" s="232"/>
      <c r="J92" s="232"/>
      <c r="K92" s="232"/>
      <c r="L92" s="232"/>
      <c r="M92" s="232"/>
      <c r="N92" s="232"/>
      <c r="O92" s="232"/>
      <c r="P92" s="232"/>
      <c r="Q92" s="233"/>
      <c r="R92" s="233"/>
      <c r="S92" s="233"/>
      <c r="T92" s="233"/>
      <c r="U92" s="233"/>
      <c r="V92" s="233"/>
      <c r="W92" s="233"/>
      <c r="X92" s="233"/>
      <c r="Y92" s="233"/>
      <c r="Z92" s="233"/>
      <c r="AA92" s="233"/>
      <c r="AB92" s="233"/>
      <c r="AC92" s="233"/>
      <c r="AD92" s="233"/>
      <c r="AE92" s="233"/>
      <c r="AF92" s="233"/>
      <c r="AG92" s="233"/>
      <c r="AH92" s="233"/>
      <c r="AI92" s="233"/>
      <c r="AJ92" s="233"/>
      <c r="AK92" s="233"/>
      <c r="AL92" s="233"/>
      <c r="AM92" s="233"/>
      <c r="AN92" s="233"/>
      <c r="AO92" s="233"/>
      <c r="AP92" s="233"/>
      <c r="AQ92" s="233"/>
      <c r="AR92" s="233"/>
      <c r="AS92" s="233"/>
      <c r="AT92" s="233"/>
      <c r="AU92" s="233"/>
      <c r="AV92" s="233"/>
      <c r="AW92" s="233"/>
      <c r="AX92" s="233"/>
      <c r="AY92" s="233"/>
      <c r="AZ92" s="234"/>
      <c r="BA92" s="234"/>
      <c r="BB92" s="234"/>
      <c r="BC92" s="234"/>
      <c r="BD92" s="234"/>
      <c r="BE92" s="227"/>
      <c r="BF92" s="227"/>
      <c r="BG92" s="227"/>
      <c r="BH92" s="227"/>
      <c r="BI92" s="227"/>
      <c r="BJ92" s="227"/>
      <c r="BK92" s="227"/>
      <c r="BL92" s="227"/>
      <c r="BM92" s="227"/>
      <c r="BN92" s="227"/>
      <c r="BO92" s="227"/>
      <c r="BP92" s="227"/>
      <c r="BQ92" s="224">
        <v>86</v>
      </c>
      <c r="BR92" s="229"/>
      <c r="BS92" s="868"/>
      <c r="BT92" s="869"/>
      <c r="BU92" s="869"/>
      <c r="BV92" s="869"/>
      <c r="BW92" s="869"/>
      <c r="BX92" s="869"/>
      <c r="BY92" s="869"/>
      <c r="BZ92" s="869"/>
      <c r="CA92" s="869"/>
      <c r="CB92" s="869"/>
      <c r="CC92" s="869"/>
      <c r="CD92" s="869"/>
      <c r="CE92" s="869"/>
      <c r="CF92" s="869"/>
      <c r="CG92" s="874"/>
      <c r="CH92" s="871"/>
      <c r="CI92" s="872"/>
      <c r="CJ92" s="872"/>
      <c r="CK92" s="872"/>
      <c r="CL92" s="873"/>
      <c r="CM92" s="871"/>
      <c r="CN92" s="872"/>
      <c r="CO92" s="872"/>
      <c r="CP92" s="872"/>
      <c r="CQ92" s="873"/>
      <c r="CR92" s="871"/>
      <c r="CS92" s="872"/>
      <c r="CT92" s="872"/>
      <c r="CU92" s="872"/>
      <c r="CV92" s="873"/>
      <c r="CW92" s="871"/>
      <c r="CX92" s="872"/>
      <c r="CY92" s="872"/>
      <c r="CZ92" s="872"/>
      <c r="DA92" s="873"/>
      <c r="DB92" s="871"/>
      <c r="DC92" s="872"/>
      <c r="DD92" s="872"/>
      <c r="DE92" s="872"/>
      <c r="DF92" s="873"/>
      <c r="DG92" s="871"/>
      <c r="DH92" s="872"/>
      <c r="DI92" s="872"/>
      <c r="DJ92" s="872"/>
      <c r="DK92" s="873"/>
      <c r="DL92" s="871"/>
      <c r="DM92" s="872"/>
      <c r="DN92" s="872"/>
      <c r="DO92" s="872"/>
      <c r="DP92" s="873"/>
      <c r="DQ92" s="871"/>
      <c r="DR92" s="872"/>
      <c r="DS92" s="872"/>
      <c r="DT92" s="872"/>
      <c r="DU92" s="873"/>
      <c r="DV92" s="868"/>
      <c r="DW92" s="869"/>
      <c r="DX92" s="869"/>
      <c r="DY92" s="869"/>
      <c r="DZ92" s="870"/>
      <c r="EA92" s="215"/>
    </row>
    <row r="93" spans="1:131" ht="26.25" hidden="1" customHeight="1" x14ac:dyDescent="0.15">
      <c r="A93" s="231"/>
      <c r="B93" s="232"/>
      <c r="C93" s="232"/>
      <c r="D93" s="232"/>
      <c r="E93" s="232"/>
      <c r="F93" s="232"/>
      <c r="G93" s="232"/>
      <c r="H93" s="232"/>
      <c r="I93" s="232"/>
      <c r="J93" s="232"/>
      <c r="K93" s="232"/>
      <c r="L93" s="232"/>
      <c r="M93" s="232"/>
      <c r="N93" s="232"/>
      <c r="O93" s="232"/>
      <c r="P93" s="232"/>
      <c r="Q93" s="233"/>
      <c r="R93" s="233"/>
      <c r="S93" s="233"/>
      <c r="T93" s="233"/>
      <c r="U93" s="233"/>
      <c r="V93" s="233"/>
      <c r="W93" s="233"/>
      <c r="X93" s="233"/>
      <c r="Y93" s="233"/>
      <c r="Z93" s="233"/>
      <c r="AA93" s="233"/>
      <c r="AB93" s="233"/>
      <c r="AC93" s="233"/>
      <c r="AD93" s="233"/>
      <c r="AE93" s="233"/>
      <c r="AF93" s="233"/>
      <c r="AG93" s="233"/>
      <c r="AH93" s="233"/>
      <c r="AI93" s="233"/>
      <c r="AJ93" s="233"/>
      <c r="AK93" s="233"/>
      <c r="AL93" s="233"/>
      <c r="AM93" s="233"/>
      <c r="AN93" s="233"/>
      <c r="AO93" s="233"/>
      <c r="AP93" s="233"/>
      <c r="AQ93" s="233"/>
      <c r="AR93" s="233"/>
      <c r="AS93" s="233"/>
      <c r="AT93" s="233"/>
      <c r="AU93" s="233"/>
      <c r="AV93" s="233"/>
      <c r="AW93" s="233"/>
      <c r="AX93" s="233"/>
      <c r="AY93" s="233"/>
      <c r="AZ93" s="234"/>
      <c r="BA93" s="234"/>
      <c r="BB93" s="234"/>
      <c r="BC93" s="234"/>
      <c r="BD93" s="234"/>
      <c r="BE93" s="227"/>
      <c r="BF93" s="227"/>
      <c r="BG93" s="227"/>
      <c r="BH93" s="227"/>
      <c r="BI93" s="227"/>
      <c r="BJ93" s="227"/>
      <c r="BK93" s="227"/>
      <c r="BL93" s="227"/>
      <c r="BM93" s="227"/>
      <c r="BN93" s="227"/>
      <c r="BO93" s="227"/>
      <c r="BP93" s="227"/>
      <c r="BQ93" s="224">
        <v>87</v>
      </c>
      <c r="BR93" s="229"/>
      <c r="BS93" s="868"/>
      <c r="BT93" s="869"/>
      <c r="BU93" s="869"/>
      <c r="BV93" s="869"/>
      <c r="BW93" s="869"/>
      <c r="BX93" s="869"/>
      <c r="BY93" s="869"/>
      <c r="BZ93" s="869"/>
      <c r="CA93" s="869"/>
      <c r="CB93" s="869"/>
      <c r="CC93" s="869"/>
      <c r="CD93" s="869"/>
      <c r="CE93" s="869"/>
      <c r="CF93" s="869"/>
      <c r="CG93" s="874"/>
      <c r="CH93" s="871"/>
      <c r="CI93" s="872"/>
      <c r="CJ93" s="872"/>
      <c r="CK93" s="872"/>
      <c r="CL93" s="873"/>
      <c r="CM93" s="871"/>
      <c r="CN93" s="872"/>
      <c r="CO93" s="872"/>
      <c r="CP93" s="872"/>
      <c r="CQ93" s="873"/>
      <c r="CR93" s="871"/>
      <c r="CS93" s="872"/>
      <c r="CT93" s="872"/>
      <c r="CU93" s="872"/>
      <c r="CV93" s="873"/>
      <c r="CW93" s="871"/>
      <c r="CX93" s="872"/>
      <c r="CY93" s="872"/>
      <c r="CZ93" s="872"/>
      <c r="DA93" s="873"/>
      <c r="DB93" s="871"/>
      <c r="DC93" s="872"/>
      <c r="DD93" s="872"/>
      <c r="DE93" s="872"/>
      <c r="DF93" s="873"/>
      <c r="DG93" s="871"/>
      <c r="DH93" s="872"/>
      <c r="DI93" s="872"/>
      <c r="DJ93" s="872"/>
      <c r="DK93" s="873"/>
      <c r="DL93" s="871"/>
      <c r="DM93" s="872"/>
      <c r="DN93" s="872"/>
      <c r="DO93" s="872"/>
      <c r="DP93" s="873"/>
      <c r="DQ93" s="871"/>
      <c r="DR93" s="872"/>
      <c r="DS93" s="872"/>
      <c r="DT93" s="872"/>
      <c r="DU93" s="873"/>
      <c r="DV93" s="868"/>
      <c r="DW93" s="869"/>
      <c r="DX93" s="869"/>
      <c r="DY93" s="869"/>
      <c r="DZ93" s="870"/>
      <c r="EA93" s="215"/>
    </row>
    <row r="94" spans="1:131" ht="26.25" hidden="1" customHeight="1" x14ac:dyDescent="0.15">
      <c r="A94" s="231"/>
      <c r="B94" s="232"/>
      <c r="C94" s="232"/>
      <c r="D94" s="232"/>
      <c r="E94" s="232"/>
      <c r="F94" s="232"/>
      <c r="G94" s="232"/>
      <c r="H94" s="232"/>
      <c r="I94" s="232"/>
      <c r="J94" s="232"/>
      <c r="K94" s="232"/>
      <c r="L94" s="232"/>
      <c r="M94" s="232"/>
      <c r="N94" s="232"/>
      <c r="O94" s="232"/>
      <c r="P94" s="232"/>
      <c r="Q94" s="233"/>
      <c r="R94" s="233"/>
      <c r="S94" s="233"/>
      <c r="T94" s="233"/>
      <c r="U94" s="233"/>
      <c r="V94" s="233"/>
      <c r="W94" s="233"/>
      <c r="X94" s="233"/>
      <c r="Y94" s="233"/>
      <c r="Z94" s="233"/>
      <c r="AA94" s="233"/>
      <c r="AB94" s="233"/>
      <c r="AC94" s="233"/>
      <c r="AD94" s="233"/>
      <c r="AE94" s="233"/>
      <c r="AF94" s="233"/>
      <c r="AG94" s="233"/>
      <c r="AH94" s="233"/>
      <c r="AI94" s="233"/>
      <c r="AJ94" s="233"/>
      <c r="AK94" s="233"/>
      <c r="AL94" s="233"/>
      <c r="AM94" s="233"/>
      <c r="AN94" s="233"/>
      <c r="AO94" s="233"/>
      <c r="AP94" s="233"/>
      <c r="AQ94" s="233"/>
      <c r="AR94" s="233"/>
      <c r="AS94" s="233"/>
      <c r="AT94" s="233"/>
      <c r="AU94" s="233"/>
      <c r="AV94" s="233"/>
      <c r="AW94" s="233"/>
      <c r="AX94" s="233"/>
      <c r="AY94" s="233"/>
      <c r="AZ94" s="234"/>
      <c r="BA94" s="234"/>
      <c r="BB94" s="234"/>
      <c r="BC94" s="234"/>
      <c r="BD94" s="234"/>
      <c r="BE94" s="227"/>
      <c r="BF94" s="227"/>
      <c r="BG94" s="227"/>
      <c r="BH94" s="227"/>
      <c r="BI94" s="227"/>
      <c r="BJ94" s="227"/>
      <c r="BK94" s="227"/>
      <c r="BL94" s="227"/>
      <c r="BM94" s="227"/>
      <c r="BN94" s="227"/>
      <c r="BO94" s="227"/>
      <c r="BP94" s="227"/>
      <c r="BQ94" s="224">
        <v>88</v>
      </c>
      <c r="BR94" s="229"/>
      <c r="BS94" s="868"/>
      <c r="BT94" s="869"/>
      <c r="BU94" s="869"/>
      <c r="BV94" s="869"/>
      <c r="BW94" s="869"/>
      <c r="BX94" s="869"/>
      <c r="BY94" s="869"/>
      <c r="BZ94" s="869"/>
      <c r="CA94" s="869"/>
      <c r="CB94" s="869"/>
      <c r="CC94" s="869"/>
      <c r="CD94" s="869"/>
      <c r="CE94" s="869"/>
      <c r="CF94" s="869"/>
      <c r="CG94" s="874"/>
      <c r="CH94" s="871"/>
      <c r="CI94" s="872"/>
      <c r="CJ94" s="872"/>
      <c r="CK94" s="872"/>
      <c r="CL94" s="873"/>
      <c r="CM94" s="871"/>
      <c r="CN94" s="872"/>
      <c r="CO94" s="872"/>
      <c r="CP94" s="872"/>
      <c r="CQ94" s="873"/>
      <c r="CR94" s="871"/>
      <c r="CS94" s="872"/>
      <c r="CT94" s="872"/>
      <c r="CU94" s="872"/>
      <c r="CV94" s="873"/>
      <c r="CW94" s="871"/>
      <c r="CX94" s="872"/>
      <c r="CY94" s="872"/>
      <c r="CZ94" s="872"/>
      <c r="DA94" s="873"/>
      <c r="DB94" s="871"/>
      <c r="DC94" s="872"/>
      <c r="DD94" s="872"/>
      <c r="DE94" s="872"/>
      <c r="DF94" s="873"/>
      <c r="DG94" s="871"/>
      <c r="DH94" s="872"/>
      <c r="DI94" s="872"/>
      <c r="DJ94" s="872"/>
      <c r="DK94" s="873"/>
      <c r="DL94" s="871"/>
      <c r="DM94" s="872"/>
      <c r="DN94" s="872"/>
      <c r="DO94" s="872"/>
      <c r="DP94" s="873"/>
      <c r="DQ94" s="871"/>
      <c r="DR94" s="872"/>
      <c r="DS94" s="872"/>
      <c r="DT94" s="872"/>
      <c r="DU94" s="873"/>
      <c r="DV94" s="868"/>
      <c r="DW94" s="869"/>
      <c r="DX94" s="869"/>
      <c r="DY94" s="869"/>
      <c r="DZ94" s="870"/>
      <c r="EA94" s="215"/>
    </row>
    <row r="95" spans="1:131" ht="26.25" hidden="1" customHeight="1" x14ac:dyDescent="0.15">
      <c r="A95" s="231"/>
      <c r="B95" s="232"/>
      <c r="C95" s="232"/>
      <c r="D95" s="232"/>
      <c r="E95" s="232"/>
      <c r="F95" s="232"/>
      <c r="G95" s="232"/>
      <c r="H95" s="232"/>
      <c r="I95" s="232"/>
      <c r="J95" s="232"/>
      <c r="K95" s="232"/>
      <c r="L95" s="232"/>
      <c r="M95" s="232"/>
      <c r="N95" s="232"/>
      <c r="O95" s="232"/>
      <c r="P95" s="232"/>
      <c r="Q95" s="233"/>
      <c r="R95" s="233"/>
      <c r="S95" s="233"/>
      <c r="T95" s="233"/>
      <c r="U95" s="233"/>
      <c r="V95" s="233"/>
      <c r="W95" s="233"/>
      <c r="X95" s="233"/>
      <c r="Y95" s="233"/>
      <c r="Z95" s="233"/>
      <c r="AA95" s="233"/>
      <c r="AB95" s="233"/>
      <c r="AC95" s="233"/>
      <c r="AD95" s="233"/>
      <c r="AE95" s="233"/>
      <c r="AF95" s="233"/>
      <c r="AG95" s="233"/>
      <c r="AH95" s="233"/>
      <c r="AI95" s="233"/>
      <c r="AJ95" s="233"/>
      <c r="AK95" s="233"/>
      <c r="AL95" s="233"/>
      <c r="AM95" s="233"/>
      <c r="AN95" s="233"/>
      <c r="AO95" s="233"/>
      <c r="AP95" s="233"/>
      <c r="AQ95" s="233"/>
      <c r="AR95" s="233"/>
      <c r="AS95" s="233"/>
      <c r="AT95" s="233"/>
      <c r="AU95" s="233"/>
      <c r="AV95" s="233"/>
      <c r="AW95" s="233"/>
      <c r="AX95" s="233"/>
      <c r="AY95" s="233"/>
      <c r="AZ95" s="234"/>
      <c r="BA95" s="234"/>
      <c r="BB95" s="234"/>
      <c r="BC95" s="234"/>
      <c r="BD95" s="234"/>
      <c r="BE95" s="227"/>
      <c r="BF95" s="227"/>
      <c r="BG95" s="227"/>
      <c r="BH95" s="227"/>
      <c r="BI95" s="227"/>
      <c r="BJ95" s="227"/>
      <c r="BK95" s="227"/>
      <c r="BL95" s="227"/>
      <c r="BM95" s="227"/>
      <c r="BN95" s="227"/>
      <c r="BO95" s="227"/>
      <c r="BP95" s="227"/>
      <c r="BQ95" s="224">
        <v>89</v>
      </c>
      <c r="BR95" s="229"/>
      <c r="BS95" s="868"/>
      <c r="BT95" s="869"/>
      <c r="BU95" s="869"/>
      <c r="BV95" s="869"/>
      <c r="BW95" s="869"/>
      <c r="BX95" s="869"/>
      <c r="BY95" s="869"/>
      <c r="BZ95" s="869"/>
      <c r="CA95" s="869"/>
      <c r="CB95" s="869"/>
      <c r="CC95" s="869"/>
      <c r="CD95" s="869"/>
      <c r="CE95" s="869"/>
      <c r="CF95" s="869"/>
      <c r="CG95" s="874"/>
      <c r="CH95" s="871"/>
      <c r="CI95" s="872"/>
      <c r="CJ95" s="872"/>
      <c r="CK95" s="872"/>
      <c r="CL95" s="873"/>
      <c r="CM95" s="871"/>
      <c r="CN95" s="872"/>
      <c r="CO95" s="872"/>
      <c r="CP95" s="872"/>
      <c r="CQ95" s="873"/>
      <c r="CR95" s="871"/>
      <c r="CS95" s="872"/>
      <c r="CT95" s="872"/>
      <c r="CU95" s="872"/>
      <c r="CV95" s="873"/>
      <c r="CW95" s="871"/>
      <c r="CX95" s="872"/>
      <c r="CY95" s="872"/>
      <c r="CZ95" s="872"/>
      <c r="DA95" s="873"/>
      <c r="DB95" s="871"/>
      <c r="DC95" s="872"/>
      <c r="DD95" s="872"/>
      <c r="DE95" s="872"/>
      <c r="DF95" s="873"/>
      <c r="DG95" s="871"/>
      <c r="DH95" s="872"/>
      <c r="DI95" s="872"/>
      <c r="DJ95" s="872"/>
      <c r="DK95" s="873"/>
      <c r="DL95" s="871"/>
      <c r="DM95" s="872"/>
      <c r="DN95" s="872"/>
      <c r="DO95" s="872"/>
      <c r="DP95" s="873"/>
      <c r="DQ95" s="871"/>
      <c r="DR95" s="872"/>
      <c r="DS95" s="872"/>
      <c r="DT95" s="872"/>
      <c r="DU95" s="873"/>
      <c r="DV95" s="868"/>
      <c r="DW95" s="869"/>
      <c r="DX95" s="869"/>
      <c r="DY95" s="869"/>
      <c r="DZ95" s="870"/>
      <c r="EA95" s="215"/>
    </row>
    <row r="96" spans="1:131" ht="26.25" hidden="1" customHeight="1" x14ac:dyDescent="0.15">
      <c r="A96" s="231"/>
      <c r="B96" s="232"/>
      <c r="C96" s="232"/>
      <c r="D96" s="232"/>
      <c r="E96" s="232"/>
      <c r="F96" s="232"/>
      <c r="G96" s="232"/>
      <c r="H96" s="232"/>
      <c r="I96" s="232"/>
      <c r="J96" s="232"/>
      <c r="K96" s="232"/>
      <c r="L96" s="232"/>
      <c r="M96" s="232"/>
      <c r="N96" s="232"/>
      <c r="O96" s="232"/>
      <c r="P96" s="232"/>
      <c r="Q96" s="233"/>
      <c r="R96" s="233"/>
      <c r="S96" s="233"/>
      <c r="T96" s="233"/>
      <c r="U96" s="233"/>
      <c r="V96" s="233"/>
      <c r="W96" s="233"/>
      <c r="X96" s="233"/>
      <c r="Y96" s="233"/>
      <c r="Z96" s="233"/>
      <c r="AA96" s="233"/>
      <c r="AB96" s="233"/>
      <c r="AC96" s="233"/>
      <c r="AD96" s="233"/>
      <c r="AE96" s="233"/>
      <c r="AF96" s="233"/>
      <c r="AG96" s="233"/>
      <c r="AH96" s="233"/>
      <c r="AI96" s="233"/>
      <c r="AJ96" s="233"/>
      <c r="AK96" s="233"/>
      <c r="AL96" s="233"/>
      <c r="AM96" s="233"/>
      <c r="AN96" s="233"/>
      <c r="AO96" s="233"/>
      <c r="AP96" s="233"/>
      <c r="AQ96" s="233"/>
      <c r="AR96" s="233"/>
      <c r="AS96" s="233"/>
      <c r="AT96" s="233"/>
      <c r="AU96" s="233"/>
      <c r="AV96" s="233"/>
      <c r="AW96" s="233"/>
      <c r="AX96" s="233"/>
      <c r="AY96" s="233"/>
      <c r="AZ96" s="234"/>
      <c r="BA96" s="234"/>
      <c r="BB96" s="234"/>
      <c r="BC96" s="234"/>
      <c r="BD96" s="234"/>
      <c r="BE96" s="227"/>
      <c r="BF96" s="227"/>
      <c r="BG96" s="227"/>
      <c r="BH96" s="227"/>
      <c r="BI96" s="227"/>
      <c r="BJ96" s="227"/>
      <c r="BK96" s="227"/>
      <c r="BL96" s="227"/>
      <c r="BM96" s="227"/>
      <c r="BN96" s="227"/>
      <c r="BO96" s="227"/>
      <c r="BP96" s="227"/>
      <c r="BQ96" s="224">
        <v>90</v>
      </c>
      <c r="BR96" s="229"/>
      <c r="BS96" s="868"/>
      <c r="BT96" s="869"/>
      <c r="BU96" s="869"/>
      <c r="BV96" s="869"/>
      <c r="BW96" s="869"/>
      <c r="BX96" s="869"/>
      <c r="BY96" s="869"/>
      <c r="BZ96" s="869"/>
      <c r="CA96" s="869"/>
      <c r="CB96" s="869"/>
      <c r="CC96" s="869"/>
      <c r="CD96" s="869"/>
      <c r="CE96" s="869"/>
      <c r="CF96" s="869"/>
      <c r="CG96" s="874"/>
      <c r="CH96" s="871"/>
      <c r="CI96" s="872"/>
      <c r="CJ96" s="872"/>
      <c r="CK96" s="872"/>
      <c r="CL96" s="873"/>
      <c r="CM96" s="871"/>
      <c r="CN96" s="872"/>
      <c r="CO96" s="872"/>
      <c r="CP96" s="872"/>
      <c r="CQ96" s="873"/>
      <c r="CR96" s="871"/>
      <c r="CS96" s="872"/>
      <c r="CT96" s="872"/>
      <c r="CU96" s="872"/>
      <c r="CV96" s="873"/>
      <c r="CW96" s="871"/>
      <c r="CX96" s="872"/>
      <c r="CY96" s="872"/>
      <c r="CZ96" s="872"/>
      <c r="DA96" s="873"/>
      <c r="DB96" s="871"/>
      <c r="DC96" s="872"/>
      <c r="DD96" s="872"/>
      <c r="DE96" s="872"/>
      <c r="DF96" s="873"/>
      <c r="DG96" s="871"/>
      <c r="DH96" s="872"/>
      <c r="DI96" s="872"/>
      <c r="DJ96" s="872"/>
      <c r="DK96" s="873"/>
      <c r="DL96" s="871"/>
      <c r="DM96" s="872"/>
      <c r="DN96" s="872"/>
      <c r="DO96" s="872"/>
      <c r="DP96" s="873"/>
      <c r="DQ96" s="871"/>
      <c r="DR96" s="872"/>
      <c r="DS96" s="872"/>
      <c r="DT96" s="872"/>
      <c r="DU96" s="873"/>
      <c r="DV96" s="868"/>
      <c r="DW96" s="869"/>
      <c r="DX96" s="869"/>
      <c r="DY96" s="869"/>
      <c r="DZ96" s="870"/>
      <c r="EA96" s="215"/>
    </row>
    <row r="97" spans="1:131" ht="26.25" hidden="1" customHeight="1" x14ac:dyDescent="0.15">
      <c r="A97" s="231"/>
      <c r="B97" s="232"/>
      <c r="C97" s="232"/>
      <c r="D97" s="232"/>
      <c r="E97" s="232"/>
      <c r="F97" s="232"/>
      <c r="G97" s="232"/>
      <c r="H97" s="232"/>
      <c r="I97" s="232"/>
      <c r="J97" s="232"/>
      <c r="K97" s="232"/>
      <c r="L97" s="232"/>
      <c r="M97" s="232"/>
      <c r="N97" s="232"/>
      <c r="O97" s="232"/>
      <c r="P97" s="232"/>
      <c r="Q97" s="233"/>
      <c r="R97" s="233"/>
      <c r="S97" s="233"/>
      <c r="T97" s="233"/>
      <c r="U97" s="233"/>
      <c r="V97" s="233"/>
      <c r="W97" s="233"/>
      <c r="X97" s="233"/>
      <c r="Y97" s="233"/>
      <c r="Z97" s="233"/>
      <c r="AA97" s="233"/>
      <c r="AB97" s="233"/>
      <c r="AC97" s="233"/>
      <c r="AD97" s="233"/>
      <c r="AE97" s="233"/>
      <c r="AF97" s="233"/>
      <c r="AG97" s="233"/>
      <c r="AH97" s="233"/>
      <c r="AI97" s="233"/>
      <c r="AJ97" s="233"/>
      <c r="AK97" s="233"/>
      <c r="AL97" s="233"/>
      <c r="AM97" s="233"/>
      <c r="AN97" s="233"/>
      <c r="AO97" s="233"/>
      <c r="AP97" s="233"/>
      <c r="AQ97" s="233"/>
      <c r="AR97" s="233"/>
      <c r="AS97" s="233"/>
      <c r="AT97" s="233"/>
      <c r="AU97" s="233"/>
      <c r="AV97" s="233"/>
      <c r="AW97" s="233"/>
      <c r="AX97" s="233"/>
      <c r="AY97" s="233"/>
      <c r="AZ97" s="234"/>
      <c r="BA97" s="234"/>
      <c r="BB97" s="234"/>
      <c r="BC97" s="234"/>
      <c r="BD97" s="234"/>
      <c r="BE97" s="227"/>
      <c r="BF97" s="227"/>
      <c r="BG97" s="227"/>
      <c r="BH97" s="227"/>
      <c r="BI97" s="227"/>
      <c r="BJ97" s="227"/>
      <c r="BK97" s="227"/>
      <c r="BL97" s="227"/>
      <c r="BM97" s="227"/>
      <c r="BN97" s="227"/>
      <c r="BO97" s="227"/>
      <c r="BP97" s="227"/>
      <c r="BQ97" s="224">
        <v>91</v>
      </c>
      <c r="BR97" s="229"/>
      <c r="BS97" s="868"/>
      <c r="BT97" s="869"/>
      <c r="BU97" s="869"/>
      <c r="BV97" s="869"/>
      <c r="BW97" s="869"/>
      <c r="BX97" s="869"/>
      <c r="BY97" s="869"/>
      <c r="BZ97" s="869"/>
      <c r="CA97" s="869"/>
      <c r="CB97" s="869"/>
      <c r="CC97" s="869"/>
      <c r="CD97" s="869"/>
      <c r="CE97" s="869"/>
      <c r="CF97" s="869"/>
      <c r="CG97" s="874"/>
      <c r="CH97" s="871"/>
      <c r="CI97" s="872"/>
      <c r="CJ97" s="872"/>
      <c r="CK97" s="872"/>
      <c r="CL97" s="873"/>
      <c r="CM97" s="871"/>
      <c r="CN97" s="872"/>
      <c r="CO97" s="872"/>
      <c r="CP97" s="872"/>
      <c r="CQ97" s="873"/>
      <c r="CR97" s="871"/>
      <c r="CS97" s="872"/>
      <c r="CT97" s="872"/>
      <c r="CU97" s="872"/>
      <c r="CV97" s="873"/>
      <c r="CW97" s="871"/>
      <c r="CX97" s="872"/>
      <c r="CY97" s="872"/>
      <c r="CZ97" s="872"/>
      <c r="DA97" s="873"/>
      <c r="DB97" s="871"/>
      <c r="DC97" s="872"/>
      <c r="DD97" s="872"/>
      <c r="DE97" s="872"/>
      <c r="DF97" s="873"/>
      <c r="DG97" s="871"/>
      <c r="DH97" s="872"/>
      <c r="DI97" s="872"/>
      <c r="DJ97" s="872"/>
      <c r="DK97" s="873"/>
      <c r="DL97" s="871"/>
      <c r="DM97" s="872"/>
      <c r="DN97" s="872"/>
      <c r="DO97" s="872"/>
      <c r="DP97" s="873"/>
      <c r="DQ97" s="871"/>
      <c r="DR97" s="872"/>
      <c r="DS97" s="872"/>
      <c r="DT97" s="872"/>
      <c r="DU97" s="873"/>
      <c r="DV97" s="868"/>
      <c r="DW97" s="869"/>
      <c r="DX97" s="869"/>
      <c r="DY97" s="869"/>
      <c r="DZ97" s="870"/>
      <c r="EA97" s="215"/>
    </row>
    <row r="98" spans="1:131" ht="26.25" hidden="1" customHeight="1" x14ac:dyDescent="0.15">
      <c r="A98" s="231"/>
      <c r="B98" s="232"/>
      <c r="C98" s="232"/>
      <c r="D98" s="232"/>
      <c r="E98" s="232"/>
      <c r="F98" s="232"/>
      <c r="G98" s="232"/>
      <c r="H98" s="232"/>
      <c r="I98" s="232"/>
      <c r="J98" s="232"/>
      <c r="K98" s="232"/>
      <c r="L98" s="232"/>
      <c r="M98" s="232"/>
      <c r="N98" s="232"/>
      <c r="O98" s="232"/>
      <c r="P98" s="232"/>
      <c r="Q98" s="233"/>
      <c r="R98" s="233"/>
      <c r="S98" s="233"/>
      <c r="T98" s="233"/>
      <c r="U98" s="233"/>
      <c r="V98" s="233"/>
      <c r="W98" s="233"/>
      <c r="X98" s="233"/>
      <c r="Y98" s="233"/>
      <c r="Z98" s="233"/>
      <c r="AA98" s="233"/>
      <c r="AB98" s="233"/>
      <c r="AC98" s="233"/>
      <c r="AD98" s="233"/>
      <c r="AE98" s="233"/>
      <c r="AF98" s="233"/>
      <c r="AG98" s="233"/>
      <c r="AH98" s="233"/>
      <c r="AI98" s="233"/>
      <c r="AJ98" s="233"/>
      <c r="AK98" s="233"/>
      <c r="AL98" s="233"/>
      <c r="AM98" s="233"/>
      <c r="AN98" s="233"/>
      <c r="AO98" s="233"/>
      <c r="AP98" s="233"/>
      <c r="AQ98" s="233"/>
      <c r="AR98" s="233"/>
      <c r="AS98" s="233"/>
      <c r="AT98" s="233"/>
      <c r="AU98" s="233"/>
      <c r="AV98" s="233"/>
      <c r="AW98" s="233"/>
      <c r="AX98" s="233"/>
      <c r="AY98" s="233"/>
      <c r="AZ98" s="234"/>
      <c r="BA98" s="234"/>
      <c r="BB98" s="234"/>
      <c r="BC98" s="234"/>
      <c r="BD98" s="234"/>
      <c r="BE98" s="227"/>
      <c r="BF98" s="227"/>
      <c r="BG98" s="227"/>
      <c r="BH98" s="227"/>
      <c r="BI98" s="227"/>
      <c r="BJ98" s="227"/>
      <c r="BK98" s="227"/>
      <c r="BL98" s="227"/>
      <c r="BM98" s="227"/>
      <c r="BN98" s="227"/>
      <c r="BO98" s="227"/>
      <c r="BP98" s="227"/>
      <c r="BQ98" s="224">
        <v>92</v>
      </c>
      <c r="BR98" s="229"/>
      <c r="BS98" s="868"/>
      <c r="BT98" s="869"/>
      <c r="BU98" s="869"/>
      <c r="BV98" s="869"/>
      <c r="BW98" s="869"/>
      <c r="BX98" s="869"/>
      <c r="BY98" s="869"/>
      <c r="BZ98" s="869"/>
      <c r="CA98" s="869"/>
      <c r="CB98" s="869"/>
      <c r="CC98" s="869"/>
      <c r="CD98" s="869"/>
      <c r="CE98" s="869"/>
      <c r="CF98" s="869"/>
      <c r="CG98" s="874"/>
      <c r="CH98" s="871"/>
      <c r="CI98" s="872"/>
      <c r="CJ98" s="872"/>
      <c r="CK98" s="872"/>
      <c r="CL98" s="873"/>
      <c r="CM98" s="871"/>
      <c r="CN98" s="872"/>
      <c r="CO98" s="872"/>
      <c r="CP98" s="872"/>
      <c r="CQ98" s="873"/>
      <c r="CR98" s="871"/>
      <c r="CS98" s="872"/>
      <c r="CT98" s="872"/>
      <c r="CU98" s="872"/>
      <c r="CV98" s="873"/>
      <c r="CW98" s="871"/>
      <c r="CX98" s="872"/>
      <c r="CY98" s="872"/>
      <c r="CZ98" s="872"/>
      <c r="DA98" s="873"/>
      <c r="DB98" s="871"/>
      <c r="DC98" s="872"/>
      <c r="DD98" s="872"/>
      <c r="DE98" s="872"/>
      <c r="DF98" s="873"/>
      <c r="DG98" s="871"/>
      <c r="DH98" s="872"/>
      <c r="DI98" s="872"/>
      <c r="DJ98" s="872"/>
      <c r="DK98" s="873"/>
      <c r="DL98" s="871"/>
      <c r="DM98" s="872"/>
      <c r="DN98" s="872"/>
      <c r="DO98" s="872"/>
      <c r="DP98" s="873"/>
      <c r="DQ98" s="871"/>
      <c r="DR98" s="872"/>
      <c r="DS98" s="872"/>
      <c r="DT98" s="872"/>
      <c r="DU98" s="873"/>
      <c r="DV98" s="868"/>
      <c r="DW98" s="869"/>
      <c r="DX98" s="869"/>
      <c r="DY98" s="869"/>
      <c r="DZ98" s="870"/>
      <c r="EA98" s="215"/>
    </row>
    <row r="99" spans="1:131" ht="26.25" hidden="1" customHeight="1" x14ac:dyDescent="0.15">
      <c r="A99" s="231"/>
      <c r="B99" s="232"/>
      <c r="C99" s="232"/>
      <c r="D99" s="232"/>
      <c r="E99" s="232"/>
      <c r="F99" s="232"/>
      <c r="G99" s="232"/>
      <c r="H99" s="232"/>
      <c r="I99" s="232"/>
      <c r="J99" s="232"/>
      <c r="K99" s="232"/>
      <c r="L99" s="232"/>
      <c r="M99" s="232"/>
      <c r="N99" s="232"/>
      <c r="O99" s="232"/>
      <c r="P99" s="232"/>
      <c r="Q99" s="233"/>
      <c r="R99" s="233"/>
      <c r="S99" s="233"/>
      <c r="T99" s="233"/>
      <c r="U99" s="233"/>
      <c r="V99" s="233"/>
      <c r="W99" s="233"/>
      <c r="X99" s="233"/>
      <c r="Y99" s="233"/>
      <c r="Z99" s="233"/>
      <c r="AA99" s="233"/>
      <c r="AB99" s="233"/>
      <c r="AC99" s="233"/>
      <c r="AD99" s="233"/>
      <c r="AE99" s="233"/>
      <c r="AF99" s="233"/>
      <c r="AG99" s="233"/>
      <c r="AH99" s="233"/>
      <c r="AI99" s="233"/>
      <c r="AJ99" s="233"/>
      <c r="AK99" s="233"/>
      <c r="AL99" s="233"/>
      <c r="AM99" s="233"/>
      <c r="AN99" s="233"/>
      <c r="AO99" s="233"/>
      <c r="AP99" s="233"/>
      <c r="AQ99" s="233"/>
      <c r="AR99" s="233"/>
      <c r="AS99" s="233"/>
      <c r="AT99" s="233"/>
      <c r="AU99" s="233"/>
      <c r="AV99" s="233"/>
      <c r="AW99" s="233"/>
      <c r="AX99" s="233"/>
      <c r="AY99" s="233"/>
      <c r="AZ99" s="234"/>
      <c r="BA99" s="234"/>
      <c r="BB99" s="234"/>
      <c r="BC99" s="234"/>
      <c r="BD99" s="234"/>
      <c r="BE99" s="227"/>
      <c r="BF99" s="227"/>
      <c r="BG99" s="227"/>
      <c r="BH99" s="227"/>
      <c r="BI99" s="227"/>
      <c r="BJ99" s="227"/>
      <c r="BK99" s="227"/>
      <c r="BL99" s="227"/>
      <c r="BM99" s="227"/>
      <c r="BN99" s="227"/>
      <c r="BO99" s="227"/>
      <c r="BP99" s="227"/>
      <c r="BQ99" s="224">
        <v>93</v>
      </c>
      <c r="BR99" s="229"/>
      <c r="BS99" s="868"/>
      <c r="BT99" s="869"/>
      <c r="BU99" s="869"/>
      <c r="BV99" s="869"/>
      <c r="BW99" s="869"/>
      <c r="BX99" s="869"/>
      <c r="BY99" s="869"/>
      <c r="BZ99" s="869"/>
      <c r="CA99" s="869"/>
      <c r="CB99" s="869"/>
      <c r="CC99" s="869"/>
      <c r="CD99" s="869"/>
      <c r="CE99" s="869"/>
      <c r="CF99" s="869"/>
      <c r="CG99" s="874"/>
      <c r="CH99" s="871"/>
      <c r="CI99" s="872"/>
      <c r="CJ99" s="872"/>
      <c r="CK99" s="872"/>
      <c r="CL99" s="873"/>
      <c r="CM99" s="871"/>
      <c r="CN99" s="872"/>
      <c r="CO99" s="872"/>
      <c r="CP99" s="872"/>
      <c r="CQ99" s="873"/>
      <c r="CR99" s="871"/>
      <c r="CS99" s="872"/>
      <c r="CT99" s="872"/>
      <c r="CU99" s="872"/>
      <c r="CV99" s="873"/>
      <c r="CW99" s="871"/>
      <c r="CX99" s="872"/>
      <c r="CY99" s="872"/>
      <c r="CZ99" s="872"/>
      <c r="DA99" s="873"/>
      <c r="DB99" s="871"/>
      <c r="DC99" s="872"/>
      <c r="DD99" s="872"/>
      <c r="DE99" s="872"/>
      <c r="DF99" s="873"/>
      <c r="DG99" s="871"/>
      <c r="DH99" s="872"/>
      <c r="DI99" s="872"/>
      <c r="DJ99" s="872"/>
      <c r="DK99" s="873"/>
      <c r="DL99" s="871"/>
      <c r="DM99" s="872"/>
      <c r="DN99" s="872"/>
      <c r="DO99" s="872"/>
      <c r="DP99" s="873"/>
      <c r="DQ99" s="871"/>
      <c r="DR99" s="872"/>
      <c r="DS99" s="872"/>
      <c r="DT99" s="872"/>
      <c r="DU99" s="873"/>
      <c r="DV99" s="868"/>
      <c r="DW99" s="869"/>
      <c r="DX99" s="869"/>
      <c r="DY99" s="869"/>
      <c r="DZ99" s="870"/>
      <c r="EA99" s="215"/>
    </row>
    <row r="100" spans="1:131" ht="26.25" hidden="1" customHeight="1" x14ac:dyDescent="0.15">
      <c r="A100" s="231"/>
      <c r="B100" s="232"/>
      <c r="C100" s="232"/>
      <c r="D100" s="232"/>
      <c r="E100" s="232"/>
      <c r="F100" s="232"/>
      <c r="G100" s="232"/>
      <c r="H100" s="232"/>
      <c r="I100" s="232"/>
      <c r="J100" s="232"/>
      <c r="K100" s="232"/>
      <c r="L100" s="232"/>
      <c r="M100" s="232"/>
      <c r="N100" s="232"/>
      <c r="O100" s="232"/>
      <c r="P100" s="232"/>
      <c r="Q100" s="233"/>
      <c r="R100" s="233"/>
      <c r="S100" s="233"/>
      <c r="T100" s="233"/>
      <c r="U100" s="233"/>
      <c r="V100" s="233"/>
      <c r="W100" s="233"/>
      <c r="X100" s="233"/>
      <c r="Y100" s="233"/>
      <c r="Z100" s="233"/>
      <c r="AA100" s="233"/>
      <c r="AB100" s="233"/>
      <c r="AC100" s="233"/>
      <c r="AD100" s="233"/>
      <c r="AE100" s="233"/>
      <c r="AF100" s="233"/>
      <c r="AG100" s="233"/>
      <c r="AH100" s="233"/>
      <c r="AI100" s="233"/>
      <c r="AJ100" s="233"/>
      <c r="AK100" s="233"/>
      <c r="AL100" s="233"/>
      <c r="AM100" s="233"/>
      <c r="AN100" s="233"/>
      <c r="AO100" s="233"/>
      <c r="AP100" s="233"/>
      <c r="AQ100" s="233"/>
      <c r="AR100" s="233"/>
      <c r="AS100" s="233"/>
      <c r="AT100" s="233"/>
      <c r="AU100" s="233"/>
      <c r="AV100" s="233"/>
      <c r="AW100" s="233"/>
      <c r="AX100" s="233"/>
      <c r="AY100" s="233"/>
      <c r="AZ100" s="234"/>
      <c r="BA100" s="234"/>
      <c r="BB100" s="234"/>
      <c r="BC100" s="234"/>
      <c r="BD100" s="234"/>
      <c r="BE100" s="227"/>
      <c r="BF100" s="227"/>
      <c r="BG100" s="227"/>
      <c r="BH100" s="227"/>
      <c r="BI100" s="227"/>
      <c r="BJ100" s="227"/>
      <c r="BK100" s="227"/>
      <c r="BL100" s="227"/>
      <c r="BM100" s="227"/>
      <c r="BN100" s="227"/>
      <c r="BO100" s="227"/>
      <c r="BP100" s="227"/>
      <c r="BQ100" s="224">
        <v>94</v>
      </c>
      <c r="BR100" s="229"/>
      <c r="BS100" s="868"/>
      <c r="BT100" s="869"/>
      <c r="BU100" s="869"/>
      <c r="BV100" s="869"/>
      <c r="BW100" s="869"/>
      <c r="BX100" s="869"/>
      <c r="BY100" s="869"/>
      <c r="BZ100" s="869"/>
      <c r="CA100" s="869"/>
      <c r="CB100" s="869"/>
      <c r="CC100" s="869"/>
      <c r="CD100" s="869"/>
      <c r="CE100" s="869"/>
      <c r="CF100" s="869"/>
      <c r="CG100" s="874"/>
      <c r="CH100" s="871"/>
      <c r="CI100" s="872"/>
      <c r="CJ100" s="872"/>
      <c r="CK100" s="872"/>
      <c r="CL100" s="873"/>
      <c r="CM100" s="871"/>
      <c r="CN100" s="872"/>
      <c r="CO100" s="872"/>
      <c r="CP100" s="872"/>
      <c r="CQ100" s="873"/>
      <c r="CR100" s="871"/>
      <c r="CS100" s="872"/>
      <c r="CT100" s="872"/>
      <c r="CU100" s="872"/>
      <c r="CV100" s="873"/>
      <c r="CW100" s="871"/>
      <c r="CX100" s="872"/>
      <c r="CY100" s="872"/>
      <c r="CZ100" s="872"/>
      <c r="DA100" s="873"/>
      <c r="DB100" s="871"/>
      <c r="DC100" s="872"/>
      <c r="DD100" s="872"/>
      <c r="DE100" s="872"/>
      <c r="DF100" s="873"/>
      <c r="DG100" s="871"/>
      <c r="DH100" s="872"/>
      <c r="DI100" s="872"/>
      <c r="DJ100" s="872"/>
      <c r="DK100" s="873"/>
      <c r="DL100" s="871"/>
      <c r="DM100" s="872"/>
      <c r="DN100" s="872"/>
      <c r="DO100" s="872"/>
      <c r="DP100" s="873"/>
      <c r="DQ100" s="871"/>
      <c r="DR100" s="872"/>
      <c r="DS100" s="872"/>
      <c r="DT100" s="872"/>
      <c r="DU100" s="873"/>
      <c r="DV100" s="868"/>
      <c r="DW100" s="869"/>
      <c r="DX100" s="869"/>
      <c r="DY100" s="869"/>
      <c r="DZ100" s="870"/>
      <c r="EA100" s="215"/>
    </row>
    <row r="101" spans="1:131" ht="26.25" hidden="1" customHeight="1" x14ac:dyDescent="0.15">
      <c r="A101" s="231"/>
      <c r="B101" s="232"/>
      <c r="C101" s="232"/>
      <c r="D101" s="232"/>
      <c r="E101" s="232"/>
      <c r="F101" s="232"/>
      <c r="G101" s="232"/>
      <c r="H101" s="232"/>
      <c r="I101" s="232"/>
      <c r="J101" s="232"/>
      <c r="K101" s="232"/>
      <c r="L101" s="232"/>
      <c r="M101" s="232"/>
      <c r="N101" s="232"/>
      <c r="O101" s="232"/>
      <c r="P101" s="232"/>
      <c r="Q101" s="233"/>
      <c r="R101" s="233"/>
      <c r="S101" s="233"/>
      <c r="T101" s="233"/>
      <c r="U101" s="233"/>
      <c r="V101" s="233"/>
      <c r="W101" s="233"/>
      <c r="X101" s="233"/>
      <c r="Y101" s="233"/>
      <c r="Z101" s="233"/>
      <c r="AA101" s="233"/>
      <c r="AB101" s="233"/>
      <c r="AC101" s="233"/>
      <c r="AD101" s="233"/>
      <c r="AE101" s="233"/>
      <c r="AF101" s="233"/>
      <c r="AG101" s="233"/>
      <c r="AH101" s="233"/>
      <c r="AI101" s="233"/>
      <c r="AJ101" s="233"/>
      <c r="AK101" s="233"/>
      <c r="AL101" s="233"/>
      <c r="AM101" s="233"/>
      <c r="AN101" s="233"/>
      <c r="AO101" s="233"/>
      <c r="AP101" s="233"/>
      <c r="AQ101" s="233"/>
      <c r="AR101" s="233"/>
      <c r="AS101" s="233"/>
      <c r="AT101" s="233"/>
      <c r="AU101" s="233"/>
      <c r="AV101" s="233"/>
      <c r="AW101" s="233"/>
      <c r="AX101" s="233"/>
      <c r="AY101" s="233"/>
      <c r="AZ101" s="234"/>
      <c r="BA101" s="234"/>
      <c r="BB101" s="234"/>
      <c r="BC101" s="234"/>
      <c r="BD101" s="234"/>
      <c r="BE101" s="227"/>
      <c r="BF101" s="227"/>
      <c r="BG101" s="227"/>
      <c r="BH101" s="227"/>
      <c r="BI101" s="227"/>
      <c r="BJ101" s="227"/>
      <c r="BK101" s="227"/>
      <c r="BL101" s="227"/>
      <c r="BM101" s="227"/>
      <c r="BN101" s="227"/>
      <c r="BO101" s="227"/>
      <c r="BP101" s="227"/>
      <c r="BQ101" s="224">
        <v>95</v>
      </c>
      <c r="BR101" s="229"/>
      <c r="BS101" s="868"/>
      <c r="BT101" s="869"/>
      <c r="BU101" s="869"/>
      <c r="BV101" s="869"/>
      <c r="BW101" s="869"/>
      <c r="BX101" s="869"/>
      <c r="BY101" s="869"/>
      <c r="BZ101" s="869"/>
      <c r="CA101" s="869"/>
      <c r="CB101" s="869"/>
      <c r="CC101" s="869"/>
      <c r="CD101" s="869"/>
      <c r="CE101" s="869"/>
      <c r="CF101" s="869"/>
      <c r="CG101" s="874"/>
      <c r="CH101" s="871"/>
      <c r="CI101" s="872"/>
      <c r="CJ101" s="872"/>
      <c r="CK101" s="872"/>
      <c r="CL101" s="873"/>
      <c r="CM101" s="871"/>
      <c r="CN101" s="872"/>
      <c r="CO101" s="872"/>
      <c r="CP101" s="872"/>
      <c r="CQ101" s="873"/>
      <c r="CR101" s="871"/>
      <c r="CS101" s="872"/>
      <c r="CT101" s="872"/>
      <c r="CU101" s="872"/>
      <c r="CV101" s="873"/>
      <c r="CW101" s="871"/>
      <c r="CX101" s="872"/>
      <c r="CY101" s="872"/>
      <c r="CZ101" s="872"/>
      <c r="DA101" s="873"/>
      <c r="DB101" s="871"/>
      <c r="DC101" s="872"/>
      <c r="DD101" s="872"/>
      <c r="DE101" s="872"/>
      <c r="DF101" s="873"/>
      <c r="DG101" s="871"/>
      <c r="DH101" s="872"/>
      <c r="DI101" s="872"/>
      <c r="DJ101" s="872"/>
      <c r="DK101" s="873"/>
      <c r="DL101" s="871"/>
      <c r="DM101" s="872"/>
      <c r="DN101" s="872"/>
      <c r="DO101" s="872"/>
      <c r="DP101" s="873"/>
      <c r="DQ101" s="871"/>
      <c r="DR101" s="872"/>
      <c r="DS101" s="872"/>
      <c r="DT101" s="872"/>
      <c r="DU101" s="873"/>
      <c r="DV101" s="868"/>
      <c r="DW101" s="869"/>
      <c r="DX101" s="869"/>
      <c r="DY101" s="869"/>
      <c r="DZ101" s="870"/>
      <c r="EA101" s="215"/>
    </row>
    <row r="102" spans="1:131" ht="26.25" customHeight="1" thickBot="1" x14ac:dyDescent="0.2">
      <c r="A102" s="231"/>
      <c r="B102" s="232"/>
      <c r="C102" s="232"/>
      <c r="D102" s="232"/>
      <c r="E102" s="232"/>
      <c r="F102" s="232"/>
      <c r="G102" s="232"/>
      <c r="H102" s="232"/>
      <c r="I102" s="232"/>
      <c r="J102" s="232"/>
      <c r="K102" s="232"/>
      <c r="L102" s="232"/>
      <c r="M102" s="232"/>
      <c r="N102" s="232"/>
      <c r="O102" s="232"/>
      <c r="P102" s="232"/>
      <c r="Q102" s="233"/>
      <c r="R102" s="233"/>
      <c r="S102" s="233"/>
      <c r="T102" s="233"/>
      <c r="U102" s="233"/>
      <c r="V102" s="233"/>
      <c r="W102" s="233"/>
      <c r="X102" s="233"/>
      <c r="Y102" s="233"/>
      <c r="Z102" s="233"/>
      <c r="AA102" s="233"/>
      <c r="AB102" s="233"/>
      <c r="AC102" s="233"/>
      <c r="AD102" s="233"/>
      <c r="AE102" s="233"/>
      <c r="AF102" s="233"/>
      <c r="AG102" s="233"/>
      <c r="AH102" s="233"/>
      <c r="AI102" s="233"/>
      <c r="AJ102" s="233"/>
      <c r="AK102" s="233"/>
      <c r="AL102" s="233"/>
      <c r="AM102" s="233"/>
      <c r="AN102" s="233"/>
      <c r="AO102" s="233"/>
      <c r="AP102" s="233"/>
      <c r="AQ102" s="233"/>
      <c r="AR102" s="233"/>
      <c r="AS102" s="233"/>
      <c r="AT102" s="233"/>
      <c r="AU102" s="233"/>
      <c r="AV102" s="233"/>
      <c r="AW102" s="233"/>
      <c r="AX102" s="233"/>
      <c r="AY102" s="233"/>
      <c r="AZ102" s="234"/>
      <c r="BA102" s="234"/>
      <c r="BB102" s="234"/>
      <c r="BC102" s="234"/>
      <c r="BD102" s="234"/>
      <c r="BE102" s="227"/>
      <c r="BF102" s="227"/>
      <c r="BG102" s="227"/>
      <c r="BH102" s="227"/>
      <c r="BI102" s="227"/>
      <c r="BJ102" s="227"/>
      <c r="BK102" s="227"/>
      <c r="BL102" s="227"/>
      <c r="BM102" s="227"/>
      <c r="BN102" s="227"/>
      <c r="BO102" s="227"/>
      <c r="BP102" s="227"/>
      <c r="BQ102" s="226" t="s">
        <v>395</v>
      </c>
      <c r="BR102" s="798" t="s">
        <v>427</v>
      </c>
      <c r="BS102" s="799"/>
      <c r="BT102" s="799"/>
      <c r="BU102" s="799"/>
      <c r="BV102" s="799"/>
      <c r="BW102" s="799"/>
      <c r="BX102" s="799"/>
      <c r="BY102" s="799"/>
      <c r="BZ102" s="799"/>
      <c r="CA102" s="799"/>
      <c r="CB102" s="799"/>
      <c r="CC102" s="799"/>
      <c r="CD102" s="799"/>
      <c r="CE102" s="799"/>
      <c r="CF102" s="799"/>
      <c r="CG102" s="800"/>
      <c r="CH102" s="896"/>
      <c r="CI102" s="897"/>
      <c r="CJ102" s="897"/>
      <c r="CK102" s="897"/>
      <c r="CL102" s="898"/>
      <c r="CM102" s="896"/>
      <c r="CN102" s="897"/>
      <c r="CO102" s="897"/>
      <c r="CP102" s="897"/>
      <c r="CQ102" s="898"/>
      <c r="CR102" s="899"/>
      <c r="CS102" s="861"/>
      <c r="CT102" s="861"/>
      <c r="CU102" s="861"/>
      <c r="CV102" s="900"/>
      <c r="CW102" s="899"/>
      <c r="CX102" s="861"/>
      <c r="CY102" s="861"/>
      <c r="CZ102" s="861"/>
      <c r="DA102" s="900"/>
      <c r="DB102" s="899"/>
      <c r="DC102" s="861"/>
      <c r="DD102" s="861"/>
      <c r="DE102" s="861"/>
      <c r="DF102" s="900"/>
      <c r="DG102" s="899"/>
      <c r="DH102" s="861"/>
      <c r="DI102" s="861"/>
      <c r="DJ102" s="861"/>
      <c r="DK102" s="900"/>
      <c r="DL102" s="899"/>
      <c r="DM102" s="861"/>
      <c r="DN102" s="861"/>
      <c r="DO102" s="861"/>
      <c r="DP102" s="900"/>
      <c r="DQ102" s="899"/>
      <c r="DR102" s="861"/>
      <c r="DS102" s="861"/>
      <c r="DT102" s="861"/>
      <c r="DU102" s="900"/>
      <c r="DV102" s="798"/>
      <c r="DW102" s="799"/>
      <c r="DX102" s="799"/>
      <c r="DY102" s="799"/>
      <c r="DZ102" s="923"/>
      <c r="EA102" s="215"/>
    </row>
    <row r="103" spans="1:131" ht="26.25" customHeight="1" x14ac:dyDescent="0.15">
      <c r="A103" s="231"/>
      <c r="B103" s="232"/>
      <c r="C103" s="232"/>
      <c r="D103" s="232"/>
      <c r="E103" s="232"/>
      <c r="F103" s="232"/>
      <c r="G103" s="232"/>
      <c r="H103" s="232"/>
      <c r="I103" s="232"/>
      <c r="J103" s="232"/>
      <c r="K103" s="232"/>
      <c r="L103" s="232"/>
      <c r="M103" s="232"/>
      <c r="N103" s="232"/>
      <c r="O103" s="232"/>
      <c r="P103" s="232"/>
      <c r="Q103" s="233"/>
      <c r="R103" s="233"/>
      <c r="S103" s="233"/>
      <c r="T103" s="233"/>
      <c r="U103" s="233"/>
      <c r="V103" s="233"/>
      <c r="W103" s="233"/>
      <c r="X103" s="233"/>
      <c r="Y103" s="233"/>
      <c r="Z103" s="233"/>
      <c r="AA103" s="233"/>
      <c r="AB103" s="233"/>
      <c r="AC103" s="233"/>
      <c r="AD103" s="233"/>
      <c r="AE103" s="233"/>
      <c r="AF103" s="233"/>
      <c r="AG103" s="233"/>
      <c r="AH103" s="233"/>
      <c r="AI103" s="233"/>
      <c r="AJ103" s="233"/>
      <c r="AK103" s="233"/>
      <c r="AL103" s="233"/>
      <c r="AM103" s="233"/>
      <c r="AN103" s="233"/>
      <c r="AO103" s="233"/>
      <c r="AP103" s="233"/>
      <c r="AQ103" s="233"/>
      <c r="AR103" s="233"/>
      <c r="AS103" s="233"/>
      <c r="AT103" s="233"/>
      <c r="AU103" s="233"/>
      <c r="AV103" s="233"/>
      <c r="AW103" s="233"/>
      <c r="AX103" s="233"/>
      <c r="AY103" s="233"/>
      <c r="AZ103" s="234"/>
      <c r="BA103" s="234"/>
      <c r="BB103" s="234"/>
      <c r="BC103" s="234"/>
      <c r="BD103" s="234"/>
      <c r="BE103" s="227"/>
      <c r="BF103" s="227"/>
      <c r="BG103" s="227"/>
      <c r="BH103" s="227"/>
      <c r="BI103" s="227"/>
      <c r="BJ103" s="227"/>
      <c r="BK103" s="227"/>
      <c r="BL103" s="227"/>
      <c r="BM103" s="227"/>
      <c r="BN103" s="227"/>
      <c r="BO103" s="227"/>
      <c r="BP103" s="227"/>
      <c r="BQ103" s="924" t="s">
        <v>428</v>
      </c>
      <c r="BR103" s="924"/>
      <c r="BS103" s="924"/>
      <c r="BT103" s="924"/>
      <c r="BU103" s="924"/>
      <c r="BV103" s="924"/>
      <c r="BW103" s="924"/>
      <c r="BX103" s="924"/>
      <c r="BY103" s="924"/>
      <c r="BZ103" s="924"/>
      <c r="CA103" s="924"/>
      <c r="CB103" s="924"/>
      <c r="CC103" s="924"/>
      <c r="CD103" s="924"/>
      <c r="CE103" s="924"/>
      <c r="CF103" s="924"/>
      <c r="CG103" s="924"/>
      <c r="CH103" s="924"/>
      <c r="CI103" s="924"/>
      <c r="CJ103" s="924"/>
      <c r="CK103" s="924"/>
      <c r="CL103" s="924"/>
      <c r="CM103" s="924"/>
      <c r="CN103" s="924"/>
      <c r="CO103" s="924"/>
      <c r="CP103" s="924"/>
      <c r="CQ103" s="924"/>
      <c r="CR103" s="924"/>
      <c r="CS103" s="924"/>
      <c r="CT103" s="924"/>
      <c r="CU103" s="924"/>
      <c r="CV103" s="924"/>
      <c r="CW103" s="924"/>
      <c r="CX103" s="924"/>
      <c r="CY103" s="924"/>
      <c r="CZ103" s="924"/>
      <c r="DA103" s="924"/>
      <c r="DB103" s="924"/>
      <c r="DC103" s="924"/>
      <c r="DD103" s="924"/>
      <c r="DE103" s="924"/>
      <c r="DF103" s="924"/>
      <c r="DG103" s="924"/>
      <c r="DH103" s="924"/>
      <c r="DI103" s="924"/>
      <c r="DJ103" s="924"/>
      <c r="DK103" s="924"/>
      <c r="DL103" s="924"/>
      <c r="DM103" s="924"/>
      <c r="DN103" s="924"/>
      <c r="DO103" s="924"/>
      <c r="DP103" s="924"/>
      <c r="DQ103" s="924"/>
      <c r="DR103" s="924"/>
      <c r="DS103" s="924"/>
      <c r="DT103" s="924"/>
      <c r="DU103" s="924"/>
      <c r="DV103" s="924"/>
      <c r="DW103" s="924"/>
      <c r="DX103" s="924"/>
      <c r="DY103" s="924"/>
      <c r="DZ103" s="924"/>
      <c r="EA103" s="215"/>
    </row>
    <row r="104" spans="1:131" ht="26.25" customHeight="1" x14ac:dyDescent="0.15">
      <c r="A104" s="231"/>
      <c r="B104" s="232"/>
      <c r="C104" s="232"/>
      <c r="D104" s="232"/>
      <c r="E104" s="232"/>
      <c r="F104" s="232"/>
      <c r="G104" s="232"/>
      <c r="H104" s="232"/>
      <c r="I104" s="232"/>
      <c r="J104" s="232"/>
      <c r="K104" s="232"/>
      <c r="L104" s="232"/>
      <c r="M104" s="232"/>
      <c r="N104" s="232"/>
      <c r="O104" s="232"/>
      <c r="P104" s="232"/>
      <c r="Q104" s="233"/>
      <c r="R104" s="233"/>
      <c r="S104" s="233"/>
      <c r="T104" s="233"/>
      <c r="U104" s="233"/>
      <c r="V104" s="233"/>
      <c r="W104" s="233"/>
      <c r="X104" s="233"/>
      <c r="Y104" s="233"/>
      <c r="Z104" s="233"/>
      <c r="AA104" s="233"/>
      <c r="AB104" s="233"/>
      <c r="AC104" s="233"/>
      <c r="AD104" s="233"/>
      <c r="AE104" s="233"/>
      <c r="AF104" s="233"/>
      <c r="AG104" s="233"/>
      <c r="AH104" s="233"/>
      <c r="AI104" s="233"/>
      <c r="AJ104" s="233"/>
      <c r="AK104" s="233"/>
      <c r="AL104" s="233"/>
      <c r="AM104" s="233"/>
      <c r="AN104" s="233"/>
      <c r="AO104" s="233"/>
      <c r="AP104" s="233"/>
      <c r="AQ104" s="233"/>
      <c r="AR104" s="233"/>
      <c r="AS104" s="233"/>
      <c r="AT104" s="233"/>
      <c r="AU104" s="233"/>
      <c r="AV104" s="233"/>
      <c r="AW104" s="233"/>
      <c r="AX104" s="233"/>
      <c r="AY104" s="233"/>
      <c r="AZ104" s="234"/>
      <c r="BA104" s="234"/>
      <c r="BB104" s="234"/>
      <c r="BC104" s="234"/>
      <c r="BD104" s="234"/>
      <c r="BE104" s="227"/>
      <c r="BF104" s="227"/>
      <c r="BG104" s="227"/>
      <c r="BH104" s="227"/>
      <c r="BI104" s="227"/>
      <c r="BJ104" s="227"/>
      <c r="BK104" s="227"/>
      <c r="BL104" s="227"/>
      <c r="BM104" s="227"/>
      <c r="BN104" s="227"/>
      <c r="BO104" s="227"/>
      <c r="BP104" s="227"/>
      <c r="BQ104" s="925" t="s">
        <v>429</v>
      </c>
      <c r="BR104" s="925"/>
      <c r="BS104" s="925"/>
      <c r="BT104" s="925"/>
      <c r="BU104" s="925"/>
      <c r="BV104" s="925"/>
      <c r="BW104" s="925"/>
      <c r="BX104" s="925"/>
      <c r="BY104" s="925"/>
      <c r="BZ104" s="925"/>
      <c r="CA104" s="925"/>
      <c r="CB104" s="925"/>
      <c r="CC104" s="925"/>
      <c r="CD104" s="925"/>
      <c r="CE104" s="925"/>
      <c r="CF104" s="925"/>
      <c r="CG104" s="925"/>
      <c r="CH104" s="925"/>
      <c r="CI104" s="925"/>
      <c r="CJ104" s="925"/>
      <c r="CK104" s="925"/>
      <c r="CL104" s="925"/>
      <c r="CM104" s="925"/>
      <c r="CN104" s="925"/>
      <c r="CO104" s="925"/>
      <c r="CP104" s="925"/>
      <c r="CQ104" s="925"/>
      <c r="CR104" s="925"/>
      <c r="CS104" s="925"/>
      <c r="CT104" s="925"/>
      <c r="CU104" s="925"/>
      <c r="CV104" s="925"/>
      <c r="CW104" s="925"/>
      <c r="CX104" s="925"/>
      <c r="CY104" s="925"/>
      <c r="CZ104" s="925"/>
      <c r="DA104" s="925"/>
      <c r="DB104" s="925"/>
      <c r="DC104" s="925"/>
      <c r="DD104" s="925"/>
      <c r="DE104" s="925"/>
      <c r="DF104" s="925"/>
      <c r="DG104" s="925"/>
      <c r="DH104" s="925"/>
      <c r="DI104" s="925"/>
      <c r="DJ104" s="925"/>
      <c r="DK104" s="925"/>
      <c r="DL104" s="925"/>
      <c r="DM104" s="925"/>
      <c r="DN104" s="925"/>
      <c r="DO104" s="925"/>
      <c r="DP104" s="925"/>
      <c r="DQ104" s="925"/>
      <c r="DR104" s="925"/>
      <c r="DS104" s="925"/>
      <c r="DT104" s="925"/>
      <c r="DU104" s="925"/>
      <c r="DV104" s="925"/>
      <c r="DW104" s="925"/>
      <c r="DX104" s="925"/>
      <c r="DY104" s="925"/>
      <c r="DZ104" s="925"/>
      <c r="EA104" s="215"/>
    </row>
    <row r="105" spans="1:131" ht="11.25" customHeight="1" x14ac:dyDescent="0.15">
      <c r="A105" s="227"/>
      <c r="B105" s="227"/>
      <c r="C105" s="227"/>
      <c r="D105" s="227"/>
      <c r="E105" s="227"/>
      <c r="F105" s="227"/>
      <c r="G105" s="227"/>
      <c r="H105" s="227"/>
      <c r="I105" s="227"/>
      <c r="J105" s="227"/>
      <c r="K105" s="227"/>
      <c r="L105" s="227"/>
      <c r="M105" s="227"/>
      <c r="N105" s="227"/>
      <c r="O105" s="227"/>
      <c r="P105" s="227"/>
      <c r="Q105" s="227"/>
      <c r="R105" s="227"/>
      <c r="S105" s="227"/>
      <c r="T105" s="227"/>
      <c r="U105" s="227"/>
      <c r="V105" s="227"/>
      <c r="W105" s="227"/>
      <c r="X105" s="227"/>
      <c r="Y105" s="227"/>
      <c r="Z105" s="227"/>
      <c r="AA105" s="227"/>
      <c r="AB105" s="227"/>
      <c r="AC105" s="227"/>
      <c r="AD105" s="227"/>
      <c r="AE105" s="227"/>
      <c r="AF105" s="227"/>
      <c r="AG105" s="227"/>
      <c r="AH105" s="227"/>
      <c r="AI105" s="227"/>
      <c r="AJ105" s="227"/>
      <c r="AK105" s="227"/>
      <c r="AL105" s="227"/>
      <c r="AM105" s="227"/>
      <c r="AN105" s="227"/>
      <c r="AO105" s="227"/>
      <c r="AP105" s="227"/>
      <c r="AQ105" s="227"/>
      <c r="AR105" s="227"/>
      <c r="AS105" s="227"/>
      <c r="AT105" s="227"/>
      <c r="AU105" s="227"/>
      <c r="AV105" s="227"/>
      <c r="AW105" s="227"/>
      <c r="AX105" s="227"/>
      <c r="AY105" s="227"/>
      <c r="AZ105" s="227"/>
      <c r="BA105" s="227"/>
      <c r="BB105" s="227"/>
      <c r="BC105" s="227"/>
      <c r="BD105" s="227"/>
      <c r="BE105" s="227"/>
      <c r="BF105" s="227"/>
      <c r="BG105" s="227"/>
      <c r="BH105" s="227"/>
      <c r="BI105" s="227"/>
      <c r="BJ105" s="227"/>
      <c r="BK105" s="227"/>
      <c r="BL105" s="227"/>
      <c r="BM105" s="227"/>
      <c r="BN105" s="227"/>
      <c r="BO105" s="227"/>
      <c r="BP105" s="227"/>
      <c r="BQ105" s="215"/>
      <c r="BR105" s="215"/>
      <c r="BS105" s="215"/>
      <c r="BT105" s="215"/>
      <c r="BU105" s="215"/>
      <c r="BV105" s="215"/>
      <c r="BW105" s="215"/>
      <c r="BX105" s="215"/>
      <c r="BY105" s="215"/>
      <c r="BZ105" s="215"/>
      <c r="CA105" s="215"/>
      <c r="CB105" s="215"/>
      <c r="CC105" s="215"/>
      <c r="CD105" s="215"/>
      <c r="CE105" s="215"/>
      <c r="CF105" s="215"/>
      <c r="CG105" s="215"/>
      <c r="CH105" s="215"/>
      <c r="CI105" s="215"/>
      <c r="CJ105" s="215"/>
      <c r="CK105" s="215"/>
      <c r="CL105" s="215"/>
      <c r="CM105" s="215"/>
      <c r="CN105" s="215"/>
      <c r="CO105" s="215"/>
      <c r="CP105" s="215"/>
      <c r="CQ105" s="215"/>
      <c r="CR105" s="215"/>
      <c r="CS105" s="215"/>
      <c r="CT105" s="215"/>
      <c r="CU105" s="215"/>
      <c r="CV105" s="215"/>
      <c r="CW105" s="215"/>
      <c r="CX105" s="215"/>
      <c r="CY105" s="215"/>
      <c r="CZ105" s="215"/>
      <c r="DA105" s="215"/>
      <c r="DB105" s="215"/>
      <c r="DC105" s="215"/>
      <c r="DD105" s="215"/>
      <c r="DE105" s="215"/>
      <c r="DF105" s="215"/>
      <c r="DG105" s="215"/>
      <c r="DH105" s="215"/>
      <c r="DI105" s="215"/>
      <c r="DJ105" s="215"/>
      <c r="DK105" s="215"/>
      <c r="DL105" s="215"/>
      <c r="DM105" s="215"/>
      <c r="DN105" s="215"/>
      <c r="DO105" s="215"/>
      <c r="DP105" s="215"/>
      <c r="DQ105" s="215"/>
      <c r="DR105" s="215"/>
      <c r="DS105" s="215"/>
      <c r="DT105" s="215"/>
      <c r="DU105" s="215"/>
      <c r="DV105" s="215"/>
      <c r="DW105" s="215"/>
      <c r="DX105" s="215"/>
      <c r="DY105" s="215"/>
      <c r="DZ105" s="215"/>
      <c r="EA105" s="215"/>
    </row>
    <row r="106" spans="1:13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15"/>
      <c r="BR106" s="215"/>
      <c r="BS106" s="215"/>
      <c r="BT106" s="215"/>
      <c r="BU106" s="215"/>
      <c r="BV106" s="215"/>
      <c r="BW106" s="215"/>
      <c r="BX106" s="215"/>
      <c r="BY106" s="215"/>
      <c r="BZ106" s="215"/>
      <c r="CA106" s="215"/>
      <c r="CB106" s="215"/>
      <c r="CC106" s="215"/>
      <c r="CD106" s="215"/>
      <c r="CE106" s="215"/>
      <c r="CF106" s="215"/>
      <c r="CG106" s="215"/>
      <c r="CH106" s="215"/>
      <c r="CI106" s="215"/>
      <c r="CJ106" s="215"/>
      <c r="CK106" s="215"/>
      <c r="CL106" s="215"/>
      <c r="CM106" s="215"/>
      <c r="CN106" s="215"/>
      <c r="CO106" s="215"/>
      <c r="CP106" s="215"/>
      <c r="CQ106" s="215"/>
      <c r="CR106" s="215"/>
      <c r="CS106" s="215"/>
      <c r="CT106" s="215"/>
      <c r="CU106" s="215"/>
      <c r="CV106" s="215"/>
      <c r="CW106" s="215"/>
      <c r="CX106" s="215"/>
      <c r="CY106" s="215"/>
      <c r="CZ106" s="215"/>
      <c r="DA106" s="215"/>
      <c r="DB106" s="215"/>
      <c r="DC106" s="215"/>
      <c r="DD106" s="215"/>
      <c r="DE106" s="215"/>
      <c r="DF106" s="215"/>
      <c r="DG106" s="215"/>
      <c r="DH106" s="215"/>
      <c r="DI106" s="215"/>
      <c r="DJ106" s="215"/>
      <c r="DK106" s="215"/>
      <c r="DL106" s="215"/>
      <c r="DM106" s="215"/>
      <c r="DN106" s="215"/>
      <c r="DO106" s="215"/>
      <c r="DP106" s="215"/>
      <c r="DQ106" s="215"/>
      <c r="DR106" s="215"/>
      <c r="DS106" s="215"/>
      <c r="DT106" s="215"/>
      <c r="DU106" s="215"/>
      <c r="DV106" s="215"/>
      <c r="DW106" s="215"/>
      <c r="DX106" s="215"/>
      <c r="DY106" s="215"/>
      <c r="DZ106" s="215"/>
      <c r="EA106" s="215"/>
    </row>
    <row r="107" spans="1:131" s="215" customFormat="1" ht="26.25" customHeight="1" thickBot="1" x14ac:dyDescent="0.2">
      <c r="A107" s="219" t="s">
        <v>430</v>
      </c>
      <c r="B107" s="235"/>
      <c r="C107" s="235"/>
      <c r="D107" s="235"/>
      <c r="E107" s="235"/>
      <c r="F107" s="235"/>
      <c r="G107" s="235"/>
      <c r="H107" s="235"/>
      <c r="I107" s="235"/>
      <c r="J107" s="235"/>
      <c r="K107" s="235"/>
      <c r="L107" s="235"/>
      <c r="M107" s="235"/>
      <c r="N107" s="235"/>
      <c r="O107" s="235"/>
      <c r="P107" s="235"/>
      <c r="Q107" s="235"/>
      <c r="R107" s="235"/>
      <c r="S107" s="235"/>
      <c r="T107" s="235"/>
      <c r="U107" s="235"/>
      <c r="V107" s="235"/>
      <c r="W107" s="235"/>
      <c r="X107" s="235"/>
      <c r="Y107" s="235"/>
      <c r="Z107" s="235"/>
      <c r="AA107" s="235"/>
      <c r="AB107" s="235"/>
      <c r="AC107" s="235"/>
      <c r="AD107" s="235"/>
      <c r="AE107" s="235"/>
      <c r="AF107" s="235"/>
      <c r="AG107" s="235"/>
      <c r="AH107" s="235"/>
      <c r="AI107" s="235"/>
      <c r="AJ107" s="235"/>
      <c r="AK107" s="235"/>
      <c r="AL107" s="235"/>
      <c r="AM107" s="235"/>
      <c r="AN107" s="235"/>
      <c r="AO107" s="235"/>
      <c r="AP107" s="235"/>
      <c r="AQ107" s="235"/>
      <c r="AR107" s="235"/>
      <c r="AS107" s="235"/>
      <c r="AT107" s="235"/>
      <c r="AU107" s="219" t="s">
        <v>431</v>
      </c>
      <c r="AV107" s="235"/>
      <c r="AW107" s="235"/>
      <c r="AX107" s="235"/>
      <c r="AY107" s="235"/>
      <c r="AZ107" s="235"/>
      <c r="BA107" s="235"/>
      <c r="BB107" s="235"/>
      <c r="BC107" s="235"/>
      <c r="BD107" s="235"/>
      <c r="BE107" s="235"/>
      <c r="BF107" s="235"/>
      <c r="BG107" s="235"/>
      <c r="BH107" s="235"/>
      <c r="BI107" s="235"/>
      <c r="BJ107" s="235"/>
      <c r="BK107" s="235"/>
      <c r="BL107" s="235"/>
      <c r="BM107" s="235"/>
      <c r="BN107" s="235"/>
      <c r="BO107" s="235"/>
      <c r="BP107" s="235"/>
      <c r="BQ107" s="235"/>
      <c r="BR107" s="235"/>
      <c r="BS107" s="235"/>
      <c r="BT107" s="235"/>
      <c r="BU107" s="235"/>
      <c r="BV107" s="235"/>
      <c r="BW107" s="235"/>
      <c r="BX107" s="235"/>
      <c r="BY107" s="235"/>
      <c r="BZ107" s="235"/>
      <c r="CA107" s="235"/>
      <c r="CB107" s="235"/>
      <c r="CC107" s="235"/>
      <c r="CD107" s="235"/>
      <c r="CE107" s="235"/>
      <c r="CF107" s="235"/>
      <c r="CG107" s="235"/>
      <c r="CH107" s="235"/>
      <c r="CI107" s="235"/>
      <c r="CJ107" s="235"/>
      <c r="CK107" s="235"/>
      <c r="CL107" s="235"/>
      <c r="CM107" s="235"/>
      <c r="CN107" s="235"/>
      <c r="CO107" s="235"/>
      <c r="CP107" s="235"/>
      <c r="CQ107" s="235"/>
      <c r="CR107" s="235"/>
      <c r="CS107" s="235"/>
      <c r="CT107" s="235"/>
      <c r="CU107" s="235"/>
      <c r="CV107" s="235"/>
      <c r="CW107" s="235"/>
      <c r="CX107" s="235"/>
      <c r="CY107" s="235"/>
      <c r="CZ107" s="235"/>
      <c r="DA107" s="235"/>
      <c r="DB107" s="235"/>
      <c r="DC107" s="235"/>
      <c r="DD107" s="235"/>
      <c r="DE107" s="235"/>
      <c r="DF107" s="235"/>
      <c r="DG107" s="235"/>
      <c r="DH107" s="235"/>
      <c r="DI107" s="235"/>
      <c r="DJ107" s="235"/>
      <c r="DK107" s="235"/>
      <c r="DL107" s="235"/>
      <c r="DM107" s="235"/>
      <c r="DN107" s="235"/>
      <c r="DO107" s="235"/>
      <c r="DP107" s="235"/>
      <c r="DQ107" s="235"/>
      <c r="DR107" s="235"/>
      <c r="DS107" s="235"/>
      <c r="DT107" s="235"/>
      <c r="DU107" s="235"/>
      <c r="DV107" s="235"/>
      <c r="DW107" s="235"/>
      <c r="DX107" s="235"/>
      <c r="DY107" s="235"/>
      <c r="DZ107" s="235"/>
    </row>
    <row r="108" spans="1:131" s="215" customFormat="1" ht="26.25" customHeight="1" x14ac:dyDescent="0.15">
      <c r="A108" s="926" t="s">
        <v>432</v>
      </c>
      <c r="B108" s="927"/>
      <c r="C108" s="927"/>
      <c r="D108" s="927"/>
      <c r="E108" s="927"/>
      <c r="F108" s="927"/>
      <c r="G108" s="927"/>
      <c r="H108" s="927"/>
      <c r="I108" s="927"/>
      <c r="J108" s="927"/>
      <c r="K108" s="927"/>
      <c r="L108" s="927"/>
      <c r="M108" s="927"/>
      <c r="N108" s="927"/>
      <c r="O108" s="927"/>
      <c r="P108" s="927"/>
      <c r="Q108" s="927"/>
      <c r="R108" s="927"/>
      <c r="S108" s="927"/>
      <c r="T108" s="927"/>
      <c r="U108" s="927"/>
      <c r="V108" s="927"/>
      <c r="W108" s="927"/>
      <c r="X108" s="927"/>
      <c r="Y108" s="927"/>
      <c r="Z108" s="927"/>
      <c r="AA108" s="927"/>
      <c r="AB108" s="927"/>
      <c r="AC108" s="927"/>
      <c r="AD108" s="927"/>
      <c r="AE108" s="927"/>
      <c r="AF108" s="927"/>
      <c r="AG108" s="927"/>
      <c r="AH108" s="927"/>
      <c r="AI108" s="927"/>
      <c r="AJ108" s="927"/>
      <c r="AK108" s="927"/>
      <c r="AL108" s="927"/>
      <c r="AM108" s="927"/>
      <c r="AN108" s="927"/>
      <c r="AO108" s="927"/>
      <c r="AP108" s="927"/>
      <c r="AQ108" s="927"/>
      <c r="AR108" s="927"/>
      <c r="AS108" s="927"/>
      <c r="AT108" s="928"/>
      <c r="AU108" s="926" t="s">
        <v>433</v>
      </c>
      <c r="AV108" s="927"/>
      <c r="AW108" s="927"/>
      <c r="AX108" s="927"/>
      <c r="AY108" s="927"/>
      <c r="AZ108" s="927"/>
      <c r="BA108" s="927"/>
      <c r="BB108" s="927"/>
      <c r="BC108" s="927"/>
      <c r="BD108" s="927"/>
      <c r="BE108" s="927"/>
      <c r="BF108" s="927"/>
      <c r="BG108" s="927"/>
      <c r="BH108" s="927"/>
      <c r="BI108" s="927"/>
      <c r="BJ108" s="927"/>
      <c r="BK108" s="927"/>
      <c r="BL108" s="927"/>
      <c r="BM108" s="927"/>
      <c r="BN108" s="927"/>
      <c r="BO108" s="927"/>
      <c r="BP108" s="927"/>
      <c r="BQ108" s="927"/>
      <c r="BR108" s="927"/>
      <c r="BS108" s="927"/>
      <c r="BT108" s="927"/>
      <c r="BU108" s="927"/>
      <c r="BV108" s="927"/>
      <c r="BW108" s="927"/>
      <c r="BX108" s="927"/>
      <c r="BY108" s="927"/>
      <c r="BZ108" s="927"/>
      <c r="CA108" s="927"/>
      <c r="CB108" s="927"/>
      <c r="CC108" s="927"/>
      <c r="CD108" s="927"/>
      <c r="CE108" s="927"/>
      <c r="CF108" s="927"/>
      <c r="CG108" s="927"/>
      <c r="CH108" s="927"/>
      <c r="CI108" s="927"/>
      <c r="CJ108" s="927"/>
      <c r="CK108" s="927"/>
      <c r="CL108" s="927"/>
      <c r="CM108" s="927"/>
      <c r="CN108" s="927"/>
      <c r="CO108" s="927"/>
      <c r="CP108" s="927"/>
      <c r="CQ108" s="927"/>
      <c r="CR108" s="927"/>
      <c r="CS108" s="927"/>
      <c r="CT108" s="927"/>
      <c r="CU108" s="927"/>
      <c r="CV108" s="927"/>
      <c r="CW108" s="927"/>
      <c r="CX108" s="927"/>
      <c r="CY108" s="927"/>
      <c r="CZ108" s="927"/>
      <c r="DA108" s="927"/>
      <c r="DB108" s="927"/>
      <c r="DC108" s="927"/>
      <c r="DD108" s="927"/>
      <c r="DE108" s="927"/>
      <c r="DF108" s="927"/>
      <c r="DG108" s="927"/>
      <c r="DH108" s="927"/>
      <c r="DI108" s="927"/>
      <c r="DJ108" s="927"/>
      <c r="DK108" s="927"/>
      <c r="DL108" s="927"/>
      <c r="DM108" s="927"/>
      <c r="DN108" s="927"/>
      <c r="DO108" s="927"/>
      <c r="DP108" s="927"/>
      <c r="DQ108" s="927"/>
      <c r="DR108" s="927"/>
      <c r="DS108" s="927"/>
      <c r="DT108" s="927"/>
      <c r="DU108" s="927"/>
      <c r="DV108" s="927"/>
      <c r="DW108" s="927"/>
      <c r="DX108" s="927"/>
      <c r="DY108" s="927"/>
      <c r="DZ108" s="928"/>
    </row>
    <row r="109" spans="1:131" s="215" customFormat="1" ht="26.25" customHeight="1" x14ac:dyDescent="0.15">
      <c r="A109" s="921" t="s">
        <v>434</v>
      </c>
      <c r="B109" s="902"/>
      <c r="C109" s="902"/>
      <c r="D109" s="902"/>
      <c r="E109" s="902"/>
      <c r="F109" s="902"/>
      <c r="G109" s="902"/>
      <c r="H109" s="902"/>
      <c r="I109" s="902"/>
      <c r="J109" s="902"/>
      <c r="K109" s="902"/>
      <c r="L109" s="902"/>
      <c r="M109" s="902"/>
      <c r="N109" s="902"/>
      <c r="O109" s="902"/>
      <c r="P109" s="902"/>
      <c r="Q109" s="902"/>
      <c r="R109" s="902"/>
      <c r="S109" s="902"/>
      <c r="T109" s="902"/>
      <c r="U109" s="902"/>
      <c r="V109" s="902"/>
      <c r="W109" s="902"/>
      <c r="X109" s="902"/>
      <c r="Y109" s="902"/>
      <c r="Z109" s="903"/>
      <c r="AA109" s="901" t="s">
        <v>435</v>
      </c>
      <c r="AB109" s="902"/>
      <c r="AC109" s="902"/>
      <c r="AD109" s="902"/>
      <c r="AE109" s="903"/>
      <c r="AF109" s="901" t="s">
        <v>436</v>
      </c>
      <c r="AG109" s="902"/>
      <c r="AH109" s="902"/>
      <c r="AI109" s="902"/>
      <c r="AJ109" s="903"/>
      <c r="AK109" s="901" t="s">
        <v>310</v>
      </c>
      <c r="AL109" s="902"/>
      <c r="AM109" s="902"/>
      <c r="AN109" s="902"/>
      <c r="AO109" s="903"/>
      <c r="AP109" s="901" t="s">
        <v>437</v>
      </c>
      <c r="AQ109" s="902"/>
      <c r="AR109" s="902"/>
      <c r="AS109" s="902"/>
      <c r="AT109" s="904"/>
      <c r="AU109" s="921" t="s">
        <v>434</v>
      </c>
      <c r="AV109" s="902"/>
      <c r="AW109" s="902"/>
      <c r="AX109" s="902"/>
      <c r="AY109" s="902"/>
      <c r="AZ109" s="902"/>
      <c r="BA109" s="902"/>
      <c r="BB109" s="902"/>
      <c r="BC109" s="902"/>
      <c r="BD109" s="902"/>
      <c r="BE109" s="902"/>
      <c r="BF109" s="902"/>
      <c r="BG109" s="902"/>
      <c r="BH109" s="902"/>
      <c r="BI109" s="902"/>
      <c r="BJ109" s="902"/>
      <c r="BK109" s="902"/>
      <c r="BL109" s="902"/>
      <c r="BM109" s="902"/>
      <c r="BN109" s="902"/>
      <c r="BO109" s="902"/>
      <c r="BP109" s="903"/>
      <c r="BQ109" s="901" t="s">
        <v>435</v>
      </c>
      <c r="BR109" s="902"/>
      <c r="BS109" s="902"/>
      <c r="BT109" s="902"/>
      <c r="BU109" s="903"/>
      <c r="BV109" s="901" t="s">
        <v>436</v>
      </c>
      <c r="BW109" s="902"/>
      <c r="BX109" s="902"/>
      <c r="BY109" s="902"/>
      <c r="BZ109" s="903"/>
      <c r="CA109" s="901" t="s">
        <v>310</v>
      </c>
      <c r="CB109" s="902"/>
      <c r="CC109" s="902"/>
      <c r="CD109" s="902"/>
      <c r="CE109" s="903"/>
      <c r="CF109" s="922" t="s">
        <v>437</v>
      </c>
      <c r="CG109" s="922"/>
      <c r="CH109" s="922"/>
      <c r="CI109" s="922"/>
      <c r="CJ109" s="922"/>
      <c r="CK109" s="901" t="s">
        <v>438</v>
      </c>
      <c r="CL109" s="902"/>
      <c r="CM109" s="902"/>
      <c r="CN109" s="902"/>
      <c r="CO109" s="902"/>
      <c r="CP109" s="902"/>
      <c r="CQ109" s="902"/>
      <c r="CR109" s="902"/>
      <c r="CS109" s="902"/>
      <c r="CT109" s="902"/>
      <c r="CU109" s="902"/>
      <c r="CV109" s="902"/>
      <c r="CW109" s="902"/>
      <c r="CX109" s="902"/>
      <c r="CY109" s="902"/>
      <c r="CZ109" s="902"/>
      <c r="DA109" s="902"/>
      <c r="DB109" s="902"/>
      <c r="DC109" s="902"/>
      <c r="DD109" s="902"/>
      <c r="DE109" s="902"/>
      <c r="DF109" s="903"/>
      <c r="DG109" s="901" t="s">
        <v>435</v>
      </c>
      <c r="DH109" s="902"/>
      <c r="DI109" s="902"/>
      <c r="DJ109" s="902"/>
      <c r="DK109" s="903"/>
      <c r="DL109" s="901" t="s">
        <v>436</v>
      </c>
      <c r="DM109" s="902"/>
      <c r="DN109" s="902"/>
      <c r="DO109" s="902"/>
      <c r="DP109" s="903"/>
      <c r="DQ109" s="901" t="s">
        <v>310</v>
      </c>
      <c r="DR109" s="902"/>
      <c r="DS109" s="902"/>
      <c r="DT109" s="902"/>
      <c r="DU109" s="903"/>
      <c r="DV109" s="901" t="s">
        <v>437</v>
      </c>
      <c r="DW109" s="902"/>
      <c r="DX109" s="902"/>
      <c r="DY109" s="902"/>
      <c r="DZ109" s="904"/>
    </row>
    <row r="110" spans="1:131" s="215" customFormat="1" ht="26.25" customHeight="1" x14ac:dyDescent="0.15">
      <c r="A110" s="905" t="s">
        <v>439</v>
      </c>
      <c r="B110" s="906"/>
      <c r="C110" s="906"/>
      <c r="D110" s="906"/>
      <c r="E110" s="906"/>
      <c r="F110" s="906"/>
      <c r="G110" s="906"/>
      <c r="H110" s="906"/>
      <c r="I110" s="906"/>
      <c r="J110" s="906"/>
      <c r="K110" s="906"/>
      <c r="L110" s="906"/>
      <c r="M110" s="906"/>
      <c r="N110" s="906"/>
      <c r="O110" s="906"/>
      <c r="P110" s="906"/>
      <c r="Q110" s="906"/>
      <c r="R110" s="906"/>
      <c r="S110" s="906"/>
      <c r="T110" s="906"/>
      <c r="U110" s="906"/>
      <c r="V110" s="906"/>
      <c r="W110" s="906"/>
      <c r="X110" s="906"/>
      <c r="Y110" s="906"/>
      <c r="Z110" s="907"/>
      <c r="AA110" s="908">
        <v>648197</v>
      </c>
      <c r="AB110" s="909"/>
      <c r="AC110" s="909"/>
      <c r="AD110" s="909"/>
      <c r="AE110" s="910"/>
      <c r="AF110" s="911">
        <v>597394</v>
      </c>
      <c r="AG110" s="909"/>
      <c r="AH110" s="909"/>
      <c r="AI110" s="909"/>
      <c r="AJ110" s="910"/>
      <c r="AK110" s="911">
        <v>615583</v>
      </c>
      <c r="AL110" s="909"/>
      <c r="AM110" s="909"/>
      <c r="AN110" s="909"/>
      <c r="AO110" s="910"/>
      <c r="AP110" s="912">
        <v>29.2</v>
      </c>
      <c r="AQ110" s="913"/>
      <c r="AR110" s="913"/>
      <c r="AS110" s="913"/>
      <c r="AT110" s="914"/>
      <c r="AU110" s="915" t="s">
        <v>73</v>
      </c>
      <c r="AV110" s="916"/>
      <c r="AW110" s="916"/>
      <c r="AX110" s="916"/>
      <c r="AY110" s="916"/>
      <c r="AZ110" s="938" t="s">
        <v>440</v>
      </c>
      <c r="BA110" s="906"/>
      <c r="BB110" s="906"/>
      <c r="BC110" s="906"/>
      <c r="BD110" s="906"/>
      <c r="BE110" s="906"/>
      <c r="BF110" s="906"/>
      <c r="BG110" s="906"/>
      <c r="BH110" s="906"/>
      <c r="BI110" s="906"/>
      <c r="BJ110" s="906"/>
      <c r="BK110" s="906"/>
      <c r="BL110" s="906"/>
      <c r="BM110" s="906"/>
      <c r="BN110" s="906"/>
      <c r="BO110" s="906"/>
      <c r="BP110" s="907"/>
      <c r="BQ110" s="939">
        <v>4940518</v>
      </c>
      <c r="BR110" s="940"/>
      <c r="BS110" s="940"/>
      <c r="BT110" s="940"/>
      <c r="BU110" s="940"/>
      <c r="BV110" s="940">
        <v>5123245</v>
      </c>
      <c r="BW110" s="940"/>
      <c r="BX110" s="940"/>
      <c r="BY110" s="940"/>
      <c r="BZ110" s="940"/>
      <c r="CA110" s="940">
        <v>4937952</v>
      </c>
      <c r="CB110" s="940"/>
      <c r="CC110" s="940"/>
      <c r="CD110" s="940"/>
      <c r="CE110" s="940"/>
      <c r="CF110" s="953">
        <v>234.1</v>
      </c>
      <c r="CG110" s="954"/>
      <c r="CH110" s="954"/>
      <c r="CI110" s="954"/>
      <c r="CJ110" s="954"/>
      <c r="CK110" s="955" t="s">
        <v>441</v>
      </c>
      <c r="CL110" s="956"/>
      <c r="CM110" s="938" t="s">
        <v>442</v>
      </c>
      <c r="CN110" s="906"/>
      <c r="CO110" s="906"/>
      <c r="CP110" s="906"/>
      <c r="CQ110" s="906"/>
      <c r="CR110" s="906"/>
      <c r="CS110" s="906"/>
      <c r="CT110" s="906"/>
      <c r="CU110" s="906"/>
      <c r="CV110" s="906"/>
      <c r="CW110" s="906"/>
      <c r="CX110" s="906"/>
      <c r="CY110" s="906"/>
      <c r="CZ110" s="906"/>
      <c r="DA110" s="906"/>
      <c r="DB110" s="906"/>
      <c r="DC110" s="906"/>
      <c r="DD110" s="906"/>
      <c r="DE110" s="906"/>
      <c r="DF110" s="907"/>
      <c r="DG110" s="939" t="s">
        <v>443</v>
      </c>
      <c r="DH110" s="940"/>
      <c r="DI110" s="940"/>
      <c r="DJ110" s="940"/>
      <c r="DK110" s="940"/>
      <c r="DL110" s="940" t="s">
        <v>444</v>
      </c>
      <c r="DM110" s="940"/>
      <c r="DN110" s="940"/>
      <c r="DO110" s="940"/>
      <c r="DP110" s="940"/>
      <c r="DQ110" s="940" t="s">
        <v>445</v>
      </c>
      <c r="DR110" s="940"/>
      <c r="DS110" s="940"/>
      <c r="DT110" s="940"/>
      <c r="DU110" s="940"/>
      <c r="DV110" s="941" t="s">
        <v>446</v>
      </c>
      <c r="DW110" s="941"/>
      <c r="DX110" s="941"/>
      <c r="DY110" s="941"/>
      <c r="DZ110" s="942"/>
    </row>
    <row r="111" spans="1:131" s="215" customFormat="1" ht="26.25" customHeight="1" x14ac:dyDescent="0.15">
      <c r="A111" s="943" t="s">
        <v>447</v>
      </c>
      <c r="B111" s="944"/>
      <c r="C111" s="944"/>
      <c r="D111" s="944"/>
      <c r="E111" s="944"/>
      <c r="F111" s="944"/>
      <c r="G111" s="944"/>
      <c r="H111" s="944"/>
      <c r="I111" s="944"/>
      <c r="J111" s="944"/>
      <c r="K111" s="944"/>
      <c r="L111" s="944"/>
      <c r="M111" s="944"/>
      <c r="N111" s="944"/>
      <c r="O111" s="944"/>
      <c r="P111" s="944"/>
      <c r="Q111" s="944"/>
      <c r="R111" s="944"/>
      <c r="S111" s="944"/>
      <c r="T111" s="944"/>
      <c r="U111" s="944"/>
      <c r="V111" s="944"/>
      <c r="W111" s="944"/>
      <c r="X111" s="944"/>
      <c r="Y111" s="944"/>
      <c r="Z111" s="945"/>
      <c r="AA111" s="946" t="s">
        <v>444</v>
      </c>
      <c r="AB111" s="947"/>
      <c r="AC111" s="947"/>
      <c r="AD111" s="947"/>
      <c r="AE111" s="948"/>
      <c r="AF111" s="949" t="s">
        <v>444</v>
      </c>
      <c r="AG111" s="947"/>
      <c r="AH111" s="947"/>
      <c r="AI111" s="947"/>
      <c r="AJ111" s="948"/>
      <c r="AK111" s="949" t="s">
        <v>445</v>
      </c>
      <c r="AL111" s="947"/>
      <c r="AM111" s="947"/>
      <c r="AN111" s="947"/>
      <c r="AO111" s="948"/>
      <c r="AP111" s="950" t="s">
        <v>445</v>
      </c>
      <c r="AQ111" s="951"/>
      <c r="AR111" s="951"/>
      <c r="AS111" s="951"/>
      <c r="AT111" s="952"/>
      <c r="AU111" s="917"/>
      <c r="AV111" s="918"/>
      <c r="AW111" s="918"/>
      <c r="AX111" s="918"/>
      <c r="AY111" s="918"/>
      <c r="AZ111" s="931" t="s">
        <v>448</v>
      </c>
      <c r="BA111" s="932"/>
      <c r="BB111" s="932"/>
      <c r="BC111" s="932"/>
      <c r="BD111" s="932"/>
      <c r="BE111" s="932"/>
      <c r="BF111" s="932"/>
      <c r="BG111" s="932"/>
      <c r="BH111" s="932"/>
      <c r="BI111" s="932"/>
      <c r="BJ111" s="932"/>
      <c r="BK111" s="932"/>
      <c r="BL111" s="932"/>
      <c r="BM111" s="932"/>
      <c r="BN111" s="932"/>
      <c r="BO111" s="932"/>
      <c r="BP111" s="933"/>
      <c r="BQ111" s="934">
        <v>2889</v>
      </c>
      <c r="BR111" s="935"/>
      <c r="BS111" s="935"/>
      <c r="BT111" s="935"/>
      <c r="BU111" s="935"/>
      <c r="BV111" s="935">
        <v>1444</v>
      </c>
      <c r="BW111" s="935"/>
      <c r="BX111" s="935"/>
      <c r="BY111" s="935"/>
      <c r="BZ111" s="935"/>
      <c r="CA111" s="935" t="s">
        <v>445</v>
      </c>
      <c r="CB111" s="935"/>
      <c r="CC111" s="935"/>
      <c r="CD111" s="935"/>
      <c r="CE111" s="935"/>
      <c r="CF111" s="929" t="s">
        <v>445</v>
      </c>
      <c r="CG111" s="930"/>
      <c r="CH111" s="930"/>
      <c r="CI111" s="930"/>
      <c r="CJ111" s="930"/>
      <c r="CK111" s="957"/>
      <c r="CL111" s="958"/>
      <c r="CM111" s="931" t="s">
        <v>449</v>
      </c>
      <c r="CN111" s="932"/>
      <c r="CO111" s="932"/>
      <c r="CP111" s="932"/>
      <c r="CQ111" s="932"/>
      <c r="CR111" s="932"/>
      <c r="CS111" s="932"/>
      <c r="CT111" s="932"/>
      <c r="CU111" s="932"/>
      <c r="CV111" s="932"/>
      <c r="CW111" s="932"/>
      <c r="CX111" s="932"/>
      <c r="CY111" s="932"/>
      <c r="CZ111" s="932"/>
      <c r="DA111" s="932"/>
      <c r="DB111" s="932"/>
      <c r="DC111" s="932"/>
      <c r="DD111" s="932"/>
      <c r="DE111" s="932"/>
      <c r="DF111" s="933"/>
      <c r="DG111" s="934" t="s">
        <v>445</v>
      </c>
      <c r="DH111" s="935"/>
      <c r="DI111" s="935"/>
      <c r="DJ111" s="935"/>
      <c r="DK111" s="935"/>
      <c r="DL111" s="935" t="s">
        <v>445</v>
      </c>
      <c r="DM111" s="935"/>
      <c r="DN111" s="935"/>
      <c r="DO111" s="935"/>
      <c r="DP111" s="935"/>
      <c r="DQ111" s="935" t="s">
        <v>446</v>
      </c>
      <c r="DR111" s="935"/>
      <c r="DS111" s="935"/>
      <c r="DT111" s="935"/>
      <c r="DU111" s="935"/>
      <c r="DV111" s="936" t="s">
        <v>445</v>
      </c>
      <c r="DW111" s="936"/>
      <c r="DX111" s="936"/>
      <c r="DY111" s="936"/>
      <c r="DZ111" s="937"/>
    </row>
    <row r="112" spans="1:131" s="215" customFormat="1" ht="26.25" customHeight="1" x14ac:dyDescent="0.15">
      <c r="A112" s="961" t="s">
        <v>450</v>
      </c>
      <c r="B112" s="962"/>
      <c r="C112" s="932" t="s">
        <v>451</v>
      </c>
      <c r="D112" s="932"/>
      <c r="E112" s="932"/>
      <c r="F112" s="932"/>
      <c r="G112" s="932"/>
      <c r="H112" s="932"/>
      <c r="I112" s="932"/>
      <c r="J112" s="932"/>
      <c r="K112" s="932"/>
      <c r="L112" s="932"/>
      <c r="M112" s="932"/>
      <c r="N112" s="932"/>
      <c r="O112" s="932"/>
      <c r="P112" s="932"/>
      <c r="Q112" s="932"/>
      <c r="R112" s="932"/>
      <c r="S112" s="932"/>
      <c r="T112" s="932"/>
      <c r="U112" s="932"/>
      <c r="V112" s="932"/>
      <c r="W112" s="932"/>
      <c r="X112" s="932"/>
      <c r="Y112" s="932"/>
      <c r="Z112" s="933"/>
      <c r="AA112" s="967" t="s">
        <v>444</v>
      </c>
      <c r="AB112" s="968"/>
      <c r="AC112" s="968"/>
      <c r="AD112" s="968"/>
      <c r="AE112" s="969"/>
      <c r="AF112" s="970" t="s">
        <v>444</v>
      </c>
      <c r="AG112" s="968"/>
      <c r="AH112" s="968"/>
      <c r="AI112" s="968"/>
      <c r="AJ112" s="969"/>
      <c r="AK112" s="970" t="s">
        <v>444</v>
      </c>
      <c r="AL112" s="968"/>
      <c r="AM112" s="968"/>
      <c r="AN112" s="968"/>
      <c r="AO112" s="969"/>
      <c r="AP112" s="971" t="s">
        <v>444</v>
      </c>
      <c r="AQ112" s="972"/>
      <c r="AR112" s="972"/>
      <c r="AS112" s="972"/>
      <c r="AT112" s="973"/>
      <c r="AU112" s="917"/>
      <c r="AV112" s="918"/>
      <c r="AW112" s="918"/>
      <c r="AX112" s="918"/>
      <c r="AY112" s="918"/>
      <c r="AZ112" s="931" t="s">
        <v>452</v>
      </c>
      <c r="BA112" s="932"/>
      <c r="BB112" s="932"/>
      <c r="BC112" s="932"/>
      <c r="BD112" s="932"/>
      <c r="BE112" s="932"/>
      <c r="BF112" s="932"/>
      <c r="BG112" s="932"/>
      <c r="BH112" s="932"/>
      <c r="BI112" s="932"/>
      <c r="BJ112" s="932"/>
      <c r="BK112" s="932"/>
      <c r="BL112" s="932"/>
      <c r="BM112" s="932"/>
      <c r="BN112" s="932"/>
      <c r="BO112" s="932"/>
      <c r="BP112" s="933"/>
      <c r="BQ112" s="934">
        <v>896262</v>
      </c>
      <c r="BR112" s="935"/>
      <c r="BS112" s="935"/>
      <c r="BT112" s="935"/>
      <c r="BU112" s="935"/>
      <c r="BV112" s="935">
        <v>783748</v>
      </c>
      <c r="BW112" s="935"/>
      <c r="BX112" s="935"/>
      <c r="BY112" s="935"/>
      <c r="BZ112" s="935"/>
      <c r="CA112" s="935">
        <v>702198</v>
      </c>
      <c r="CB112" s="935"/>
      <c r="CC112" s="935"/>
      <c r="CD112" s="935"/>
      <c r="CE112" s="935"/>
      <c r="CF112" s="929">
        <v>33.299999999999997</v>
      </c>
      <c r="CG112" s="930"/>
      <c r="CH112" s="930"/>
      <c r="CI112" s="930"/>
      <c r="CJ112" s="930"/>
      <c r="CK112" s="957"/>
      <c r="CL112" s="958"/>
      <c r="CM112" s="931" t="s">
        <v>453</v>
      </c>
      <c r="CN112" s="932"/>
      <c r="CO112" s="932"/>
      <c r="CP112" s="932"/>
      <c r="CQ112" s="932"/>
      <c r="CR112" s="932"/>
      <c r="CS112" s="932"/>
      <c r="CT112" s="932"/>
      <c r="CU112" s="932"/>
      <c r="CV112" s="932"/>
      <c r="CW112" s="932"/>
      <c r="CX112" s="932"/>
      <c r="CY112" s="932"/>
      <c r="CZ112" s="932"/>
      <c r="DA112" s="932"/>
      <c r="DB112" s="932"/>
      <c r="DC112" s="932"/>
      <c r="DD112" s="932"/>
      <c r="DE112" s="932"/>
      <c r="DF112" s="933"/>
      <c r="DG112" s="934" t="s">
        <v>446</v>
      </c>
      <c r="DH112" s="935"/>
      <c r="DI112" s="935"/>
      <c r="DJ112" s="935"/>
      <c r="DK112" s="935"/>
      <c r="DL112" s="935" t="s">
        <v>446</v>
      </c>
      <c r="DM112" s="935"/>
      <c r="DN112" s="935"/>
      <c r="DO112" s="935"/>
      <c r="DP112" s="935"/>
      <c r="DQ112" s="935" t="s">
        <v>443</v>
      </c>
      <c r="DR112" s="935"/>
      <c r="DS112" s="935"/>
      <c r="DT112" s="935"/>
      <c r="DU112" s="935"/>
      <c r="DV112" s="936" t="s">
        <v>445</v>
      </c>
      <c r="DW112" s="936"/>
      <c r="DX112" s="936"/>
      <c r="DY112" s="936"/>
      <c r="DZ112" s="937"/>
    </row>
    <row r="113" spans="1:130" s="215" customFormat="1" ht="26.25" customHeight="1" x14ac:dyDescent="0.15">
      <c r="A113" s="963"/>
      <c r="B113" s="964"/>
      <c r="C113" s="932" t="s">
        <v>454</v>
      </c>
      <c r="D113" s="932"/>
      <c r="E113" s="932"/>
      <c r="F113" s="932"/>
      <c r="G113" s="932"/>
      <c r="H113" s="932"/>
      <c r="I113" s="932"/>
      <c r="J113" s="932"/>
      <c r="K113" s="932"/>
      <c r="L113" s="932"/>
      <c r="M113" s="932"/>
      <c r="N113" s="932"/>
      <c r="O113" s="932"/>
      <c r="P113" s="932"/>
      <c r="Q113" s="932"/>
      <c r="R113" s="932"/>
      <c r="S113" s="932"/>
      <c r="T113" s="932"/>
      <c r="U113" s="932"/>
      <c r="V113" s="932"/>
      <c r="W113" s="932"/>
      <c r="X113" s="932"/>
      <c r="Y113" s="932"/>
      <c r="Z113" s="933"/>
      <c r="AA113" s="946">
        <v>123492</v>
      </c>
      <c r="AB113" s="947"/>
      <c r="AC113" s="947"/>
      <c r="AD113" s="947"/>
      <c r="AE113" s="948"/>
      <c r="AF113" s="949">
        <v>136100</v>
      </c>
      <c r="AG113" s="947"/>
      <c r="AH113" s="947"/>
      <c r="AI113" s="947"/>
      <c r="AJ113" s="948"/>
      <c r="AK113" s="949">
        <v>135667</v>
      </c>
      <c r="AL113" s="947"/>
      <c r="AM113" s="947"/>
      <c r="AN113" s="947"/>
      <c r="AO113" s="948"/>
      <c r="AP113" s="950">
        <v>6.4</v>
      </c>
      <c r="AQ113" s="951"/>
      <c r="AR113" s="951"/>
      <c r="AS113" s="951"/>
      <c r="AT113" s="952"/>
      <c r="AU113" s="917"/>
      <c r="AV113" s="918"/>
      <c r="AW113" s="918"/>
      <c r="AX113" s="918"/>
      <c r="AY113" s="918"/>
      <c r="AZ113" s="931" t="s">
        <v>455</v>
      </c>
      <c r="BA113" s="932"/>
      <c r="BB113" s="932"/>
      <c r="BC113" s="932"/>
      <c r="BD113" s="932"/>
      <c r="BE113" s="932"/>
      <c r="BF113" s="932"/>
      <c r="BG113" s="932"/>
      <c r="BH113" s="932"/>
      <c r="BI113" s="932"/>
      <c r="BJ113" s="932"/>
      <c r="BK113" s="932"/>
      <c r="BL113" s="932"/>
      <c r="BM113" s="932"/>
      <c r="BN113" s="932"/>
      <c r="BO113" s="932"/>
      <c r="BP113" s="933"/>
      <c r="BQ113" s="934">
        <v>45422</v>
      </c>
      <c r="BR113" s="935"/>
      <c r="BS113" s="935"/>
      <c r="BT113" s="935"/>
      <c r="BU113" s="935"/>
      <c r="BV113" s="935">
        <v>62800</v>
      </c>
      <c r="BW113" s="935"/>
      <c r="BX113" s="935"/>
      <c r="BY113" s="935"/>
      <c r="BZ113" s="935"/>
      <c r="CA113" s="935">
        <v>63462</v>
      </c>
      <c r="CB113" s="935"/>
      <c r="CC113" s="935"/>
      <c r="CD113" s="935"/>
      <c r="CE113" s="935"/>
      <c r="CF113" s="929">
        <v>3</v>
      </c>
      <c r="CG113" s="930"/>
      <c r="CH113" s="930"/>
      <c r="CI113" s="930"/>
      <c r="CJ113" s="930"/>
      <c r="CK113" s="957"/>
      <c r="CL113" s="958"/>
      <c r="CM113" s="931" t="s">
        <v>456</v>
      </c>
      <c r="CN113" s="932"/>
      <c r="CO113" s="932"/>
      <c r="CP113" s="932"/>
      <c r="CQ113" s="932"/>
      <c r="CR113" s="932"/>
      <c r="CS113" s="932"/>
      <c r="CT113" s="932"/>
      <c r="CU113" s="932"/>
      <c r="CV113" s="932"/>
      <c r="CW113" s="932"/>
      <c r="CX113" s="932"/>
      <c r="CY113" s="932"/>
      <c r="CZ113" s="932"/>
      <c r="DA113" s="932"/>
      <c r="DB113" s="932"/>
      <c r="DC113" s="932"/>
      <c r="DD113" s="932"/>
      <c r="DE113" s="932"/>
      <c r="DF113" s="933"/>
      <c r="DG113" s="967" t="s">
        <v>443</v>
      </c>
      <c r="DH113" s="968"/>
      <c r="DI113" s="968"/>
      <c r="DJ113" s="968"/>
      <c r="DK113" s="969"/>
      <c r="DL113" s="970" t="s">
        <v>443</v>
      </c>
      <c r="DM113" s="968"/>
      <c r="DN113" s="968"/>
      <c r="DO113" s="968"/>
      <c r="DP113" s="969"/>
      <c r="DQ113" s="970" t="s">
        <v>445</v>
      </c>
      <c r="DR113" s="968"/>
      <c r="DS113" s="968"/>
      <c r="DT113" s="968"/>
      <c r="DU113" s="969"/>
      <c r="DV113" s="971" t="s">
        <v>443</v>
      </c>
      <c r="DW113" s="972"/>
      <c r="DX113" s="972"/>
      <c r="DY113" s="972"/>
      <c r="DZ113" s="973"/>
    </row>
    <row r="114" spans="1:130" s="215" customFormat="1" ht="26.25" customHeight="1" x14ac:dyDescent="0.15">
      <c r="A114" s="963"/>
      <c r="B114" s="964"/>
      <c r="C114" s="932" t="s">
        <v>457</v>
      </c>
      <c r="D114" s="932"/>
      <c r="E114" s="932"/>
      <c r="F114" s="932"/>
      <c r="G114" s="932"/>
      <c r="H114" s="932"/>
      <c r="I114" s="932"/>
      <c r="J114" s="932"/>
      <c r="K114" s="932"/>
      <c r="L114" s="932"/>
      <c r="M114" s="932"/>
      <c r="N114" s="932"/>
      <c r="O114" s="932"/>
      <c r="P114" s="932"/>
      <c r="Q114" s="932"/>
      <c r="R114" s="932"/>
      <c r="S114" s="932"/>
      <c r="T114" s="932"/>
      <c r="U114" s="932"/>
      <c r="V114" s="932"/>
      <c r="W114" s="932"/>
      <c r="X114" s="932"/>
      <c r="Y114" s="932"/>
      <c r="Z114" s="933"/>
      <c r="AA114" s="967">
        <v>602</v>
      </c>
      <c r="AB114" s="968"/>
      <c r="AC114" s="968"/>
      <c r="AD114" s="968"/>
      <c r="AE114" s="969"/>
      <c r="AF114" s="970">
        <v>8295</v>
      </c>
      <c r="AG114" s="968"/>
      <c r="AH114" s="968"/>
      <c r="AI114" s="968"/>
      <c r="AJ114" s="969"/>
      <c r="AK114" s="970">
        <v>7825</v>
      </c>
      <c r="AL114" s="968"/>
      <c r="AM114" s="968"/>
      <c r="AN114" s="968"/>
      <c r="AO114" s="969"/>
      <c r="AP114" s="971">
        <v>0.4</v>
      </c>
      <c r="AQ114" s="972"/>
      <c r="AR114" s="972"/>
      <c r="AS114" s="972"/>
      <c r="AT114" s="973"/>
      <c r="AU114" s="917"/>
      <c r="AV114" s="918"/>
      <c r="AW114" s="918"/>
      <c r="AX114" s="918"/>
      <c r="AY114" s="918"/>
      <c r="AZ114" s="931" t="s">
        <v>458</v>
      </c>
      <c r="BA114" s="932"/>
      <c r="BB114" s="932"/>
      <c r="BC114" s="932"/>
      <c r="BD114" s="932"/>
      <c r="BE114" s="932"/>
      <c r="BF114" s="932"/>
      <c r="BG114" s="932"/>
      <c r="BH114" s="932"/>
      <c r="BI114" s="932"/>
      <c r="BJ114" s="932"/>
      <c r="BK114" s="932"/>
      <c r="BL114" s="932"/>
      <c r="BM114" s="932"/>
      <c r="BN114" s="932"/>
      <c r="BO114" s="932"/>
      <c r="BP114" s="933"/>
      <c r="BQ114" s="934">
        <v>708981</v>
      </c>
      <c r="BR114" s="935"/>
      <c r="BS114" s="935"/>
      <c r="BT114" s="935"/>
      <c r="BU114" s="935"/>
      <c r="BV114" s="935">
        <v>701309</v>
      </c>
      <c r="BW114" s="935"/>
      <c r="BX114" s="935"/>
      <c r="BY114" s="935"/>
      <c r="BZ114" s="935"/>
      <c r="CA114" s="935">
        <v>664210</v>
      </c>
      <c r="CB114" s="935"/>
      <c r="CC114" s="935"/>
      <c r="CD114" s="935"/>
      <c r="CE114" s="935"/>
      <c r="CF114" s="929">
        <v>31.5</v>
      </c>
      <c r="CG114" s="930"/>
      <c r="CH114" s="930"/>
      <c r="CI114" s="930"/>
      <c r="CJ114" s="930"/>
      <c r="CK114" s="957"/>
      <c r="CL114" s="958"/>
      <c r="CM114" s="931" t="s">
        <v>459</v>
      </c>
      <c r="CN114" s="932"/>
      <c r="CO114" s="932"/>
      <c r="CP114" s="932"/>
      <c r="CQ114" s="932"/>
      <c r="CR114" s="932"/>
      <c r="CS114" s="932"/>
      <c r="CT114" s="932"/>
      <c r="CU114" s="932"/>
      <c r="CV114" s="932"/>
      <c r="CW114" s="932"/>
      <c r="CX114" s="932"/>
      <c r="CY114" s="932"/>
      <c r="CZ114" s="932"/>
      <c r="DA114" s="932"/>
      <c r="DB114" s="932"/>
      <c r="DC114" s="932"/>
      <c r="DD114" s="932"/>
      <c r="DE114" s="932"/>
      <c r="DF114" s="933"/>
      <c r="DG114" s="967" t="s">
        <v>446</v>
      </c>
      <c r="DH114" s="968"/>
      <c r="DI114" s="968"/>
      <c r="DJ114" s="968"/>
      <c r="DK114" s="969"/>
      <c r="DL114" s="970" t="s">
        <v>397</v>
      </c>
      <c r="DM114" s="968"/>
      <c r="DN114" s="968"/>
      <c r="DO114" s="968"/>
      <c r="DP114" s="969"/>
      <c r="DQ114" s="970" t="s">
        <v>446</v>
      </c>
      <c r="DR114" s="968"/>
      <c r="DS114" s="968"/>
      <c r="DT114" s="968"/>
      <c r="DU114" s="969"/>
      <c r="DV114" s="971" t="s">
        <v>444</v>
      </c>
      <c r="DW114" s="972"/>
      <c r="DX114" s="972"/>
      <c r="DY114" s="972"/>
      <c r="DZ114" s="973"/>
    </row>
    <row r="115" spans="1:130" s="215" customFormat="1" ht="26.25" customHeight="1" x14ac:dyDescent="0.15">
      <c r="A115" s="963"/>
      <c r="B115" s="964"/>
      <c r="C115" s="932" t="s">
        <v>460</v>
      </c>
      <c r="D115" s="932"/>
      <c r="E115" s="932"/>
      <c r="F115" s="932"/>
      <c r="G115" s="932"/>
      <c r="H115" s="932"/>
      <c r="I115" s="932"/>
      <c r="J115" s="932"/>
      <c r="K115" s="932"/>
      <c r="L115" s="932"/>
      <c r="M115" s="932"/>
      <c r="N115" s="932"/>
      <c r="O115" s="932"/>
      <c r="P115" s="932"/>
      <c r="Q115" s="932"/>
      <c r="R115" s="932"/>
      <c r="S115" s="932"/>
      <c r="T115" s="932"/>
      <c r="U115" s="932"/>
      <c r="V115" s="932"/>
      <c r="W115" s="932"/>
      <c r="X115" s="932"/>
      <c r="Y115" s="932"/>
      <c r="Z115" s="933"/>
      <c r="AA115" s="946" t="s">
        <v>443</v>
      </c>
      <c r="AB115" s="947"/>
      <c r="AC115" s="947"/>
      <c r="AD115" s="947"/>
      <c r="AE115" s="948"/>
      <c r="AF115" s="949" t="s">
        <v>443</v>
      </c>
      <c r="AG115" s="947"/>
      <c r="AH115" s="947"/>
      <c r="AI115" s="947"/>
      <c r="AJ115" s="948"/>
      <c r="AK115" s="949" t="s">
        <v>444</v>
      </c>
      <c r="AL115" s="947"/>
      <c r="AM115" s="947"/>
      <c r="AN115" s="947"/>
      <c r="AO115" s="948"/>
      <c r="AP115" s="950" t="s">
        <v>444</v>
      </c>
      <c r="AQ115" s="951"/>
      <c r="AR115" s="951"/>
      <c r="AS115" s="951"/>
      <c r="AT115" s="952"/>
      <c r="AU115" s="917"/>
      <c r="AV115" s="918"/>
      <c r="AW115" s="918"/>
      <c r="AX115" s="918"/>
      <c r="AY115" s="918"/>
      <c r="AZ115" s="931" t="s">
        <v>461</v>
      </c>
      <c r="BA115" s="932"/>
      <c r="BB115" s="932"/>
      <c r="BC115" s="932"/>
      <c r="BD115" s="932"/>
      <c r="BE115" s="932"/>
      <c r="BF115" s="932"/>
      <c r="BG115" s="932"/>
      <c r="BH115" s="932"/>
      <c r="BI115" s="932"/>
      <c r="BJ115" s="932"/>
      <c r="BK115" s="932"/>
      <c r="BL115" s="932"/>
      <c r="BM115" s="932"/>
      <c r="BN115" s="932"/>
      <c r="BO115" s="932"/>
      <c r="BP115" s="933"/>
      <c r="BQ115" s="934" t="s">
        <v>444</v>
      </c>
      <c r="BR115" s="935"/>
      <c r="BS115" s="935"/>
      <c r="BT115" s="935"/>
      <c r="BU115" s="935"/>
      <c r="BV115" s="935" t="s">
        <v>446</v>
      </c>
      <c r="BW115" s="935"/>
      <c r="BX115" s="935"/>
      <c r="BY115" s="935"/>
      <c r="BZ115" s="935"/>
      <c r="CA115" s="935" t="s">
        <v>443</v>
      </c>
      <c r="CB115" s="935"/>
      <c r="CC115" s="935"/>
      <c r="CD115" s="935"/>
      <c r="CE115" s="935"/>
      <c r="CF115" s="929" t="s">
        <v>444</v>
      </c>
      <c r="CG115" s="930"/>
      <c r="CH115" s="930"/>
      <c r="CI115" s="930"/>
      <c r="CJ115" s="930"/>
      <c r="CK115" s="957"/>
      <c r="CL115" s="958"/>
      <c r="CM115" s="931" t="s">
        <v>462</v>
      </c>
      <c r="CN115" s="932"/>
      <c r="CO115" s="932"/>
      <c r="CP115" s="932"/>
      <c r="CQ115" s="932"/>
      <c r="CR115" s="932"/>
      <c r="CS115" s="932"/>
      <c r="CT115" s="932"/>
      <c r="CU115" s="932"/>
      <c r="CV115" s="932"/>
      <c r="CW115" s="932"/>
      <c r="CX115" s="932"/>
      <c r="CY115" s="932"/>
      <c r="CZ115" s="932"/>
      <c r="DA115" s="932"/>
      <c r="DB115" s="932"/>
      <c r="DC115" s="932"/>
      <c r="DD115" s="932"/>
      <c r="DE115" s="932"/>
      <c r="DF115" s="933"/>
      <c r="DG115" s="967" t="s">
        <v>443</v>
      </c>
      <c r="DH115" s="968"/>
      <c r="DI115" s="968"/>
      <c r="DJ115" s="968"/>
      <c r="DK115" s="969"/>
      <c r="DL115" s="970" t="s">
        <v>444</v>
      </c>
      <c r="DM115" s="968"/>
      <c r="DN115" s="968"/>
      <c r="DO115" s="968"/>
      <c r="DP115" s="969"/>
      <c r="DQ115" s="970" t="s">
        <v>446</v>
      </c>
      <c r="DR115" s="968"/>
      <c r="DS115" s="968"/>
      <c r="DT115" s="968"/>
      <c r="DU115" s="969"/>
      <c r="DV115" s="971" t="s">
        <v>443</v>
      </c>
      <c r="DW115" s="972"/>
      <c r="DX115" s="972"/>
      <c r="DY115" s="972"/>
      <c r="DZ115" s="973"/>
    </row>
    <row r="116" spans="1:130" s="215" customFormat="1" ht="26.25" customHeight="1" x14ac:dyDescent="0.15">
      <c r="A116" s="965"/>
      <c r="B116" s="966"/>
      <c r="C116" s="974" t="s">
        <v>463</v>
      </c>
      <c r="D116" s="974"/>
      <c r="E116" s="974"/>
      <c r="F116" s="974"/>
      <c r="G116" s="974"/>
      <c r="H116" s="974"/>
      <c r="I116" s="974"/>
      <c r="J116" s="974"/>
      <c r="K116" s="974"/>
      <c r="L116" s="974"/>
      <c r="M116" s="974"/>
      <c r="N116" s="974"/>
      <c r="O116" s="974"/>
      <c r="P116" s="974"/>
      <c r="Q116" s="974"/>
      <c r="R116" s="974"/>
      <c r="S116" s="974"/>
      <c r="T116" s="974"/>
      <c r="U116" s="974"/>
      <c r="V116" s="974"/>
      <c r="W116" s="974"/>
      <c r="X116" s="974"/>
      <c r="Y116" s="974"/>
      <c r="Z116" s="975"/>
      <c r="AA116" s="967" t="s">
        <v>444</v>
      </c>
      <c r="AB116" s="968"/>
      <c r="AC116" s="968"/>
      <c r="AD116" s="968"/>
      <c r="AE116" s="969"/>
      <c r="AF116" s="970" t="s">
        <v>445</v>
      </c>
      <c r="AG116" s="968"/>
      <c r="AH116" s="968"/>
      <c r="AI116" s="968"/>
      <c r="AJ116" s="969"/>
      <c r="AK116" s="970" t="s">
        <v>445</v>
      </c>
      <c r="AL116" s="968"/>
      <c r="AM116" s="968"/>
      <c r="AN116" s="968"/>
      <c r="AO116" s="969"/>
      <c r="AP116" s="971" t="s">
        <v>445</v>
      </c>
      <c r="AQ116" s="972"/>
      <c r="AR116" s="972"/>
      <c r="AS116" s="972"/>
      <c r="AT116" s="973"/>
      <c r="AU116" s="917"/>
      <c r="AV116" s="918"/>
      <c r="AW116" s="918"/>
      <c r="AX116" s="918"/>
      <c r="AY116" s="918"/>
      <c r="AZ116" s="976" t="s">
        <v>464</v>
      </c>
      <c r="BA116" s="977"/>
      <c r="BB116" s="977"/>
      <c r="BC116" s="977"/>
      <c r="BD116" s="977"/>
      <c r="BE116" s="977"/>
      <c r="BF116" s="977"/>
      <c r="BG116" s="977"/>
      <c r="BH116" s="977"/>
      <c r="BI116" s="977"/>
      <c r="BJ116" s="977"/>
      <c r="BK116" s="977"/>
      <c r="BL116" s="977"/>
      <c r="BM116" s="977"/>
      <c r="BN116" s="977"/>
      <c r="BO116" s="977"/>
      <c r="BP116" s="978"/>
      <c r="BQ116" s="934" t="s">
        <v>444</v>
      </c>
      <c r="BR116" s="935"/>
      <c r="BS116" s="935"/>
      <c r="BT116" s="935"/>
      <c r="BU116" s="935"/>
      <c r="BV116" s="935" t="s">
        <v>397</v>
      </c>
      <c r="BW116" s="935"/>
      <c r="BX116" s="935"/>
      <c r="BY116" s="935"/>
      <c r="BZ116" s="935"/>
      <c r="CA116" s="935" t="s">
        <v>397</v>
      </c>
      <c r="CB116" s="935"/>
      <c r="CC116" s="935"/>
      <c r="CD116" s="935"/>
      <c r="CE116" s="935"/>
      <c r="CF116" s="929" t="s">
        <v>444</v>
      </c>
      <c r="CG116" s="930"/>
      <c r="CH116" s="930"/>
      <c r="CI116" s="930"/>
      <c r="CJ116" s="930"/>
      <c r="CK116" s="957"/>
      <c r="CL116" s="958"/>
      <c r="CM116" s="931" t="s">
        <v>465</v>
      </c>
      <c r="CN116" s="932"/>
      <c r="CO116" s="932"/>
      <c r="CP116" s="932"/>
      <c r="CQ116" s="932"/>
      <c r="CR116" s="932"/>
      <c r="CS116" s="932"/>
      <c r="CT116" s="932"/>
      <c r="CU116" s="932"/>
      <c r="CV116" s="932"/>
      <c r="CW116" s="932"/>
      <c r="CX116" s="932"/>
      <c r="CY116" s="932"/>
      <c r="CZ116" s="932"/>
      <c r="DA116" s="932"/>
      <c r="DB116" s="932"/>
      <c r="DC116" s="932"/>
      <c r="DD116" s="932"/>
      <c r="DE116" s="932"/>
      <c r="DF116" s="933"/>
      <c r="DG116" s="967" t="s">
        <v>444</v>
      </c>
      <c r="DH116" s="968"/>
      <c r="DI116" s="968"/>
      <c r="DJ116" s="968"/>
      <c r="DK116" s="969"/>
      <c r="DL116" s="970" t="s">
        <v>444</v>
      </c>
      <c r="DM116" s="968"/>
      <c r="DN116" s="968"/>
      <c r="DO116" s="968"/>
      <c r="DP116" s="969"/>
      <c r="DQ116" s="970" t="s">
        <v>444</v>
      </c>
      <c r="DR116" s="968"/>
      <c r="DS116" s="968"/>
      <c r="DT116" s="968"/>
      <c r="DU116" s="969"/>
      <c r="DV116" s="971" t="s">
        <v>443</v>
      </c>
      <c r="DW116" s="972"/>
      <c r="DX116" s="972"/>
      <c r="DY116" s="972"/>
      <c r="DZ116" s="973"/>
    </row>
    <row r="117" spans="1:130" s="215" customFormat="1" ht="26.25" customHeight="1" x14ac:dyDescent="0.15">
      <c r="A117" s="921" t="s">
        <v>190</v>
      </c>
      <c r="B117" s="902"/>
      <c r="C117" s="902"/>
      <c r="D117" s="902"/>
      <c r="E117" s="902"/>
      <c r="F117" s="902"/>
      <c r="G117" s="902"/>
      <c r="H117" s="902"/>
      <c r="I117" s="902"/>
      <c r="J117" s="902"/>
      <c r="K117" s="902"/>
      <c r="L117" s="902"/>
      <c r="M117" s="902"/>
      <c r="N117" s="902"/>
      <c r="O117" s="902"/>
      <c r="P117" s="902"/>
      <c r="Q117" s="902"/>
      <c r="R117" s="902"/>
      <c r="S117" s="902"/>
      <c r="T117" s="902"/>
      <c r="U117" s="902"/>
      <c r="V117" s="902"/>
      <c r="W117" s="902"/>
      <c r="X117" s="902"/>
      <c r="Y117" s="986" t="s">
        <v>466</v>
      </c>
      <c r="Z117" s="903"/>
      <c r="AA117" s="987">
        <v>772291</v>
      </c>
      <c r="AB117" s="988"/>
      <c r="AC117" s="988"/>
      <c r="AD117" s="988"/>
      <c r="AE117" s="989"/>
      <c r="AF117" s="990">
        <v>741789</v>
      </c>
      <c r="AG117" s="988"/>
      <c r="AH117" s="988"/>
      <c r="AI117" s="988"/>
      <c r="AJ117" s="989"/>
      <c r="AK117" s="990">
        <v>759075</v>
      </c>
      <c r="AL117" s="988"/>
      <c r="AM117" s="988"/>
      <c r="AN117" s="988"/>
      <c r="AO117" s="989"/>
      <c r="AP117" s="991"/>
      <c r="AQ117" s="992"/>
      <c r="AR117" s="992"/>
      <c r="AS117" s="992"/>
      <c r="AT117" s="993"/>
      <c r="AU117" s="917"/>
      <c r="AV117" s="918"/>
      <c r="AW117" s="918"/>
      <c r="AX117" s="918"/>
      <c r="AY117" s="918"/>
      <c r="AZ117" s="983" t="s">
        <v>467</v>
      </c>
      <c r="BA117" s="984"/>
      <c r="BB117" s="984"/>
      <c r="BC117" s="984"/>
      <c r="BD117" s="984"/>
      <c r="BE117" s="984"/>
      <c r="BF117" s="984"/>
      <c r="BG117" s="984"/>
      <c r="BH117" s="984"/>
      <c r="BI117" s="984"/>
      <c r="BJ117" s="984"/>
      <c r="BK117" s="984"/>
      <c r="BL117" s="984"/>
      <c r="BM117" s="984"/>
      <c r="BN117" s="984"/>
      <c r="BO117" s="984"/>
      <c r="BP117" s="985"/>
      <c r="BQ117" s="934" t="s">
        <v>443</v>
      </c>
      <c r="BR117" s="935"/>
      <c r="BS117" s="935"/>
      <c r="BT117" s="935"/>
      <c r="BU117" s="935"/>
      <c r="BV117" s="935" t="s">
        <v>445</v>
      </c>
      <c r="BW117" s="935"/>
      <c r="BX117" s="935"/>
      <c r="BY117" s="935"/>
      <c r="BZ117" s="935"/>
      <c r="CA117" s="935" t="s">
        <v>446</v>
      </c>
      <c r="CB117" s="935"/>
      <c r="CC117" s="935"/>
      <c r="CD117" s="935"/>
      <c r="CE117" s="935"/>
      <c r="CF117" s="929" t="s">
        <v>443</v>
      </c>
      <c r="CG117" s="930"/>
      <c r="CH117" s="930"/>
      <c r="CI117" s="930"/>
      <c r="CJ117" s="930"/>
      <c r="CK117" s="957"/>
      <c r="CL117" s="958"/>
      <c r="CM117" s="931" t="s">
        <v>468</v>
      </c>
      <c r="CN117" s="932"/>
      <c r="CO117" s="932"/>
      <c r="CP117" s="932"/>
      <c r="CQ117" s="932"/>
      <c r="CR117" s="932"/>
      <c r="CS117" s="932"/>
      <c r="CT117" s="932"/>
      <c r="CU117" s="932"/>
      <c r="CV117" s="932"/>
      <c r="CW117" s="932"/>
      <c r="CX117" s="932"/>
      <c r="CY117" s="932"/>
      <c r="CZ117" s="932"/>
      <c r="DA117" s="932"/>
      <c r="DB117" s="932"/>
      <c r="DC117" s="932"/>
      <c r="DD117" s="932"/>
      <c r="DE117" s="932"/>
      <c r="DF117" s="933"/>
      <c r="DG117" s="967" t="s">
        <v>445</v>
      </c>
      <c r="DH117" s="968"/>
      <c r="DI117" s="968"/>
      <c r="DJ117" s="968"/>
      <c r="DK117" s="969"/>
      <c r="DL117" s="970" t="s">
        <v>445</v>
      </c>
      <c r="DM117" s="968"/>
      <c r="DN117" s="968"/>
      <c r="DO117" s="968"/>
      <c r="DP117" s="969"/>
      <c r="DQ117" s="970" t="s">
        <v>443</v>
      </c>
      <c r="DR117" s="968"/>
      <c r="DS117" s="968"/>
      <c r="DT117" s="968"/>
      <c r="DU117" s="969"/>
      <c r="DV117" s="971" t="s">
        <v>397</v>
      </c>
      <c r="DW117" s="972"/>
      <c r="DX117" s="972"/>
      <c r="DY117" s="972"/>
      <c r="DZ117" s="973"/>
    </row>
    <row r="118" spans="1:130" s="215" customFormat="1" ht="26.25" customHeight="1" x14ac:dyDescent="0.15">
      <c r="A118" s="921" t="s">
        <v>438</v>
      </c>
      <c r="B118" s="902"/>
      <c r="C118" s="902"/>
      <c r="D118" s="902"/>
      <c r="E118" s="902"/>
      <c r="F118" s="902"/>
      <c r="G118" s="902"/>
      <c r="H118" s="902"/>
      <c r="I118" s="902"/>
      <c r="J118" s="902"/>
      <c r="K118" s="902"/>
      <c r="L118" s="902"/>
      <c r="M118" s="902"/>
      <c r="N118" s="902"/>
      <c r="O118" s="902"/>
      <c r="P118" s="902"/>
      <c r="Q118" s="902"/>
      <c r="R118" s="902"/>
      <c r="S118" s="902"/>
      <c r="T118" s="902"/>
      <c r="U118" s="902"/>
      <c r="V118" s="902"/>
      <c r="W118" s="902"/>
      <c r="X118" s="902"/>
      <c r="Y118" s="902"/>
      <c r="Z118" s="903"/>
      <c r="AA118" s="901" t="s">
        <v>435</v>
      </c>
      <c r="AB118" s="902"/>
      <c r="AC118" s="902"/>
      <c r="AD118" s="902"/>
      <c r="AE118" s="903"/>
      <c r="AF118" s="901" t="s">
        <v>436</v>
      </c>
      <c r="AG118" s="902"/>
      <c r="AH118" s="902"/>
      <c r="AI118" s="902"/>
      <c r="AJ118" s="903"/>
      <c r="AK118" s="901" t="s">
        <v>310</v>
      </c>
      <c r="AL118" s="902"/>
      <c r="AM118" s="902"/>
      <c r="AN118" s="902"/>
      <c r="AO118" s="903"/>
      <c r="AP118" s="979" t="s">
        <v>437</v>
      </c>
      <c r="AQ118" s="980"/>
      <c r="AR118" s="980"/>
      <c r="AS118" s="980"/>
      <c r="AT118" s="981"/>
      <c r="AU118" s="917"/>
      <c r="AV118" s="918"/>
      <c r="AW118" s="918"/>
      <c r="AX118" s="918"/>
      <c r="AY118" s="918"/>
      <c r="AZ118" s="982" t="s">
        <v>469</v>
      </c>
      <c r="BA118" s="974"/>
      <c r="BB118" s="974"/>
      <c r="BC118" s="974"/>
      <c r="BD118" s="974"/>
      <c r="BE118" s="974"/>
      <c r="BF118" s="974"/>
      <c r="BG118" s="974"/>
      <c r="BH118" s="974"/>
      <c r="BI118" s="974"/>
      <c r="BJ118" s="974"/>
      <c r="BK118" s="974"/>
      <c r="BL118" s="974"/>
      <c r="BM118" s="974"/>
      <c r="BN118" s="974"/>
      <c r="BO118" s="974"/>
      <c r="BP118" s="975"/>
      <c r="BQ118" s="1008" t="s">
        <v>443</v>
      </c>
      <c r="BR118" s="1009"/>
      <c r="BS118" s="1009"/>
      <c r="BT118" s="1009"/>
      <c r="BU118" s="1009"/>
      <c r="BV118" s="1009" t="s">
        <v>445</v>
      </c>
      <c r="BW118" s="1009"/>
      <c r="BX118" s="1009"/>
      <c r="BY118" s="1009"/>
      <c r="BZ118" s="1009"/>
      <c r="CA118" s="1009" t="s">
        <v>445</v>
      </c>
      <c r="CB118" s="1009"/>
      <c r="CC118" s="1009"/>
      <c r="CD118" s="1009"/>
      <c r="CE118" s="1009"/>
      <c r="CF118" s="929" t="s">
        <v>446</v>
      </c>
      <c r="CG118" s="930"/>
      <c r="CH118" s="930"/>
      <c r="CI118" s="930"/>
      <c r="CJ118" s="930"/>
      <c r="CK118" s="957"/>
      <c r="CL118" s="958"/>
      <c r="CM118" s="931" t="s">
        <v>470</v>
      </c>
      <c r="CN118" s="932"/>
      <c r="CO118" s="932"/>
      <c r="CP118" s="932"/>
      <c r="CQ118" s="932"/>
      <c r="CR118" s="932"/>
      <c r="CS118" s="932"/>
      <c r="CT118" s="932"/>
      <c r="CU118" s="932"/>
      <c r="CV118" s="932"/>
      <c r="CW118" s="932"/>
      <c r="CX118" s="932"/>
      <c r="CY118" s="932"/>
      <c r="CZ118" s="932"/>
      <c r="DA118" s="932"/>
      <c r="DB118" s="932"/>
      <c r="DC118" s="932"/>
      <c r="DD118" s="932"/>
      <c r="DE118" s="932"/>
      <c r="DF118" s="933"/>
      <c r="DG118" s="967" t="s">
        <v>443</v>
      </c>
      <c r="DH118" s="968"/>
      <c r="DI118" s="968"/>
      <c r="DJ118" s="968"/>
      <c r="DK118" s="969"/>
      <c r="DL118" s="970" t="s">
        <v>445</v>
      </c>
      <c r="DM118" s="968"/>
      <c r="DN118" s="968"/>
      <c r="DO118" s="968"/>
      <c r="DP118" s="969"/>
      <c r="DQ118" s="970" t="s">
        <v>443</v>
      </c>
      <c r="DR118" s="968"/>
      <c r="DS118" s="968"/>
      <c r="DT118" s="968"/>
      <c r="DU118" s="969"/>
      <c r="DV118" s="971" t="s">
        <v>471</v>
      </c>
      <c r="DW118" s="972"/>
      <c r="DX118" s="972"/>
      <c r="DY118" s="972"/>
      <c r="DZ118" s="973"/>
    </row>
    <row r="119" spans="1:130" s="215" customFormat="1" ht="26.25" customHeight="1" x14ac:dyDescent="0.15">
      <c r="A119" s="1065" t="s">
        <v>441</v>
      </c>
      <c r="B119" s="956"/>
      <c r="C119" s="938" t="s">
        <v>442</v>
      </c>
      <c r="D119" s="906"/>
      <c r="E119" s="906"/>
      <c r="F119" s="906"/>
      <c r="G119" s="906"/>
      <c r="H119" s="906"/>
      <c r="I119" s="906"/>
      <c r="J119" s="906"/>
      <c r="K119" s="906"/>
      <c r="L119" s="906"/>
      <c r="M119" s="906"/>
      <c r="N119" s="906"/>
      <c r="O119" s="906"/>
      <c r="P119" s="906"/>
      <c r="Q119" s="906"/>
      <c r="R119" s="906"/>
      <c r="S119" s="906"/>
      <c r="T119" s="906"/>
      <c r="U119" s="906"/>
      <c r="V119" s="906"/>
      <c r="W119" s="906"/>
      <c r="X119" s="906"/>
      <c r="Y119" s="906"/>
      <c r="Z119" s="907"/>
      <c r="AA119" s="908" t="s">
        <v>445</v>
      </c>
      <c r="AB119" s="909"/>
      <c r="AC119" s="909"/>
      <c r="AD119" s="909"/>
      <c r="AE119" s="910"/>
      <c r="AF119" s="911" t="s">
        <v>445</v>
      </c>
      <c r="AG119" s="909"/>
      <c r="AH119" s="909"/>
      <c r="AI119" s="909"/>
      <c r="AJ119" s="910"/>
      <c r="AK119" s="911" t="s">
        <v>443</v>
      </c>
      <c r="AL119" s="909"/>
      <c r="AM119" s="909"/>
      <c r="AN119" s="909"/>
      <c r="AO119" s="910"/>
      <c r="AP119" s="912" t="s">
        <v>446</v>
      </c>
      <c r="AQ119" s="913"/>
      <c r="AR119" s="913"/>
      <c r="AS119" s="913"/>
      <c r="AT119" s="914"/>
      <c r="AU119" s="919"/>
      <c r="AV119" s="920"/>
      <c r="AW119" s="920"/>
      <c r="AX119" s="920"/>
      <c r="AY119" s="920"/>
      <c r="AZ119" s="238" t="s">
        <v>190</v>
      </c>
      <c r="BA119" s="238"/>
      <c r="BB119" s="238"/>
      <c r="BC119" s="238"/>
      <c r="BD119" s="238"/>
      <c r="BE119" s="238"/>
      <c r="BF119" s="238"/>
      <c r="BG119" s="238"/>
      <c r="BH119" s="238"/>
      <c r="BI119" s="238"/>
      <c r="BJ119" s="238"/>
      <c r="BK119" s="238"/>
      <c r="BL119" s="238"/>
      <c r="BM119" s="238"/>
      <c r="BN119" s="238"/>
      <c r="BO119" s="986" t="s">
        <v>472</v>
      </c>
      <c r="BP119" s="1014"/>
      <c r="BQ119" s="1008">
        <v>6594072</v>
      </c>
      <c r="BR119" s="1009"/>
      <c r="BS119" s="1009"/>
      <c r="BT119" s="1009"/>
      <c r="BU119" s="1009"/>
      <c r="BV119" s="1009">
        <v>6672546</v>
      </c>
      <c r="BW119" s="1009"/>
      <c r="BX119" s="1009"/>
      <c r="BY119" s="1009"/>
      <c r="BZ119" s="1009"/>
      <c r="CA119" s="1009">
        <v>6367822</v>
      </c>
      <c r="CB119" s="1009"/>
      <c r="CC119" s="1009"/>
      <c r="CD119" s="1009"/>
      <c r="CE119" s="1009"/>
      <c r="CF119" s="1010"/>
      <c r="CG119" s="1011"/>
      <c r="CH119" s="1011"/>
      <c r="CI119" s="1011"/>
      <c r="CJ119" s="1012"/>
      <c r="CK119" s="959"/>
      <c r="CL119" s="960"/>
      <c r="CM119" s="982" t="s">
        <v>473</v>
      </c>
      <c r="CN119" s="974"/>
      <c r="CO119" s="974"/>
      <c r="CP119" s="974"/>
      <c r="CQ119" s="974"/>
      <c r="CR119" s="974"/>
      <c r="CS119" s="974"/>
      <c r="CT119" s="974"/>
      <c r="CU119" s="974"/>
      <c r="CV119" s="974"/>
      <c r="CW119" s="974"/>
      <c r="CX119" s="974"/>
      <c r="CY119" s="974"/>
      <c r="CZ119" s="974"/>
      <c r="DA119" s="974"/>
      <c r="DB119" s="974"/>
      <c r="DC119" s="974"/>
      <c r="DD119" s="974"/>
      <c r="DE119" s="974"/>
      <c r="DF119" s="975"/>
      <c r="DG119" s="1013">
        <v>2889</v>
      </c>
      <c r="DH119" s="995"/>
      <c r="DI119" s="995"/>
      <c r="DJ119" s="995"/>
      <c r="DK119" s="996"/>
      <c r="DL119" s="994">
        <v>1444</v>
      </c>
      <c r="DM119" s="995"/>
      <c r="DN119" s="995"/>
      <c r="DO119" s="995"/>
      <c r="DP119" s="996"/>
      <c r="DQ119" s="994" t="s">
        <v>443</v>
      </c>
      <c r="DR119" s="995"/>
      <c r="DS119" s="995"/>
      <c r="DT119" s="995"/>
      <c r="DU119" s="996"/>
      <c r="DV119" s="997" t="s">
        <v>443</v>
      </c>
      <c r="DW119" s="998"/>
      <c r="DX119" s="998"/>
      <c r="DY119" s="998"/>
      <c r="DZ119" s="999"/>
    </row>
    <row r="120" spans="1:130" s="215" customFormat="1" ht="26.25" customHeight="1" x14ac:dyDescent="0.15">
      <c r="A120" s="1066"/>
      <c r="B120" s="958"/>
      <c r="C120" s="931" t="s">
        <v>449</v>
      </c>
      <c r="D120" s="932"/>
      <c r="E120" s="932"/>
      <c r="F120" s="932"/>
      <c r="G120" s="932"/>
      <c r="H120" s="932"/>
      <c r="I120" s="932"/>
      <c r="J120" s="932"/>
      <c r="K120" s="932"/>
      <c r="L120" s="932"/>
      <c r="M120" s="932"/>
      <c r="N120" s="932"/>
      <c r="O120" s="932"/>
      <c r="P120" s="932"/>
      <c r="Q120" s="932"/>
      <c r="R120" s="932"/>
      <c r="S120" s="932"/>
      <c r="T120" s="932"/>
      <c r="U120" s="932"/>
      <c r="V120" s="932"/>
      <c r="W120" s="932"/>
      <c r="X120" s="932"/>
      <c r="Y120" s="932"/>
      <c r="Z120" s="933"/>
      <c r="AA120" s="967" t="s">
        <v>444</v>
      </c>
      <c r="AB120" s="968"/>
      <c r="AC120" s="968"/>
      <c r="AD120" s="968"/>
      <c r="AE120" s="969"/>
      <c r="AF120" s="970" t="s">
        <v>445</v>
      </c>
      <c r="AG120" s="968"/>
      <c r="AH120" s="968"/>
      <c r="AI120" s="968"/>
      <c r="AJ120" s="969"/>
      <c r="AK120" s="970" t="s">
        <v>445</v>
      </c>
      <c r="AL120" s="968"/>
      <c r="AM120" s="968"/>
      <c r="AN120" s="968"/>
      <c r="AO120" s="969"/>
      <c r="AP120" s="971" t="s">
        <v>445</v>
      </c>
      <c r="AQ120" s="972"/>
      <c r="AR120" s="972"/>
      <c r="AS120" s="972"/>
      <c r="AT120" s="973"/>
      <c r="AU120" s="1000" t="s">
        <v>474</v>
      </c>
      <c r="AV120" s="1001"/>
      <c r="AW120" s="1001"/>
      <c r="AX120" s="1001"/>
      <c r="AY120" s="1002"/>
      <c r="AZ120" s="938" t="s">
        <v>475</v>
      </c>
      <c r="BA120" s="906"/>
      <c r="BB120" s="906"/>
      <c r="BC120" s="906"/>
      <c r="BD120" s="906"/>
      <c r="BE120" s="906"/>
      <c r="BF120" s="906"/>
      <c r="BG120" s="906"/>
      <c r="BH120" s="906"/>
      <c r="BI120" s="906"/>
      <c r="BJ120" s="906"/>
      <c r="BK120" s="906"/>
      <c r="BL120" s="906"/>
      <c r="BM120" s="906"/>
      <c r="BN120" s="906"/>
      <c r="BO120" s="906"/>
      <c r="BP120" s="907"/>
      <c r="BQ120" s="939">
        <v>6075673</v>
      </c>
      <c r="BR120" s="940"/>
      <c r="BS120" s="940"/>
      <c r="BT120" s="940"/>
      <c r="BU120" s="940"/>
      <c r="BV120" s="940">
        <v>5591349</v>
      </c>
      <c r="BW120" s="940"/>
      <c r="BX120" s="940"/>
      <c r="BY120" s="940"/>
      <c r="BZ120" s="940"/>
      <c r="CA120" s="940">
        <v>5566716</v>
      </c>
      <c r="CB120" s="940"/>
      <c r="CC120" s="940"/>
      <c r="CD120" s="940"/>
      <c r="CE120" s="940"/>
      <c r="CF120" s="953">
        <v>263.89999999999998</v>
      </c>
      <c r="CG120" s="954"/>
      <c r="CH120" s="954"/>
      <c r="CI120" s="954"/>
      <c r="CJ120" s="954"/>
      <c r="CK120" s="1015" t="s">
        <v>476</v>
      </c>
      <c r="CL120" s="1016"/>
      <c r="CM120" s="1016"/>
      <c r="CN120" s="1016"/>
      <c r="CO120" s="1017"/>
      <c r="CP120" s="1023" t="s">
        <v>413</v>
      </c>
      <c r="CQ120" s="1024"/>
      <c r="CR120" s="1024"/>
      <c r="CS120" s="1024"/>
      <c r="CT120" s="1024"/>
      <c r="CU120" s="1024"/>
      <c r="CV120" s="1024"/>
      <c r="CW120" s="1024"/>
      <c r="CX120" s="1024"/>
      <c r="CY120" s="1024"/>
      <c r="CZ120" s="1024"/>
      <c r="DA120" s="1024"/>
      <c r="DB120" s="1024"/>
      <c r="DC120" s="1024"/>
      <c r="DD120" s="1024"/>
      <c r="DE120" s="1024"/>
      <c r="DF120" s="1025"/>
      <c r="DG120" s="939" t="s">
        <v>445</v>
      </c>
      <c r="DH120" s="940"/>
      <c r="DI120" s="940"/>
      <c r="DJ120" s="940"/>
      <c r="DK120" s="940"/>
      <c r="DL120" s="940">
        <v>630509</v>
      </c>
      <c r="DM120" s="940"/>
      <c r="DN120" s="940"/>
      <c r="DO120" s="940"/>
      <c r="DP120" s="940"/>
      <c r="DQ120" s="940">
        <v>530512</v>
      </c>
      <c r="DR120" s="940"/>
      <c r="DS120" s="940"/>
      <c r="DT120" s="940"/>
      <c r="DU120" s="940"/>
      <c r="DV120" s="941">
        <v>25.1</v>
      </c>
      <c r="DW120" s="941"/>
      <c r="DX120" s="941"/>
      <c r="DY120" s="941"/>
      <c r="DZ120" s="942"/>
    </row>
    <row r="121" spans="1:130" s="215" customFormat="1" ht="26.25" customHeight="1" x14ac:dyDescent="0.15">
      <c r="A121" s="1066"/>
      <c r="B121" s="958"/>
      <c r="C121" s="983" t="s">
        <v>477</v>
      </c>
      <c r="D121" s="984"/>
      <c r="E121" s="984"/>
      <c r="F121" s="984"/>
      <c r="G121" s="984"/>
      <c r="H121" s="984"/>
      <c r="I121" s="984"/>
      <c r="J121" s="984"/>
      <c r="K121" s="984"/>
      <c r="L121" s="984"/>
      <c r="M121" s="984"/>
      <c r="N121" s="984"/>
      <c r="O121" s="984"/>
      <c r="P121" s="984"/>
      <c r="Q121" s="984"/>
      <c r="R121" s="984"/>
      <c r="S121" s="984"/>
      <c r="T121" s="984"/>
      <c r="U121" s="984"/>
      <c r="V121" s="984"/>
      <c r="W121" s="984"/>
      <c r="X121" s="984"/>
      <c r="Y121" s="984"/>
      <c r="Z121" s="985"/>
      <c r="AA121" s="967" t="s">
        <v>446</v>
      </c>
      <c r="AB121" s="968"/>
      <c r="AC121" s="968"/>
      <c r="AD121" s="968"/>
      <c r="AE121" s="969"/>
      <c r="AF121" s="970" t="s">
        <v>443</v>
      </c>
      <c r="AG121" s="968"/>
      <c r="AH121" s="968"/>
      <c r="AI121" s="968"/>
      <c r="AJ121" s="969"/>
      <c r="AK121" s="970" t="s">
        <v>445</v>
      </c>
      <c r="AL121" s="968"/>
      <c r="AM121" s="968"/>
      <c r="AN121" s="968"/>
      <c r="AO121" s="969"/>
      <c r="AP121" s="971" t="s">
        <v>443</v>
      </c>
      <c r="AQ121" s="972"/>
      <c r="AR121" s="972"/>
      <c r="AS121" s="972"/>
      <c r="AT121" s="973"/>
      <c r="AU121" s="1003"/>
      <c r="AV121" s="1004"/>
      <c r="AW121" s="1004"/>
      <c r="AX121" s="1004"/>
      <c r="AY121" s="1005"/>
      <c r="AZ121" s="931" t="s">
        <v>478</v>
      </c>
      <c r="BA121" s="932"/>
      <c r="BB121" s="932"/>
      <c r="BC121" s="932"/>
      <c r="BD121" s="932"/>
      <c r="BE121" s="932"/>
      <c r="BF121" s="932"/>
      <c r="BG121" s="932"/>
      <c r="BH121" s="932"/>
      <c r="BI121" s="932"/>
      <c r="BJ121" s="932"/>
      <c r="BK121" s="932"/>
      <c r="BL121" s="932"/>
      <c r="BM121" s="932"/>
      <c r="BN121" s="932"/>
      <c r="BO121" s="932"/>
      <c r="BP121" s="933"/>
      <c r="BQ121" s="934">
        <v>29766</v>
      </c>
      <c r="BR121" s="935"/>
      <c r="BS121" s="935"/>
      <c r="BT121" s="935"/>
      <c r="BU121" s="935"/>
      <c r="BV121" s="935">
        <v>9497</v>
      </c>
      <c r="BW121" s="935"/>
      <c r="BX121" s="935"/>
      <c r="BY121" s="935"/>
      <c r="BZ121" s="935"/>
      <c r="CA121" s="935">
        <v>5118</v>
      </c>
      <c r="CB121" s="935"/>
      <c r="CC121" s="935"/>
      <c r="CD121" s="935"/>
      <c r="CE121" s="935"/>
      <c r="CF121" s="929">
        <v>0.2</v>
      </c>
      <c r="CG121" s="930"/>
      <c r="CH121" s="930"/>
      <c r="CI121" s="930"/>
      <c r="CJ121" s="930"/>
      <c r="CK121" s="1018"/>
      <c r="CL121" s="1019"/>
      <c r="CM121" s="1019"/>
      <c r="CN121" s="1019"/>
      <c r="CO121" s="1020"/>
      <c r="CP121" s="1028" t="s">
        <v>479</v>
      </c>
      <c r="CQ121" s="1029"/>
      <c r="CR121" s="1029"/>
      <c r="CS121" s="1029"/>
      <c r="CT121" s="1029"/>
      <c r="CU121" s="1029"/>
      <c r="CV121" s="1029"/>
      <c r="CW121" s="1029"/>
      <c r="CX121" s="1029"/>
      <c r="CY121" s="1029"/>
      <c r="CZ121" s="1029"/>
      <c r="DA121" s="1029"/>
      <c r="DB121" s="1029"/>
      <c r="DC121" s="1029"/>
      <c r="DD121" s="1029"/>
      <c r="DE121" s="1029"/>
      <c r="DF121" s="1030"/>
      <c r="DG121" s="934" t="s">
        <v>446</v>
      </c>
      <c r="DH121" s="935"/>
      <c r="DI121" s="935"/>
      <c r="DJ121" s="935"/>
      <c r="DK121" s="935"/>
      <c r="DL121" s="935">
        <v>153239</v>
      </c>
      <c r="DM121" s="935"/>
      <c r="DN121" s="935"/>
      <c r="DO121" s="935"/>
      <c r="DP121" s="935"/>
      <c r="DQ121" s="935">
        <v>171686</v>
      </c>
      <c r="DR121" s="935"/>
      <c r="DS121" s="935"/>
      <c r="DT121" s="935"/>
      <c r="DU121" s="935"/>
      <c r="DV121" s="936">
        <v>8.1</v>
      </c>
      <c r="DW121" s="936"/>
      <c r="DX121" s="936"/>
      <c r="DY121" s="936"/>
      <c r="DZ121" s="937"/>
    </row>
    <row r="122" spans="1:130" s="215" customFormat="1" ht="26.25" customHeight="1" x14ac:dyDescent="0.15">
      <c r="A122" s="1066"/>
      <c r="B122" s="958"/>
      <c r="C122" s="931" t="s">
        <v>459</v>
      </c>
      <c r="D122" s="932"/>
      <c r="E122" s="932"/>
      <c r="F122" s="932"/>
      <c r="G122" s="932"/>
      <c r="H122" s="932"/>
      <c r="I122" s="932"/>
      <c r="J122" s="932"/>
      <c r="K122" s="932"/>
      <c r="L122" s="932"/>
      <c r="M122" s="932"/>
      <c r="N122" s="932"/>
      <c r="O122" s="932"/>
      <c r="P122" s="932"/>
      <c r="Q122" s="932"/>
      <c r="R122" s="932"/>
      <c r="S122" s="932"/>
      <c r="T122" s="932"/>
      <c r="U122" s="932"/>
      <c r="V122" s="932"/>
      <c r="W122" s="932"/>
      <c r="X122" s="932"/>
      <c r="Y122" s="932"/>
      <c r="Z122" s="933"/>
      <c r="AA122" s="967" t="s">
        <v>443</v>
      </c>
      <c r="AB122" s="968"/>
      <c r="AC122" s="968"/>
      <c r="AD122" s="968"/>
      <c r="AE122" s="969"/>
      <c r="AF122" s="970" t="s">
        <v>443</v>
      </c>
      <c r="AG122" s="968"/>
      <c r="AH122" s="968"/>
      <c r="AI122" s="968"/>
      <c r="AJ122" s="969"/>
      <c r="AK122" s="970" t="s">
        <v>445</v>
      </c>
      <c r="AL122" s="968"/>
      <c r="AM122" s="968"/>
      <c r="AN122" s="968"/>
      <c r="AO122" s="969"/>
      <c r="AP122" s="971" t="s">
        <v>445</v>
      </c>
      <c r="AQ122" s="972"/>
      <c r="AR122" s="972"/>
      <c r="AS122" s="972"/>
      <c r="AT122" s="973"/>
      <c r="AU122" s="1003"/>
      <c r="AV122" s="1004"/>
      <c r="AW122" s="1004"/>
      <c r="AX122" s="1004"/>
      <c r="AY122" s="1005"/>
      <c r="AZ122" s="982" t="s">
        <v>480</v>
      </c>
      <c r="BA122" s="974"/>
      <c r="BB122" s="974"/>
      <c r="BC122" s="974"/>
      <c r="BD122" s="974"/>
      <c r="BE122" s="974"/>
      <c r="BF122" s="974"/>
      <c r="BG122" s="974"/>
      <c r="BH122" s="974"/>
      <c r="BI122" s="974"/>
      <c r="BJ122" s="974"/>
      <c r="BK122" s="974"/>
      <c r="BL122" s="974"/>
      <c r="BM122" s="974"/>
      <c r="BN122" s="974"/>
      <c r="BO122" s="974"/>
      <c r="BP122" s="975"/>
      <c r="BQ122" s="1008">
        <v>4473598</v>
      </c>
      <c r="BR122" s="1009"/>
      <c r="BS122" s="1009"/>
      <c r="BT122" s="1009"/>
      <c r="BU122" s="1009"/>
      <c r="BV122" s="1009">
        <v>4375690</v>
      </c>
      <c r="BW122" s="1009"/>
      <c r="BX122" s="1009"/>
      <c r="BY122" s="1009"/>
      <c r="BZ122" s="1009"/>
      <c r="CA122" s="1009">
        <v>4199375</v>
      </c>
      <c r="CB122" s="1009"/>
      <c r="CC122" s="1009"/>
      <c r="CD122" s="1009"/>
      <c r="CE122" s="1009"/>
      <c r="CF122" s="1026">
        <v>199.1</v>
      </c>
      <c r="CG122" s="1027"/>
      <c r="CH122" s="1027"/>
      <c r="CI122" s="1027"/>
      <c r="CJ122" s="1027"/>
      <c r="CK122" s="1018"/>
      <c r="CL122" s="1019"/>
      <c r="CM122" s="1019"/>
      <c r="CN122" s="1019"/>
      <c r="CO122" s="1020"/>
      <c r="CP122" s="1028" t="s">
        <v>481</v>
      </c>
      <c r="CQ122" s="1029"/>
      <c r="CR122" s="1029"/>
      <c r="CS122" s="1029"/>
      <c r="CT122" s="1029"/>
      <c r="CU122" s="1029"/>
      <c r="CV122" s="1029"/>
      <c r="CW122" s="1029"/>
      <c r="CX122" s="1029"/>
      <c r="CY122" s="1029"/>
      <c r="CZ122" s="1029"/>
      <c r="DA122" s="1029"/>
      <c r="DB122" s="1029"/>
      <c r="DC122" s="1029"/>
      <c r="DD122" s="1029"/>
      <c r="DE122" s="1029"/>
      <c r="DF122" s="1030"/>
      <c r="DG122" s="934" t="s">
        <v>443</v>
      </c>
      <c r="DH122" s="935"/>
      <c r="DI122" s="935"/>
      <c r="DJ122" s="935"/>
      <c r="DK122" s="935"/>
      <c r="DL122" s="935" t="s">
        <v>446</v>
      </c>
      <c r="DM122" s="935"/>
      <c r="DN122" s="935"/>
      <c r="DO122" s="935"/>
      <c r="DP122" s="935"/>
      <c r="DQ122" s="935" t="s">
        <v>443</v>
      </c>
      <c r="DR122" s="935"/>
      <c r="DS122" s="935"/>
      <c r="DT122" s="935"/>
      <c r="DU122" s="935"/>
      <c r="DV122" s="936" t="s">
        <v>471</v>
      </c>
      <c r="DW122" s="936"/>
      <c r="DX122" s="936"/>
      <c r="DY122" s="936"/>
      <c r="DZ122" s="937"/>
    </row>
    <row r="123" spans="1:130" s="215" customFormat="1" ht="26.25" customHeight="1" x14ac:dyDescent="0.15">
      <c r="A123" s="1066"/>
      <c r="B123" s="958"/>
      <c r="C123" s="931" t="s">
        <v>465</v>
      </c>
      <c r="D123" s="932"/>
      <c r="E123" s="932"/>
      <c r="F123" s="932"/>
      <c r="G123" s="932"/>
      <c r="H123" s="932"/>
      <c r="I123" s="932"/>
      <c r="J123" s="932"/>
      <c r="K123" s="932"/>
      <c r="L123" s="932"/>
      <c r="M123" s="932"/>
      <c r="N123" s="932"/>
      <c r="O123" s="932"/>
      <c r="P123" s="932"/>
      <c r="Q123" s="932"/>
      <c r="R123" s="932"/>
      <c r="S123" s="932"/>
      <c r="T123" s="932"/>
      <c r="U123" s="932"/>
      <c r="V123" s="932"/>
      <c r="W123" s="932"/>
      <c r="X123" s="932"/>
      <c r="Y123" s="932"/>
      <c r="Z123" s="933"/>
      <c r="AA123" s="967" t="s">
        <v>444</v>
      </c>
      <c r="AB123" s="968"/>
      <c r="AC123" s="968"/>
      <c r="AD123" s="968"/>
      <c r="AE123" s="969"/>
      <c r="AF123" s="970" t="s">
        <v>445</v>
      </c>
      <c r="AG123" s="968"/>
      <c r="AH123" s="968"/>
      <c r="AI123" s="968"/>
      <c r="AJ123" s="969"/>
      <c r="AK123" s="970" t="s">
        <v>446</v>
      </c>
      <c r="AL123" s="968"/>
      <c r="AM123" s="968"/>
      <c r="AN123" s="968"/>
      <c r="AO123" s="969"/>
      <c r="AP123" s="971" t="s">
        <v>445</v>
      </c>
      <c r="AQ123" s="972"/>
      <c r="AR123" s="972"/>
      <c r="AS123" s="972"/>
      <c r="AT123" s="973"/>
      <c r="AU123" s="1006"/>
      <c r="AV123" s="1007"/>
      <c r="AW123" s="1007"/>
      <c r="AX123" s="1007"/>
      <c r="AY123" s="1007"/>
      <c r="AZ123" s="238" t="s">
        <v>190</v>
      </c>
      <c r="BA123" s="238"/>
      <c r="BB123" s="238"/>
      <c r="BC123" s="238"/>
      <c r="BD123" s="238"/>
      <c r="BE123" s="238"/>
      <c r="BF123" s="238"/>
      <c r="BG123" s="238"/>
      <c r="BH123" s="238"/>
      <c r="BI123" s="238"/>
      <c r="BJ123" s="238"/>
      <c r="BK123" s="238"/>
      <c r="BL123" s="238"/>
      <c r="BM123" s="238"/>
      <c r="BN123" s="238"/>
      <c r="BO123" s="986" t="s">
        <v>482</v>
      </c>
      <c r="BP123" s="1014"/>
      <c r="BQ123" s="1072">
        <v>10579037</v>
      </c>
      <c r="BR123" s="1073"/>
      <c r="BS123" s="1073"/>
      <c r="BT123" s="1073"/>
      <c r="BU123" s="1073"/>
      <c r="BV123" s="1073">
        <v>9976536</v>
      </c>
      <c r="BW123" s="1073"/>
      <c r="BX123" s="1073"/>
      <c r="BY123" s="1073"/>
      <c r="BZ123" s="1073"/>
      <c r="CA123" s="1073">
        <v>9771209</v>
      </c>
      <c r="CB123" s="1073"/>
      <c r="CC123" s="1073"/>
      <c r="CD123" s="1073"/>
      <c r="CE123" s="1073"/>
      <c r="CF123" s="1010"/>
      <c r="CG123" s="1011"/>
      <c r="CH123" s="1011"/>
      <c r="CI123" s="1011"/>
      <c r="CJ123" s="1012"/>
      <c r="CK123" s="1018"/>
      <c r="CL123" s="1019"/>
      <c r="CM123" s="1019"/>
      <c r="CN123" s="1019"/>
      <c r="CO123" s="1020"/>
      <c r="CP123" s="1028" t="s">
        <v>483</v>
      </c>
      <c r="CQ123" s="1029"/>
      <c r="CR123" s="1029"/>
      <c r="CS123" s="1029"/>
      <c r="CT123" s="1029"/>
      <c r="CU123" s="1029"/>
      <c r="CV123" s="1029"/>
      <c r="CW123" s="1029"/>
      <c r="CX123" s="1029"/>
      <c r="CY123" s="1029"/>
      <c r="CZ123" s="1029"/>
      <c r="DA123" s="1029"/>
      <c r="DB123" s="1029"/>
      <c r="DC123" s="1029"/>
      <c r="DD123" s="1029"/>
      <c r="DE123" s="1029"/>
      <c r="DF123" s="1030"/>
      <c r="DG123" s="967" t="s">
        <v>445</v>
      </c>
      <c r="DH123" s="968"/>
      <c r="DI123" s="968"/>
      <c r="DJ123" s="968"/>
      <c r="DK123" s="969"/>
      <c r="DL123" s="970" t="s">
        <v>443</v>
      </c>
      <c r="DM123" s="968"/>
      <c r="DN123" s="968"/>
      <c r="DO123" s="968"/>
      <c r="DP123" s="969"/>
      <c r="DQ123" s="970" t="s">
        <v>445</v>
      </c>
      <c r="DR123" s="968"/>
      <c r="DS123" s="968"/>
      <c r="DT123" s="968"/>
      <c r="DU123" s="969"/>
      <c r="DV123" s="971" t="s">
        <v>445</v>
      </c>
      <c r="DW123" s="972"/>
      <c r="DX123" s="972"/>
      <c r="DY123" s="972"/>
      <c r="DZ123" s="973"/>
    </row>
    <row r="124" spans="1:130" s="215" customFormat="1" ht="26.25" customHeight="1" thickBot="1" x14ac:dyDescent="0.2">
      <c r="A124" s="1066"/>
      <c r="B124" s="958"/>
      <c r="C124" s="931" t="s">
        <v>468</v>
      </c>
      <c r="D124" s="932"/>
      <c r="E124" s="932"/>
      <c r="F124" s="932"/>
      <c r="G124" s="932"/>
      <c r="H124" s="932"/>
      <c r="I124" s="932"/>
      <c r="J124" s="932"/>
      <c r="K124" s="932"/>
      <c r="L124" s="932"/>
      <c r="M124" s="932"/>
      <c r="N124" s="932"/>
      <c r="O124" s="932"/>
      <c r="P124" s="932"/>
      <c r="Q124" s="932"/>
      <c r="R124" s="932"/>
      <c r="S124" s="932"/>
      <c r="T124" s="932"/>
      <c r="U124" s="932"/>
      <c r="V124" s="932"/>
      <c r="W124" s="932"/>
      <c r="X124" s="932"/>
      <c r="Y124" s="932"/>
      <c r="Z124" s="933"/>
      <c r="AA124" s="967" t="s">
        <v>445</v>
      </c>
      <c r="AB124" s="968"/>
      <c r="AC124" s="968"/>
      <c r="AD124" s="968"/>
      <c r="AE124" s="969"/>
      <c r="AF124" s="970" t="s">
        <v>445</v>
      </c>
      <c r="AG124" s="968"/>
      <c r="AH124" s="968"/>
      <c r="AI124" s="968"/>
      <c r="AJ124" s="969"/>
      <c r="AK124" s="970" t="s">
        <v>443</v>
      </c>
      <c r="AL124" s="968"/>
      <c r="AM124" s="968"/>
      <c r="AN124" s="968"/>
      <c r="AO124" s="969"/>
      <c r="AP124" s="971" t="s">
        <v>445</v>
      </c>
      <c r="AQ124" s="972"/>
      <c r="AR124" s="972"/>
      <c r="AS124" s="972"/>
      <c r="AT124" s="973"/>
      <c r="AU124" s="1068" t="s">
        <v>484</v>
      </c>
      <c r="AV124" s="1069"/>
      <c r="AW124" s="1069"/>
      <c r="AX124" s="1069"/>
      <c r="AY124" s="1069"/>
      <c r="AZ124" s="1069"/>
      <c r="BA124" s="1069"/>
      <c r="BB124" s="1069"/>
      <c r="BC124" s="1069"/>
      <c r="BD124" s="1069"/>
      <c r="BE124" s="1069"/>
      <c r="BF124" s="1069"/>
      <c r="BG124" s="1069"/>
      <c r="BH124" s="1069"/>
      <c r="BI124" s="1069"/>
      <c r="BJ124" s="1069"/>
      <c r="BK124" s="1069"/>
      <c r="BL124" s="1069"/>
      <c r="BM124" s="1069"/>
      <c r="BN124" s="1069"/>
      <c r="BO124" s="1069"/>
      <c r="BP124" s="1070"/>
      <c r="BQ124" s="1071" t="s">
        <v>443</v>
      </c>
      <c r="BR124" s="1036"/>
      <c r="BS124" s="1036"/>
      <c r="BT124" s="1036"/>
      <c r="BU124" s="1036"/>
      <c r="BV124" s="1036" t="s">
        <v>443</v>
      </c>
      <c r="BW124" s="1036"/>
      <c r="BX124" s="1036"/>
      <c r="BY124" s="1036"/>
      <c r="BZ124" s="1036"/>
      <c r="CA124" s="1036" t="s">
        <v>446</v>
      </c>
      <c r="CB124" s="1036"/>
      <c r="CC124" s="1036"/>
      <c r="CD124" s="1036"/>
      <c r="CE124" s="1036"/>
      <c r="CF124" s="1037"/>
      <c r="CG124" s="1038"/>
      <c r="CH124" s="1038"/>
      <c r="CI124" s="1038"/>
      <c r="CJ124" s="1039"/>
      <c r="CK124" s="1021"/>
      <c r="CL124" s="1021"/>
      <c r="CM124" s="1021"/>
      <c r="CN124" s="1021"/>
      <c r="CO124" s="1022"/>
      <c r="CP124" s="1028" t="s">
        <v>485</v>
      </c>
      <c r="CQ124" s="1029"/>
      <c r="CR124" s="1029"/>
      <c r="CS124" s="1029"/>
      <c r="CT124" s="1029"/>
      <c r="CU124" s="1029"/>
      <c r="CV124" s="1029"/>
      <c r="CW124" s="1029"/>
      <c r="CX124" s="1029"/>
      <c r="CY124" s="1029"/>
      <c r="CZ124" s="1029"/>
      <c r="DA124" s="1029"/>
      <c r="DB124" s="1029"/>
      <c r="DC124" s="1029"/>
      <c r="DD124" s="1029"/>
      <c r="DE124" s="1029"/>
      <c r="DF124" s="1030"/>
      <c r="DG124" s="1013">
        <v>896262</v>
      </c>
      <c r="DH124" s="995"/>
      <c r="DI124" s="995"/>
      <c r="DJ124" s="995"/>
      <c r="DK124" s="996"/>
      <c r="DL124" s="994" t="s">
        <v>445</v>
      </c>
      <c r="DM124" s="995"/>
      <c r="DN124" s="995"/>
      <c r="DO124" s="995"/>
      <c r="DP124" s="996"/>
      <c r="DQ124" s="994" t="s">
        <v>445</v>
      </c>
      <c r="DR124" s="995"/>
      <c r="DS124" s="995"/>
      <c r="DT124" s="995"/>
      <c r="DU124" s="996"/>
      <c r="DV124" s="997" t="s">
        <v>445</v>
      </c>
      <c r="DW124" s="998"/>
      <c r="DX124" s="998"/>
      <c r="DY124" s="998"/>
      <c r="DZ124" s="999"/>
    </row>
    <row r="125" spans="1:130" s="215" customFormat="1" ht="26.25" customHeight="1" x14ac:dyDescent="0.15">
      <c r="A125" s="1066"/>
      <c r="B125" s="958"/>
      <c r="C125" s="931" t="s">
        <v>470</v>
      </c>
      <c r="D125" s="932"/>
      <c r="E125" s="932"/>
      <c r="F125" s="932"/>
      <c r="G125" s="932"/>
      <c r="H125" s="932"/>
      <c r="I125" s="932"/>
      <c r="J125" s="932"/>
      <c r="K125" s="932"/>
      <c r="L125" s="932"/>
      <c r="M125" s="932"/>
      <c r="N125" s="932"/>
      <c r="O125" s="932"/>
      <c r="P125" s="932"/>
      <c r="Q125" s="932"/>
      <c r="R125" s="932"/>
      <c r="S125" s="932"/>
      <c r="T125" s="932"/>
      <c r="U125" s="932"/>
      <c r="V125" s="932"/>
      <c r="W125" s="932"/>
      <c r="X125" s="932"/>
      <c r="Y125" s="932"/>
      <c r="Z125" s="933"/>
      <c r="AA125" s="967" t="s">
        <v>445</v>
      </c>
      <c r="AB125" s="968"/>
      <c r="AC125" s="968"/>
      <c r="AD125" s="968"/>
      <c r="AE125" s="969"/>
      <c r="AF125" s="970" t="s">
        <v>445</v>
      </c>
      <c r="AG125" s="968"/>
      <c r="AH125" s="968"/>
      <c r="AI125" s="968"/>
      <c r="AJ125" s="969"/>
      <c r="AK125" s="970" t="s">
        <v>445</v>
      </c>
      <c r="AL125" s="968"/>
      <c r="AM125" s="968"/>
      <c r="AN125" s="968"/>
      <c r="AO125" s="969"/>
      <c r="AP125" s="971" t="s">
        <v>446</v>
      </c>
      <c r="AQ125" s="972"/>
      <c r="AR125" s="972"/>
      <c r="AS125" s="972"/>
      <c r="AT125" s="973"/>
      <c r="AU125" s="236"/>
      <c r="AV125" s="237"/>
      <c r="AW125" s="237"/>
      <c r="AX125" s="237"/>
      <c r="AY125" s="237"/>
      <c r="AZ125" s="237"/>
      <c r="BA125" s="237"/>
      <c r="BB125" s="237"/>
      <c r="BC125" s="237"/>
      <c r="BD125" s="237"/>
      <c r="BE125" s="237"/>
      <c r="BF125" s="237"/>
      <c r="BG125" s="237"/>
      <c r="BH125" s="237"/>
      <c r="BI125" s="237"/>
      <c r="BJ125" s="237"/>
      <c r="BK125" s="237"/>
      <c r="BL125" s="237"/>
      <c r="BM125" s="237"/>
      <c r="BN125" s="237"/>
      <c r="BO125" s="237"/>
      <c r="BP125" s="237"/>
      <c r="BQ125" s="217"/>
      <c r="BR125" s="217"/>
      <c r="BS125" s="217"/>
      <c r="BT125" s="217"/>
      <c r="BU125" s="217"/>
      <c r="BV125" s="217"/>
      <c r="BW125" s="217"/>
      <c r="BX125" s="217"/>
      <c r="BY125" s="217"/>
      <c r="BZ125" s="217"/>
      <c r="CA125" s="217"/>
      <c r="CB125" s="217"/>
      <c r="CC125" s="217"/>
      <c r="CD125" s="217"/>
      <c r="CE125" s="217"/>
      <c r="CF125" s="217"/>
      <c r="CG125" s="217"/>
      <c r="CH125" s="217"/>
      <c r="CI125" s="217"/>
      <c r="CJ125" s="239"/>
      <c r="CK125" s="1031" t="s">
        <v>486</v>
      </c>
      <c r="CL125" s="1016"/>
      <c r="CM125" s="1016"/>
      <c r="CN125" s="1016"/>
      <c r="CO125" s="1017"/>
      <c r="CP125" s="938" t="s">
        <v>487</v>
      </c>
      <c r="CQ125" s="906"/>
      <c r="CR125" s="906"/>
      <c r="CS125" s="906"/>
      <c r="CT125" s="906"/>
      <c r="CU125" s="906"/>
      <c r="CV125" s="906"/>
      <c r="CW125" s="906"/>
      <c r="CX125" s="906"/>
      <c r="CY125" s="906"/>
      <c r="CZ125" s="906"/>
      <c r="DA125" s="906"/>
      <c r="DB125" s="906"/>
      <c r="DC125" s="906"/>
      <c r="DD125" s="906"/>
      <c r="DE125" s="906"/>
      <c r="DF125" s="907"/>
      <c r="DG125" s="939" t="s">
        <v>446</v>
      </c>
      <c r="DH125" s="940"/>
      <c r="DI125" s="940"/>
      <c r="DJ125" s="940"/>
      <c r="DK125" s="940"/>
      <c r="DL125" s="940" t="s">
        <v>446</v>
      </c>
      <c r="DM125" s="940"/>
      <c r="DN125" s="940"/>
      <c r="DO125" s="940"/>
      <c r="DP125" s="940"/>
      <c r="DQ125" s="940" t="s">
        <v>446</v>
      </c>
      <c r="DR125" s="940"/>
      <c r="DS125" s="940"/>
      <c r="DT125" s="940"/>
      <c r="DU125" s="940"/>
      <c r="DV125" s="941" t="s">
        <v>445</v>
      </c>
      <c r="DW125" s="941"/>
      <c r="DX125" s="941"/>
      <c r="DY125" s="941"/>
      <c r="DZ125" s="942"/>
    </row>
    <row r="126" spans="1:130" s="215" customFormat="1" ht="26.25" customHeight="1" thickBot="1" x14ac:dyDescent="0.2">
      <c r="A126" s="1066"/>
      <c r="B126" s="958"/>
      <c r="C126" s="931" t="s">
        <v>473</v>
      </c>
      <c r="D126" s="932"/>
      <c r="E126" s="932"/>
      <c r="F126" s="932"/>
      <c r="G126" s="932"/>
      <c r="H126" s="932"/>
      <c r="I126" s="932"/>
      <c r="J126" s="932"/>
      <c r="K126" s="932"/>
      <c r="L126" s="932"/>
      <c r="M126" s="932"/>
      <c r="N126" s="932"/>
      <c r="O126" s="932"/>
      <c r="P126" s="932"/>
      <c r="Q126" s="932"/>
      <c r="R126" s="932"/>
      <c r="S126" s="932"/>
      <c r="T126" s="932"/>
      <c r="U126" s="932"/>
      <c r="V126" s="932"/>
      <c r="W126" s="932"/>
      <c r="X126" s="932"/>
      <c r="Y126" s="932"/>
      <c r="Z126" s="933"/>
      <c r="AA126" s="967" t="s">
        <v>445</v>
      </c>
      <c r="AB126" s="968"/>
      <c r="AC126" s="968"/>
      <c r="AD126" s="968"/>
      <c r="AE126" s="969"/>
      <c r="AF126" s="970" t="s">
        <v>445</v>
      </c>
      <c r="AG126" s="968"/>
      <c r="AH126" s="968"/>
      <c r="AI126" s="968"/>
      <c r="AJ126" s="969"/>
      <c r="AK126" s="970" t="s">
        <v>446</v>
      </c>
      <c r="AL126" s="968"/>
      <c r="AM126" s="968"/>
      <c r="AN126" s="968"/>
      <c r="AO126" s="969"/>
      <c r="AP126" s="971" t="s">
        <v>445</v>
      </c>
      <c r="AQ126" s="972"/>
      <c r="AR126" s="972"/>
      <c r="AS126" s="972"/>
      <c r="AT126" s="973"/>
      <c r="AU126" s="217"/>
      <c r="AV126" s="217"/>
      <c r="AW126" s="217"/>
      <c r="AX126" s="217"/>
      <c r="AY126" s="217"/>
      <c r="AZ126" s="217"/>
      <c r="BA126" s="217"/>
      <c r="BB126" s="217"/>
      <c r="BC126" s="217"/>
      <c r="BD126" s="217"/>
      <c r="BE126" s="217"/>
      <c r="BF126" s="217"/>
      <c r="BG126" s="217"/>
      <c r="BH126" s="217"/>
      <c r="BI126" s="217"/>
      <c r="BJ126" s="217"/>
      <c r="BK126" s="217"/>
      <c r="BL126" s="217"/>
      <c r="BM126" s="217"/>
      <c r="BN126" s="217"/>
      <c r="BO126" s="217"/>
      <c r="BP126" s="217"/>
      <c r="BQ126" s="217"/>
      <c r="BR126" s="217"/>
      <c r="BS126" s="217"/>
      <c r="BT126" s="217"/>
      <c r="BU126" s="217"/>
      <c r="BV126" s="217"/>
      <c r="BW126" s="217"/>
      <c r="BX126" s="217"/>
      <c r="BY126" s="217"/>
      <c r="BZ126" s="217"/>
      <c r="CA126" s="217"/>
      <c r="CB126" s="217"/>
      <c r="CC126" s="217"/>
      <c r="CD126" s="240"/>
      <c r="CE126" s="240"/>
      <c r="CF126" s="240"/>
      <c r="CG126" s="217"/>
      <c r="CH126" s="217"/>
      <c r="CI126" s="217"/>
      <c r="CJ126" s="239"/>
      <c r="CK126" s="1032"/>
      <c r="CL126" s="1019"/>
      <c r="CM126" s="1019"/>
      <c r="CN126" s="1019"/>
      <c r="CO126" s="1020"/>
      <c r="CP126" s="931" t="s">
        <v>488</v>
      </c>
      <c r="CQ126" s="932"/>
      <c r="CR126" s="932"/>
      <c r="CS126" s="932"/>
      <c r="CT126" s="932"/>
      <c r="CU126" s="932"/>
      <c r="CV126" s="932"/>
      <c r="CW126" s="932"/>
      <c r="CX126" s="932"/>
      <c r="CY126" s="932"/>
      <c r="CZ126" s="932"/>
      <c r="DA126" s="932"/>
      <c r="DB126" s="932"/>
      <c r="DC126" s="932"/>
      <c r="DD126" s="932"/>
      <c r="DE126" s="932"/>
      <c r="DF126" s="933"/>
      <c r="DG126" s="934" t="s">
        <v>446</v>
      </c>
      <c r="DH126" s="935"/>
      <c r="DI126" s="935"/>
      <c r="DJ126" s="935"/>
      <c r="DK126" s="935"/>
      <c r="DL126" s="935" t="s">
        <v>446</v>
      </c>
      <c r="DM126" s="935"/>
      <c r="DN126" s="935"/>
      <c r="DO126" s="935"/>
      <c r="DP126" s="935"/>
      <c r="DQ126" s="935" t="s">
        <v>446</v>
      </c>
      <c r="DR126" s="935"/>
      <c r="DS126" s="935"/>
      <c r="DT126" s="935"/>
      <c r="DU126" s="935"/>
      <c r="DV126" s="936" t="s">
        <v>446</v>
      </c>
      <c r="DW126" s="936"/>
      <c r="DX126" s="936"/>
      <c r="DY126" s="936"/>
      <c r="DZ126" s="937"/>
    </row>
    <row r="127" spans="1:130" s="215" customFormat="1" ht="26.25" customHeight="1" x14ac:dyDescent="0.15">
      <c r="A127" s="1067"/>
      <c r="B127" s="960"/>
      <c r="C127" s="982" t="s">
        <v>489</v>
      </c>
      <c r="D127" s="974"/>
      <c r="E127" s="974"/>
      <c r="F127" s="974"/>
      <c r="G127" s="974"/>
      <c r="H127" s="974"/>
      <c r="I127" s="974"/>
      <c r="J127" s="974"/>
      <c r="K127" s="974"/>
      <c r="L127" s="974"/>
      <c r="M127" s="974"/>
      <c r="N127" s="974"/>
      <c r="O127" s="974"/>
      <c r="P127" s="974"/>
      <c r="Q127" s="974"/>
      <c r="R127" s="974"/>
      <c r="S127" s="974"/>
      <c r="T127" s="974"/>
      <c r="U127" s="974"/>
      <c r="V127" s="974"/>
      <c r="W127" s="974"/>
      <c r="X127" s="974"/>
      <c r="Y127" s="974"/>
      <c r="Z127" s="975"/>
      <c r="AA127" s="967" t="s">
        <v>445</v>
      </c>
      <c r="AB127" s="968"/>
      <c r="AC127" s="968"/>
      <c r="AD127" s="968"/>
      <c r="AE127" s="969"/>
      <c r="AF127" s="970" t="s">
        <v>446</v>
      </c>
      <c r="AG127" s="968"/>
      <c r="AH127" s="968"/>
      <c r="AI127" s="968"/>
      <c r="AJ127" s="969"/>
      <c r="AK127" s="970" t="s">
        <v>445</v>
      </c>
      <c r="AL127" s="968"/>
      <c r="AM127" s="968"/>
      <c r="AN127" s="968"/>
      <c r="AO127" s="969"/>
      <c r="AP127" s="971" t="s">
        <v>445</v>
      </c>
      <c r="AQ127" s="972"/>
      <c r="AR127" s="972"/>
      <c r="AS127" s="972"/>
      <c r="AT127" s="973"/>
      <c r="AU127" s="217"/>
      <c r="AV127" s="217"/>
      <c r="AW127" s="217"/>
      <c r="AX127" s="1040" t="s">
        <v>490</v>
      </c>
      <c r="AY127" s="1041"/>
      <c r="AZ127" s="1041"/>
      <c r="BA127" s="1041"/>
      <c r="BB127" s="1041"/>
      <c r="BC127" s="1041"/>
      <c r="BD127" s="1041"/>
      <c r="BE127" s="1042"/>
      <c r="BF127" s="1043" t="s">
        <v>491</v>
      </c>
      <c r="BG127" s="1041"/>
      <c r="BH127" s="1041"/>
      <c r="BI127" s="1041"/>
      <c r="BJ127" s="1041"/>
      <c r="BK127" s="1041"/>
      <c r="BL127" s="1042"/>
      <c r="BM127" s="1043" t="s">
        <v>492</v>
      </c>
      <c r="BN127" s="1041"/>
      <c r="BO127" s="1041"/>
      <c r="BP127" s="1041"/>
      <c r="BQ127" s="1041"/>
      <c r="BR127" s="1041"/>
      <c r="BS127" s="1042"/>
      <c r="BT127" s="1043" t="s">
        <v>493</v>
      </c>
      <c r="BU127" s="1041"/>
      <c r="BV127" s="1041"/>
      <c r="BW127" s="1041"/>
      <c r="BX127" s="1041"/>
      <c r="BY127" s="1041"/>
      <c r="BZ127" s="1064"/>
      <c r="CA127" s="217"/>
      <c r="CB127" s="217"/>
      <c r="CC127" s="217"/>
      <c r="CD127" s="240"/>
      <c r="CE127" s="240"/>
      <c r="CF127" s="240"/>
      <c r="CG127" s="217"/>
      <c r="CH127" s="217"/>
      <c r="CI127" s="217"/>
      <c r="CJ127" s="239"/>
      <c r="CK127" s="1032"/>
      <c r="CL127" s="1019"/>
      <c r="CM127" s="1019"/>
      <c r="CN127" s="1019"/>
      <c r="CO127" s="1020"/>
      <c r="CP127" s="931" t="s">
        <v>494</v>
      </c>
      <c r="CQ127" s="932"/>
      <c r="CR127" s="932"/>
      <c r="CS127" s="932"/>
      <c r="CT127" s="932"/>
      <c r="CU127" s="932"/>
      <c r="CV127" s="932"/>
      <c r="CW127" s="932"/>
      <c r="CX127" s="932"/>
      <c r="CY127" s="932"/>
      <c r="CZ127" s="932"/>
      <c r="DA127" s="932"/>
      <c r="DB127" s="932"/>
      <c r="DC127" s="932"/>
      <c r="DD127" s="932"/>
      <c r="DE127" s="932"/>
      <c r="DF127" s="933"/>
      <c r="DG127" s="934" t="s">
        <v>446</v>
      </c>
      <c r="DH127" s="935"/>
      <c r="DI127" s="935"/>
      <c r="DJ127" s="935"/>
      <c r="DK127" s="935"/>
      <c r="DL127" s="935" t="s">
        <v>445</v>
      </c>
      <c r="DM127" s="935"/>
      <c r="DN127" s="935"/>
      <c r="DO127" s="935"/>
      <c r="DP127" s="935"/>
      <c r="DQ127" s="935" t="s">
        <v>444</v>
      </c>
      <c r="DR127" s="935"/>
      <c r="DS127" s="935"/>
      <c r="DT127" s="935"/>
      <c r="DU127" s="935"/>
      <c r="DV127" s="936" t="s">
        <v>446</v>
      </c>
      <c r="DW127" s="936"/>
      <c r="DX127" s="936"/>
      <c r="DY127" s="936"/>
      <c r="DZ127" s="937"/>
    </row>
    <row r="128" spans="1:130" s="215" customFormat="1" ht="26.25" customHeight="1" thickBot="1" x14ac:dyDescent="0.2">
      <c r="A128" s="1050" t="s">
        <v>495</v>
      </c>
      <c r="B128" s="1051"/>
      <c r="C128" s="1051"/>
      <c r="D128" s="1051"/>
      <c r="E128" s="1051"/>
      <c r="F128" s="1051"/>
      <c r="G128" s="1051"/>
      <c r="H128" s="1051"/>
      <c r="I128" s="1051"/>
      <c r="J128" s="1051"/>
      <c r="K128" s="1051"/>
      <c r="L128" s="1051"/>
      <c r="M128" s="1051"/>
      <c r="N128" s="1051"/>
      <c r="O128" s="1051"/>
      <c r="P128" s="1051"/>
      <c r="Q128" s="1051"/>
      <c r="R128" s="1051"/>
      <c r="S128" s="1051"/>
      <c r="T128" s="1051"/>
      <c r="U128" s="1051"/>
      <c r="V128" s="1051"/>
      <c r="W128" s="1052" t="s">
        <v>496</v>
      </c>
      <c r="X128" s="1052"/>
      <c r="Y128" s="1052"/>
      <c r="Z128" s="1053"/>
      <c r="AA128" s="1054">
        <v>5196</v>
      </c>
      <c r="AB128" s="1055"/>
      <c r="AC128" s="1055"/>
      <c r="AD128" s="1055"/>
      <c r="AE128" s="1056"/>
      <c r="AF128" s="1057">
        <v>16327</v>
      </c>
      <c r="AG128" s="1055"/>
      <c r="AH128" s="1055"/>
      <c r="AI128" s="1055"/>
      <c r="AJ128" s="1056"/>
      <c r="AK128" s="1057">
        <v>6903</v>
      </c>
      <c r="AL128" s="1055"/>
      <c r="AM128" s="1055"/>
      <c r="AN128" s="1055"/>
      <c r="AO128" s="1056"/>
      <c r="AP128" s="1058"/>
      <c r="AQ128" s="1059"/>
      <c r="AR128" s="1059"/>
      <c r="AS128" s="1059"/>
      <c r="AT128" s="1060"/>
      <c r="AU128" s="217"/>
      <c r="AV128" s="217"/>
      <c r="AW128" s="217"/>
      <c r="AX128" s="905" t="s">
        <v>497</v>
      </c>
      <c r="AY128" s="906"/>
      <c r="AZ128" s="906"/>
      <c r="BA128" s="906"/>
      <c r="BB128" s="906"/>
      <c r="BC128" s="906"/>
      <c r="BD128" s="906"/>
      <c r="BE128" s="907"/>
      <c r="BF128" s="1061" t="s">
        <v>445</v>
      </c>
      <c r="BG128" s="1062"/>
      <c r="BH128" s="1062"/>
      <c r="BI128" s="1062"/>
      <c r="BJ128" s="1062"/>
      <c r="BK128" s="1062"/>
      <c r="BL128" s="1063"/>
      <c r="BM128" s="1061">
        <v>15</v>
      </c>
      <c r="BN128" s="1062"/>
      <c r="BO128" s="1062"/>
      <c r="BP128" s="1062"/>
      <c r="BQ128" s="1062"/>
      <c r="BR128" s="1062"/>
      <c r="BS128" s="1063"/>
      <c r="BT128" s="1061">
        <v>20</v>
      </c>
      <c r="BU128" s="1062"/>
      <c r="BV128" s="1062"/>
      <c r="BW128" s="1062"/>
      <c r="BX128" s="1062"/>
      <c r="BY128" s="1062"/>
      <c r="BZ128" s="1085"/>
      <c r="CA128" s="240"/>
      <c r="CB128" s="240"/>
      <c r="CC128" s="240"/>
      <c r="CD128" s="240"/>
      <c r="CE128" s="240"/>
      <c r="CF128" s="240"/>
      <c r="CG128" s="217"/>
      <c r="CH128" s="217"/>
      <c r="CI128" s="217"/>
      <c r="CJ128" s="239"/>
      <c r="CK128" s="1033"/>
      <c r="CL128" s="1034"/>
      <c r="CM128" s="1034"/>
      <c r="CN128" s="1034"/>
      <c r="CO128" s="1035"/>
      <c r="CP128" s="1044" t="s">
        <v>498</v>
      </c>
      <c r="CQ128" s="735"/>
      <c r="CR128" s="735"/>
      <c r="CS128" s="735"/>
      <c r="CT128" s="735"/>
      <c r="CU128" s="735"/>
      <c r="CV128" s="735"/>
      <c r="CW128" s="735"/>
      <c r="CX128" s="735"/>
      <c r="CY128" s="735"/>
      <c r="CZ128" s="735"/>
      <c r="DA128" s="735"/>
      <c r="DB128" s="735"/>
      <c r="DC128" s="735"/>
      <c r="DD128" s="735"/>
      <c r="DE128" s="735"/>
      <c r="DF128" s="1045"/>
      <c r="DG128" s="1046" t="s">
        <v>446</v>
      </c>
      <c r="DH128" s="1047"/>
      <c r="DI128" s="1047"/>
      <c r="DJ128" s="1047"/>
      <c r="DK128" s="1047"/>
      <c r="DL128" s="1047" t="s">
        <v>471</v>
      </c>
      <c r="DM128" s="1047"/>
      <c r="DN128" s="1047"/>
      <c r="DO128" s="1047"/>
      <c r="DP128" s="1047"/>
      <c r="DQ128" s="1047" t="s">
        <v>471</v>
      </c>
      <c r="DR128" s="1047"/>
      <c r="DS128" s="1047"/>
      <c r="DT128" s="1047"/>
      <c r="DU128" s="1047"/>
      <c r="DV128" s="1048" t="s">
        <v>471</v>
      </c>
      <c r="DW128" s="1048"/>
      <c r="DX128" s="1048"/>
      <c r="DY128" s="1048"/>
      <c r="DZ128" s="1049"/>
    </row>
    <row r="129" spans="1:131" s="215" customFormat="1" ht="26.25" customHeight="1" x14ac:dyDescent="0.15">
      <c r="A129" s="943" t="s">
        <v>107</v>
      </c>
      <c r="B129" s="944"/>
      <c r="C129" s="944"/>
      <c r="D129" s="944"/>
      <c r="E129" s="944"/>
      <c r="F129" s="944"/>
      <c r="G129" s="944"/>
      <c r="H129" s="944"/>
      <c r="I129" s="944"/>
      <c r="J129" s="944"/>
      <c r="K129" s="944"/>
      <c r="L129" s="944"/>
      <c r="M129" s="944"/>
      <c r="N129" s="944"/>
      <c r="O129" s="944"/>
      <c r="P129" s="944"/>
      <c r="Q129" s="944"/>
      <c r="R129" s="944"/>
      <c r="S129" s="944"/>
      <c r="T129" s="944"/>
      <c r="U129" s="944"/>
      <c r="V129" s="944"/>
      <c r="W129" s="1079" t="s">
        <v>499</v>
      </c>
      <c r="X129" s="1080"/>
      <c r="Y129" s="1080"/>
      <c r="Z129" s="1081"/>
      <c r="AA129" s="967">
        <v>2358375</v>
      </c>
      <c r="AB129" s="968"/>
      <c r="AC129" s="968"/>
      <c r="AD129" s="968"/>
      <c r="AE129" s="969"/>
      <c r="AF129" s="970">
        <v>2377562</v>
      </c>
      <c r="AG129" s="968"/>
      <c r="AH129" s="968"/>
      <c r="AI129" s="968"/>
      <c r="AJ129" s="969"/>
      <c r="AK129" s="970">
        <v>2618970</v>
      </c>
      <c r="AL129" s="968"/>
      <c r="AM129" s="968"/>
      <c r="AN129" s="968"/>
      <c r="AO129" s="969"/>
      <c r="AP129" s="1082"/>
      <c r="AQ129" s="1083"/>
      <c r="AR129" s="1083"/>
      <c r="AS129" s="1083"/>
      <c r="AT129" s="1084"/>
      <c r="AU129" s="218"/>
      <c r="AV129" s="218"/>
      <c r="AW129" s="218"/>
      <c r="AX129" s="1074" t="s">
        <v>500</v>
      </c>
      <c r="AY129" s="932"/>
      <c r="AZ129" s="932"/>
      <c r="BA129" s="932"/>
      <c r="BB129" s="932"/>
      <c r="BC129" s="932"/>
      <c r="BD129" s="932"/>
      <c r="BE129" s="933"/>
      <c r="BF129" s="1075" t="s">
        <v>445</v>
      </c>
      <c r="BG129" s="1076"/>
      <c r="BH129" s="1076"/>
      <c r="BI129" s="1076"/>
      <c r="BJ129" s="1076"/>
      <c r="BK129" s="1076"/>
      <c r="BL129" s="1077"/>
      <c r="BM129" s="1075">
        <v>20</v>
      </c>
      <c r="BN129" s="1076"/>
      <c r="BO129" s="1076"/>
      <c r="BP129" s="1076"/>
      <c r="BQ129" s="1076"/>
      <c r="BR129" s="1076"/>
      <c r="BS129" s="1077"/>
      <c r="BT129" s="1075">
        <v>30</v>
      </c>
      <c r="BU129" s="1076"/>
      <c r="BV129" s="1076"/>
      <c r="BW129" s="1076"/>
      <c r="BX129" s="1076"/>
      <c r="BY129" s="1076"/>
      <c r="BZ129" s="1078"/>
      <c r="CA129" s="241"/>
      <c r="CB129" s="241"/>
      <c r="CC129" s="241"/>
      <c r="CD129" s="241"/>
      <c r="CE129" s="241"/>
      <c r="CF129" s="241"/>
      <c r="CG129" s="241"/>
      <c r="CH129" s="241"/>
      <c r="CI129" s="241"/>
      <c r="CJ129" s="241"/>
      <c r="CK129" s="241"/>
      <c r="CL129" s="241"/>
      <c r="CM129" s="241"/>
      <c r="CN129" s="241"/>
      <c r="CO129" s="241"/>
      <c r="CP129" s="241"/>
      <c r="CQ129" s="241"/>
      <c r="CR129" s="241"/>
      <c r="CS129" s="241"/>
      <c r="CT129" s="241"/>
      <c r="CU129" s="241"/>
      <c r="CV129" s="241"/>
      <c r="CW129" s="241"/>
      <c r="CX129" s="241"/>
      <c r="CY129" s="241"/>
      <c r="CZ129" s="241"/>
      <c r="DA129" s="241"/>
      <c r="DB129" s="241"/>
      <c r="DC129" s="241"/>
      <c r="DD129" s="241"/>
      <c r="DE129" s="241"/>
      <c r="DF129" s="241"/>
      <c r="DG129" s="241"/>
      <c r="DH129" s="241"/>
      <c r="DI129" s="241"/>
      <c r="DJ129" s="241"/>
      <c r="DK129" s="241"/>
      <c r="DL129" s="241"/>
      <c r="DM129" s="241"/>
      <c r="DN129" s="241"/>
      <c r="DO129" s="241"/>
      <c r="DP129" s="218"/>
      <c r="DQ129" s="218"/>
      <c r="DR129" s="218"/>
      <c r="DS129" s="218"/>
      <c r="DT129" s="218"/>
      <c r="DU129" s="218"/>
      <c r="DV129" s="218"/>
      <c r="DW129" s="218"/>
      <c r="DX129" s="218"/>
      <c r="DY129" s="218"/>
      <c r="DZ129" s="218"/>
    </row>
    <row r="130" spans="1:131" s="215" customFormat="1" ht="26.25" customHeight="1" x14ac:dyDescent="0.15">
      <c r="A130" s="943" t="s">
        <v>501</v>
      </c>
      <c r="B130" s="944"/>
      <c r="C130" s="944"/>
      <c r="D130" s="944"/>
      <c r="E130" s="944"/>
      <c r="F130" s="944"/>
      <c r="G130" s="944"/>
      <c r="H130" s="944"/>
      <c r="I130" s="944"/>
      <c r="J130" s="944"/>
      <c r="K130" s="944"/>
      <c r="L130" s="944"/>
      <c r="M130" s="944"/>
      <c r="N130" s="944"/>
      <c r="O130" s="944"/>
      <c r="P130" s="944"/>
      <c r="Q130" s="944"/>
      <c r="R130" s="944"/>
      <c r="S130" s="944"/>
      <c r="T130" s="944"/>
      <c r="U130" s="944"/>
      <c r="V130" s="944"/>
      <c r="W130" s="1079" t="s">
        <v>502</v>
      </c>
      <c r="X130" s="1080"/>
      <c r="Y130" s="1080"/>
      <c r="Z130" s="1081"/>
      <c r="AA130" s="967">
        <v>565921</v>
      </c>
      <c r="AB130" s="968"/>
      <c r="AC130" s="968"/>
      <c r="AD130" s="968"/>
      <c r="AE130" s="969"/>
      <c r="AF130" s="970">
        <v>508567</v>
      </c>
      <c r="AG130" s="968"/>
      <c r="AH130" s="968"/>
      <c r="AI130" s="968"/>
      <c r="AJ130" s="969"/>
      <c r="AK130" s="970">
        <v>509476</v>
      </c>
      <c r="AL130" s="968"/>
      <c r="AM130" s="968"/>
      <c r="AN130" s="968"/>
      <c r="AO130" s="969"/>
      <c r="AP130" s="1082"/>
      <c r="AQ130" s="1083"/>
      <c r="AR130" s="1083"/>
      <c r="AS130" s="1083"/>
      <c r="AT130" s="1084"/>
      <c r="AU130" s="218"/>
      <c r="AV130" s="218"/>
      <c r="AW130" s="218"/>
      <c r="AX130" s="1074" t="s">
        <v>503</v>
      </c>
      <c r="AY130" s="932"/>
      <c r="AZ130" s="932"/>
      <c r="BA130" s="932"/>
      <c r="BB130" s="932"/>
      <c r="BC130" s="932"/>
      <c r="BD130" s="932"/>
      <c r="BE130" s="933"/>
      <c r="BF130" s="1110">
        <v>11.4</v>
      </c>
      <c r="BG130" s="1111"/>
      <c r="BH130" s="1111"/>
      <c r="BI130" s="1111"/>
      <c r="BJ130" s="1111"/>
      <c r="BK130" s="1111"/>
      <c r="BL130" s="1112"/>
      <c r="BM130" s="1110">
        <v>25</v>
      </c>
      <c r="BN130" s="1111"/>
      <c r="BO130" s="1111"/>
      <c r="BP130" s="1111"/>
      <c r="BQ130" s="1111"/>
      <c r="BR130" s="1111"/>
      <c r="BS130" s="1112"/>
      <c r="BT130" s="1110">
        <v>35</v>
      </c>
      <c r="BU130" s="1111"/>
      <c r="BV130" s="1111"/>
      <c r="BW130" s="1111"/>
      <c r="BX130" s="1111"/>
      <c r="BY130" s="1111"/>
      <c r="BZ130" s="1113"/>
      <c r="CA130" s="241"/>
      <c r="CB130" s="241"/>
      <c r="CC130" s="241"/>
      <c r="CD130" s="241"/>
      <c r="CE130" s="241"/>
      <c r="CF130" s="241"/>
      <c r="CG130" s="241"/>
      <c r="CH130" s="241"/>
      <c r="CI130" s="241"/>
      <c r="CJ130" s="241"/>
      <c r="CK130" s="241"/>
      <c r="CL130" s="241"/>
      <c r="CM130" s="241"/>
      <c r="CN130" s="241"/>
      <c r="CO130" s="241"/>
      <c r="CP130" s="241"/>
      <c r="CQ130" s="241"/>
      <c r="CR130" s="241"/>
      <c r="CS130" s="241"/>
      <c r="CT130" s="241"/>
      <c r="CU130" s="241"/>
      <c r="CV130" s="241"/>
      <c r="CW130" s="241"/>
      <c r="CX130" s="241"/>
      <c r="CY130" s="241"/>
      <c r="CZ130" s="241"/>
      <c r="DA130" s="241"/>
      <c r="DB130" s="241"/>
      <c r="DC130" s="241"/>
      <c r="DD130" s="241"/>
      <c r="DE130" s="241"/>
      <c r="DF130" s="241"/>
      <c r="DG130" s="241"/>
      <c r="DH130" s="241"/>
      <c r="DI130" s="241"/>
      <c r="DJ130" s="241"/>
      <c r="DK130" s="241"/>
      <c r="DL130" s="241"/>
      <c r="DM130" s="241"/>
      <c r="DN130" s="241"/>
      <c r="DO130" s="241"/>
      <c r="DP130" s="218"/>
      <c r="DQ130" s="218"/>
      <c r="DR130" s="218"/>
      <c r="DS130" s="218"/>
      <c r="DT130" s="218"/>
      <c r="DU130" s="218"/>
      <c r="DV130" s="218"/>
      <c r="DW130" s="218"/>
      <c r="DX130" s="218"/>
      <c r="DY130" s="218"/>
      <c r="DZ130" s="218"/>
    </row>
    <row r="131" spans="1:131" s="215" customFormat="1" ht="26.25" customHeight="1" thickBot="1" x14ac:dyDescent="0.2">
      <c r="A131" s="1114"/>
      <c r="B131" s="1115"/>
      <c r="C131" s="1115"/>
      <c r="D131" s="1115"/>
      <c r="E131" s="1115"/>
      <c r="F131" s="1115"/>
      <c r="G131" s="1115"/>
      <c r="H131" s="1115"/>
      <c r="I131" s="1115"/>
      <c r="J131" s="1115"/>
      <c r="K131" s="1115"/>
      <c r="L131" s="1115"/>
      <c r="M131" s="1115"/>
      <c r="N131" s="1115"/>
      <c r="O131" s="1115"/>
      <c r="P131" s="1115"/>
      <c r="Q131" s="1115"/>
      <c r="R131" s="1115"/>
      <c r="S131" s="1115"/>
      <c r="T131" s="1115"/>
      <c r="U131" s="1115"/>
      <c r="V131" s="1115"/>
      <c r="W131" s="1116" t="s">
        <v>504</v>
      </c>
      <c r="X131" s="1117"/>
      <c r="Y131" s="1117"/>
      <c r="Z131" s="1118"/>
      <c r="AA131" s="1013">
        <v>1792454</v>
      </c>
      <c r="AB131" s="995"/>
      <c r="AC131" s="995"/>
      <c r="AD131" s="995"/>
      <c r="AE131" s="996"/>
      <c r="AF131" s="994">
        <v>1868995</v>
      </c>
      <c r="AG131" s="995"/>
      <c r="AH131" s="995"/>
      <c r="AI131" s="995"/>
      <c r="AJ131" s="996"/>
      <c r="AK131" s="994">
        <v>2109494</v>
      </c>
      <c r="AL131" s="995"/>
      <c r="AM131" s="995"/>
      <c r="AN131" s="995"/>
      <c r="AO131" s="996"/>
      <c r="AP131" s="1119"/>
      <c r="AQ131" s="1120"/>
      <c r="AR131" s="1120"/>
      <c r="AS131" s="1120"/>
      <c r="AT131" s="1121"/>
      <c r="AU131" s="218"/>
      <c r="AV131" s="218"/>
      <c r="AW131" s="218"/>
      <c r="AX131" s="1092" t="s">
        <v>505</v>
      </c>
      <c r="AY131" s="735"/>
      <c r="AZ131" s="735"/>
      <c r="BA131" s="735"/>
      <c r="BB131" s="735"/>
      <c r="BC131" s="735"/>
      <c r="BD131" s="735"/>
      <c r="BE131" s="1045"/>
      <c r="BF131" s="1093" t="s">
        <v>445</v>
      </c>
      <c r="BG131" s="1094"/>
      <c r="BH131" s="1094"/>
      <c r="BI131" s="1094"/>
      <c r="BJ131" s="1094"/>
      <c r="BK131" s="1094"/>
      <c r="BL131" s="1095"/>
      <c r="BM131" s="1093">
        <v>350</v>
      </c>
      <c r="BN131" s="1094"/>
      <c r="BO131" s="1094"/>
      <c r="BP131" s="1094"/>
      <c r="BQ131" s="1094"/>
      <c r="BR131" s="1094"/>
      <c r="BS131" s="1095"/>
      <c r="BT131" s="1096"/>
      <c r="BU131" s="1097"/>
      <c r="BV131" s="1097"/>
      <c r="BW131" s="1097"/>
      <c r="BX131" s="1097"/>
      <c r="BY131" s="1097"/>
      <c r="BZ131" s="1098"/>
      <c r="CA131" s="241"/>
      <c r="CB131" s="241"/>
      <c r="CC131" s="241"/>
      <c r="CD131" s="241"/>
      <c r="CE131" s="241"/>
      <c r="CF131" s="241"/>
      <c r="CG131" s="241"/>
      <c r="CH131" s="241"/>
      <c r="CI131" s="241"/>
      <c r="CJ131" s="241"/>
      <c r="CK131" s="241"/>
      <c r="CL131" s="241"/>
      <c r="CM131" s="241"/>
      <c r="CN131" s="241"/>
      <c r="CO131" s="241"/>
      <c r="CP131" s="241"/>
      <c r="CQ131" s="241"/>
      <c r="CR131" s="241"/>
      <c r="CS131" s="241"/>
      <c r="CT131" s="241"/>
      <c r="CU131" s="241"/>
      <c r="CV131" s="241"/>
      <c r="CW131" s="241"/>
      <c r="CX131" s="241"/>
      <c r="CY131" s="241"/>
      <c r="CZ131" s="241"/>
      <c r="DA131" s="241"/>
      <c r="DB131" s="241"/>
      <c r="DC131" s="241"/>
      <c r="DD131" s="241"/>
      <c r="DE131" s="241"/>
      <c r="DF131" s="241"/>
      <c r="DG131" s="241"/>
      <c r="DH131" s="241"/>
      <c r="DI131" s="241"/>
      <c r="DJ131" s="241"/>
      <c r="DK131" s="241"/>
      <c r="DL131" s="241"/>
      <c r="DM131" s="241"/>
      <c r="DN131" s="241"/>
      <c r="DO131" s="241"/>
      <c r="DP131" s="218"/>
      <c r="DQ131" s="218"/>
      <c r="DR131" s="218"/>
      <c r="DS131" s="218"/>
      <c r="DT131" s="218"/>
      <c r="DU131" s="218"/>
      <c r="DV131" s="218"/>
      <c r="DW131" s="218"/>
      <c r="DX131" s="218"/>
      <c r="DY131" s="218"/>
      <c r="DZ131" s="218"/>
    </row>
    <row r="132" spans="1:131" s="215" customFormat="1" ht="26.25" customHeight="1" x14ac:dyDescent="0.15">
      <c r="A132" s="1099" t="s">
        <v>506</v>
      </c>
      <c r="B132" s="1100"/>
      <c r="C132" s="1100"/>
      <c r="D132" s="1100"/>
      <c r="E132" s="1100"/>
      <c r="F132" s="1100"/>
      <c r="G132" s="1100"/>
      <c r="H132" s="1100"/>
      <c r="I132" s="1100"/>
      <c r="J132" s="1100"/>
      <c r="K132" s="1100"/>
      <c r="L132" s="1100"/>
      <c r="M132" s="1100"/>
      <c r="N132" s="1100"/>
      <c r="O132" s="1100"/>
      <c r="P132" s="1100"/>
      <c r="Q132" s="1100"/>
      <c r="R132" s="1100"/>
      <c r="S132" s="1100"/>
      <c r="T132" s="1100"/>
      <c r="U132" s="1100"/>
      <c r="V132" s="1103" t="s">
        <v>507</v>
      </c>
      <c r="W132" s="1103"/>
      <c r="X132" s="1103"/>
      <c r="Y132" s="1103"/>
      <c r="Z132" s="1104"/>
      <c r="AA132" s="1105">
        <v>11.223384250000001</v>
      </c>
      <c r="AB132" s="1106"/>
      <c r="AC132" s="1106"/>
      <c r="AD132" s="1106"/>
      <c r="AE132" s="1107"/>
      <c r="AF132" s="1108">
        <v>11.604899959999999</v>
      </c>
      <c r="AG132" s="1106"/>
      <c r="AH132" s="1106"/>
      <c r="AI132" s="1106"/>
      <c r="AJ132" s="1107"/>
      <c r="AK132" s="1108">
        <v>11.5049391</v>
      </c>
      <c r="AL132" s="1106"/>
      <c r="AM132" s="1106"/>
      <c r="AN132" s="1106"/>
      <c r="AO132" s="1107"/>
      <c r="AP132" s="1010"/>
      <c r="AQ132" s="1011"/>
      <c r="AR132" s="1011"/>
      <c r="AS132" s="1011"/>
      <c r="AT132" s="1109"/>
      <c r="AU132" s="242"/>
      <c r="AV132" s="218"/>
      <c r="AW132" s="218"/>
      <c r="AX132" s="218"/>
      <c r="AY132" s="218"/>
      <c r="AZ132" s="218"/>
      <c r="BA132" s="218"/>
      <c r="BB132" s="218"/>
      <c r="BC132" s="218"/>
      <c r="BD132" s="218"/>
      <c r="BE132" s="218"/>
      <c r="BF132" s="218"/>
      <c r="BG132" s="218"/>
      <c r="BH132" s="218"/>
      <c r="BI132" s="218"/>
      <c r="BJ132" s="218"/>
      <c r="BK132" s="218"/>
      <c r="BL132" s="218"/>
      <c r="BM132" s="218"/>
      <c r="BN132" s="218"/>
      <c r="BO132" s="218"/>
      <c r="BP132" s="218"/>
      <c r="BQ132" s="218"/>
      <c r="BR132" s="218"/>
      <c r="BS132" s="220"/>
      <c r="BT132" s="218"/>
      <c r="BU132" s="218"/>
      <c r="BV132" s="218"/>
      <c r="BW132" s="218"/>
      <c r="BX132" s="218"/>
      <c r="BY132" s="218"/>
      <c r="BZ132" s="218"/>
      <c r="CA132" s="241"/>
      <c r="CB132" s="241"/>
      <c r="CC132" s="241"/>
      <c r="CD132" s="241"/>
      <c r="CE132" s="241"/>
      <c r="CF132" s="241"/>
      <c r="CG132" s="241"/>
      <c r="CH132" s="241"/>
      <c r="CI132" s="241"/>
      <c r="CJ132" s="241"/>
      <c r="CK132" s="241"/>
      <c r="CL132" s="241"/>
      <c r="CM132" s="241"/>
      <c r="CN132" s="241"/>
      <c r="CO132" s="241"/>
      <c r="CP132" s="241"/>
      <c r="CQ132" s="241"/>
      <c r="CR132" s="241"/>
      <c r="CS132" s="241"/>
      <c r="CT132" s="241"/>
      <c r="CU132" s="241"/>
      <c r="CV132" s="241"/>
      <c r="CW132" s="241"/>
      <c r="CX132" s="241"/>
      <c r="CY132" s="241"/>
      <c r="CZ132" s="241"/>
      <c r="DA132" s="241"/>
      <c r="DB132" s="241"/>
      <c r="DC132" s="241"/>
      <c r="DD132" s="241"/>
      <c r="DE132" s="241"/>
      <c r="DF132" s="241"/>
      <c r="DG132" s="241"/>
      <c r="DH132" s="241"/>
      <c r="DI132" s="241"/>
      <c r="DJ132" s="241"/>
      <c r="DK132" s="241"/>
      <c r="DL132" s="241"/>
      <c r="DM132" s="241"/>
      <c r="DN132" s="241"/>
      <c r="DO132" s="241"/>
      <c r="DP132" s="218"/>
      <c r="DQ132" s="218"/>
      <c r="DR132" s="218"/>
      <c r="DS132" s="218"/>
      <c r="DT132" s="218"/>
      <c r="DU132" s="218"/>
      <c r="DV132" s="218"/>
      <c r="DW132" s="218"/>
      <c r="DX132" s="218"/>
      <c r="DY132" s="218"/>
      <c r="DZ132" s="218"/>
    </row>
    <row r="133" spans="1:131" s="215" customFormat="1" ht="26.25" customHeight="1" thickBot="1" x14ac:dyDescent="0.2">
      <c r="A133" s="1101"/>
      <c r="B133" s="1102"/>
      <c r="C133" s="1102"/>
      <c r="D133" s="1102"/>
      <c r="E133" s="1102"/>
      <c r="F133" s="1102"/>
      <c r="G133" s="1102"/>
      <c r="H133" s="1102"/>
      <c r="I133" s="1102"/>
      <c r="J133" s="1102"/>
      <c r="K133" s="1102"/>
      <c r="L133" s="1102"/>
      <c r="M133" s="1102"/>
      <c r="N133" s="1102"/>
      <c r="O133" s="1102"/>
      <c r="P133" s="1102"/>
      <c r="Q133" s="1102"/>
      <c r="R133" s="1102"/>
      <c r="S133" s="1102"/>
      <c r="T133" s="1102"/>
      <c r="U133" s="1102"/>
      <c r="V133" s="1086" t="s">
        <v>508</v>
      </c>
      <c r="W133" s="1086"/>
      <c r="X133" s="1086"/>
      <c r="Y133" s="1086"/>
      <c r="Z133" s="1087"/>
      <c r="AA133" s="1088">
        <v>11.4</v>
      </c>
      <c r="AB133" s="1089"/>
      <c r="AC133" s="1089"/>
      <c r="AD133" s="1089"/>
      <c r="AE133" s="1090"/>
      <c r="AF133" s="1088">
        <v>11.2</v>
      </c>
      <c r="AG133" s="1089"/>
      <c r="AH133" s="1089"/>
      <c r="AI133" s="1089"/>
      <c r="AJ133" s="1090"/>
      <c r="AK133" s="1088">
        <v>11.4</v>
      </c>
      <c r="AL133" s="1089"/>
      <c r="AM133" s="1089"/>
      <c r="AN133" s="1089"/>
      <c r="AO133" s="1090"/>
      <c r="AP133" s="1037"/>
      <c r="AQ133" s="1038"/>
      <c r="AR133" s="1038"/>
      <c r="AS133" s="1038"/>
      <c r="AT133" s="1091"/>
      <c r="AU133" s="218"/>
      <c r="AV133" s="218"/>
      <c r="AW133" s="218"/>
      <c r="AX133" s="218"/>
      <c r="AY133" s="218"/>
      <c r="AZ133" s="218"/>
      <c r="BA133" s="218"/>
      <c r="BB133" s="218"/>
      <c r="BC133" s="218"/>
      <c r="BD133" s="218"/>
      <c r="BE133" s="218"/>
      <c r="BF133" s="218"/>
      <c r="BG133" s="218"/>
      <c r="BH133" s="218"/>
      <c r="BI133" s="218"/>
      <c r="BJ133" s="218"/>
      <c r="BK133" s="218"/>
      <c r="BL133" s="218"/>
      <c r="BM133" s="218"/>
      <c r="BN133" s="241"/>
      <c r="BO133" s="241"/>
      <c r="BP133" s="241"/>
      <c r="BQ133" s="241"/>
      <c r="BR133" s="241"/>
      <c r="BS133" s="241"/>
      <c r="BT133" s="241"/>
      <c r="BU133" s="241"/>
      <c r="BV133" s="241"/>
      <c r="BW133" s="241"/>
      <c r="BX133" s="241"/>
      <c r="BY133" s="241"/>
      <c r="BZ133" s="241"/>
      <c r="CA133" s="241"/>
      <c r="CB133" s="241"/>
      <c r="CC133" s="241"/>
      <c r="CD133" s="241"/>
      <c r="CE133" s="241"/>
      <c r="CF133" s="241"/>
      <c r="CG133" s="241"/>
      <c r="CH133" s="241"/>
      <c r="CI133" s="241"/>
      <c r="CJ133" s="241"/>
      <c r="CK133" s="241"/>
      <c r="CL133" s="241"/>
      <c r="CM133" s="241"/>
      <c r="CN133" s="241"/>
      <c r="CO133" s="241"/>
      <c r="CP133" s="241"/>
      <c r="CQ133" s="241"/>
      <c r="CR133" s="241"/>
      <c r="CS133" s="241"/>
      <c r="CT133" s="241"/>
      <c r="CU133" s="241"/>
      <c r="CV133" s="241"/>
      <c r="CW133" s="241"/>
      <c r="CX133" s="241"/>
      <c r="CY133" s="241"/>
      <c r="CZ133" s="241"/>
      <c r="DA133" s="241"/>
      <c r="DB133" s="241"/>
      <c r="DC133" s="241"/>
      <c r="DD133" s="241"/>
      <c r="DE133" s="241"/>
      <c r="DF133" s="241"/>
      <c r="DG133" s="241"/>
      <c r="DH133" s="241"/>
      <c r="DI133" s="241"/>
      <c r="DJ133" s="241"/>
      <c r="DK133" s="241"/>
      <c r="DL133" s="241"/>
      <c r="DM133" s="241"/>
      <c r="DN133" s="241"/>
      <c r="DO133" s="241"/>
      <c r="DP133" s="218"/>
      <c r="DQ133" s="218"/>
      <c r="DR133" s="218"/>
      <c r="DS133" s="218"/>
      <c r="DT133" s="218"/>
      <c r="DU133" s="218"/>
      <c r="DV133" s="218"/>
      <c r="DW133" s="218"/>
      <c r="DX133" s="218"/>
      <c r="DY133" s="218"/>
      <c r="DZ133" s="218"/>
    </row>
    <row r="134" spans="1:131" ht="11.25" customHeight="1" x14ac:dyDescent="0.15">
      <c r="A134" s="243"/>
      <c r="B134" s="243"/>
      <c r="C134" s="243"/>
      <c r="D134" s="243"/>
      <c r="E134" s="243"/>
      <c r="F134" s="243"/>
      <c r="G134" s="243"/>
      <c r="H134" s="243"/>
      <c r="I134" s="243"/>
      <c r="J134" s="243"/>
      <c r="K134" s="243"/>
      <c r="L134" s="243"/>
      <c r="M134" s="243"/>
      <c r="N134" s="243"/>
      <c r="O134" s="243"/>
      <c r="P134" s="243"/>
      <c r="Q134" s="243"/>
      <c r="R134" s="243"/>
      <c r="S134" s="243"/>
      <c r="T134" s="243"/>
      <c r="U134" s="243"/>
      <c r="V134" s="243"/>
      <c r="W134" s="243"/>
      <c r="X134" s="243"/>
      <c r="Y134" s="243"/>
      <c r="Z134" s="243"/>
      <c r="AA134" s="243"/>
      <c r="AB134" s="243"/>
      <c r="AC134" s="243"/>
      <c r="AD134" s="243"/>
      <c r="AE134" s="243"/>
      <c r="AF134" s="243"/>
      <c r="AG134" s="243"/>
      <c r="AH134" s="243"/>
      <c r="AI134" s="243"/>
      <c r="AJ134" s="243"/>
      <c r="AK134" s="243"/>
      <c r="AL134" s="243"/>
      <c r="AM134" s="243"/>
      <c r="AN134" s="243"/>
      <c r="AO134" s="243"/>
      <c r="AP134" s="243"/>
      <c r="AQ134" s="243"/>
      <c r="AR134" s="243"/>
      <c r="AS134" s="243"/>
      <c r="AT134" s="243"/>
      <c r="AU134" s="218"/>
      <c r="AV134" s="218"/>
      <c r="AW134" s="218"/>
      <c r="AX134" s="218"/>
      <c r="AY134" s="218"/>
      <c r="AZ134" s="218"/>
      <c r="BA134" s="218"/>
      <c r="BB134" s="218"/>
      <c r="BC134" s="218"/>
      <c r="BD134" s="218"/>
      <c r="BE134" s="218"/>
      <c r="BF134" s="218"/>
      <c r="BG134" s="218"/>
      <c r="BH134" s="218"/>
      <c r="BI134" s="218"/>
      <c r="BJ134" s="218"/>
      <c r="BK134" s="218"/>
      <c r="BL134" s="218"/>
      <c r="BM134" s="218"/>
      <c r="BN134" s="241"/>
      <c r="BO134" s="241"/>
      <c r="BP134" s="241"/>
      <c r="BQ134" s="241"/>
      <c r="BR134" s="241"/>
      <c r="BS134" s="241"/>
      <c r="BT134" s="241"/>
      <c r="BU134" s="241"/>
      <c r="BV134" s="241"/>
      <c r="BW134" s="241"/>
      <c r="BX134" s="241"/>
      <c r="BY134" s="241"/>
      <c r="BZ134" s="241"/>
      <c r="CA134" s="241"/>
      <c r="CB134" s="241"/>
      <c r="CC134" s="241"/>
      <c r="CD134" s="241"/>
      <c r="CE134" s="241"/>
      <c r="CF134" s="241"/>
      <c r="CG134" s="241"/>
      <c r="CH134" s="241"/>
      <c r="CI134" s="241"/>
      <c r="CJ134" s="241"/>
      <c r="CK134" s="241"/>
      <c r="CL134" s="241"/>
      <c r="CM134" s="241"/>
      <c r="CN134" s="241"/>
      <c r="CO134" s="241"/>
      <c r="CP134" s="241"/>
      <c r="CQ134" s="241"/>
      <c r="CR134" s="241"/>
      <c r="CS134" s="241"/>
      <c r="CT134" s="241"/>
      <c r="CU134" s="241"/>
      <c r="CV134" s="241"/>
      <c r="CW134" s="241"/>
      <c r="CX134" s="241"/>
      <c r="CY134" s="241"/>
      <c r="CZ134" s="241"/>
      <c r="DA134" s="241"/>
      <c r="DB134" s="241"/>
      <c r="DC134" s="241"/>
      <c r="DD134" s="241"/>
      <c r="DE134" s="241"/>
      <c r="DF134" s="241"/>
      <c r="DG134" s="241"/>
      <c r="DH134" s="241"/>
      <c r="DI134" s="241"/>
      <c r="DJ134" s="241"/>
      <c r="DK134" s="241"/>
      <c r="DL134" s="241"/>
      <c r="DM134" s="241"/>
      <c r="DN134" s="241"/>
      <c r="DO134" s="241"/>
      <c r="DP134" s="218"/>
      <c r="DQ134" s="218"/>
      <c r="DR134" s="218"/>
      <c r="DS134" s="218"/>
      <c r="DT134" s="218"/>
      <c r="DU134" s="218"/>
      <c r="DV134" s="218"/>
      <c r="DW134" s="218"/>
      <c r="DX134" s="218"/>
      <c r="DY134" s="218"/>
      <c r="DZ134" s="218"/>
      <c r="EA134" s="215"/>
    </row>
    <row r="135" spans="1:131" ht="14.25" hidden="1" x14ac:dyDescent="0.15">
      <c r="AU135" s="243"/>
      <c r="AV135" s="243"/>
      <c r="AW135" s="243"/>
      <c r="AX135" s="243"/>
      <c r="AY135" s="243"/>
      <c r="AZ135" s="243"/>
      <c r="BA135" s="243"/>
      <c r="BB135" s="243"/>
      <c r="BC135" s="243"/>
      <c r="BD135" s="243"/>
      <c r="BE135" s="243"/>
      <c r="BF135" s="243"/>
      <c r="BG135" s="243"/>
      <c r="BH135" s="243"/>
      <c r="BI135" s="243"/>
      <c r="BJ135" s="243"/>
      <c r="BK135" s="243"/>
      <c r="BL135" s="243"/>
      <c r="BM135" s="243"/>
      <c r="BN135" s="243"/>
      <c r="BO135" s="243"/>
      <c r="BP135" s="243"/>
      <c r="BQ135" s="243"/>
      <c r="BR135" s="243"/>
      <c r="BS135" s="243"/>
      <c r="BT135" s="243"/>
      <c r="BU135" s="243"/>
      <c r="BV135" s="243"/>
      <c r="BW135" s="243"/>
      <c r="BX135" s="243"/>
      <c r="BY135" s="243"/>
      <c r="BZ135" s="243"/>
      <c r="CA135" s="243"/>
      <c r="CB135" s="243"/>
      <c r="CC135" s="243"/>
      <c r="CD135" s="243"/>
      <c r="CE135" s="243"/>
      <c r="CF135" s="243"/>
      <c r="CG135" s="243"/>
      <c r="CH135" s="243"/>
      <c r="CI135" s="243"/>
      <c r="CJ135" s="243"/>
      <c r="CK135" s="243"/>
      <c r="CL135" s="243"/>
      <c r="CM135" s="243"/>
      <c r="CN135" s="243"/>
      <c r="CO135" s="243"/>
      <c r="CP135" s="243"/>
      <c r="CQ135" s="243"/>
      <c r="CR135" s="243"/>
      <c r="CS135" s="243"/>
      <c r="CT135" s="243"/>
      <c r="CU135" s="243"/>
      <c r="CV135" s="243"/>
      <c r="CW135" s="243"/>
      <c r="CX135" s="243"/>
      <c r="CY135" s="243"/>
      <c r="CZ135" s="243"/>
      <c r="DA135" s="243"/>
      <c r="DB135" s="243"/>
      <c r="DC135" s="243"/>
      <c r="DD135" s="243"/>
      <c r="DE135" s="243"/>
      <c r="DF135" s="243"/>
      <c r="DG135" s="243"/>
      <c r="DH135" s="243"/>
      <c r="DI135" s="243"/>
      <c r="DJ135" s="243"/>
      <c r="DK135" s="243"/>
      <c r="DL135" s="243"/>
      <c r="DM135" s="243"/>
      <c r="DN135" s="243"/>
      <c r="DO135" s="243"/>
      <c r="DP135" s="243"/>
      <c r="DQ135" s="243"/>
      <c r="DR135" s="243"/>
      <c r="DS135" s="243"/>
      <c r="DT135" s="243"/>
      <c r="DU135" s="243"/>
      <c r="DV135" s="243"/>
      <c r="DW135" s="243"/>
      <c r="DX135" s="243"/>
      <c r="DY135" s="243"/>
      <c r="DZ135" s="243"/>
    </row>
  </sheetData>
  <sheetProtection algorithmName="SHA-512" hashValue="9hSpgZYtw+VciODwM0ZLjHhplXwW0sV8yJ/IKDTNCIX2wGgCwImEa9NbW/+CTeMqh+paFCoyTEUykcxWKWoEfQ==" saltValue="TmB7tJ6jnn6ZZCiNDH6t/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J49" zoomScaleNormal="85" zoomScaleSheetLayoutView="100" workbookViewId="0"/>
  </sheetViews>
  <sheetFormatPr defaultColWidth="0" defaultRowHeight="13.5" customHeight="1" zeroHeight="1" x14ac:dyDescent="0.15"/>
  <cols>
    <col min="1" max="120" width="2.75" style="245" customWidth="1"/>
    <col min="121" max="121" width="0" style="244" hidden="1" customWidth="1"/>
    <col min="122" max="16384" width="9" style="244" hidden="1"/>
  </cols>
  <sheetData>
    <row r="1" spans="1:120" x14ac:dyDescent="0.15">
      <c r="A1" s="244"/>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4"/>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44"/>
    </row>
    <row r="17" spans="119:120" x14ac:dyDescent="0.15">
      <c r="DP17" s="244"/>
    </row>
    <row r="18" spans="119:120" x14ac:dyDescent="0.15"/>
    <row r="19" spans="119:120" x14ac:dyDescent="0.15"/>
    <row r="20" spans="119:120" x14ac:dyDescent="0.15">
      <c r="DO20" s="244"/>
      <c r="DP20" s="244"/>
    </row>
    <row r="21" spans="119:120" x14ac:dyDescent="0.15">
      <c r="DP21" s="244"/>
    </row>
    <row r="22" spans="119:120" x14ac:dyDescent="0.15"/>
    <row r="23" spans="119:120" x14ac:dyDescent="0.15">
      <c r="DO23" s="244"/>
      <c r="DP23" s="244"/>
    </row>
    <row r="24" spans="119:120" x14ac:dyDescent="0.15">
      <c r="DP24" s="244"/>
    </row>
    <row r="25" spans="119:120" x14ac:dyDescent="0.15">
      <c r="DP25" s="244"/>
    </row>
    <row r="26" spans="119:120" x14ac:dyDescent="0.15">
      <c r="DO26" s="244"/>
      <c r="DP26" s="244"/>
    </row>
    <row r="27" spans="119:120" x14ac:dyDescent="0.15"/>
    <row r="28" spans="119:120" x14ac:dyDescent="0.15">
      <c r="DO28" s="244"/>
      <c r="DP28" s="244"/>
    </row>
    <row r="29" spans="119:120" x14ac:dyDescent="0.15">
      <c r="DP29" s="244"/>
    </row>
    <row r="30" spans="119:120" x14ac:dyDescent="0.15"/>
    <row r="31" spans="119:120" x14ac:dyDescent="0.15">
      <c r="DO31" s="244"/>
      <c r="DP31" s="244"/>
    </row>
    <row r="32" spans="119:120" x14ac:dyDescent="0.15"/>
    <row r="33" spans="98:120" x14ac:dyDescent="0.15">
      <c r="DO33" s="244"/>
      <c r="DP33" s="244"/>
    </row>
    <row r="34" spans="98:120" x14ac:dyDescent="0.15">
      <c r="DM34" s="244"/>
    </row>
    <row r="35" spans="98:120" x14ac:dyDescent="0.15">
      <c r="CT35" s="244"/>
      <c r="CU35" s="244"/>
      <c r="CV35" s="244"/>
      <c r="CY35" s="244"/>
      <c r="CZ35" s="244"/>
      <c r="DA35" s="244"/>
      <c r="DD35" s="244"/>
      <c r="DE35" s="244"/>
      <c r="DF35" s="244"/>
      <c r="DI35" s="244"/>
      <c r="DJ35" s="244"/>
      <c r="DK35" s="244"/>
      <c r="DM35" s="244"/>
      <c r="DN35" s="244"/>
      <c r="DO35" s="244"/>
      <c r="DP35" s="244"/>
    </row>
    <row r="36" spans="98:120" x14ac:dyDescent="0.15"/>
    <row r="37" spans="98:120" x14ac:dyDescent="0.15">
      <c r="CW37" s="244"/>
      <c r="DB37" s="244"/>
      <c r="DG37" s="244"/>
      <c r="DL37" s="244"/>
      <c r="DP37" s="244"/>
    </row>
    <row r="38" spans="98:120" x14ac:dyDescent="0.15">
      <c r="CT38" s="244"/>
      <c r="CU38" s="244"/>
      <c r="CV38" s="244"/>
      <c r="CW38" s="244"/>
      <c r="CY38" s="244"/>
      <c r="CZ38" s="244"/>
      <c r="DA38" s="244"/>
      <c r="DB38" s="244"/>
      <c r="DD38" s="244"/>
      <c r="DE38" s="244"/>
      <c r="DF38" s="244"/>
      <c r="DG38" s="244"/>
      <c r="DI38" s="244"/>
      <c r="DJ38" s="244"/>
      <c r="DK38" s="244"/>
      <c r="DL38" s="244"/>
      <c r="DN38" s="244"/>
      <c r="DO38" s="244"/>
      <c r="DP38" s="244"/>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44"/>
      <c r="DO49" s="244"/>
      <c r="DP49" s="244"/>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44"/>
      <c r="CS63" s="244"/>
      <c r="CX63" s="244"/>
      <c r="DC63" s="244"/>
      <c r="DH63" s="244"/>
    </row>
    <row r="64" spans="22:120" x14ac:dyDescent="0.15">
      <c r="V64" s="244"/>
    </row>
    <row r="65" spans="15:120" x14ac:dyDescent="0.15">
      <c r="X65" s="244"/>
      <c r="Z65" s="244"/>
      <c r="AA65" s="244"/>
      <c r="AB65" s="244"/>
      <c r="AC65" s="244"/>
      <c r="AD65" s="244"/>
      <c r="AE65" s="244"/>
      <c r="AF65" s="244"/>
      <c r="AG65" s="244"/>
      <c r="AH65" s="244"/>
      <c r="AI65" s="244"/>
      <c r="AJ65" s="244"/>
      <c r="AK65" s="244"/>
      <c r="AL65" s="244"/>
      <c r="AM65" s="244"/>
      <c r="AN65" s="244"/>
      <c r="AO65" s="244"/>
      <c r="AP65" s="244"/>
      <c r="AQ65" s="244"/>
      <c r="AR65" s="244"/>
      <c r="AS65" s="244"/>
      <c r="AT65" s="244"/>
      <c r="AU65" s="244"/>
      <c r="AV65" s="244"/>
      <c r="AW65" s="244"/>
      <c r="AX65" s="244"/>
      <c r="AY65" s="244"/>
      <c r="AZ65" s="244"/>
      <c r="BA65" s="244"/>
      <c r="BB65" s="244"/>
      <c r="BC65" s="244"/>
      <c r="BD65" s="244"/>
      <c r="BE65" s="244"/>
      <c r="BF65" s="244"/>
      <c r="BG65" s="244"/>
      <c r="BH65" s="244"/>
      <c r="BI65" s="244"/>
      <c r="BJ65" s="244"/>
      <c r="BK65" s="244"/>
      <c r="BL65" s="244"/>
      <c r="BM65" s="244"/>
      <c r="BN65" s="244"/>
      <c r="BO65" s="244"/>
      <c r="BP65" s="244"/>
      <c r="BQ65" s="244"/>
      <c r="BR65" s="244"/>
      <c r="BS65" s="244"/>
      <c r="BT65" s="244"/>
      <c r="BU65" s="244"/>
      <c r="BV65" s="244"/>
      <c r="BW65" s="244"/>
      <c r="BX65" s="244"/>
      <c r="BY65" s="244"/>
      <c r="BZ65" s="244"/>
      <c r="CA65" s="244"/>
      <c r="CB65" s="244"/>
      <c r="CC65" s="244"/>
      <c r="CD65" s="244"/>
      <c r="CE65" s="244"/>
      <c r="CF65" s="244"/>
      <c r="CG65" s="244"/>
      <c r="CH65" s="244"/>
      <c r="CI65" s="244"/>
      <c r="CJ65" s="244"/>
      <c r="CK65" s="244"/>
      <c r="CL65" s="244"/>
      <c r="CM65" s="244"/>
      <c r="CN65" s="244"/>
      <c r="CO65" s="244"/>
      <c r="CP65" s="244"/>
      <c r="CQ65" s="244"/>
      <c r="CR65" s="244"/>
      <c r="CU65" s="244"/>
      <c r="CZ65" s="244"/>
      <c r="DE65" s="244"/>
      <c r="DJ65" s="244"/>
    </row>
    <row r="66" spans="15:120" x14ac:dyDescent="0.15">
      <c r="Q66" s="244"/>
      <c r="S66" s="244"/>
      <c r="U66" s="244"/>
      <c r="DM66" s="244"/>
    </row>
    <row r="67" spans="15:120" x14ac:dyDescent="0.15">
      <c r="O67" s="244"/>
      <c r="P67" s="244"/>
      <c r="R67" s="244"/>
      <c r="T67" s="244"/>
      <c r="Y67" s="244"/>
      <c r="CT67" s="244"/>
      <c r="CV67" s="244"/>
      <c r="CW67" s="244"/>
      <c r="CY67" s="244"/>
      <c r="DA67" s="244"/>
      <c r="DB67" s="244"/>
      <c r="DD67" s="244"/>
      <c r="DF67" s="244"/>
      <c r="DG67" s="244"/>
      <c r="DI67" s="244"/>
      <c r="DK67" s="244"/>
      <c r="DL67" s="244"/>
      <c r="DN67" s="244"/>
      <c r="DO67" s="244"/>
      <c r="DP67" s="244"/>
    </row>
    <row r="68" spans="15:120" x14ac:dyDescent="0.15"/>
    <row r="69" spans="15:120" x14ac:dyDescent="0.15"/>
    <row r="70" spans="15:120" x14ac:dyDescent="0.15"/>
    <row r="71" spans="15:120" x14ac:dyDescent="0.15"/>
    <row r="72" spans="15:120" x14ac:dyDescent="0.15">
      <c r="DP72" s="244"/>
    </row>
    <row r="73" spans="15:120" x14ac:dyDescent="0.15">
      <c r="DP73" s="244"/>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44"/>
      <c r="CX96" s="244"/>
      <c r="DC96" s="244"/>
      <c r="DH96" s="244"/>
    </row>
    <row r="97" spans="24:120" x14ac:dyDescent="0.15">
      <c r="CS97" s="244"/>
      <c r="CX97" s="244"/>
      <c r="DC97" s="244"/>
      <c r="DH97" s="244"/>
      <c r="DP97" s="245" t="s">
        <v>509</v>
      </c>
    </row>
    <row r="98" spans="24:120" hidden="1" x14ac:dyDescent="0.15">
      <c r="CS98" s="244"/>
      <c r="CX98" s="244"/>
      <c r="DC98" s="244"/>
      <c r="DH98" s="244"/>
    </row>
    <row r="99" spans="24:120" hidden="1" x14ac:dyDescent="0.15">
      <c r="CS99" s="244"/>
      <c r="CX99" s="244"/>
      <c r="DC99" s="244"/>
      <c r="DH99" s="244"/>
    </row>
    <row r="101" spans="24:120" ht="12" hidden="1" customHeight="1" x14ac:dyDescent="0.15">
      <c r="X101" s="244"/>
      <c r="Y101" s="244"/>
      <c r="Z101" s="244"/>
      <c r="AA101" s="244"/>
      <c r="AB101" s="244"/>
      <c r="AC101" s="244"/>
      <c r="AD101" s="244"/>
      <c r="AE101" s="244"/>
      <c r="AF101" s="244"/>
      <c r="AG101" s="244"/>
      <c r="AH101" s="244"/>
      <c r="AI101" s="244"/>
      <c r="AJ101" s="244"/>
      <c r="AK101" s="244"/>
      <c r="AL101" s="244"/>
      <c r="AM101" s="244"/>
      <c r="AN101" s="244"/>
      <c r="AO101" s="244"/>
      <c r="AP101" s="244"/>
      <c r="AQ101" s="244"/>
      <c r="AR101" s="244"/>
      <c r="AS101" s="244"/>
      <c r="AT101" s="244"/>
      <c r="AU101" s="244"/>
      <c r="AV101" s="244"/>
      <c r="AW101" s="244"/>
      <c r="AX101" s="244"/>
      <c r="AY101" s="244"/>
      <c r="AZ101" s="244"/>
      <c r="BA101" s="244"/>
      <c r="BB101" s="244"/>
      <c r="BC101" s="244"/>
      <c r="BD101" s="244"/>
      <c r="BE101" s="244"/>
      <c r="BF101" s="244"/>
      <c r="BG101" s="244"/>
      <c r="BH101" s="244"/>
      <c r="BI101" s="244"/>
      <c r="BJ101" s="244"/>
      <c r="BK101" s="244"/>
      <c r="BL101" s="244"/>
      <c r="BM101" s="244"/>
      <c r="BN101" s="244"/>
      <c r="BO101" s="244"/>
      <c r="BP101" s="244"/>
      <c r="BQ101" s="244"/>
      <c r="BR101" s="244"/>
      <c r="BS101" s="244"/>
      <c r="BT101" s="244"/>
      <c r="BU101" s="244"/>
      <c r="BV101" s="244"/>
      <c r="BW101" s="244"/>
      <c r="BX101" s="244"/>
      <c r="BY101" s="244"/>
      <c r="BZ101" s="244"/>
      <c r="CA101" s="244"/>
      <c r="CB101" s="244"/>
      <c r="CC101" s="244"/>
      <c r="CD101" s="244"/>
      <c r="CE101" s="244"/>
      <c r="CF101" s="244"/>
      <c r="CG101" s="244"/>
      <c r="CH101" s="244"/>
      <c r="CI101" s="244"/>
      <c r="CJ101" s="244"/>
      <c r="CK101" s="244"/>
      <c r="CL101" s="244"/>
      <c r="CM101" s="244"/>
      <c r="CN101" s="244"/>
      <c r="CO101" s="244"/>
      <c r="CP101" s="244"/>
      <c r="CQ101" s="244"/>
      <c r="CR101" s="244"/>
      <c r="CU101" s="244"/>
      <c r="CZ101" s="244"/>
      <c r="DE101" s="244"/>
      <c r="DJ101" s="244"/>
    </row>
    <row r="102" spans="24:120" ht="1.5" hidden="1" customHeight="1" x14ac:dyDescent="0.15">
      <c r="CU102" s="244"/>
      <c r="CZ102" s="244"/>
      <c r="DE102" s="244"/>
      <c r="DJ102" s="244"/>
      <c r="DM102" s="244"/>
    </row>
    <row r="103" spans="24:120" hidden="1" x14ac:dyDescent="0.15">
      <c r="CT103" s="244"/>
      <c r="CV103" s="244"/>
      <c r="CW103" s="244"/>
      <c r="CY103" s="244"/>
      <c r="DA103" s="244"/>
      <c r="DB103" s="244"/>
      <c r="DD103" s="244"/>
      <c r="DF103" s="244"/>
      <c r="DG103" s="244"/>
      <c r="DI103" s="244"/>
      <c r="DK103" s="244"/>
      <c r="DL103" s="244"/>
      <c r="DM103" s="244"/>
      <c r="DN103" s="244"/>
      <c r="DO103" s="244"/>
      <c r="DP103" s="244"/>
    </row>
    <row r="104" spans="24:120" hidden="1" x14ac:dyDescent="0.15">
      <c r="CV104" s="244"/>
      <c r="CW104" s="244"/>
      <c r="DA104" s="244"/>
      <c r="DB104" s="244"/>
      <c r="DF104" s="244"/>
      <c r="DG104" s="244"/>
      <c r="DK104" s="244"/>
      <c r="DL104" s="244"/>
      <c r="DN104" s="244"/>
      <c r="DO104" s="244"/>
      <c r="DP104" s="244"/>
    </row>
    <row r="105" spans="24:120" ht="12.75" hidden="1" customHeight="1" x14ac:dyDescent="0.15"/>
  </sheetData>
  <sheetProtection algorithmName="SHA-512" hashValue="U2JGQIIBHwowtZLwUCvYKfY7Bb2qwkt4i0EjOzEOhRZ80gYYTs49r5B2j0hxrXZNPy45flpDs13q8zCyw9YYHg==" saltValue="2rtvaKXYyNLWMKjivEXG9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49" zoomScaleNormal="100" zoomScaleSheetLayoutView="55" workbookViewId="0">
      <selection activeCell="H58" sqref="H58"/>
    </sheetView>
  </sheetViews>
  <sheetFormatPr defaultColWidth="0" defaultRowHeight="13.5" customHeight="1" zeroHeight="1" x14ac:dyDescent="0.15"/>
  <cols>
    <col min="1" max="116" width="2.625" style="245" customWidth="1"/>
    <col min="117" max="16384" width="9" style="244" hidden="1"/>
  </cols>
  <sheetData>
    <row r="1" spans="2:116" x14ac:dyDescent="0.15">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row>
    <row r="2" spans="2:116" x14ac:dyDescent="0.15"/>
    <row r="3" spans="2:116" x14ac:dyDescent="0.15"/>
    <row r="4" spans="2:116" x14ac:dyDescent="0.15">
      <c r="R4" s="244"/>
      <c r="S4" s="244"/>
      <c r="T4" s="244"/>
      <c r="U4" s="244"/>
      <c r="V4" s="244"/>
      <c r="W4" s="244"/>
      <c r="X4" s="244"/>
      <c r="Y4" s="244"/>
      <c r="Z4" s="244"/>
      <c r="AA4" s="244"/>
      <c r="AB4" s="244"/>
      <c r="AC4" s="244"/>
      <c r="AD4" s="244"/>
      <c r="AE4" s="244"/>
      <c r="AF4" s="244"/>
      <c r="AG4" s="244"/>
      <c r="AH4" s="244"/>
      <c r="AI4" s="244"/>
      <c r="AJ4" s="244"/>
      <c r="AK4" s="244"/>
      <c r="AL4" s="244"/>
      <c r="AM4" s="244"/>
      <c r="AN4" s="244"/>
      <c r="AO4" s="244"/>
      <c r="AP4" s="244"/>
      <c r="AQ4" s="244"/>
      <c r="AR4" s="244"/>
      <c r="AS4" s="244"/>
      <c r="AT4" s="244"/>
      <c r="AU4" s="244"/>
      <c r="AV4" s="244"/>
      <c r="AW4" s="244"/>
      <c r="AX4" s="244"/>
      <c r="AY4" s="244"/>
      <c r="AZ4" s="244"/>
      <c r="BA4" s="244"/>
      <c r="BB4" s="244"/>
      <c r="BC4" s="244"/>
      <c r="BD4" s="244"/>
      <c r="BE4" s="244"/>
      <c r="BF4" s="244"/>
      <c r="BG4" s="244"/>
      <c r="BH4" s="244"/>
      <c r="BI4" s="244"/>
      <c r="BJ4" s="244"/>
      <c r="BK4" s="244"/>
      <c r="BL4" s="244"/>
      <c r="BM4" s="244"/>
      <c r="BN4" s="244"/>
      <c r="BO4" s="244"/>
      <c r="BP4" s="244"/>
      <c r="BQ4" s="244"/>
      <c r="BR4" s="244"/>
      <c r="BS4" s="244"/>
      <c r="BT4" s="244"/>
      <c r="BU4" s="244"/>
      <c r="BV4" s="244"/>
      <c r="BW4" s="244"/>
      <c r="BX4" s="244"/>
      <c r="BY4" s="244"/>
      <c r="BZ4" s="244"/>
      <c r="CA4" s="244"/>
      <c r="CB4" s="244"/>
      <c r="CC4" s="244"/>
      <c r="CD4" s="244"/>
      <c r="CE4" s="244"/>
      <c r="CF4" s="244"/>
      <c r="CG4" s="244"/>
      <c r="CH4" s="244"/>
      <c r="CI4" s="244"/>
      <c r="CJ4" s="244"/>
      <c r="CK4" s="244"/>
      <c r="CL4" s="244"/>
      <c r="CM4" s="244"/>
      <c r="CN4" s="244"/>
      <c r="CO4" s="244"/>
      <c r="CP4" s="244"/>
      <c r="CQ4" s="244"/>
      <c r="CR4" s="244"/>
      <c r="CS4" s="244"/>
      <c r="CT4" s="244"/>
      <c r="CU4" s="244"/>
      <c r="CV4" s="244"/>
      <c r="CW4" s="244"/>
      <c r="CX4" s="244"/>
      <c r="CY4" s="244"/>
      <c r="CZ4" s="244"/>
      <c r="DA4" s="244"/>
      <c r="DB4" s="244"/>
      <c r="DC4" s="244"/>
      <c r="DD4" s="244"/>
      <c r="DE4" s="244"/>
      <c r="DF4" s="244"/>
      <c r="DG4" s="244"/>
      <c r="DH4" s="244"/>
      <c r="DI4" s="244"/>
      <c r="DJ4" s="244"/>
      <c r="DK4" s="244"/>
      <c r="DL4" s="244"/>
    </row>
    <row r="5" spans="2:116" x14ac:dyDescent="0.15">
      <c r="R5" s="244"/>
      <c r="S5" s="244"/>
      <c r="T5" s="244"/>
      <c r="U5" s="244"/>
      <c r="V5" s="244"/>
      <c r="W5" s="244"/>
      <c r="X5" s="244"/>
      <c r="Y5" s="244"/>
      <c r="Z5" s="244"/>
      <c r="AA5" s="244"/>
      <c r="AB5" s="244"/>
      <c r="AC5" s="244"/>
      <c r="AD5" s="244"/>
      <c r="AE5" s="244"/>
      <c r="AF5" s="244"/>
      <c r="AG5" s="244"/>
      <c r="AH5" s="244"/>
      <c r="AI5" s="244"/>
      <c r="AJ5" s="244"/>
      <c r="AK5" s="244"/>
      <c r="AL5" s="244"/>
      <c r="AM5" s="244"/>
      <c r="AN5" s="244"/>
      <c r="AO5" s="244"/>
      <c r="AP5" s="244"/>
      <c r="AQ5" s="244"/>
      <c r="AR5" s="244"/>
      <c r="AS5" s="244"/>
      <c r="AT5" s="244"/>
      <c r="AU5" s="244"/>
      <c r="AV5" s="244"/>
      <c r="AW5" s="244"/>
      <c r="AX5" s="244"/>
      <c r="AY5" s="244"/>
      <c r="AZ5" s="244"/>
      <c r="BA5" s="244"/>
      <c r="BB5" s="244"/>
      <c r="BC5" s="244"/>
      <c r="BD5" s="244"/>
      <c r="BE5" s="244"/>
      <c r="BF5" s="244"/>
      <c r="BG5" s="244"/>
      <c r="BH5" s="244"/>
      <c r="BI5" s="244"/>
      <c r="BJ5" s="244"/>
      <c r="BK5" s="244"/>
      <c r="BL5" s="244"/>
      <c r="BM5" s="244"/>
      <c r="BN5" s="244"/>
      <c r="BO5" s="244"/>
      <c r="BP5" s="244"/>
      <c r="BQ5" s="244"/>
      <c r="BR5" s="244"/>
      <c r="BS5" s="244"/>
      <c r="BT5" s="244"/>
      <c r="BU5" s="244"/>
      <c r="BV5" s="244"/>
      <c r="BW5" s="244"/>
      <c r="BX5" s="244"/>
      <c r="BY5" s="244"/>
      <c r="BZ5" s="244"/>
      <c r="CA5" s="244"/>
      <c r="CB5" s="244"/>
      <c r="CC5" s="244"/>
      <c r="CD5" s="244"/>
      <c r="CE5" s="244"/>
      <c r="CF5" s="244"/>
      <c r="CG5" s="244"/>
      <c r="CH5" s="244"/>
      <c r="CI5" s="244"/>
      <c r="CJ5" s="244"/>
      <c r="CK5" s="244"/>
      <c r="CL5" s="244"/>
      <c r="CM5" s="244"/>
      <c r="CN5" s="244"/>
      <c r="CO5" s="244"/>
      <c r="CP5" s="244"/>
      <c r="CQ5" s="244"/>
      <c r="CR5" s="244"/>
      <c r="CS5" s="244"/>
      <c r="CT5" s="244"/>
      <c r="CU5" s="244"/>
      <c r="CV5" s="244"/>
      <c r="CW5" s="244"/>
      <c r="CX5" s="244"/>
      <c r="CY5" s="244"/>
      <c r="CZ5" s="244"/>
      <c r="DA5" s="244"/>
      <c r="DB5" s="244"/>
      <c r="DC5" s="244"/>
      <c r="DD5" s="244"/>
      <c r="DE5" s="244"/>
      <c r="DF5" s="244"/>
      <c r="DG5" s="244"/>
      <c r="DH5" s="244"/>
      <c r="DI5" s="244"/>
      <c r="DJ5" s="244"/>
      <c r="DK5" s="244"/>
      <c r="DL5" s="244"/>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44"/>
      <c r="J18" s="244"/>
      <c r="K18" s="244"/>
      <c r="L18" s="244"/>
      <c r="M18" s="244"/>
      <c r="N18" s="244"/>
      <c r="O18" s="244"/>
      <c r="P18" s="244"/>
      <c r="Q18" s="244"/>
      <c r="R18" s="244"/>
      <c r="S18" s="244"/>
      <c r="T18" s="244"/>
      <c r="U18" s="244"/>
      <c r="V18" s="244"/>
      <c r="W18" s="244"/>
      <c r="X18" s="244"/>
      <c r="Y18" s="244"/>
      <c r="Z18" s="244"/>
      <c r="AA18" s="244"/>
      <c r="AB18" s="244"/>
      <c r="AC18" s="244"/>
      <c r="AD18" s="244"/>
      <c r="AE18" s="244"/>
      <c r="AF18" s="244"/>
      <c r="AG18" s="244"/>
      <c r="AH18" s="244"/>
      <c r="AI18" s="244"/>
      <c r="AJ18" s="244"/>
      <c r="AK18" s="244"/>
      <c r="AL18" s="244"/>
      <c r="AM18" s="244"/>
      <c r="AN18" s="244"/>
      <c r="AO18" s="244"/>
      <c r="AP18" s="244"/>
      <c r="AQ18" s="244"/>
      <c r="AR18" s="244"/>
      <c r="AS18" s="244"/>
      <c r="AT18" s="244"/>
      <c r="AU18" s="244"/>
      <c r="AV18" s="244"/>
      <c r="AW18" s="244"/>
      <c r="AX18" s="244"/>
      <c r="AY18" s="244"/>
      <c r="AZ18" s="244"/>
      <c r="BA18" s="244"/>
      <c r="BB18" s="244"/>
      <c r="BC18" s="244"/>
      <c r="BD18" s="244"/>
      <c r="BE18" s="244"/>
      <c r="BF18" s="244"/>
      <c r="BG18" s="244"/>
      <c r="BH18" s="244"/>
      <c r="BI18" s="244"/>
      <c r="BJ18" s="244"/>
      <c r="BK18" s="244"/>
      <c r="BL18" s="244"/>
      <c r="BM18" s="244"/>
      <c r="BN18" s="244"/>
      <c r="BO18" s="244"/>
      <c r="BP18" s="244"/>
      <c r="BQ18" s="244"/>
      <c r="BR18" s="244"/>
      <c r="BS18" s="244"/>
      <c r="BT18" s="244"/>
      <c r="BU18" s="244"/>
      <c r="BV18" s="244"/>
      <c r="BW18" s="244"/>
      <c r="BX18" s="244"/>
      <c r="BY18" s="244"/>
      <c r="BZ18" s="244"/>
      <c r="CA18" s="244"/>
      <c r="CB18" s="244"/>
      <c r="CC18" s="244"/>
      <c r="CD18" s="244"/>
      <c r="CE18" s="244"/>
      <c r="CF18" s="244"/>
      <c r="CG18" s="244"/>
      <c r="CH18" s="244"/>
      <c r="CI18" s="244"/>
      <c r="CJ18" s="244"/>
      <c r="CK18" s="244"/>
      <c r="CL18" s="244"/>
      <c r="CM18" s="244"/>
      <c r="CN18" s="244"/>
      <c r="CO18" s="244"/>
      <c r="CP18" s="244"/>
      <c r="CQ18" s="244"/>
      <c r="CR18" s="244"/>
      <c r="CS18" s="244"/>
      <c r="CT18" s="244"/>
      <c r="CU18" s="244"/>
      <c r="CV18" s="244"/>
      <c r="CW18" s="244"/>
      <c r="CX18" s="244"/>
      <c r="CY18" s="244"/>
      <c r="CZ18" s="244"/>
      <c r="DA18" s="244"/>
      <c r="DB18" s="244"/>
      <c r="DC18" s="244"/>
      <c r="DD18" s="244"/>
      <c r="DE18" s="244"/>
      <c r="DF18" s="244"/>
      <c r="DG18" s="244"/>
      <c r="DH18" s="244"/>
      <c r="DI18" s="244"/>
      <c r="DJ18" s="244"/>
      <c r="DK18" s="244"/>
      <c r="DL18" s="244"/>
    </row>
    <row r="19" spans="9:116" x14ac:dyDescent="0.15"/>
    <row r="20" spans="9:116" x14ac:dyDescent="0.15"/>
    <row r="21" spans="9:116" x14ac:dyDescent="0.15">
      <c r="DL21" s="244"/>
    </row>
    <row r="22" spans="9:116" x14ac:dyDescent="0.15">
      <c r="DI22" s="244"/>
      <c r="DJ22" s="244"/>
      <c r="DK22" s="244"/>
      <c r="DL22" s="244"/>
    </row>
    <row r="23" spans="9:116" x14ac:dyDescent="0.15">
      <c r="CY23" s="244"/>
      <c r="CZ23" s="244"/>
      <c r="DA23" s="244"/>
      <c r="DB23" s="244"/>
      <c r="DC23" s="244"/>
      <c r="DD23" s="244"/>
      <c r="DE23" s="244"/>
      <c r="DF23" s="244"/>
      <c r="DG23" s="244"/>
      <c r="DH23" s="244"/>
      <c r="DI23" s="244"/>
      <c r="DJ23" s="244"/>
      <c r="DK23" s="244"/>
      <c r="DL23" s="244"/>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44"/>
      <c r="DA35" s="244"/>
      <c r="DB35" s="244"/>
      <c r="DC35" s="244"/>
      <c r="DD35" s="244"/>
      <c r="DE35" s="244"/>
      <c r="DF35" s="244"/>
      <c r="DG35" s="244"/>
      <c r="DH35" s="244"/>
      <c r="DI35" s="244"/>
      <c r="DJ35" s="244"/>
      <c r="DK35" s="244"/>
      <c r="DL35" s="244"/>
    </row>
    <row r="36" spans="15:116" x14ac:dyDescent="0.15"/>
    <row r="37" spans="15:116" x14ac:dyDescent="0.15">
      <c r="DL37" s="244"/>
    </row>
    <row r="38" spans="15:116" x14ac:dyDescent="0.15">
      <c r="DI38" s="244"/>
      <c r="DJ38" s="244"/>
      <c r="DK38" s="244"/>
      <c r="DL38" s="244"/>
    </row>
    <row r="39" spans="15:116" x14ac:dyDescent="0.15"/>
    <row r="40" spans="15:116" x14ac:dyDescent="0.15"/>
    <row r="41" spans="15:116" x14ac:dyDescent="0.15"/>
    <row r="42" spans="15:116" x14ac:dyDescent="0.15"/>
    <row r="43" spans="15:116" x14ac:dyDescent="0.15">
      <c r="O43" s="244"/>
      <c r="P43" s="244"/>
      <c r="Q43" s="244"/>
      <c r="R43" s="244"/>
      <c r="S43" s="244"/>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244"/>
      <c r="AQ43" s="244"/>
      <c r="AR43" s="244"/>
      <c r="AS43" s="244"/>
      <c r="AT43" s="244"/>
      <c r="AU43" s="244"/>
      <c r="AV43" s="244"/>
      <c r="AW43" s="244"/>
      <c r="AX43" s="244"/>
      <c r="AY43" s="244"/>
      <c r="AZ43" s="244"/>
      <c r="BA43" s="244"/>
      <c r="BB43" s="244"/>
      <c r="BC43" s="244"/>
      <c r="BD43" s="244"/>
      <c r="BE43" s="244"/>
      <c r="BF43" s="244"/>
      <c r="BG43" s="244"/>
      <c r="BH43" s="244"/>
      <c r="BI43" s="244"/>
      <c r="BJ43" s="244"/>
      <c r="BK43" s="244"/>
      <c r="BL43" s="244"/>
      <c r="BM43" s="244"/>
      <c r="BN43" s="244"/>
      <c r="BO43" s="244"/>
      <c r="BP43" s="244"/>
      <c r="BQ43" s="244"/>
      <c r="BR43" s="244"/>
      <c r="BS43" s="244"/>
      <c r="BT43" s="244"/>
      <c r="BU43" s="244"/>
      <c r="BV43" s="244"/>
      <c r="BW43" s="244"/>
      <c r="BX43" s="244"/>
      <c r="BY43" s="244"/>
      <c r="BZ43" s="244"/>
      <c r="CA43" s="244"/>
      <c r="CB43" s="244"/>
      <c r="CC43" s="244"/>
      <c r="CD43" s="244"/>
      <c r="CE43" s="244"/>
      <c r="CF43" s="244"/>
      <c r="CG43" s="244"/>
      <c r="CH43" s="244"/>
      <c r="CI43" s="244"/>
      <c r="CJ43" s="244"/>
      <c r="CK43" s="244"/>
      <c r="CL43" s="244"/>
      <c r="CM43" s="244"/>
      <c r="CN43" s="244"/>
      <c r="CO43" s="244"/>
      <c r="CP43" s="244"/>
      <c r="CQ43" s="244"/>
      <c r="CR43" s="244"/>
      <c r="CS43" s="244"/>
      <c r="CT43" s="244"/>
      <c r="CU43" s="244"/>
      <c r="CV43" s="244"/>
      <c r="CW43" s="244"/>
      <c r="CX43" s="244"/>
      <c r="CY43" s="244"/>
      <c r="CZ43" s="244"/>
      <c r="DA43" s="244"/>
      <c r="DB43" s="244"/>
      <c r="DC43" s="244"/>
      <c r="DD43" s="244"/>
      <c r="DE43" s="244"/>
      <c r="DF43" s="244"/>
      <c r="DG43" s="244"/>
      <c r="DH43" s="244"/>
      <c r="DI43" s="244"/>
      <c r="DJ43" s="244"/>
      <c r="DK43" s="244"/>
      <c r="DL43" s="244"/>
    </row>
    <row r="44" spans="15:116" x14ac:dyDescent="0.15">
      <c r="DL44" s="244"/>
    </row>
    <row r="45" spans="15:116" x14ac:dyDescent="0.15"/>
    <row r="46" spans="15:116" x14ac:dyDescent="0.15">
      <c r="DA46" s="244"/>
      <c r="DB46" s="244"/>
      <c r="DC46" s="244"/>
      <c r="DD46" s="244"/>
      <c r="DE46" s="244"/>
      <c r="DF46" s="244"/>
      <c r="DG46" s="244"/>
      <c r="DH46" s="244"/>
      <c r="DI46" s="244"/>
      <c r="DJ46" s="244"/>
      <c r="DK46" s="244"/>
      <c r="DL46" s="244"/>
    </row>
    <row r="47" spans="15:116" x14ac:dyDescent="0.15"/>
    <row r="48" spans="15:116" x14ac:dyDescent="0.15"/>
    <row r="49" spans="104:116" x14ac:dyDescent="0.15"/>
    <row r="50" spans="104:116" x14ac:dyDescent="0.15">
      <c r="CZ50" s="244"/>
      <c r="DA50" s="244"/>
      <c r="DB50" s="244"/>
      <c r="DC50" s="244"/>
      <c r="DD50" s="244"/>
      <c r="DE50" s="244"/>
      <c r="DF50" s="244"/>
      <c r="DG50" s="244"/>
      <c r="DH50" s="244"/>
      <c r="DI50" s="244"/>
      <c r="DJ50" s="244"/>
      <c r="DK50" s="244"/>
      <c r="DL50" s="244"/>
    </row>
    <row r="51" spans="104:116" x14ac:dyDescent="0.15"/>
    <row r="52" spans="104:116" x14ac:dyDescent="0.15"/>
    <row r="53" spans="104:116" x14ac:dyDescent="0.15">
      <c r="DL53" s="244"/>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44"/>
      <c r="DD67" s="244"/>
      <c r="DE67" s="244"/>
      <c r="DF67" s="244"/>
      <c r="DG67" s="244"/>
      <c r="DH67" s="244"/>
      <c r="DI67" s="244"/>
      <c r="DJ67" s="244"/>
      <c r="DK67" s="244"/>
      <c r="DL67" s="244"/>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cxKiBBdlDzwlE/u9qzljYIuuNNxcyuFTYna5jI79eedqr90jEcyXGYrI/w5Gu5SqQXOjpIVOml07O1vLfSC/aQ==" saltValue="EdbpWfNmcqEgD0hv/1K7z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67"/>
  <sheetViews>
    <sheetView showGridLines="0" view="pageBreakPreview" topLeftCell="A28" workbookViewId="0">
      <selection activeCell="H58" sqref="H58"/>
    </sheetView>
  </sheetViews>
  <sheetFormatPr defaultColWidth="0" defaultRowHeight="13.5" customHeight="1" zeroHeight="1" x14ac:dyDescent="0.15"/>
  <cols>
    <col min="1" max="36" width="2.5" style="246" customWidth="1"/>
    <col min="37" max="44" width="17" style="246" customWidth="1"/>
    <col min="45" max="45" width="6.125" style="252" customWidth="1"/>
    <col min="46" max="46" width="3" style="250" customWidth="1"/>
    <col min="47" max="47" width="19.125" style="246" hidden="1" customWidth="1"/>
    <col min="48" max="52" width="12.625" style="246" hidden="1" customWidth="1"/>
    <col min="53" max="16384" width="8.625" style="246" hidden="1"/>
  </cols>
  <sheetData>
    <row r="1" spans="1:46" x14ac:dyDescent="0.15">
      <c r="AS1" s="246"/>
      <c r="AT1" s="246"/>
    </row>
    <row r="2" spans="1:46" x14ac:dyDescent="0.15">
      <c r="AS2" s="246"/>
      <c r="AT2" s="246"/>
    </row>
    <row r="3" spans="1:46" x14ac:dyDescent="0.15">
      <c r="AS3" s="246"/>
      <c r="AT3" s="246"/>
    </row>
    <row r="4" spans="1:46" x14ac:dyDescent="0.15">
      <c r="AS4" s="246"/>
      <c r="AT4" s="246"/>
    </row>
    <row r="5" spans="1:46" ht="17.25" x14ac:dyDescent="0.15">
      <c r="A5" s="247" t="s">
        <v>510</v>
      </c>
      <c r="B5" s="248"/>
      <c r="C5" s="248"/>
      <c r="D5" s="248"/>
      <c r="E5" s="248"/>
      <c r="F5" s="248"/>
      <c r="G5" s="248"/>
      <c r="H5" s="248"/>
      <c r="I5" s="248"/>
      <c r="J5" s="248"/>
      <c r="K5" s="248"/>
      <c r="L5" s="248"/>
      <c r="M5" s="248"/>
      <c r="N5" s="248"/>
      <c r="O5" s="248"/>
      <c r="P5" s="248"/>
      <c r="Q5" s="248"/>
      <c r="R5" s="248"/>
      <c r="S5" s="248"/>
      <c r="T5" s="248"/>
      <c r="U5" s="248"/>
      <c r="V5" s="248"/>
      <c r="W5" s="248"/>
      <c r="X5" s="248"/>
      <c r="Y5" s="248"/>
      <c r="Z5" s="248"/>
      <c r="AA5" s="248"/>
      <c r="AB5" s="248"/>
      <c r="AC5" s="248"/>
      <c r="AD5" s="248"/>
      <c r="AE5" s="248"/>
      <c r="AF5" s="248"/>
      <c r="AG5" s="248"/>
      <c r="AH5" s="248"/>
      <c r="AI5" s="248"/>
      <c r="AJ5" s="248"/>
      <c r="AK5" s="248"/>
      <c r="AL5" s="248"/>
      <c r="AM5" s="248"/>
      <c r="AN5" s="248"/>
      <c r="AO5" s="248"/>
      <c r="AP5" s="248"/>
      <c r="AQ5" s="248"/>
      <c r="AR5" s="248"/>
      <c r="AS5" s="249"/>
    </row>
    <row r="6" spans="1:46" x14ac:dyDescent="0.15">
      <c r="A6" s="250"/>
      <c r="AK6" s="251" t="s">
        <v>511</v>
      </c>
      <c r="AL6" s="251"/>
      <c r="AM6" s="251"/>
      <c r="AN6" s="251"/>
    </row>
    <row r="7" spans="1:46" ht="13.5" customHeight="1" x14ac:dyDescent="0.15">
      <c r="A7" s="250"/>
      <c r="AK7" s="253"/>
      <c r="AL7" s="254"/>
      <c r="AM7" s="254"/>
      <c r="AN7" s="255"/>
      <c r="AO7" s="1123" t="s">
        <v>512</v>
      </c>
      <c r="AP7" s="256"/>
      <c r="AQ7" s="257" t="s">
        <v>513</v>
      </c>
      <c r="AR7" s="258"/>
    </row>
    <row r="8" spans="1:46" x14ac:dyDescent="0.15">
      <c r="A8" s="250"/>
      <c r="AK8" s="259"/>
      <c r="AL8" s="260"/>
      <c r="AM8" s="260"/>
      <c r="AN8" s="261"/>
      <c r="AO8" s="1124"/>
      <c r="AP8" s="262" t="s">
        <v>514</v>
      </c>
      <c r="AQ8" s="263" t="s">
        <v>515</v>
      </c>
      <c r="AR8" s="264" t="s">
        <v>516</v>
      </c>
    </row>
    <row r="9" spans="1:46" x14ac:dyDescent="0.15">
      <c r="A9" s="250"/>
      <c r="AK9" s="1125" t="s">
        <v>517</v>
      </c>
      <c r="AL9" s="1126"/>
      <c r="AM9" s="1126"/>
      <c r="AN9" s="1127"/>
      <c r="AO9" s="265">
        <v>713468</v>
      </c>
      <c r="AP9" s="265">
        <v>264541</v>
      </c>
      <c r="AQ9" s="266">
        <v>242692</v>
      </c>
      <c r="AR9" s="267">
        <v>9</v>
      </c>
    </row>
    <row r="10" spans="1:46" ht="13.5" customHeight="1" x14ac:dyDescent="0.15">
      <c r="A10" s="250"/>
      <c r="AK10" s="1125" t="s">
        <v>518</v>
      </c>
      <c r="AL10" s="1126"/>
      <c r="AM10" s="1126"/>
      <c r="AN10" s="1127"/>
      <c r="AO10" s="268">
        <v>124028</v>
      </c>
      <c r="AP10" s="268">
        <v>45987</v>
      </c>
      <c r="AQ10" s="269">
        <v>27094</v>
      </c>
      <c r="AR10" s="270">
        <v>69.7</v>
      </c>
    </row>
    <row r="11" spans="1:46" ht="13.5" customHeight="1" x14ac:dyDescent="0.15">
      <c r="A11" s="250"/>
      <c r="AK11" s="1125" t="s">
        <v>519</v>
      </c>
      <c r="AL11" s="1126"/>
      <c r="AM11" s="1126"/>
      <c r="AN11" s="1127"/>
      <c r="AO11" s="268" t="s">
        <v>520</v>
      </c>
      <c r="AP11" s="268" t="s">
        <v>520</v>
      </c>
      <c r="AQ11" s="269">
        <v>4163</v>
      </c>
      <c r="AR11" s="270" t="s">
        <v>520</v>
      </c>
    </row>
    <row r="12" spans="1:46" ht="13.5" customHeight="1" x14ac:dyDescent="0.15">
      <c r="A12" s="250"/>
      <c r="AK12" s="1125" t="s">
        <v>521</v>
      </c>
      <c r="AL12" s="1126"/>
      <c r="AM12" s="1126"/>
      <c r="AN12" s="1127"/>
      <c r="AO12" s="268" t="s">
        <v>520</v>
      </c>
      <c r="AP12" s="268" t="s">
        <v>520</v>
      </c>
      <c r="AQ12" s="269" t="s">
        <v>520</v>
      </c>
      <c r="AR12" s="270" t="s">
        <v>520</v>
      </c>
    </row>
    <row r="13" spans="1:46" ht="13.5" customHeight="1" x14ac:dyDescent="0.15">
      <c r="A13" s="250"/>
      <c r="AK13" s="1125" t="s">
        <v>522</v>
      </c>
      <c r="AL13" s="1126"/>
      <c r="AM13" s="1126"/>
      <c r="AN13" s="1127"/>
      <c r="AO13" s="268" t="s">
        <v>520</v>
      </c>
      <c r="AP13" s="268" t="s">
        <v>520</v>
      </c>
      <c r="AQ13" s="269">
        <v>8881</v>
      </c>
      <c r="AR13" s="270" t="s">
        <v>520</v>
      </c>
    </row>
    <row r="14" spans="1:46" ht="13.5" customHeight="1" x14ac:dyDescent="0.15">
      <c r="A14" s="250"/>
      <c r="AK14" s="1125" t="s">
        <v>523</v>
      </c>
      <c r="AL14" s="1126"/>
      <c r="AM14" s="1126"/>
      <c r="AN14" s="1127"/>
      <c r="AO14" s="268">
        <v>15581</v>
      </c>
      <c r="AP14" s="268">
        <v>5777</v>
      </c>
      <c r="AQ14" s="269">
        <v>5165</v>
      </c>
      <c r="AR14" s="270">
        <v>11.8</v>
      </c>
    </row>
    <row r="15" spans="1:46" ht="13.5" customHeight="1" x14ac:dyDescent="0.15">
      <c r="A15" s="250"/>
      <c r="AK15" s="1128" t="s">
        <v>524</v>
      </c>
      <c r="AL15" s="1129"/>
      <c r="AM15" s="1129"/>
      <c r="AN15" s="1130"/>
      <c r="AO15" s="268">
        <v>-45692</v>
      </c>
      <c r="AP15" s="268">
        <v>-16942</v>
      </c>
      <c r="AQ15" s="269">
        <v>-18870</v>
      </c>
      <c r="AR15" s="270">
        <v>-10.199999999999999</v>
      </c>
    </row>
    <row r="16" spans="1:46" x14ac:dyDescent="0.15">
      <c r="A16" s="250"/>
      <c r="AK16" s="1128" t="s">
        <v>190</v>
      </c>
      <c r="AL16" s="1129"/>
      <c r="AM16" s="1129"/>
      <c r="AN16" s="1130"/>
      <c r="AO16" s="268">
        <v>807385</v>
      </c>
      <c r="AP16" s="268">
        <v>299364</v>
      </c>
      <c r="AQ16" s="269">
        <v>269124</v>
      </c>
      <c r="AR16" s="270">
        <v>11.2</v>
      </c>
    </row>
    <row r="17" spans="1:46" x14ac:dyDescent="0.15">
      <c r="A17" s="250"/>
    </row>
    <row r="18" spans="1:46" x14ac:dyDescent="0.15">
      <c r="A18" s="250"/>
      <c r="AQ18" s="271"/>
      <c r="AR18" s="271"/>
    </row>
    <row r="19" spans="1:46" x14ac:dyDescent="0.15">
      <c r="A19" s="250"/>
      <c r="AK19" s="246" t="s">
        <v>525</v>
      </c>
    </row>
    <row r="20" spans="1:46" x14ac:dyDescent="0.15">
      <c r="A20" s="250"/>
      <c r="AK20" s="272"/>
      <c r="AL20" s="273"/>
      <c r="AM20" s="273"/>
      <c r="AN20" s="274"/>
      <c r="AO20" s="275" t="s">
        <v>526</v>
      </c>
      <c r="AP20" s="276" t="s">
        <v>527</v>
      </c>
      <c r="AQ20" s="277" t="s">
        <v>528</v>
      </c>
      <c r="AR20" s="278"/>
    </row>
    <row r="21" spans="1:46" s="251" customFormat="1" x14ac:dyDescent="0.15">
      <c r="A21" s="279"/>
      <c r="AK21" s="1131" t="s">
        <v>529</v>
      </c>
      <c r="AL21" s="1132"/>
      <c r="AM21" s="1132"/>
      <c r="AN21" s="1133"/>
      <c r="AO21" s="280">
        <v>21.88</v>
      </c>
      <c r="AP21" s="281">
        <v>24.07</v>
      </c>
      <c r="AQ21" s="282">
        <v>-2.19</v>
      </c>
      <c r="AS21" s="283"/>
      <c r="AT21" s="279"/>
    </row>
    <row r="22" spans="1:46" s="251" customFormat="1" x14ac:dyDescent="0.15">
      <c r="A22" s="279"/>
      <c r="AK22" s="1131" t="s">
        <v>530</v>
      </c>
      <c r="AL22" s="1132"/>
      <c r="AM22" s="1132"/>
      <c r="AN22" s="1133"/>
      <c r="AO22" s="284">
        <v>93.1</v>
      </c>
      <c r="AP22" s="285">
        <v>94.6</v>
      </c>
      <c r="AQ22" s="286">
        <v>-1.5</v>
      </c>
      <c r="AR22" s="271"/>
      <c r="AS22" s="283"/>
      <c r="AT22" s="279"/>
    </row>
    <row r="23" spans="1:46" s="251" customFormat="1" x14ac:dyDescent="0.15">
      <c r="A23" s="279"/>
      <c r="AP23" s="271"/>
      <c r="AQ23" s="271"/>
      <c r="AR23" s="271"/>
      <c r="AS23" s="283"/>
      <c r="AT23" s="279"/>
    </row>
    <row r="24" spans="1:46" s="251" customFormat="1" x14ac:dyDescent="0.15">
      <c r="A24" s="279"/>
      <c r="AP24" s="271"/>
      <c r="AQ24" s="271"/>
      <c r="AR24" s="271"/>
      <c r="AS24" s="283"/>
      <c r="AT24" s="279"/>
    </row>
    <row r="25" spans="1:46" s="251" customFormat="1" x14ac:dyDescent="0.15">
      <c r="A25" s="287"/>
      <c r="B25" s="288"/>
      <c r="C25" s="288"/>
      <c r="D25" s="288"/>
      <c r="E25" s="288"/>
      <c r="F25" s="288"/>
      <c r="G25" s="288"/>
      <c r="H25" s="288"/>
      <c r="I25" s="288"/>
      <c r="J25" s="288"/>
      <c r="K25" s="288"/>
      <c r="L25" s="288"/>
      <c r="M25" s="288"/>
      <c r="N25" s="288"/>
      <c r="O25" s="288"/>
      <c r="P25" s="288"/>
      <c r="Q25" s="288"/>
      <c r="R25" s="288"/>
      <c r="S25" s="288"/>
      <c r="T25" s="288"/>
      <c r="U25" s="288"/>
      <c r="V25" s="288"/>
      <c r="W25" s="288"/>
      <c r="X25" s="288"/>
      <c r="Y25" s="288"/>
      <c r="Z25" s="288"/>
      <c r="AA25" s="288"/>
      <c r="AB25" s="288"/>
      <c r="AC25" s="288"/>
      <c r="AD25" s="288"/>
      <c r="AE25" s="288"/>
      <c r="AF25" s="288"/>
      <c r="AG25" s="288"/>
      <c r="AH25" s="288"/>
      <c r="AI25" s="288"/>
      <c r="AJ25" s="288"/>
      <c r="AK25" s="288"/>
      <c r="AL25" s="288"/>
      <c r="AM25" s="288"/>
      <c r="AN25" s="288"/>
      <c r="AO25" s="288"/>
      <c r="AP25" s="289"/>
      <c r="AQ25" s="289"/>
      <c r="AR25" s="289"/>
      <c r="AS25" s="290"/>
      <c r="AT25" s="279"/>
    </row>
    <row r="26" spans="1:46" s="251" customFormat="1" x14ac:dyDescent="0.15">
      <c r="A26" s="1122" t="s">
        <v>531</v>
      </c>
      <c r="B26" s="1122"/>
      <c r="C26" s="1122"/>
      <c r="D26" s="1122"/>
      <c r="E26" s="1122"/>
      <c r="F26" s="1122"/>
      <c r="G26" s="1122"/>
      <c r="H26" s="1122"/>
      <c r="I26" s="1122"/>
      <c r="J26" s="1122"/>
      <c r="K26" s="1122"/>
      <c r="L26" s="1122"/>
      <c r="M26" s="1122"/>
      <c r="N26" s="1122"/>
      <c r="O26" s="1122"/>
      <c r="P26" s="1122"/>
      <c r="Q26" s="1122"/>
      <c r="R26" s="1122"/>
      <c r="S26" s="1122"/>
      <c r="T26" s="1122"/>
      <c r="U26" s="1122"/>
      <c r="V26" s="1122"/>
      <c r="W26" s="1122"/>
      <c r="X26" s="1122"/>
      <c r="Y26" s="1122"/>
      <c r="Z26" s="1122"/>
      <c r="AA26" s="1122"/>
      <c r="AB26" s="1122"/>
      <c r="AC26" s="1122"/>
      <c r="AD26" s="1122"/>
      <c r="AE26" s="1122"/>
      <c r="AF26" s="1122"/>
      <c r="AG26" s="1122"/>
      <c r="AH26" s="1122"/>
      <c r="AI26" s="1122"/>
      <c r="AJ26" s="1122"/>
      <c r="AK26" s="1122"/>
      <c r="AL26" s="1122"/>
      <c r="AM26" s="1122"/>
      <c r="AN26" s="1122"/>
      <c r="AO26" s="1122"/>
      <c r="AP26" s="1122"/>
      <c r="AQ26" s="1122"/>
      <c r="AR26" s="1122"/>
      <c r="AS26" s="1122"/>
    </row>
    <row r="27" spans="1:46" x14ac:dyDescent="0.15">
      <c r="A27" s="291"/>
      <c r="AS27" s="246"/>
      <c r="AT27" s="246"/>
    </row>
    <row r="28" spans="1:46" ht="17.25" x14ac:dyDescent="0.15">
      <c r="A28" s="247" t="s">
        <v>532</v>
      </c>
      <c r="B28" s="248"/>
      <c r="C28" s="248"/>
      <c r="D28" s="248"/>
      <c r="E28" s="248"/>
      <c r="F28" s="248"/>
      <c r="G28" s="248"/>
      <c r="H28" s="248"/>
      <c r="I28" s="248"/>
      <c r="J28" s="248"/>
      <c r="K28" s="248"/>
      <c r="L28" s="248"/>
      <c r="M28" s="248"/>
      <c r="N28" s="248"/>
      <c r="O28" s="248"/>
      <c r="P28" s="248"/>
      <c r="Q28" s="248"/>
      <c r="R28" s="248"/>
      <c r="S28" s="248"/>
      <c r="T28" s="248"/>
      <c r="U28" s="248"/>
      <c r="V28" s="248"/>
      <c r="W28" s="248"/>
      <c r="X28" s="248"/>
      <c r="Y28" s="248"/>
      <c r="Z28" s="248"/>
      <c r="AA28" s="248"/>
      <c r="AB28" s="248"/>
      <c r="AC28" s="248"/>
      <c r="AD28" s="248"/>
      <c r="AE28" s="248"/>
      <c r="AF28" s="248"/>
      <c r="AG28" s="248"/>
      <c r="AH28" s="248"/>
      <c r="AI28" s="248"/>
      <c r="AJ28" s="248"/>
      <c r="AK28" s="248"/>
      <c r="AL28" s="248"/>
      <c r="AM28" s="248"/>
      <c r="AN28" s="248"/>
      <c r="AO28" s="248"/>
      <c r="AP28" s="248"/>
      <c r="AQ28" s="248"/>
      <c r="AR28" s="248"/>
      <c r="AS28" s="292"/>
    </row>
    <row r="29" spans="1:46" x14ac:dyDescent="0.15">
      <c r="A29" s="250"/>
      <c r="AK29" s="251" t="s">
        <v>533</v>
      </c>
      <c r="AL29" s="251"/>
      <c r="AM29" s="251"/>
      <c r="AN29" s="251"/>
      <c r="AS29" s="293"/>
    </row>
    <row r="30" spans="1:46" ht="13.5" customHeight="1" x14ac:dyDescent="0.15">
      <c r="A30" s="250"/>
      <c r="AK30" s="253"/>
      <c r="AL30" s="254"/>
      <c r="AM30" s="254"/>
      <c r="AN30" s="255"/>
      <c r="AO30" s="1123" t="s">
        <v>512</v>
      </c>
      <c r="AP30" s="256"/>
      <c r="AQ30" s="257" t="s">
        <v>513</v>
      </c>
      <c r="AR30" s="258"/>
    </row>
    <row r="31" spans="1:46" x14ac:dyDescent="0.15">
      <c r="A31" s="250"/>
      <c r="AK31" s="259"/>
      <c r="AL31" s="260"/>
      <c r="AM31" s="260"/>
      <c r="AN31" s="261"/>
      <c r="AO31" s="1124"/>
      <c r="AP31" s="262" t="s">
        <v>514</v>
      </c>
      <c r="AQ31" s="263" t="s">
        <v>515</v>
      </c>
      <c r="AR31" s="264" t="s">
        <v>516</v>
      </c>
    </row>
    <row r="32" spans="1:46" ht="27" customHeight="1" x14ac:dyDescent="0.15">
      <c r="A32" s="250"/>
      <c r="AK32" s="1139" t="s">
        <v>534</v>
      </c>
      <c r="AL32" s="1140"/>
      <c r="AM32" s="1140"/>
      <c r="AN32" s="1141"/>
      <c r="AO32" s="294">
        <v>615583</v>
      </c>
      <c r="AP32" s="294">
        <v>228247</v>
      </c>
      <c r="AQ32" s="295">
        <v>141234</v>
      </c>
      <c r="AR32" s="296">
        <v>61.6</v>
      </c>
    </row>
    <row r="33" spans="1:46" ht="13.5" customHeight="1" x14ac:dyDescent="0.15">
      <c r="A33" s="250"/>
      <c r="AK33" s="1139" t="s">
        <v>535</v>
      </c>
      <c r="AL33" s="1140"/>
      <c r="AM33" s="1140"/>
      <c r="AN33" s="1141"/>
      <c r="AO33" s="294" t="s">
        <v>520</v>
      </c>
      <c r="AP33" s="294" t="s">
        <v>520</v>
      </c>
      <c r="AQ33" s="295" t="s">
        <v>520</v>
      </c>
      <c r="AR33" s="296" t="s">
        <v>520</v>
      </c>
    </row>
    <row r="34" spans="1:46" ht="27" customHeight="1" x14ac:dyDescent="0.15">
      <c r="A34" s="250"/>
      <c r="AK34" s="1139" t="s">
        <v>536</v>
      </c>
      <c r="AL34" s="1140"/>
      <c r="AM34" s="1140"/>
      <c r="AN34" s="1141"/>
      <c r="AO34" s="294" t="s">
        <v>520</v>
      </c>
      <c r="AP34" s="294" t="s">
        <v>520</v>
      </c>
      <c r="AQ34" s="295" t="s">
        <v>520</v>
      </c>
      <c r="AR34" s="296" t="s">
        <v>520</v>
      </c>
    </row>
    <row r="35" spans="1:46" ht="27" customHeight="1" x14ac:dyDescent="0.15">
      <c r="A35" s="250"/>
      <c r="AK35" s="1139" t="s">
        <v>537</v>
      </c>
      <c r="AL35" s="1140"/>
      <c r="AM35" s="1140"/>
      <c r="AN35" s="1141"/>
      <c r="AO35" s="294">
        <v>135667</v>
      </c>
      <c r="AP35" s="294">
        <v>50303</v>
      </c>
      <c r="AQ35" s="295">
        <v>30523</v>
      </c>
      <c r="AR35" s="296">
        <v>64.8</v>
      </c>
    </row>
    <row r="36" spans="1:46" ht="27" customHeight="1" x14ac:dyDescent="0.15">
      <c r="A36" s="250"/>
      <c r="AK36" s="1139" t="s">
        <v>538</v>
      </c>
      <c r="AL36" s="1140"/>
      <c r="AM36" s="1140"/>
      <c r="AN36" s="1141"/>
      <c r="AO36" s="294">
        <v>7825</v>
      </c>
      <c r="AP36" s="294">
        <v>2901</v>
      </c>
      <c r="AQ36" s="295">
        <v>4602</v>
      </c>
      <c r="AR36" s="296">
        <v>-37</v>
      </c>
    </row>
    <row r="37" spans="1:46" ht="13.5" customHeight="1" x14ac:dyDescent="0.15">
      <c r="A37" s="250"/>
      <c r="AK37" s="1139" t="s">
        <v>539</v>
      </c>
      <c r="AL37" s="1140"/>
      <c r="AM37" s="1140"/>
      <c r="AN37" s="1141"/>
      <c r="AO37" s="294" t="s">
        <v>520</v>
      </c>
      <c r="AP37" s="294" t="s">
        <v>520</v>
      </c>
      <c r="AQ37" s="295">
        <v>937</v>
      </c>
      <c r="AR37" s="296" t="s">
        <v>520</v>
      </c>
    </row>
    <row r="38" spans="1:46" ht="27" customHeight="1" x14ac:dyDescent="0.15">
      <c r="A38" s="250"/>
      <c r="AK38" s="1142" t="s">
        <v>540</v>
      </c>
      <c r="AL38" s="1143"/>
      <c r="AM38" s="1143"/>
      <c r="AN38" s="1144"/>
      <c r="AO38" s="297" t="s">
        <v>520</v>
      </c>
      <c r="AP38" s="297" t="s">
        <v>520</v>
      </c>
      <c r="AQ38" s="298">
        <v>14</v>
      </c>
      <c r="AR38" s="286" t="s">
        <v>520</v>
      </c>
      <c r="AS38" s="293"/>
    </row>
    <row r="39" spans="1:46" x14ac:dyDescent="0.15">
      <c r="A39" s="250"/>
      <c r="AK39" s="1142" t="s">
        <v>541</v>
      </c>
      <c r="AL39" s="1143"/>
      <c r="AM39" s="1143"/>
      <c r="AN39" s="1144"/>
      <c r="AO39" s="294">
        <v>-6903</v>
      </c>
      <c r="AP39" s="294">
        <v>-2560</v>
      </c>
      <c r="AQ39" s="295">
        <v>-6455</v>
      </c>
      <c r="AR39" s="296">
        <v>-60.3</v>
      </c>
      <c r="AS39" s="293"/>
    </row>
    <row r="40" spans="1:46" ht="27" customHeight="1" x14ac:dyDescent="0.15">
      <c r="A40" s="250"/>
      <c r="AK40" s="1139" t="s">
        <v>542</v>
      </c>
      <c r="AL40" s="1140"/>
      <c r="AM40" s="1140"/>
      <c r="AN40" s="1141"/>
      <c r="AO40" s="294">
        <v>-509476</v>
      </c>
      <c r="AP40" s="294">
        <v>-188905</v>
      </c>
      <c r="AQ40" s="295">
        <v>-126702</v>
      </c>
      <c r="AR40" s="296">
        <v>49.1</v>
      </c>
      <c r="AS40" s="293"/>
    </row>
    <row r="41" spans="1:46" x14ac:dyDescent="0.15">
      <c r="A41" s="250"/>
      <c r="AK41" s="1145" t="s">
        <v>303</v>
      </c>
      <c r="AL41" s="1146"/>
      <c r="AM41" s="1146"/>
      <c r="AN41" s="1147"/>
      <c r="AO41" s="294">
        <v>242696</v>
      </c>
      <c r="AP41" s="294">
        <v>89987</v>
      </c>
      <c r="AQ41" s="295">
        <v>44155</v>
      </c>
      <c r="AR41" s="296">
        <v>103.8</v>
      </c>
      <c r="AS41" s="293"/>
    </row>
    <row r="42" spans="1:46" x14ac:dyDescent="0.15">
      <c r="A42" s="250"/>
      <c r="AK42" s="299" t="s">
        <v>543</v>
      </c>
      <c r="AQ42" s="271"/>
      <c r="AR42" s="271"/>
      <c r="AS42" s="293"/>
    </row>
    <row r="43" spans="1:46" x14ac:dyDescent="0.15">
      <c r="A43" s="250"/>
      <c r="AP43" s="300"/>
      <c r="AQ43" s="271"/>
      <c r="AS43" s="293"/>
    </row>
    <row r="44" spans="1:46" x14ac:dyDescent="0.15">
      <c r="A44" s="250"/>
      <c r="AQ44" s="271"/>
    </row>
    <row r="45" spans="1:46" x14ac:dyDescent="0.15">
      <c r="A45" s="248"/>
      <c r="B45" s="248"/>
      <c r="C45" s="248"/>
      <c r="D45" s="248"/>
      <c r="E45" s="248"/>
      <c r="F45" s="248"/>
      <c r="G45" s="248"/>
      <c r="H45" s="248"/>
      <c r="I45" s="248"/>
      <c r="J45" s="248"/>
      <c r="K45" s="248"/>
      <c r="L45" s="248"/>
      <c r="M45" s="248"/>
      <c r="N45" s="248"/>
      <c r="O45" s="248"/>
      <c r="P45" s="248"/>
      <c r="Q45" s="248"/>
      <c r="R45" s="248"/>
      <c r="S45" s="248"/>
      <c r="T45" s="248"/>
      <c r="U45" s="248"/>
      <c r="V45" s="248"/>
      <c r="W45" s="248"/>
      <c r="X45" s="248"/>
      <c r="Y45" s="248"/>
      <c r="Z45" s="248"/>
      <c r="AA45" s="248"/>
      <c r="AB45" s="248"/>
      <c r="AC45" s="248"/>
      <c r="AD45" s="248"/>
      <c r="AE45" s="248"/>
      <c r="AF45" s="248"/>
      <c r="AG45" s="248"/>
      <c r="AH45" s="248"/>
      <c r="AI45" s="248"/>
      <c r="AJ45" s="248"/>
      <c r="AK45" s="248"/>
      <c r="AL45" s="248"/>
      <c r="AM45" s="248"/>
      <c r="AN45" s="248"/>
      <c r="AO45" s="248"/>
      <c r="AP45" s="248"/>
      <c r="AQ45" s="301"/>
      <c r="AR45" s="248"/>
      <c r="AS45" s="248"/>
      <c r="AT45" s="246"/>
    </row>
    <row r="46" spans="1:46" x14ac:dyDescent="0.15">
      <c r="A46" s="302"/>
      <c r="B46" s="302"/>
      <c r="C46" s="302"/>
      <c r="D46" s="302"/>
      <c r="E46" s="302"/>
      <c r="F46" s="302"/>
      <c r="G46" s="302"/>
      <c r="H46" s="302"/>
      <c r="I46" s="302"/>
      <c r="J46" s="302"/>
      <c r="K46" s="302"/>
      <c r="L46" s="302"/>
      <c r="M46" s="302"/>
      <c r="N46" s="302"/>
      <c r="O46" s="302"/>
      <c r="P46" s="302"/>
      <c r="Q46" s="302"/>
      <c r="R46" s="302"/>
      <c r="S46" s="302"/>
      <c r="T46" s="302"/>
      <c r="U46" s="302"/>
      <c r="V46" s="302"/>
      <c r="W46" s="302"/>
      <c r="X46" s="302"/>
      <c r="Y46" s="302"/>
      <c r="Z46" s="302"/>
      <c r="AA46" s="302"/>
      <c r="AB46" s="302"/>
      <c r="AC46" s="302"/>
      <c r="AD46" s="302"/>
      <c r="AE46" s="302"/>
      <c r="AF46" s="302"/>
      <c r="AG46" s="302"/>
      <c r="AH46" s="302"/>
      <c r="AI46" s="302"/>
      <c r="AJ46" s="302"/>
      <c r="AK46" s="302"/>
      <c r="AL46" s="302"/>
      <c r="AM46" s="302"/>
      <c r="AN46" s="302"/>
      <c r="AO46" s="302"/>
      <c r="AP46" s="302"/>
      <c r="AQ46" s="302"/>
      <c r="AR46" s="302"/>
      <c r="AS46" s="302"/>
      <c r="AT46" s="246"/>
    </row>
    <row r="47" spans="1:46" ht="17.25" customHeight="1" x14ac:dyDescent="0.15">
      <c r="A47" s="303" t="s">
        <v>544</v>
      </c>
    </row>
    <row r="48" spans="1:46" x14ac:dyDescent="0.15">
      <c r="A48" s="250"/>
      <c r="AK48" s="304" t="s">
        <v>545</v>
      </c>
      <c r="AL48" s="304"/>
      <c r="AM48" s="304"/>
      <c r="AN48" s="304"/>
      <c r="AO48" s="304"/>
      <c r="AP48" s="304"/>
      <c r="AQ48" s="305"/>
      <c r="AR48" s="304"/>
    </row>
    <row r="49" spans="1:44" ht="13.5" customHeight="1" x14ac:dyDescent="0.15">
      <c r="A49" s="250"/>
      <c r="AK49" s="306"/>
      <c r="AL49" s="307"/>
      <c r="AM49" s="1134" t="s">
        <v>512</v>
      </c>
      <c r="AN49" s="1136" t="s">
        <v>546</v>
      </c>
      <c r="AO49" s="1137"/>
      <c r="AP49" s="1137"/>
      <c r="AQ49" s="1137"/>
      <c r="AR49" s="1138"/>
    </row>
    <row r="50" spans="1:44" x14ac:dyDescent="0.15">
      <c r="A50" s="250"/>
      <c r="AK50" s="308"/>
      <c r="AL50" s="309"/>
      <c r="AM50" s="1135"/>
      <c r="AN50" s="310" t="s">
        <v>547</v>
      </c>
      <c r="AO50" s="311" t="s">
        <v>548</v>
      </c>
      <c r="AP50" s="312" t="s">
        <v>549</v>
      </c>
      <c r="AQ50" s="313" t="s">
        <v>550</v>
      </c>
      <c r="AR50" s="314" t="s">
        <v>551</v>
      </c>
    </row>
    <row r="51" spans="1:44" x14ac:dyDescent="0.15">
      <c r="A51" s="250"/>
      <c r="AK51" s="306" t="s">
        <v>552</v>
      </c>
      <c r="AL51" s="307"/>
      <c r="AM51" s="315">
        <v>609532</v>
      </c>
      <c r="AN51" s="316">
        <v>204198</v>
      </c>
      <c r="AO51" s="317">
        <v>-8.8000000000000007</v>
      </c>
      <c r="AP51" s="318">
        <v>317319</v>
      </c>
      <c r="AQ51" s="319">
        <v>2.2999999999999998</v>
      </c>
      <c r="AR51" s="320">
        <v>-11.1</v>
      </c>
    </row>
    <row r="52" spans="1:44" x14ac:dyDescent="0.15">
      <c r="A52" s="250"/>
      <c r="AK52" s="321"/>
      <c r="AL52" s="322" t="s">
        <v>553</v>
      </c>
      <c r="AM52" s="323">
        <v>324714</v>
      </c>
      <c r="AN52" s="324">
        <v>108782</v>
      </c>
      <c r="AO52" s="325">
        <v>-27</v>
      </c>
      <c r="AP52" s="326">
        <v>164214</v>
      </c>
      <c r="AQ52" s="327">
        <v>4.2</v>
      </c>
      <c r="AR52" s="328">
        <v>-31.2</v>
      </c>
    </row>
    <row r="53" spans="1:44" x14ac:dyDescent="0.15">
      <c r="A53" s="250"/>
      <c r="AK53" s="306" t="s">
        <v>554</v>
      </c>
      <c r="AL53" s="307"/>
      <c r="AM53" s="315">
        <v>761137</v>
      </c>
      <c r="AN53" s="316">
        <v>255329</v>
      </c>
      <c r="AO53" s="317">
        <v>25</v>
      </c>
      <c r="AP53" s="318">
        <v>289738</v>
      </c>
      <c r="AQ53" s="319">
        <v>-8.6999999999999993</v>
      </c>
      <c r="AR53" s="320">
        <v>33.700000000000003</v>
      </c>
    </row>
    <row r="54" spans="1:44" x14ac:dyDescent="0.15">
      <c r="A54" s="250"/>
      <c r="AK54" s="321"/>
      <c r="AL54" s="322" t="s">
        <v>553</v>
      </c>
      <c r="AM54" s="323">
        <v>483993</v>
      </c>
      <c r="AN54" s="324">
        <v>162359</v>
      </c>
      <c r="AO54" s="325">
        <v>49.3</v>
      </c>
      <c r="AP54" s="326">
        <v>156238</v>
      </c>
      <c r="AQ54" s="327">
        <v>-4.9000000000000004</v>
      </c>
      <c r="AR54" s="328">
        <v>54.2</v>
      </c>
    </row>
    <row r="55" spans="1:44" x14ac:dyDescent="0.15">
      <c r="A55" s="250"/>
      <c r="AK55" s="306" t="s">
        <v>555</v>
      </c>
      <c r="AL55" s="307"/>
      <c r="AM55" s="315">
        <v>940831</v>
      </c>
      <c r="AN55" s="316">
        <v>317312</v>
      </c>
      <c r="AO55" s="317">
        <v>24.3</v>
      </c>
      <c r="AP55" s="318">
        <v>316937</v>
      </c>
      <c r="AQ55" s="319">
        <v>9.4</v>
      </c>
      <c r="AR55" s="320">
        <v>14.9</v>
      </c>
    </row>
    <row r="56" spans="1:44" x14ac:dyDescent="0.15">
      <c r="A56" s="250"/>
      <c r="AK56" s="321"/>
      <c r="AL56" s="322" t="s">
        <v>553</v>
      </c>
      <c r="AM56" s="323">
        <v>688462</v>
      </c>
      <c r="AN56" s="324">
        <v>232196</v>
      </c>
      <c r="AO56" s="325">
        <v>43</v>
      </c>
      <c r="AP56" s="326">
        <v>199150</v>
      </c>
      <c r="AQ56" s="327">
        <v>27.5</v>
      </c>
      <c r="AR56" s="328">
        <v>15.5</v>
      </c>
    </row>
    <row r="57" spans="1:44" x14ac:dyDescent="0.15">
      <c r="A57" s="250"/>
      <c r="AK57" s="306" t="s">
        <v>556</v>
      </c>
      <c r="AL57" s="307"/>
      <c r="AM57" s="315">
        <v>1467032</v>
      </c>
      <c r="AN57" s="316">
        <v>529806</v>
      </c>
      <c r="AO57" s="317">
        <v>67</v>
      </c>
      <c r="AP57" s="318">
        <v>332350</v>
      </c>
      <c r="AQ57" s="319">
        <v>4.9000000000000004</v>
      </c>
      <c r="AR57" s="320">
        <v>62.1</v>
      </c>
    </row>
    <row r="58" spans="1:44" x14ac:dyDescent="0.15">
      <c r="A58" s="250"/>
      <c r="AK58" s="321"/>
      <c r="AL58" s="322" t="s">
        <v>553</v>
      </c>
      <c r="AM58" s="323">
        <v>513303</v>
      </c>
      <c r="AN58" s="324">
        <v>185375</v>
      </c>
      <c r="AO58" s="325">
        <v>-20.2</v>
      </c>
      <c r="AP58" s="326">
        <v>200453</v>
      </c>
      <c r="AQ58" s="327">
        <v>0.7</v>
      </c>
      <c r="AR58" s="328">
        <v>-20.9</v>
      </c>
    </row>
    <row r="59" spans="1:44" x14ac:dyDescent="0.15">
      <c r="A59" s="250"/>
      <c r="AK59" s="306" t="s">
        <v>557</v>
      </c>
      <c r="AL59" s="307"/>
      <c r="AM59" s="315">
        <v>811786</v>
      </c>
      <c r="AN59" s="316">
        <v>300996</v>
      </c>
      <c r="AO59" s="317">
        <v>-43.2</v>
      </c>
      <c r="AP59" s="318">
        <v>362690</v>
      </c>
      <c r="AQ59" s="319">
        <v>9.1</v>
      </c>
      <c r="AR59" s="320">
        <v>-52.3</v>
      </c>
    </row>
    <row r="60" spans="1:44" x14ac:dyDescent="0.15">
      <c r="A60" s="250"/>
      <c r="AK60" s="321"/>
      <c r="AL60" s="322" t="s">
        <v>553</v>
      </c>
      <c r="AM60" s="323">
        <v>361707</v>
      </c>
      <c r="AN60" s="324">
        <v>134115</v>
      </c>
      <c r="AO60" s="325">
        <v>-27.7</v>
      </c>
      <c r="AP60" s="326">
        <v>172580</v>
      </c>
      <c r="AQ60" s="327">
        <v>-13.9</v>
      </c>
      <c r="AR60" s="328">
        <v>-13.8</v>
      </c>
    </row>
    <row r="61" spans="1:44" x14ac:dyDescent="0.15">
      <c r="A61" s="250"/>
      <c r="AK61" s="306" t="s">
        <v>558</v>
      </c>
      <c r="AL61" s="329"/>
      <c r="AM61" s="315">
        <v>918064</v>
      </c>
      <c r="AN61" s="316">
        <v>321528</v>
      </c>
      <c r="AO61" s="317">
        <v>12.9</v>
      </c>
      <c r="AP61" s="318">
        <v>323807</v>
      </c>
      <c r="AQ61" s="330">
        <v>3.4</v>
      </c>
      <c r="AR61" s="320">
        <v>9.5</v>
      </c>
    </row>
    <row r="62" spans="1:44" x14ac:dyDescent="0.15">
      <c r="A62" s="250"/>
      <c r="AK62" s="321"/>
      <c r="AL62" s="322" t="s">
        <v>553</v>
      </c>
      <c r="AM62" s="323">
        <v>474436</v>
      </c>
      <c r="AN62" s="324">
        <v>164565</v>
      </c>
      <c r="AO62" s="325">
        <v>3.5</v>
      </c>
      <c r="AP62" s="326">
        <v>178527</v>
      </c>
      <c r="AQ62" s="327">
        <v>2.7</v>
      </c>
      <c r="AR62" s="328">
        <v>0.8</v>
      </c>
    </row>
    <row r="63" spans="1:44" x14ac:dyDescent="0.15">
      <c r="A63" s="250"/>
    </row>
    <row r="64" spans="1:44" x14ac:dyDescent="0.15">
      <c r="A64" s="250"/>
    </row>
    <row r="65" spans="1:46" x14ac:dyDescent="0.15">
      <c r="A65" s="250"/>
    </row>
    <row r="66" spans="1:46" x14ac:dyDescent="0.15">
      <c r="A66" s="331"/>
      <c r="B66" s="302"/>
      <c r="C66" s="302"/>
      <c r="D66" s="302"/>
      <c r="E66" s="302"/>
      <c r="F66" s="302"/>
      <c r="G66" s="302"/>
      <c r="H66" s="302"/>
      <c r="I66" s="302"/>
      <c r="J66" s="302"/>
      <c r="K66" s="302"/>
      <c r="L66" s="302"/>
      <c r="M66" s="302"/>
      <c r="N66" s="302"/>
      <c r="O66" s="302"/>
      <c r="P66" s="302"/>
      <c r="Q66" s="302"/>
      <c r="R66" s="302"/>
      <c r="S66" s="302"/>
      <c r="T66" s="302"/>
      <c r="U66" s="302"/>
      <c r="V66" s="302"/>
      <c r="W66" s="302"/>
      <c r="X66" s="302"/>
      <c r="Y66" s="302"/>
      <c r="Z66" s="302"/>
      <c r="AA66" s="302"/>
      <c r="AB66" s="302"/>
      <c r="AC66" s="302"/>
      <c r="AD66" s="302"/>
      <c r="AE66" s="302"/>
      <c r="AF66" s="302"/>
      <c r="AG66" s="302"/>
      <c r="AH66" s="302"/>
      <c r="AI66" s="302"/>
      <c r="AJ66" s="302"/>
      <c r="AK66" s="302"/>
      <c r="AL66" s="302"/>
      <c r="AM66" s="302"/>
      <c r="AN66" s="302"/>
      <c r="AO66" s="302"/>
      <c r="AP66" s="302"/>
      <c r="AQ66" s="302"/>
      <c r="AR66" s="302"/>
      <c r="AS66" s="332"/>
    </row>
    <row r="67" spans="1:46" ht="13.5" hidden="1" customHeight="1" x14ac:dyDescent="0.15">
      <c r="AS67" s="246"/>
      <c r="AT67" s="246"/>
    </row>
  </sheetData>
  <sheetProtection algorithmName="SHA-512" hashValue="W2EJk6zMh+urK523VbEPLeaW50jCJzBiKNLglfF2pskvITHA+WrK7G0rlLWHVSybBQxrSYK3hAbMcUQbjbvsGg==" saltValue="YB3JywtR2tu8g9Sj3whyc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68" zoomScaleNormal="100" zoomScaleSheetLayoutView="55" workbookViewId="0">
      <selection activeCell="H58" sqref="H58"/>
    </sheetView>
  </sheetViews>
  <sheetFormatPr defaultColWidth="0" defaultRowHeight="13.5" customHeight="1" zeroHeight="1" x14ac:dyDescent="0.15"/>
  <cols>
    <col min="1" max="125" width="2.5" style="245" customWidth="1"/>
    <col min="126" max="16384" width="9" style="244" hidden="1"/>
  </cols>
  <sheetData>
    <row r="1" spans="2:125" ht="13.5" customHeight="1" x14ac:dyDescent="0.15">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4"/>
      <c r="DQ1" s="244"/>
      <c r="DR1" s="244"/>
      <c r="DS1" s="244"/>
      <c r="DT1" s="244"/>
      <c r="DU1" s="244"/>
    </row>
    <row r="2" spans="2:125" x14ac:dyDescent="0.15">
      <c r="B2" s="244"/>
      <c r="DG2" s="244"/>
    </row>
    <row r="3" spans="2:125" x14ac:dyDescent="0.15">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H3" s="244"/>
      <c r="DI3" s="244"/>
      <c r="DJ3" s="244"/>
      <c r="DK3" s="244"/>
      <c r="DL3" s="244"/>
      <c r="DM3" s="244"/>
      <c r="DN3" s="244"/>
      <c r="DO3" s="244"/>
      <c r="DP3" s="244"/>
      <c r="DQ3" s="244"/>
      <c r="DR3" s="244"/>
      <c r="DS3" s="244"/>
      <c r="DT3" s="244"/>
      <c r="DU3" s="244"/>
    </row>
    <row r="4" spans="2:125" x14ac:dyDescent="0.15"/>
    <row r="5" spans="2:125" x14ac:dyDescent="0.15"/>
    <row r="6" spans="2:125" x14ac:dyDescent="0.15"/>
    <row r="7" spans="2:125" x14ac:dyDescent="0.15"/>
    <row r="8" spans="2:125" x14ac:dyDescent="0.15"/>
    <row r="9" spans="2:125" x14ac:dyDescent="0.15">
      <c r="DU9" s="244"/>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44"/>
    </row>
    <row r="18" spans="125:125" x14ac:dyDescent="0.15"/>
    <row r="19" spans="125:125" x14ac:dyDescent="0.15"/>
    <row r="20" spans="125:125" x14ac:dyDescent="0.15">
      <c r="DU20" s="244"/>
    </row>
    <row r="21" spans="125:125" x14ac:dyDescent="0.15">
      <c r="DU21" s="244"/>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44"/>
    </row>
    <row r="29" spans="125:125" x14ac:dyDescent="0.15"/>
    <row r="30" spans="125:125" x14ac:dyDescent="0.15"/>
    <row r="31" spans="125:125" x14ac:dyDescent="0.15"/>
    <row r="32" spans="125:125" x14ac:dyDescent="0.15"/>
    <row r="33" spans="2:125" x14ac:dyDescent="0.15">
      <c r="B33" s="244"/>
      <c r="G33" s="244"/>
      <c r="I33" s="244"/>
    </row>
    <row r="34" spans="2:125" x14ac:dyDescent="0.15">
      <c r="C34" s="244"/>
      <c r="P34" s="244"/>
      <c r="DE34" s="244"/>
      <c r="DH34" s="244"/>
    </row>
    <row r="35" spans="2:125" x14ac:dyDescent="0.15">
      <c r="D35" s="244"/>
      <c r="E35" s="244"/>
      <c r="DG35" s="244"/>
      <c r="DJ35" s="244"/>
      <c r="DP35" s="244"/>
      <c r="DQ35" s="244"/>
      <c r="DR35" s="244"/>
      <c r="DS35" s="244"/>
      <c r="DT35" s="244"/>
      <c r="DU35" s="244"/>
    </row>
    <row r="36" spans="2:125" x14ac:dyDescent="0.15">
      <c r="F36" s="244"/>
      <c r="H36" s="244"/>
      <c r="J36" s="244"/>
      <c r="K36" s="244"/>
      <c r="L36" s="244"/>
      <c r="M36" s="244"/>
      <c r="N36" s="244"/>
      <c r="O36" s="244"/>
      <c r="Q36" s="244"/>
      <c r="R36" s="244"/>
      <c r="S36" s="244"/>
      <c r="T36" s="244"/>
      <c r="U36" s="244"/>
      <c r="V36" s="244"/>
      <c r="W36" s="244"/>
      <c r="X36" s="244"/>
      <c r="Y36" s="244"/>
      <c r="Z36" s="244"/>
      <c r="AA36" s="244"/>
      <c r="AB36" s="244"/>
      <c r="AC36" s="244"/>
      <c r="AD36" s="244"/>
      <c r="AE36" s="244"/>
      <c r="AF36" s="244"/>
      <c r="AG36" s="244"/>
      <c r="AH36" s="244"/>
      <c r="AI36" s="244"/>
      <c r="AJ36" s="244"/>
      <c r="AK36" s="244"/>
      <c r="AL36" s="244"/>
      <c r="AM36" s="244"/>
      <c r="AN36" s="244"/>
      <c r="AO36" s="244"/>
      <c r="AP36" s="244"/>
      <c r="AQ36" s="244"/>
      <c r="AR36" s="244"/>
      <c r="AS36" s="244"/>
      <c r="AT36" s="244"/>
      <c r="AU36" s="244"/>
      <c r="AV36" s="244"/>
      <c r="AW36" s="244"/>
      <c r="AX36" s="244"/>
      <c r="AY36" s="244"/>
      <c r="AZ36" s="244"/>
      <c r="BA36" s="244"/>
      <c r="BB36" s="244"/>
      <c r="BC36" s="244"/>
      <c r="BD36" s="244"/>
      <c r="BE36" s="244"/>
      <c r="BF36" s="244"/>
      <c r="BG36" s="244"/>
      <c r="BH36" s="244"/>
      <c r="BI36" s="244"/>
      <c r="BJ36" s="244"/>
      <c r="BK36" s="244"/>
      <c r="BL36" s="244"/>
      <c r="BM36" s="244"/>
      <c r="BN36" s="244"/>
      <c r="BO36" s="244"/>
      <c r="BP36" s="244"/>
      <c r="BQ36" s="244"/>
      <c r="BR36" s="244"/>
      <c r="BS36" s="244"/>
      <c r="BT36" s="244"/>
      <c r="BU36" s="244"/>
      <c r="BV36" s="244"/>
      <c r="BW36" s="244"/>
      <c r="BX36" s="244"/>
      <c r="BY36" s="244"/>
      <c r="BZ36" s="244"/>
      <c r="CA36" s="244"/>
      <c r="CB36" s="244"/>
      <c r="CC36" s="244"/>
      <c r="CD36" s="244"/>
      <c r="CE36" s="244"/>
      <c r="CF36" s="244"/>
      <c r="CG36" s="244"/>
      <c r="CH36" s="244"/>
      <c r="CI36" s="244"/>
      <c r="CJ36" s="244"/>
      <c r="CK36" s="244"/>
      <c r="CL36" s="244"/>
      <c r="CM36" s="244"/>
      <c r="CN36" s="244"/>
      <c r="CO36" s="244"/>
      <c r="CP36" s="244"/>
      <c r="CQ36" s="244"/>
      <c r="CR36" s="244"/>
      <c r="CS36" s="244"/>
      <c r="CT36" s="244"/>
      <c r="CU36" s="244"/>
      <c r="CV36" s="244"/>
      <c r="CW36" s="244"/>
      <c r="CX36" s="244"/>
      <c r="CY36" s="244"/>
      <c r="CZ36" s="244"/>
      <c r="DA36" s="244"/>
      <c r="DB36" s="244"/>
      <c r="DC36" s="244"/>
      <c r="DD36" s="244"/>
      <c r="DF36" s="244"/>
      <c r="DI36" s="244"/>
      <c r="DK36" s="244"/>
      <c r="DL36" s="244"/>
      <c r="DM36" s="244"/>
      <c r="DN36" s="244"/>
      <c r="DO36" s="244"/>
      <c r="DP36" s="244"/>
      <c r="DQ36" s="244"/>
      <c r="DR36" s="244"/>
      <c r="DS36" s="244"/>
      <c r="DT36" s="244"/>
      <c r="DU36" s="244"/>
    </row>
    <row r="37" spans="2:125" x14ac:dyDescent="0.15">
      <c r="DU37" s="244"/>
    </row>
    <row r="38" spans="2:125" x14ac:dyDescent="0.15">
      <c r="DT38" s="244"/>
      <c r="DU38" s="244"/>
    </row>
    <row r="39" spans="2:125" x14ac:dyDescent="0.15"/>
    <row r="40" spans="2:125" x14ac:dyDescent="0.15">
      <c r="DH40" s="244"/>
    </row>
    <row r="41" spans="2:125" x14ac:dyDescent="0.15">
      <c r="DE41" s="244"/>
    </row>
    <row r="42" spans="2:125" x14ac:dyDescent="0.15">
      <c r="DG42" s="244"/>
      <c r="DJ42" s="244"/>
    </row>
    <row r="43" spans="2:125" x14ac:dyDescent="0.15">
      <c r="Q43" s="244"/>
      <c r="R43" s="244"/>
      <c r="S43" s="244"/>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244"/>
      <c r="AQ43" s="244"/>
      <c r="AR43" s="244"/>
      <c r="AS43" s="244"/>
      <c r="AT43" s="244"/>
      <c r="AU43" s="244"/>
      <c r="AV43" s="244"/>
      <c r="AW43" s="244"/>
      <c r="AX43" s="244"/>
      <c r="AY43" s="244"/>
      <c r="AZ43" s="244"/>
      <c r="BA43" s="244"/>
      <c r="BB43" s="244"/>
      <c r="BC43" s="244"/>
      <c r="BD43" s="244"/>
      <c r="BE43" s="244"/>
      <c r="BF43" s="244"/>
      <c r="BG43" s="244"/>
      <c r="BH43" s="244"/>
      <c r="BI43" s="244"/>
      <c r="BJ43" s="244"/>
      <c r="BK43" s="244"/>
      <c r="BL43" s="244"/>
      <c r="BM43" s="244"/>
      <c r="BN43" s="244"/>
      <c r="BO43" s="244"/>
      <c r="BP43" s="244"/>
      <c r="BQ43" s="244"/>
      <c r="BR43" s="244"/>
      <c r="BS43" s="244"/>
      <c r="BT43" s="244"/>
      <c r="BU43" s="244"/>
      <c r="BV43" s="244"/>
      <c r="BW43" s="244"/>
      <c r="BX43" s="244"/>
      <c r="BY43" s="244"/>
      <c r="BZ43" s="244"/>
      <c r="CA43" s="244"/>
      <c r="CB43" s="244"/>
      <c r="CC43" s="244"/>
      <c r="CD43" s="244"/>
      <c r="CE43" s="244"/>
      <c r="CF43" s="244"/>
      <c r="CG43" s="244"/>
      <c r="CH43" s="244"/>
      <c r="CI43" s="244"/>
      <c r="CJ43" s="244"/>
      <c r="CK43" s="244"/>
      <c r="CL43" s="244"/>
      <c r="CM43" s="244"/>
      <c r="CN43" s="244"/>
      <c r="CO43" s="244"/>
      <c r="CP43" s="244"/>
      <c r="CQ43" s="244"/>
      <c r="CR43" s="244"/>
      <c r="CS43" s="244"/>
      <c r="CT43" s="244"/>
      <c r="CU43" s="244"/>
      <c r="CV43" s="244"/>
      <c r="CW43" s="244"/>
      <c r="CX43" s="244"/>
      <c r="CY43" s="244"/>
      <c r="CZ43" s="244"/>
      <c r="DA43" s="244"/>
      <c r="DB43" s="244"/>
      <c r="DC43" s="244"/>
      <c r="DD43" s="244"/>
      <c r="DF43" s="244"/>
      <c r="DI43" s="244"/>
      <c r="DK43" s="244"/>
      <c r="DL43" s="244"/>
      <c r="DM43" s="244"/>
      <c r="DN43" s="244"/>
      <c r="DO43" s="244"/>
      <c r="DP43" s="244"/>
      <c r="DQ43" s="244"/>
      <c r="DR43" s="244"/>
      <c r="DS43" s="244"/>
      <c r="DT43" s="244"/>
      <c r="DU43" s="244"/>
    </row>
    <row r="44" spans="2:125" x14ac:dyDescent="0.15">
      <c r="DU44" s="244"/>
    </row>
    <row r="45" spans="2:125" x14ac:dyDescent="0.15"/>
    <row r="46" spans="2:125" x14ac:dyDescent="0.15"/>
    <row r="47" spans="2:125" x14ac:dyDescent="0.15"/>
    <row r="48" spans="2:125" x14ac:dyDescent="0.15">
      <c r="DT48" s="244"/>
      <c r="DU48" s="244"/>
    </row>
    <row r="49" spans="120:125" x14ac:dyDescent="0.15">
      <c r="DU49" s="244"/>
    </row>
    <row r="50" spans="120:125" x14ac:dyDescent="0.15">
      <c r="DU50" s="244"/>
    </row>
    <row r="51" spans="120:125" x14ac:dyDescent="0.15">
      <c r="DP51" s="244"/>
      <c r="DQ51" s="244"/>
      <c r="DR51" s="244"/>
      <c r="DS51" s="244"/>
      <c r="DT51" s="244"/>
      <c r="DU51" s="244"/>
    </row>
    <row r="52" spans="120:125" x14ac:dyDescent="0.15"/>
    <row r="53" spans="120:125" x14ac:dyDescent="0.15"/>
    <row r="54" spans="120:125" x14ac:dyDescent="0.15">
      <c r="DU54" s="244"/>
    </row>
    <row r="55" spans="120:125" x14ac:dyDescent="0.15"/>
    <row r="56" spans="120:125" x14ac:dyDescent="0.15"/>
    <row r="57" spans="120:125" x14ac:dyDescent="0.15"/>
    <row r="58" spans="120:125" x14ac:dyDescent="0.15">
      <c r="DU58" s="244"/>
    </row>
    <row r="59" spans="120:125" x14ac:dyDescent="0.15"/>
    <row r="60" spans="120:125" x14ac:dyDescent="0.15"/>
    <row r="61" spans="120:125" x14ac:dyDescent="0.15"/>
    <row r="62" spans="120:125" x14ac:dyDescent="0.15"/>
    <row r="63" spans="120:125" x14ac:dyDescent="0.15">
      <c r="DU63" s="244"/>
    </row>
    <row r="64" spans="120:125" x14ac:dyDescent="0.15">
      <c r="DT64" s="244"/>
      <c r="DU64" s="244"/>
    </row>
    <row r="65" spans="123:125" x14ac:dyDescent="0.15"/>
    <row r="66" spans="123:125" x14ac:dyDescent="0.15"/>
    <row r="67" spans="123:125" x14ac:dyDescent="0.15"/>
    <row r="68" spans="123:125" x14ac:dyDescent="0.15"/>
    <row r="69" spans="123:125" x14ac:dyDescent="0.15">
      <c r="DS69" s="244"/>
      <c r="DT69" s="244"/>
      <c r="DU69" s="244"/>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44"/>
    </row>
    <row r="83" spans="116:125" x14ac:dyDescent="0.15">
      <c r="DM83" s="244"/>
      <c r="DN83" s="244"/>
      <c r="DO83" s="244"/>
      <c r="DP83" s="244"/>
      <c r="DQ83" s="244"/>
      <c r="DR83" s="244"/>
      <c r="DS83" s="244"/>
      <c r="DT83" s="244"/>
      <c r="DU83" s="244"/>
    </row>
    <row r="84" spans="116:125" x14ac:dyDescent="0.15"/>
    <row r="85" spans="116:125" x14ac:dyDescent="0.15"/>
    <row r="86" spans="116:125" x14ac:dyDescent="0.15"/>
    <row r="87" spans="116:125" x14ac:dyDescent="0.15"/>
    <row r="88" spans="116:125" x14ac:dyDescent="0.15">
      <c r="DU88" s="244"/>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44"/>
      <c r="DT94" s="244"/>
      <c r="DU94" s="244"/>
    </row>
    <row r="95" spans="116:125" ht="13.5" customHeight="1" x14ac:dyDescent="0.15">
      <c r="DU95" s="244"/>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44"/>
    </row>
    <row r="102" spans="124:125" ht="13.5" customHeight="1" x14ac:dyDescent="0.15"/>
    <row r="103" spans="124:125" ht="13.5" customHeight="1" x14ac:dyDescent="0.15"/>
    <row r="104" spans="124:125" ht="13.5" customHeight="1" x14ac:dyDescent="0.15">
      <c r="DT104" s="244"/>
      <c r="DU104" s="244"/>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4" t="s">
        <v>560</v>
      </c>
    </row>
    <row r="121" spans="125:125" ht="13.5" hidden="1" customHeight="1" x14ac:dyDescent="0.15">
      <c r="DU121" s="244"/>
    </row>
  </sheetData>
  <sheetProtection algorithmName="SHA-512" hashValue="FTw6scDvfcj6PoUVU8T5ApFa+twmJdrsghgCp/nc1SjcRzDaJ4CrlHfA0D3R5sKTEBjhU2N7bQl+VYuPY0oMzg==" saltValue="WXA3N7tTCiYZBEwxvivHI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68" zoomScaleNormal="100" zoomScaleSheetLayoutView="55" workbookViewId="0">
      <selection activeCell="H58" sqref="H58"/>
    </sheetView>
  </sheetViews>
  <sheetFormatPr defaultColWidth="0" defaultRowHeight="13.5" customHeight="1" zeroHeight="1" x14ac:dyDescent="0.15"/>
  <cols>
    <col min="1" max="125" width="2.5" style="245" customWidth="1"/>
    <col min="126" max="142" width="0" style="244" hidden="1" customWidth="1"/>
    <col min="143" max="16384" width="9" style="244" hidden="1"/>
  </cols>
  <sheetData>
    <row r="1" spans="1:125" ht="13.5" customHeight="1" x14ac:dyDescent="0.15">
      <c r="A1" s="244"/>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4"/>
      <c r="DQ1" s="244"/>
      <c r="DR1" s="244"/>
      <c r="DS1" s="244"/>
      <c r="DT1" s="244"/>
      <c r="DU1" s="244"/>
    </row>
    <row r="2" spans="1:125" x14ac:dyDescent="0.15">
      <c r="B2" s="244"/>
      <c r="T2" s="244"/>
    </row>
    <row r="3" spans="1:125" x14ac:dyDescent="0.15">
      <c r="C3" s="244"/>
      <c r="D3" s="244"/>
      <c r="E3" s="244"/>
      <c r="F3" s="244"/>
      <c r="G3" s="244"/>
      <c r="H3" s="244"/>
      <c r="I3" s="244"/>
      <c r="J3" s="244"/>
      <c r="K3" s="244"/>
      <c r="L3" s="244"/>
      <c r="M3" s="244"/>
      <c r="N3" s="244"/>
      <c r="O3" s="244"/>
      <c r="P3" s="244"/>
      <c r="Q3" s="244"/>
      <c r="R3" s="244"/>
      <c r="S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44"/>
      <c r="G33" s="244"/>
      <c r="I33" s="244"/>
    </row>
    <row r="34" spans="2:125" x14ac:dyDescent="0.15">
      <c r="C34" s="244"/>
      <c r="P34" s="244"/>
      <c r="R34" s="244"/>
      <c r="U34" s="244"/>
    </row>
    <row r="35" spans="2:125" x14ac:dyDescent="0.15">
      <c r="D35" s="244"/>
      <c r="E35" s="244"/>
      <c r="T35" s="244"/>
      <c r="W35" s="244"/>
      <c r="X35" s="244"/>
      <c r="Y35" s="244"/>
      <c r="Z35" s="244"/>
      <c r="AA35" s="244"/>
      <c r="AB35" s="244"/>
      <c r="AC35" s="244"/>
      <c r="AD35" s="244"/>
      <c r="AE35" s="244"/>
      <c r="AF35" s="244"/>
      <c r="AG35" s="244"/>
      <c r="AH35" s="244"/>
      <c r="AI35" s="244"/>
      <c r="AJ35" s="244"/>
      <c r="AK35" s="244"/>
      <c r="AL35" s="244"/>
      <c r="AM35" s="244"/>
      <c r="AN35" s="244"/>
      <c r="AO35" s="244"/>
      <c r="AP35" s="244"/>
      <c r="AQ35" s="244"/>
      <c r="AR35" s="244"/>
      <c r="AS35" s="244"/>
      <c r="AT35" s="244"/>
      <c r="AU35" s="244"/>
      <c r="AV35" s="244"/>
      <c r="AW35" s="244"/>
      <c r="AX35" s="244"/>
      <c r="AY35" s="244"/>
      <c r="AZ35" s="244"/>
      <c r="BA35" s="244"/>
      <c r="BB35" s="244"/>
      <c r="BC35" s="244"/>
      <c r="BD35" s="244"/>
      <c r="BE35" s="244"/>
      <c r="BF35" s="244"/>
      <c r="BG35" s="244"/>
      <c r="BH35" s="244"/>
      <c r="BI35" s="244"/>
      <c r="BJ35" s="244"/>
      <c r="BK35" s="244"/>
      <c r="BL35" s="244"/>
      <c r="BM35" s="244"/>
      <c r="BN35" s="244"/>
      <c r="BO35" s="244"/>
      <c r="BP35" s="244"/>
      <c r="BQ35" s="244"/>
      <c r="BR35" s="244"/>
      <c r="BS35" s="244"/>
      <c r="BT35" s="244"/>
      <c r="BU35" s="244"/>
      <c r="BV35" s="244"/>
      <c r="BW35" s="244"/>
      <c r="BX35" s="244"/>
      <c r="BY35" s="244"/>
      <c r="BZ35" s="244"/>
      <c r="CA35" s="244"/>
      <c r="CB35" s="244"/>
      <c r="CC35" s="244"/>
      <c r="CD35" s="244"/>
      <c r="CE35" s="244"/>
      <c r="CF35" s="244"/>
      <c r="CG35" s="244"/>
      <c r="CH35" s="244"/>
      <c r="CI35" s="244"/>
      <c r="CJ35" s="244"/>
      <c r="CK35" s="244"/>
      <c r="CL35" s="244"/>
      <c r="CM35" s="244"/>
      <c r="CN35" s="244"/>
      <c r="CO35" s="244"/>
      <c r="CP35" s="244"/>
      <c r="CQ35" s="244"/>
      <c r="CR35" s="244"/>
      <c r="CS35" s="244"/>
      <c r="CT35" s="244"/>
      <c r="CU35" s="244"/>
      <c r="CV35" s="244"/>
      <c r="CW35" s="244"/>
      <c r="CX35" s="244"/>
      <c r="CY35" s="244"/>
      <c r="CZ35" s="244"/>
      <c r="DA35" s="244"/>
      <c r="DB35" s="244"/>
      <c r="DC35" s="244"/>
      <c r="DD35" s="244"/>
      <c r="DE35" s="244"/>
      <c r="DF35" s="244"/>
      <c r="DG35" s="244"/>
      <c r="DH35" s="244"/>
      <c r="DI35" s="244"/>
      <c r="DJ35" s="244"/>
      <c r="DK35" s="244"/>
      <c r="DL35" s="244"/>
      <c r="DM35" s="244"/>
      <c r="DN35" s="244"/>
      <c r="DO35" s="244"/>
      <c r="DP35" s="244"/>
      <c r="DQ35" s="244"/>
      <c r="DR35" s="244"/>
      <c r="DS35" s="244"/>
      <c r="DT35" s="244"/>
      <c r="DU35" s="244"/>
    </row>
    <row r="36" spans="2:125" x14ac:dyDescent="0.15">
      <c r="F36" s="244"/>
      <c r="H36" s="244"/>
      <c r="J36" s="244"/>
      <c r="K36" s="244"/>
      <c r="L36" s="244"/>
      <c r="M36" s="244"/>
      <c r="N36" s="244"/>
      <c r="O36" s="244"/>
      <c r="Q36" s="244"/>
      <c r="S36" s="244"/>
      <c r="V36" s="244"/>
    </row>
    <row r="37" spans="2:125" x14ac:dyDescent="0.15"/>
    <row r="38" spans="2:125" x14ac:dyDescent="0.15"/>
    <row r="39" spans="2:125" x14ac:dyDescent="0.15"/>
    <row r="40" spans="2:125" x14ac:dyDescent="0.15">
      <c r="U40" s="244"/>
    </row>
    <row r="41" spans="2:125" x14ac:dyDescent="0.15">
      <c r="R41" s="244"/>
    </row>
    <row r="42" spans="2:125" x14ac:dyDescent="0.15">
      <c r="T42" s="244"/>
      <c r="W42" s="244"/>
      <c r="X42" s="244"/>
      <c r="Y42" s="244"/>
      <c r="Z42" s="244"/>
      <c r="AA42" s="244"/>
      <c r="AB42" s="244"/>
      <c r="AC42" s="244"/>
      <c r="AD42" s="244"/>
      <c r="AE42" s="244"/>
      <c r="AF42" s="244"/>
      <c r="AG42" s="244"/>
      <c r="AH42" s="244"/>
      <c r="AI42" s="244"/>
      <c r="AJ42" s="244"/>
      <c r="AK42" s="244"/>
      <c r="AL42" s="244"/>
      <c r="AM42" s="244"/>
      <c r="AN42" s="244"/>
      <c r="AO42" s="244"/>
      <c r="AP42" s="244"/>
      <c r="AQ42" s="244"/>
      <c r="AR42" s="244"/>
      <c r="AS42" s="244"/>
      <c r="AT42" s="244"/>
      <c r="AU42" s="244"/>
      <c r="AV42" s="244"/>
      <c r="AW42" s="244"/>
      <c r="AX42" s="244"/>
      <c r="AY42" s="244"/>
      <c r="AZ42" s="244"/>
      <c r="BA42" s="244"/>
      <c r="BB42" s="244"/>
      <c r="BC42" s="244"/>
      <c r="BD42" s="244"/>
      <c r="BE42" s="244"/>
      <c r="BF42" s="244"/>
      <c r="BG42" s="244"/>
      <c r="BH42" s="244"/>
      <c r="BI42" s="244"/>
      <c r="BJ42" s="244"/>
      <c r="BK42" s="244"/>
      <c r="BL42" s="244"/>
      <c r="BM42" s="244"/>
      <c r="BN42" s="244"/>
      <c r="BO42" s="244"/>
      <c r="BP42" s="244"/>
      <c r="BQ42" s="244"/>
      <c r="BR42" s="244"/>
      <c r="BS42" s="244"/>
      <c r="BT42" s="244"/>
      <c r="BU42" s="244"/>
      <c r="BV42" s="244"/>
      <c r="BW42" s="244"/>
      <c r="BX42" s="244"/>
      <c r="BY42" s="244"/>
      <c r="BZ42" s="244"/>
      <c r="CA42" s="244"/>
      <c r="CB42" s="244"/>
      <c r="CC42" s="244"/>
      <c r="CD42" s="244"/>
      <c r="CE42" s="244"/>
      <c r="CF42" s="244"/>
      <c r="CG42" s="244"/>
      <c r="CH42" s="244"/>
      <c r="CI42" s="244"/>
      <c r="CJ42" s="244"/>
      <c r="CK42" s="244"/>
      <c r="CL42" s="244"/>
      <c r="CM42" s="244"/>
      <c r="CN42" s="244"/>
      <c r="CO42" s="244"/>
      <c r="CP42" s="244"/>
      <c r="CQ42" s="244"/>
      <c r="CR42" s="244"/>
      <c r="CS42" s="244"/>
      <c r="CT42" s="244"/>
      <c r="CU42" s="244"/>
      <c r="CV42" s="244"/>
      <c r="CW42" s="244"/>
      <c r="CX42" s="244"/>
      <c r="CY42" s="244"/>
      <c r="CZ42" s="244"/>
      <c r="DA42" s="244"/>
      <c r="DB42" s="244"/>
      <c r="DC42" s="244"/>
      <c r="DD42" s="244"/>
      <c r="DE42" s="244"/>
      <c r="DF42" s="244"/>
      <c r="DG42" s="244"/>
      <c r="DH42" s="244"/>
      <c r="DI42" s="244"/>
      <c r="DJ42" s="244"/>
      <c r="DK42" s="244"/>
      <c r="DL42" s="244"/>
      <c r="DM42" s="244"/>
      <c r="DN42" s="244"/>
      <c r="DO42" s="244"/>
      <c r="DP42" s="244"/>
      <c r="DQ42" s="244"/>
      <c r="DR42" s="244"/>
      <c r="DS42" s="244"/>
      <c r="DT42" s="244"/>
      <c r="DU42" s="244"/>
    </row>
    <row r="43" spans="2:125" x14ac:dyDescent="0.15">
      <c r="Q43" s="244"/>
      <c r="S43" s="244"/>
      <c r="V43" s="244"/>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5" t="s">
        <v>561</v>
      </c>
    </row>
  </sheetData>
  <sheetProtection algorithmName="SHA-512" hashValue="Rzwzl8nYF1dWoDCaQIanzsM9c6E+JDSD1mvGeHsmMAT4le8SBhkIaaSV2bZPXy6kTOFtT+ukJFAFtV+SpDDZSg==" saltValue="MglAFRo2RD123v1QyQ7HJ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28" zoomScaleSheetLayoutView="100" workbookViewId="0">
      <selection activeCell="H58" sqref="H58"/>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s="1" customFormat="1" ht="16.5" customHeight="1" x14ac:dyDescent="0.15"/>
    <row r="24" s="1" customFormat="1" ht="16.5" customHeight="1" x14ac:dyDescent="0.15"/>
    <row r="25" s="1" customFormat="1" ht="16.5" customHeight="1" x14ac:dyDescent="0.15"/>
    <row r="26" s="1" customFormat="1" ht="16.5" customHeight="1" x14ac:dyDescent="0.15"/>
    <row r="27" s="1" customFormat="1" ht="16.5" customHeight="1" x14ac:dyDescent="0.15"/>
    <row r="28" s="1" customFormat="1" ht="16.5" customHeight="1" x14ac:dyDescent="0.15"/>
    <row r="29" s="1" customFormat="1" ht="16.5" customHeight="1" x14ac:dyDescent="0.15"/>
    <row r="30" s="1" customFormat="1" ht="16.5" customHeight="1" x14ac:dyDescent="0.15"/>
    <row r="31" s="1" customFormat="1" ht="16.5" customHeight="1" x14ac:dyDescent="0.15"/>
    <row r="32" s="1" customFormat="1"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562</v>
      </c>
      <c r="G46" s="8" t="s">
        <v>563</v>
      </c>
      <c r="H46" s="8" t="s">
        <v>564</v>
      </c>
      <c r="I46" s="8" t="s">
        <v>565</v>
      </c>
      <c r="J46" s="9" t="s">
        <v>566</v>
      </c>
    </row>
    <row r="47" spans="2:10" ht="57.75" customHeight="1" x14ac:dyDescent="0.15">
      <c r="B47" s="10"/>
      <c r="C47" s="1148" t="s">
        <v>3</v>
      </c>
      <c r="D47" s="1148"/>
      <c r="E47" s="1149"/>
      <c r="F47" s="11">
        <v>79.239999999999995</v>
      </c>
      <c r="G47" s="12">
        <v>93.47</v>
      </c>
      <c r="H47" s="12">
        <v>94.61</v>
      </c>
      <c r="I47" s="12">
        <v>90.48</v>
      </c>
      <c r="J47" s="13">
        <v>82.14</v>
      </c>
    </row>
    <row r="48" spans="2:10" ht="57.75" customHeight="1" x14ac:dyDescent="0.15">
      <c r="B48" s="14"/>
      <c r="C48" s="1150" t="s">
        <v>4</v>
      </c>
      <c r="D48" s="1150"/>
      <c r="E48" s="1151"/>
      <c r="F48" s="15">
        <v>4.1900000000000004</v>
      </c>
      <c r="G48" s="16">
        <v>4.2</v>
      </c>
      <c r="H48" s="16">
        <v>3.23</v>
      </c>
      <c r="I48" s="16">
        <v>3.06</v>
      </c>
      <c r="J48" s="17">
        <v>3.69</v>
      </c>
    </row>
    <row r="49" spans="2:10" ht="57.75" customHeight="1" thickBot="1" x14ac:dyDescent="0.2">
      <c r="B49" s="18"/>
      <c r="C49" s="1152" t="s">
        <v>5</v>
      </c>
      <c r="D49" s="1152"/>
      <c r="E49" s="1153"/>
      <c r="F49" s="19" t="s">
        <v>567</v>
      </c>
      <c r="G49" s="20">
        <v>9.26</v>
      </c>
      <c r="H49" s="20" t="s">
        <v>568</v>
      </c>
      <c r="I49" s="20" t="s">
        <v>569</v>
      </c>
      <c r="J49" s="21">
        <v>0.92</v>
      </c>
    </row>
    <row r="50" spans="2:10" x14ac:dyDescent="0.15"/>
  </sheetData>
  <sheetProtection algorithmName="SHA-512" hashValue="SKNVaHpY0UCaxjV2oeyLnt/GuPNrKkwhrXhM9e+N55wBjpk1x5XeVOKQWC4jHwpS49yc++sN42QnA2Ro43XgqA==" saltValue="mmL9WBueN5dCBT4wC8pvw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2023-10-05T07:32:37Z</cp:lastPrinted>
  <dcterms:created xsi:type="dcterms:W3CDTF">2023-02-20T05:25:12Z</dcterms:created>
  <dcterms:modified xsi:type="dcterms:W3CDTF">2023-10-05T07:32:42Z</dcterms:modified>
  <cp:category/>
</cp:coreProperties>
</file>