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8北アルプス\"/>
    </mc:Choice>
  </mc:AlternateContent>
  <xr:revisionPtr revIDLastSave="0" documentId="13_ncr:1_{F4B870F5-9443-4D4A-8A9D-477711ED11EA}" xr6:coauthVersionLast="47" xr6:coauthVersionMax="47" xr10:uidLastSave="{00000000-0000-0000-0000-000000000000}"/>
  <bookViews>
    <workbookView xWindow="-120" yWindow="-120" windowWidth="25440" windowHeight="15540" tabRatio="86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C35" i="10"/>
  <c r="U34" i="10"/>
  <c r="U35" i="10" s="1"/>
  <c r="C34" i="10"/>
  <c r="AM34" i="10" l="1"/>
  <c r="AM35" i="10" s="1"/>
  <c r="BW34" i="10"/>
  <c r="BW35" i="10" s="1"/>
  <c r="BW36" i="10" s="1"/>
  <c r="BW37" i="10" s="1"/>
  <c r="BW38" i="10" s="1"/>
  <c r="BW39" i="10" s="1"/>
  <c r="BW40" i="10" s="1"/>
  <c r="BW41" i="10" s="1"/>
  <c r="BW42" i="10" s="1"/>
  <c r="BW43" i="10" s="1"/>
  <c r="BE34" i="10"/>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<sst xmlns="http://schemas.openxmlformats.org/spreadsheetml/2006/main" count="1096" uniqueCount="615">
  <si>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</si>
  <si>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</si>
  <si>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</si>
  <si>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</si>
  <si>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</si>
  <si>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</si>
  <si>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</si>
  <si>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</si>
  <si>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</si>
  <si>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</si>
  <si>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</si>
  <si>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</si>
  <si>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</si>
  <si>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</si>
  <si>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</si>
  <si>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</si>
  <si>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</si>
  <si>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</si>
  <si>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</si>
  <si>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</si>
  <si>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</si>
  <si>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</si>
  <si>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</si>
  <si>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</si>
  <si>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</si>
  <si>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</si>
  <si>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</si>
  <si>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</si>
  <si>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</si>
  <si>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</si>
  <si>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</si>
  <si>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</si>
  <si>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</si>
  <si>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</si>
  <si>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</si>
  <si>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</si>
  <si>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</si>
  <si>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</si>
  <si>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</si>
  <si>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</si>
  <si>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</si>
  <si>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</si>
  <si>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</si>
  <si>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</si>
  <si>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</si>
  <si>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</si>
  <si>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</si>
  <si>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</si>
  <si>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</si>
  <si>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</si>
  <si>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</si>
  <si>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</si>
  <si>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</si>
  <si>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</si>
  <si>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</si>
  <si>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</si>
  <si>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</si>
  <si>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</si>
  <si>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</si>
  <si>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</si>
  <si>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</si>
  <si>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</si>
  <si>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</si>
  <si>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</si>
  <si>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</si>
  <si>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</si>
  <si>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</si>
  <si>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</si>
  <si>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</si>
  <si>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</si>
  <si>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</si>
  <si>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</si>
  <si>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</si>
  <si>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</si>
  <si>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</si>
  <si>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</si>
  <si>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</si>
  <si>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</si>
  <si>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</si>
  <si>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</si>
  <si>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</si>
  <si>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</si>
  <si>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</si>
  <si>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</si>
  <si>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</si>
  <si>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</si>
  <si>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</si>
  <si>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</si>
  <si>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</si>
  <si>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</si>
  <si>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</si>
  <si>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</si>
  <si>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</si>
  <si>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</si>
  <si>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</si>
  <si>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</si>
  <si>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</si>
  <si>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</si>
  <si>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</si>
  <si>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</si>
  <si>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白馬村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</si>
  <si>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</si>
  <si>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</si>
  <si>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</si>
  <si>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</si>
  <si>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</si>
  <si>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</si>
  <si>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</si>
  <si>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</si>
  <si>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</si>
  <si>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</si>
  <si>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</si>
  <si>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</si>
  <si>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</si>
  <si>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</si>
  <si>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</si>
  <si>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</si>
  <si>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</si>
  <si>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</si>
  <si>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</si>
  <si>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</si>
  <si>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</si>
  <si>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</si>
  <si>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</si>
  <si>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</si>
  <si>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</si>
  <si>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</si>
  <si>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</si>
  <si>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</si>
  <si>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</si>
  <si>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</si>
  <si>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</si>
  <si>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</si>
  <si>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</si>
  <si>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</si>
  <si>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</si>
  <si>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</si>
  <si>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</si>
  <si>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</si>
  <si>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</si>
  <si>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</si>
  <si>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</si>
  <si>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</si>
  <si>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</si>
  <si>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</si>
  <si>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</si>
  <si>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</si>
  <si>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</si>
  <si>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</si>
  <si>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</si>
  <si>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</si>
  <si>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</si>
  <si>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</si>
  <si>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</si>
  <si>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</si>
  <si>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</si>
  <si>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</si>
  <si>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</si>
  <si>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</si>
  <si>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</si>
  <si>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</si>
  <si>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</si>
  <si>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</si>
  <si>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</si>
  <si>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</si>
  <si>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</si>
  <si>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</si>
  <si>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</si>
  <si>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</si>
  <si>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</si>
  <si>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</si>
  <si>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</si>
  <si>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</si>
  <si>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</si>
  <si>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</si>
  <si>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</si>
  <si>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</si>
  <si>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</si>
  <si>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</si>
  <si>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</si>
  <si>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</si>
  <si>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</si>
  <si>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</si>
  <si>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</si>
  <si>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</si>
  <si>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</si>
  <si>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</si>
  <si>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</si>
  <si>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</si>
  <si>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</si>
  <si>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</si>
  <si>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</si>
  <si>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</si>
  <si>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</si>
  <si>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</si>
  <si>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</si>
  <si>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</si>
  <si>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</si>
  <si>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</si>
  <si>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</si>
  <si>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</si>
  <si>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</si>
  <si>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</si>
  <si>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</si>
  <si>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</si>
  <si>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</si>
  <si>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</si>
  <si>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</si>
  <si>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</si>
  <si>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</si>
  <si>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</si>
  <si>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</si>
  <si>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</si>
  <si>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</si>
  <si>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</si>
  <si>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</si>
  <si>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</si>
  <si>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</si>
  <si>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</si>
  <si>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長野県白馬村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</si>
  <si>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</si>
  <si>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</si>
  <si>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</si>
  <si>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</si>
  <si>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</si>
  <si>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</si>
  <si>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</si>
  <si>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</si>
  <si>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</si>
  <si>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</si>
  <si>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</si>
  <si>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</si>
  <si>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</si>
  <si>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</si>
  <si>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</si>
  <si>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</si>
  <si>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</si>
  <si>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</si>
  <si>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</si>
  <si>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</si>
  <si>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</si>
  <si>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</si>
  <si>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</si>
  <si>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</si>
  <si>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</si>
  <si>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</si>
  <si>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</si>
  <si>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</si>
  <si>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</si>
  <si>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</si>
  <si>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</si>
  <si>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</si>
  <si>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</si>
  <si>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</si>
  <si>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</si>
  <si>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</si>
  <si>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</si>
  <si>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</si>
  <si>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</si>
  <si>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</si>
  <si>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</si>
  <si>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</si>
  <si>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</si>
  <si>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</si>
  <si>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</si>
  <si>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</si>
  <si>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</si>
  <si>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</si>
  <si>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</si>
  <si>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</si>
  <si>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</si>
  <si>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</si>
  <si>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</si>
  <si>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</si>
  <si>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</si>
  <si>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</si>
  <si>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</si>
  <si>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</si>
  <si>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</si>
  <si>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</si>
  <si>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</si>
  <si>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</si>
  <si>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</si>
  <si>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</si>
  <si>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</si>
  <si>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</si>
  <si>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</si>
  <si>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</si>
  <si>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</si>
  <si>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</si>
  <si>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</si>
  <si>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</si>
  <si>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</si>
  <si>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</si>
  <si>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</si>
  <si>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</si>
  <si>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</si>
  <si>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</si>
  <si>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</si>
  <si>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</si>
  <si>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</si>
  <si>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</si>
  <si>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</si>
  <si>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</si>
  <si>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</si>
  <si>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</si>
  <si>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</si>
  <si>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</si>
  <si>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</si>
  <si>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</si>
  <si>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</si>
  <si>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</si>
  <si>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</si>
  <si>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</si>
  <si>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</si>
  <si>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</si>
  <si>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</si>
  <si>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</si>
  <si>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</si>
  <si>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</si>
  <si>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</si>
  <si>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</si>
  <si>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</si>
  <si>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</si>
  <si>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</si>
  <si>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</si>
  <si>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</si>
  <si>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</si>
  <si>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</si>
  <si>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</si>
  <si>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</si>
  <si>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</si>
  <si>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</si>
  <si>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</si>
  <si>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</si>
  <si>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</si>
  <si>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</si>
  <si>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</si>
  <si>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</si>
  <si>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</si>
  <si>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</si>
  <si>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</si>
  <si>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</si>
  <si>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</si>
  <si>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</si>
  <si>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</si>
  <si>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</si>
  <si>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</si>
  <si>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</si>
  <si>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</si>
  <si>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</si>
  <si>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</si>
  <si>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</si>
  <si>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</si>
  <si>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</si>
  <si>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</si>
  <si>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</si>
  <si>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</si>
  <si>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</si>
  <si>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</si>
  <si>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</si>
  <si>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</si>
  <si>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</si>
  <si>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</si>
  <si>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</si>
  <si>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</si>
  <si>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</si>
  <si>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</si>
  <si>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</si>
  <si>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</si>
  <si>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</si>
  <si>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</si>
  <si>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長野県白馬村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</si>
  <si>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</si>
  <si>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</si>
  <si>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</si>
  <si>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</si>
  <si>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</si>
  <si>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</si>
  <si>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</si>
  <si>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</si>
  <si>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</si>
  <si>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</si>
  <si>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</si>
  <si>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</si>
  <si>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</si>
  <si>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</si>
  <si>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</si>
  <si>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</si>
  <si>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</si>
  <si>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</si>
  <si>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</si>
  <si>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</si>
  <si>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</si>
  <si>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</si>
  <si>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</si>
  <si>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</si>
  <si>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</si>
  <si>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</si>
  <si>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</si>
  <si>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</si>
  <si>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</si>
  <si>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</si>
  <si>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</si>
  <si>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</si>
  <si>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</si>
  <si>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</si>
  <si>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</si>
  <si>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</si>
  <si>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</si>
  <si>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</si>
  <si>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</si>
  <si>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</si>
  <si>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</si>
  <si>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</si>
  <si>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</si>
  <si>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</si>
  <si>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</si>
  <si>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</si>
  <si>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</si>
  <si>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</si>
  <si>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</si>
  <si>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</si>
  <si>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</si>
  <si>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</si>
  <si>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</si>
  <si>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</si>
  <si>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</si>
  <si>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</si>
  <si>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</si>
  <si>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</si>
  <si>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</si>
  <si>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</si>
  <si>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</si>
  <si>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</si>
  <si>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</si>
  <si>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</si>
  <si>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</si>
  <si>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</si>
  <si>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</si>
  <si>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</si>
  <si>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</si>
  <si>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</si>
  <si>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</si>
  <si>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</si>
  <si>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</si>
  <si>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</si>
  <si>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</si>
  <si>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</si>
  <si>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</si>
  <si>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</si>
  <si>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</si>
  <si>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</si>
  <si>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</si>
  <si>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</si>
  <si>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</si>
  <si>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</si>
  <si>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</si>
  <si>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</si>
  <si>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</si>
  <si>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</si>
  <si>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</si>
  <si>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</si>
  <si>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</si>
  <si>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</si>
  <si>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</si>
  <si>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</si>
  <si>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</si>
  <si>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</si>
  <si>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</si>
  <si>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</si>
  <si>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</si>
  <si>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</si>
  <si>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</si>
  <si>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</si>
  <si>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</si>
  <si>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</si>
  <si>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</si>
  <si>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</si>
  <si>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</si>
  <si>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</si>
  <si>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</si>
  <si>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</si>
  <si>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</si>
  <si>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</si>
  <si>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</si>
  <si>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</si>
  <si>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</si>
  <si>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</si>
  <si>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</si>
  <si>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</si>
  <si>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</si>
  <si>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</si>
  <si>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</si>
  <si>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</si>
  <si>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</si>
  <si>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</si>
  <si>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</si>
  <si>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</si>
  <si>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</si>
  <si>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</si>
  <si>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</si>
  <si>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</si>
  <si>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</si>
  <si>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</si>
  <si>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</si>
  <si>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</si>
  <si>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</si>
  <si>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</si>
  <si>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</si>
  <si>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</si>
  <si>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</si>
  <si>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</si>
  <si>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</si>
  <si>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</si>
  <si>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</si>
  <si>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</si>
  <si>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</si>
  <si>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</si>
  <si>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</si>
  <si>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</si>
  <si>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</si>
  <si>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</si>
  <si>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</si>
  <si>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</si>
  <si>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</si>
  <si>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</si>
  <si>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</si>
  <si>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</si>
  <si>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</si>
  <si>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</si>
  <si>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</si>
  <si>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</si>
  <si>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</si>
  <si>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</si>
  <si>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</si>
  <si>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</si>
  <si>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</si>
  <si>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</si>
  <si>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</si>
  <si>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</si>
  <si>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</si>
  <si>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</si>
  <si>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</si>
  <si>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</si>
  <si>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</si>
  <si>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</si>
  <si>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</si>
  <si>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</si>
  <si>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</si>
  <si>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</si>
  <si>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</si>
  <si>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</si>
  <si>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</si>
  <si>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</si>
  <si>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</si>
  <si>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</si>
  <si>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</si>
  <si>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</si>
  <si>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</si>
  <si>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</si>
  <si>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</si>
  <si>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</si>
  <si>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</si>
  <si>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</si>
  <si>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</si>
  <si>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</si>
  <si>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</si>
  <si>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</si>
  <si>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</si>
  <si>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</si>
  <si>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</si>
  <si>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</si>
  <si>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</si>
  <si>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</si>
  <si>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</si>
  <si>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</si>
  <si>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6.72</t>
  </si>
  <si>
    <t>水道事業会計</t>
  </si>
  <si>
    <t>一般会計</t>
  </si>
  <si>
    <t>下水道事業会計</t>
  </si>
  <si>
    <t>国民健康保険事業勘定特別会計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</si>
  <si>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</si>
  <si>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</si>
  <si>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</si>
  <si>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</si>
  <si>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</si>
  <si>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</si>
  <si>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</si>
  <si>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</si>
  <si>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</si>
  <si>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</si>
  <si>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白馬村土地開発公社</t>
    <phoneticPr fontId="2"/>
  </si>
  <si>
    <t>白馬村振興公社</t>
    <phoneticPr fontId="2"/>
  </si>
  <si>
    <t>岩岳リゾート</t>
    <phoneticPr fontId="2"/>
  </si>
  <si>
    <t>白馬村観光局</t>
    <phoneticPr fontId="2"/>
  </si>
  <si>
    <t>-</t>
    <phoneticPr fontId="2"/>
  </si>
  <si>
    <t>ふるさと白馬村を応援する基金</t>
    <rPh sb="4" eb="7">
      <t>ハクバムラ</t>
    </rPh>
    <rPh sb="8" eb="10">
      <t>オウエン</t>
    </rPh>
    <rPh sb="12" eb="14">
      <t>キキン</t>
    </rPh>
    <phoneticPr fontId="5"/>
  </si>
  <si>
    <t>福祉基金</t>
    <rPh sb="0" eb="2">
      <t>フクシ</t>
    </rPh>
    <rPh sb="2" eb="4">
      <t>キキン</t>
    </rPh>
    <phoneticPr fontId="5"/>
  </si>
  <si>
    <t>義務教育施設整備基金</t>
    <rPh sb="0" eb="4">
      <t>ギムキョウイク</t>
    </rPh>
    <rPh sb="4" eb="6">
      <t>シセツ</t>
    </rPh>
    <rPh sb="6" eb="8">
      <t>セイビ</t>
    </rPh>
    <rPh sb="8" eb="10">
      <t>キキン</t>
    </rPh>
    <phoneticPr fontId="2"/>
  </si>
  <si>
    <t>地域情報化施設基金</t>
    <phoneticPr fontId="2"/>
  </si>
  <si>
    <t>ふるさと白馬ひとづくり基金</t>
    <rPh sb="4" eb="6">
      <t>ハクバ</t>
    </rPh>
    <rPh sb="11" eb="13">
      <t>キキン</t>
    </rPh>
    <phoneticPr fontId="2"/>
  </si>
  <si>
    <t>-</t>
    <phoneticPr fontId="2"/>
  </si>
  <si>
    <t>北アルプス広域連合</t>
    <phoneticPr fontId="2"/>
  </si>
  <si>
    <t>（普通会計）</t>
    <phoneticPr fontId="2"/>
  </si>
  <si>
    <t>長野県後期高齢者医療広域連合</t>
    <phoneticPr fontId="2"/>
  </si>
  <si>
    <t>（一般会計）</t>
    <phoneticPr fontId="2"/>
  </si>
  <si>
    <t>（後期高齢者医療特別会計）</t>
    <phoneticPr fontId="2"/>
  </si>
  <si>
    <t>長野県市町村総合事務組合</t>
    <phoneticPr fontId="2"/>
  </si>
  <si>
    <t>（非常勤職員公務災害補償特別会計）</t>
    <phoneticPr fontId="2"/>
  </si>
  <si>
    <t>中信地域町村交通災害共済事務組合</t>
    <phoneticPr fontId="2"/>
  </si>
  <si>
    <t>長野県地方税滞納整理機構</t>
    <phoneticPr fontId="2"/>
  </si>
  <si>
    <t>長野県市町村自治振興組合</t>
    <phoneticPr fontId="2"/>
  </si>
  <si>
    <t>白馬山麓事務組合</t>
    <rPh sb="4" eb="6">
      <t>ジム</t>
    </rPh>
    <phoneticPr fontId="2"/>
  </si>
  <si>
    <t>（介護保険事業特別会計）</t>
    <rPh sb="7" eb="9">
      <t>トクベツ</t>
    </rPh>
    <rPh sb="9" eb="1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</si>
</sst>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7A7B-489F-83A2-C3AAC2A8CD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159126</c:v>
                </c:pt>
                <c:pt idx="1">
                  <c:v>87789</c:v>
                </c:pt>
                <c:pt idx="2">
                  <c:v>80888</c:v>
                </c:pt>
                <c:pt idx="3">
                  <c:v>45698</c:v>
                </c:pt>
                <c:pt idx="4">
                  <c:v>35888</c:v>
                </c:pt>
              </c:numCache>
            </c:numRef>
          </c:val>
          <c:smooth val="0"/>
          <c:extLst>
            <c:ext xmlns:c16="http://schemas.microsoft.com/office/drawing/2014/chart" uri="{C3380CC4-5D6E-409C-BE32-E72D297353CC}">
              <c16:uniqueId val="{00000001-7A7B-489F-83A2-C3AAC2A8CD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1.85</c:v>
                </c:pt>
                <c:pt idx="1">
                  <c:v>3.66</c:v>
                </c:pt>
                <c:pt idx="2">
                  <c:v>2.65</c:v>
                </c:pt>
                <c:pt idx="3">
                  <c:v>3.59</c:v>
                </c:pt>
                <c:pt idx="4">
                  <c:v>5.57</c:v>
                </c:pt>
              </c:numCache>
            </c:numRef>
          </c:val>
          <c:extLst>
            <c:ext xmlns:c16="http://schemas.microsoft.com/office/drawing/2014/chart" uri="{C3380CC4-5D6E-409C-BE32-E72D297353CC}">
              <c16:uniqueId val="{00000000-E084-4CFB-B784-FA51A08897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18.66</c:v>
                </c:pt>
                <c:pt idx="1">
                  <c:v>19.399999999999999</c:v>
                </c:pt>
                <c:pt idx="2">
                  <c:v>24.21</c:v>
                </c:pt>
                <c:pt idx="3">
                  <c:v>27.11</c:v>
                </c:pt>
                <c:pt idx="4">
                  <c:v>31.7</c:v>
                </c:pt>
              </c:numCache>
            </c:numRef>
          </c:val>
          <c:extLst>
            <c:ext xmlns:c16="http://schemas.microsoft.com/office/drawing/2014/chart" uri="{C3380CC4-5D6E-409C-BE32-E72D297353CC}">
              <c16:uniqueId val="{00000001-E084-4CFB-B784-FA51A08897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-6.72</c:v>
                </c:pt>
                <c:pt idx="1">
                  <c:v>1.86</c:v>
                </c:pt>
                <c:pt idx="2">
                  <c:v>2.7</c:v>
                </c:pt>
                <c:pt idx="3">
                  <c:v>4.4800000000000004</c:v>
                </c:pt>
                <c:pt idx="4">
                  <c:v>4.12</c:v>
                </c:pt>
              </c:numCache>
            </c:numRef>
          </c:val>
          <c:smooth val="0"/>
          <c:extLst>
            <c:ext xmlns:c16="http://schemas.microsoft.com/office/drawing/2014/chart" uri="{C3380CC4-5D6E-409C-BE32-E72D297353CC}">
              <c16:uniqueId val="{00000002-E084-4CFB-B784-FA51A08897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7B-4A19-8D3F-9E7574F864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7B-4A19-8D3F-9E7574F864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7B-4A19-8D3F-9E7574F864D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7B-4A19-8D3F-9E7574F864D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07B-4A19-8D3F-9E7574F864D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5-307B-4A19-8D3F-9E7574F864D1}"/>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1.1399999999999999</c:v>
                </c:pt>
                <c:pt idx="2">
                  <c:v>#N/A</c:v>
                </c:pt>
                <c:pt idx="3">
                  <c:v>0.52</c:v>
                </c:pt>
                <c:pt idx="4">
                  <c:v>#N/A</c:v>
                </c:pt>
                <c:pt idx="5">
                  <c:v>0.62</c:v>
                </c:pt>
                <c:pt idx="6">
                  <c:v>#N/A</c:v>
                </c:pt>
                <c:pt idx="7">
                  <c:v>0.13</c:v>
                </c:pt>
                <c:pt idx="8">
                  <c:v>#N/A</c:v>
                </c:pt>
                <c:pt idx="9">
                  <c:v>0.14000000000000001</c:v>
                </c:pt>
              </c:numCache>
            </c:numRef>
          </c:val>
          <c:extLst>
            <c:ext xmlns:c16="http://schemas.microsoft.com/office/drawing/2014/chart" uri="{C3380CC4-5D6E-409C-BE32-E72D297353CC}">
              <c16:uniqueId val="{00000006-307B-4A19-8D3F-9E7574F864D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1.45</c:v>
                </c:pt>
                <c:pt idx="4">
                  <c:v>#N/A</c:v>
                </c:pt>
                <c:pt idx="5">
                  <c:v>1.54</c:v>
                </c:pt>
                <c:pt idx="6">
                  <c:v>#N/A</c:v>
                </c:pt>
                <c:pt idx="7">
                  <c:v>2.23</c:v>
                </c:pt>
                <c:pt idx="8">
                  <c:v>#N/A</c:v>
                </c:pt>
                <c:pt idx="9">
                  <c:v>2.91</c:v>
                </c:pt>
              </c:numCache>
            </c:numRef>
          </c:val>
          <c:extLst>
            <c:ext xmlns:c16="http://schemas.microsoft.com/office/drawing/2014/chart" uri="{C3380CC4-5D6E-409C-BE32-E72D297353CC}">
              <c16:uniqueId val="{00000007-307B-4A19-8D3F-9E7574F864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1.85</c:v>
                </c:pt>
                <c:pt idx="2">
                  <c:v>#N/A</c:v>
                </c:pt>
                <c:pt idx="3">
                  <c:v>3.66</c:v>
                </c:pt>
                <c:pt idx="4">
                  <c:v>#N/A</c:v>
                </c:pt>
                <c:pt idx="5">
                  <c:v>2.64</c:v>
                </c:pt>
                <c:pt idx="6">
                  <c:v>#N/A</c:v>
                </c:pt>
                <c:pt idx="7">
                  <c:v>3.58</c:v>
                </c:pt>
                <c:pt idx="8">
                  <c:v>#N/A</c:v>
                </c:pt>
                <c:pt idx="9">
                  <c:v>5.57</c:v>
                </c:pt>
              </c:numCache>
            </c:numRef>
          </c:val>
          <c:extLst>
            <c:ext xmlns:c16="http://schemas.microsoft.com/office/drawing/2014/chart" uri="{C3380CC4-5D6E-409C-BE32-E72D297353CC}">
              <c16:uniqueId val="{00000008-307B-4A19-8D3F-9E7574F864D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16.12</c:v>
                </c:pt>
                <c:pt idx="2">
                  <c:v>#N/A</c:v>
                </c:pt>
                <c:pt idx="3">
                  <c:v>18.5</c:v>
                </c:pt>
                <c:pt idx="4">
                  <c:v>#N/A</c:v>
                </c:pt>
                <c:pt idx="5">
                  <c:v>19.27</c:v>
                </c:pt>
                <c:pt idx="6">
                  <c:v>#N/A</c:v>
                </c:pt>
                <c:pt idx="7">
                  <c:v>19.559999999999999</c:v>
                </c:pt>
                <c:pt idx="8">
                  <c:v>#N/A</c:v>
                </c:pt>
                <c:pt idx="9">
                  <c:v>13.88</c:v>
                </c:pt>
              </c:numCache>
            </c:numRef>
          </c:val>
          <c:extLst>
            <c:ext xmlns:c16="http://schemas.microsoft.com/office/drawing/2014/chart" uri="{C3380CC4-5D6E-409C-BE32-E72D297353CC}">
              <c16:uniqueId val="{00000009-307B-4A19-8D3F-9E7574F864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657</c:v>
                </c:pt>
                <c:pt idx="5">
                  <c:v>676</c:v>
                </c:pt>
                <c:pt idx="8">
                  <c:v>656</c:v>
                </c:pt>
                <c:pt idx="11">
                  <c:v>628</c:v>
                </c:pt>
                <c:pt idx="14">
                  <c:v>598</c:v>
                </c:pt>
              </c:numCache>
            </c:numRef>
          </c:val>
          <c:extLst>
            <c:ext xmlns:c16="http://schemas.microsoft.com/office/drawing/2014/chart" uri="{C3380CC4-5D6E-409C-BE32-E72D297353CC}">
              <c16:uniqueId val="{00000000-3ADF-4128-B302-10865E9404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3ADF-4128-B302-10865E9404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c:v>
                </c:pt>
                <c:pt idx="3">
                  <c:v>13</c:v>
                </c:pt>
                <c:pt idx="6">
                  <c:v>13</c:v>
                </c:pt>
                <c:pt idx="9">
                  <c:v>8</c:v>
                </c:pt>
                <c:pt idx="12">
                  <c:v>12</c:v>
                </c:pt>
              </c:numCache>
            </c:numRef>
          </c:val>
          <c:extLst>
            <c:ext xmlns:c16="http://schemas.microsoft.com/office/drawing/2014/chart" uri="{C3380CC4-5D6E-409C-BE32-E72D297353CC}">
              <c16:uniqueId val="{00000002-3ADF-4128-B302-10865E9404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22</c:v>
                </c:pt>
                <c:pt idx="6">
                  <c:v>22</c:v>
                </c:pt>
                <c:pt idx="9">
                  <c:v>21</c:v>
                </c:pt>
                <c:pt idx="12">
                  <c:v>23</c:v>
                </c:pt>
              </c:numCache>
            </c:numRef>
          </c:val>
          <c:extLst>
            <c:ext xmlns:c16="http://schemas.microsoft.com/office/drawing/2014/chart" uri="{C3380CC4-5D6E-409C-BE32-E72D297353CC}">
              <c16:uniqueId val="{00000003-3ADF-4128-B302-10865E9404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361</c:v>
                </c:pt>
                <c:pt idx="3">
                  <c:v>391</c:v>
                </c:pt>
                <c:pt idx="6">
                  <c:v>357</c:v>
                </c:pt>
                <c:pt idx="9">
                  <c:v>345</c:v>
                </c:pt>
                <c:pt idx="12">
                  <c:v>337</c:v>
                </c:pt>
              </c:numCache>
            </c:numRef>
          </c:val>
          <c:extLst>
            <c:ext xmlns:c16="http://schemas.microsoft.com/office/drawing/2014/chart" uri="{C3380CC4-5D6E-409C-BE32-E72D297353CC}">
              <c16:uniqueId val="{00000004-3ADF-4128-B302-10865E9404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DF-4128-B302-10865E9404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DF-4128-B302-10865E9404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581</c:v>
                </c:pt>
                <c:pt idx="3">
                  <c:v>615</c:v>
                </c:pt>
                <c:pt idx="6">
                  <c:v>638</c:v>
                </c:pt>
                <c:pt idx="9">
                  <c:v>713</c:v>
                </c:pt>
                <c:pt idx="12">
                  <c:v>758</c:v>
                </c:pt>
              </c:numCache>
            </c:numRef>
          </c:val>
          <c:extLst>
            <c:ext xmlns:c16="http://schemas.microsoft.com/office/drawing/2014/chart" uri="{C3380CC4-5D6E-409C-BE32-E72D297353CC}">
              <c16:uniqueId val="{00000007-3ADF-4128-B302-10865E9404F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319</c:v>
                </c:pt>
                <c:pt idx="2">
                  <c:v>#N/A</c:v>
                </c:pt>
                <c:pt idx="3">
                  <c:v>#N/A</c:v>
                </c:pt>
                <c:pt idx="4">
                  <c:v>365</c:v>
                </c:pt>
                <c:pt idx="5">
                  <c:v>#N/A</c:v>
                </c:pt>
                <c:pt idx="6">
                  <c:v>#N/A</c:v>
                </c:pt>
                <c:pt idx="7">
                  <c:v>374</c:v>
                </c:pt>
                <c:pt idx="8">
                  <c:v>#N/A</c:v>
                </c:pt>
                <c:pt idx="9">
                  <c:v>#N/A</c:v>
                </c:pt>
                <c:pt idx="10">
                  <c:v>459</c:v>
                </c:pt>
                <c:pt idx="11">
                  <c:v>#N/A</c:v>
                </c:pt>
                <c:pt idx="12">
                  <c:v>#N/A</c:v>
                </c:pt>
                <c:pt idx="13">
                  <c:v>532</c:v>
                </c:pt>
                <c:pt idx="14">
                  <c:v>#N/A</c:v>
                </c:pt>
              </c:numCache>
            </c:numRef>
          </c:val>
          <c:smooth val="0"/>
          <c:extLst>
            <c:ext xmlns:c16="http://schemas.microsoft.com/office/drawing/2014/chart" uri="{C3380CC4-5D6E-409C-BE32-E72D297353CC}">
              <c16:uniqueId val="{00000008-3ADF-4128-B302-10865E9404F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6727</c:v>
                </c:pt>
                <c:pt idx="5">
                  <c:v>6451</c:v>
                </c:pt>
                <c:pt idx="8">
                  <c:v>6025</c:v>
                </c:pt>
                <c:pt idx="11">
                  <c:v>5848</c:v>
                </c:pt>
                <c:pt idx="14">
                  <c:v>5446</c:v>
                </c:pt>
              </c:numCache>
            </c:numRef>
          </c:val>
          <c:extLst>
            <c:ext xmlns:c16="http://schemas.microsoft.com/office/drawing/2014/chart" uri="{C3380CC4-5D6E-409C-BE32-E72D297353CC}">
              <c16:uniqueId val="{00000000-ADCC-46E6-9196-EF419B0357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13</c:v>
                </c:pt>
                <c:pt idx="8">
                  <c:v>87</c:v>
                </c:pt>
                <c:pt idx="11">
                  <c:v>72</c:v>
                </c:pt>
                <c:pt idx="14">
                  <c:v>63</c:v>
                </c:pt>
              </c:numCache>
            </c:numRef>
          </c:val>
          <c:extLst>
            <c:ext xmlns:c16="http://schemas.microsoft.com/office/drawing/2014/chart" uri="{C3380CC4-5D6E-409C-BE32-E72D297353CC}">
              <c16:uniqueId val="{00000001-ADCC-46E6-9196-EF419B0357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1704</c:v>
                </c:pt>
                <c:pt idx="5">
                  <c:v>1838</c:v>
                </c:pt>
                <c:pt idx="8">
                  <c:v>2067</c:v>
                </c:pt>
                <c:pt idx="11">
                  <c:v>2496</c:v>
                </c:pt>
                <c:pt idx="14">
                  <c:v>2989</c:v>
                </c:pt>
              </c:numCache>
            </c:numRef>
          </c:val>
          <c:extLst>
            <c:ext xmlns:c16="http://schemas.microsoft.com/office/drawing/2014/chart" uri="{C3380CC4-5D6E-409C-BE32-E72D297353CC}">
              <c16:uniqueId val="{00000002-ADCC-46E6-9196-EF419B0357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CC-46E6-9196-EF419B0357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CC-46E6-9196-EF419B0357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CC-46E6-9196-EF419B0357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327</c:v>
                </c:pt>
                <c:pt idx="3">
                  <c:v>344</c:v>
                </c:pt>
                <c:pt idx="6">
                  <c:v>260</c:v>
                </c:pt>
                <c:pt idx="9">
                  <c:v>260</c:v>
                </c:pt>
                <c:pt idx="12">
                  <c:v>354</c:v>
                </c:pt>
              </c:numCache>
            </c:numRef>
          </c:val>
          <c:extLst>
            <c:ext xmlns:c16="http://schemas.microsoft.com/office/drawing/2014/chart" uri="{C3380CC4-5D6E-409C-BE32-E72D297353CC}">
              <c16:uniqueId val="{00000006-ADCC-46E6-9196-EF419B0357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86</c:v>
                </c:pt>
                <c:pt idx="3">
                  <c:v>65</c:v>
                </c:pt>
                <c:pt idx="6">
                  <c:v>76</c:v>
                </c:pt>
                <c:pt idx="9">
                  <c:v>69</c:v>
                </c:pt>
                <c:pt idx="12">
                  <c:v>54</c:v>
                </c:pt>
              </c:numCache>
            </c:numRef>
          </c:val>
          <c:extLst>
            <c:ext xmlns:c16="http://schemas.microsoft.com/office/drawing/2014/chart" uri="{C3380CC4-5D6E-409C-BE32-E72D297353CC}">
              <c16:uniqueId val="{00000007-ADCC-46E6-9196-EF419B0357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2802</c:v>
                </c:pt>
                <c:pt idx="3">
                  <c:v>2715</c:v>
                </c:pt>
                <c:pt idx="6">
                  <c:v>2600</c:v>
                </c:pt>
                <c:pt idx="9">
                  <c:v>2464</c:v>
                </c:pt>
                <c:pt idx="12">
                  <c:v>2225</c:v>
                </c:pt>
              </c:numCache>
            </c:numRef>
          </c:val>
          <c:extLst>
            <c:ext xmlns:c16="http://schemas.microsoft.com/office/drawing/2014/chart" uri="{C3380CC4-5D6E-409C-BE32-E72D297353CC}">
              <c16:uniqueId val="{00000008-ADCC-46E6-9196-EF419B0357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60</c:v>
                </c:pt>
                <c:pt idx="3">
                  <c:v>41</c:v>
                </c:pt>
                <c:pt idx="6">
                  <c:v>25</c:v>
                </c:pt>
                <c:pt idx="9">
                  <c:v>176</c:v>
                </c:pt>
                <c:pt idx="12">
                  <c:v>376</c:v>
                </c:pt>
              </c:numCache>
            </c:numRef>
          </c:val>
          <c:extLst>
            <c:ext xmlns:c16="http://schemas.microsoft.com/office/drawing/2014/chart" uri="{C3380CC4-5D6E-409C-BE32-E72D297353CC}">
              <c16:uniqueId val="{00000009-ADCC-46E6-9196-EF419B0357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7000</c:v>
                </c:pt>
                <c:pt idx="3">
                  <c:v>7145</c:v>
                </c:pt>
                <c:pt idx="6">
                  <c:v>7115</c:v>
                </c:pt>
                <c:pt idx="9">
                  <c:v>6757</c:v>
                </c:pt>
                <c:pt idx="12">
                  <c:v>6190</c:v>
                </c:pt>
              </c:numCache>
            </c:numRef>
          </c:val>
          <c:extLst>
            <c:ext xmlns:c16="http://schemas.microsoft.com/office/drawing/2014/chart" uri="{C3380CC4-5D6E-409C-BE32-E72D297353CC}">
              <c16:uniqueId val="{0000000A-ADCC-46E6-9196-EF419B0357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1845</c:v>
                </c:pt>
                <c:pt idx="2">
                  <c:v>#N/A</c:v>
                </c:pt>
                <c:pt idx="3">
                  <c:v>#N/A</c:v>
                </c:pt>
                <c:pt idx="4">
                  <c:v>2008</c:v>
                </c:pt>
                <c:pt idx="5">
                  <c:v>#N/A</c:v>
                </c:pt>
                <c:pt idx="6">
                  <c:v>#N/A</c:v>
                </c:pt>
                <c:pt idx="7">
                  <c:v>1897</c:v>
                </c:pt>
                <c:pt idx="8">
                  <c:v>#N/A</c:v>
                </c:pt>
                <c:pt idx="9">
                  <c:v>#N/A</c:v>
                </c:pt>
                <c:pt idx="10">
                  <c:v>1310</c:v>
                </c:pt>
                <c:pt idx="11">
                  <c:v>#N/A</c:v>
                </c:pt>
                <c:pt idx="12">
                  <c:v>#N/A</c:v>
                </c:pt>
                <c:pt idx="13">
                  <c:v>701</c:v>
                </c:pt>
                <c:pt idx="14">
                  <c:v>#N/A</c:v>
                </c:pt>
              </c:numCache>
            </c:numRef>
          </c:val>
          <c:smooth val="0"/>
          <c:extLst>
            <c:ext xmlns:c16="http://schemas.microsoft.com/office/drawing/2014/chart" uri="{C3380CC4-5D6E-409C-BE32-E72D297353CC}">
              <c16:uniqueId val="{0000000B-ADCC-46E6-9196-EF419B0357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877</c:v>
                </c:pt>
                <c:pt idx="1">
                  <c:v>1056</c:v>
                </c:pt>
                <c:pt idx="2">
                  <c:v>1210</c:v>
                </c:pt>
              </c:numCache>
            </c:numRef>
          </c:val>
          <c:extLst>
            <c:ext xmlns:c16="http://schemas.microsoft.com/office/drawing/2014/chart" uri="{C3380CC4-5D6E-409C-BE32-E72D297353CC}">
              <c16:uniqueId val="{00000000-B576-4F05-ACC6-64C2D35FF5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217</c:v>
                </c:pt>
                <c:pt idx="1">
                  <c:v>253</c:v>
                </c:pt>
                <c:pt idx="2">
                  <c:v>279</c:v>
                </c:pt>
              </c:numCache>
            </c:numRef>
          </c:val>
          <c:extLst>
            <c:ext xmlns:c16="http://schemas.microsoft.com/office/drawing/2014/chart" uri="{C3380CC4-5D6E-409C-BE32-E72D297353CC}">
              <c16:uniqueId val="{00000001-B576-4F05-ACC6-64C2D35FF5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770</c:v>
                </c:pt>
                <c:pt idx="1">
                  <c:v>973</c:v>
                </c:pt>
                <c:pt idx="2">
                  <c:v>1267</c:v>
                </c:pt>
              </c:numCache>
            </c:numRef>
          </c:val>
          <c:extLst>
            <c:ext xmlns:c16="http://schemas.microsoft.com/office/drawing/2014/chart" uri="{C3380CC4-5D6E-409C-BE32-E72D297353CC}">
              <c16:uniqueId val="{00000002-B576-4F05-ACC6-64C2D35FF5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財政の健全化に努めてい</a:t>
          </a:r>
          <a:r>
            <a:rPr kumimoji="1" lang="ja-JP" altLang="en-US" sz="1100">
              <a:solidFill>
                <a:schemeClr val="dk1"/>
              </a:solidFill>
              <a:effectLst/>
              <a:latin typeface="+mn-lt"/>
              <a:ea typeface="+mn-ea"/>
              <a:cs typeface="+mn-cs"/>
            </a:rPr>
            <a:t>るた</a:t>
          </a:r>
          <a:r>
            <a:rPr kumimoji="1" lang="ja-JP" altLang="ja-JP" sz="1100">
              <a:solidFill>
                <a:schemeClr val="dk1"/>
              </a:solidFill>
              <a:effectLst/>
              <a:latin typeface="+mn-lt"/>
              <a:ea typeface="+mn-ea"/>
              <a:cs typeface="+mn-cs"/>
            </a:rPr>
            <a:t>め元利償還金は順調に減少していた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年度震災による災害復旧事業債、広域ごみ処理施設建設負担金、給食センター建設など立て続けに行った大規模事業の新規発行債の元金償還が次々に始まったことにより元利償還金は増加傾向にある。</a:t>
          </a:r>
          <a:r>
            <a:rPr kumimoji="1" lang="ja-JP" altLang="en-US" sz="1100">
              <a:solidFill>
                <a:schemeClr val="dk1"/>
              </a:solidFill>
              <a:effectLst/>
              <a:latin typeface="+mn-lt"/>
              <a:ea typeface="+mn-ea"/>
              <a:cs typeface="+mn-cs"/>
            </a:rPr>
            <a:t>過去に</a:t>
          </a:r>
          <a:r>
            <a:rPr kumimoji="1" lang="ja-JP" altLang="ja-JP" sz="1100">
              <a:solidFill>
                <a:schemeClr val="dk1"/>
              </a:solidFill>
              <a:effectLst/>
              <a:latin typeface="+mn-lt"/>
              <a:ea typeface="+mn-ea"/>
              <a:cs typeface="+mn-cs"/>
            </a:rPr>
            <a:t>交付税措置のない地方債の借り入れ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多かったため、算入公債費等が減少し、実質公債費比率の分子は増加している。今後はこれまで以上に投資的経費の適正化に取り組んでいく必要がある。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地方債の新規発行を元金償還額以下に抑制したため一般会計等における地方債の現在高が減少し、また、適切な財源確保により充当可能基金も大きく増加したため、将来負担比率の分子は低下している。今後も数値の改善に積極的に取り組んで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長野県白馬村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財政調整基金は、適切な財源の確保と枠配分方式を用いた予算編成による歳出の抑制から取崩しを回避して積み立て</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、義務教育施設整備基も小中学校長寿命化計画に基づく施設改修などの財源として</a:t>
          </a:r>
          <a:r>
            <a:rPr kumimoji="1" lang="ja-JP" altLang="en-US" sz="1100">
              <a:solidFill>
                <a:schemeClr val="dk1"/>
              </a:solidFill>
              <a:effectLst/>
              <a:latin typeface="+mn-lt"/>
              <a:ea typeface="+mn-ea"/>
              <a:cs typeface="+mn-cs"/>
            </a:rPr>
            <a:t>余剰金からの優先的な</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を継続している。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実質公債費比率の上昇により、減債基金からの繰入による繰上償還を計画している。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ふるさと白馬村を応援する基金：</a:t>
          </a:r>
          <a:r>
            <a:rPr lang="ja-JP" altLang="ja-JP" sz="1100">
              <a:solidFill>
                <a:schemeClr val="dk1"/>
              </a:solidFill>
              <a:effectLst/>
              <a:latin typeface="+mn-lt"/>
              <a:ea typeface="+mn-ea"/>
              <a:cs typeface="+mn-cs"/>
            </a:rPr>
            <a:t>白馬村のまちづくりに賛同する寄附金を財源として、様々な人々の参加による、個性豊かで活力あるまちづくりの推進とふるさとづくりに資する。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義務教育施設整備基金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小中学校長寿命化計画に基づく施設改修などの財源として積み立て</a:t>
          </a:r>
          <a:r>
            <a:rPr kumimoji="1" lang="ja-JP" altLang="en-US" sz="1100">
              <a:solidFill>
                <a:schemeClr val="dk1"/>
              </a:solidFill>
              <a:effectLst/>
              <a:latin typeface="+mn-lt"/>
              <a:ea typeface="+mn-ea"/>
              <a:cs typeface="+mn-cs"/>
            </a:rPr>
            <a:t>を継続している。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ふるさと白馬村を応援する基金：今後も</a:t>
          </a:r>
          <a:r>
            <a:rPr lang="ja-JP" altLang="ja-JP" sz="1100">
              <a:solidFill>
                <a:schemeClr val="dk1"/>
              </a:solidFill>
              <a:effectLst/>
              <a:latin typeface="+mn-lt"/>
              <a:ea typeface="+mn-ea"/>
              <a:cs typeface="+mn-cs"/>
            </a:rPr>
            <a:t>白馬村を応援していただいた皆様の期待に沿えるよう有効に取り崩して活用していく予定。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適切な財源の確保と枠配分方式を用いた予算編成による歳出の抑制から取崩しを回避して</a:t>
          </a:r>
          <a:r>
            <a:rPr kumimoji="1" lang="ja-JP" altLang="en-US" sz="1100">
              <a:solidFill>
                <a:schemeClr val="dk1"/>
              </a:solidFill>
              <a:effectLst/>
              <a:latin typeface="+mn-lt"/>
              <a:ea typeface="+mn-ea"/>
              <a:cs typeface="+mn-cs"/>
            </a:rPr>
            <a:t>いる。余剰金はまず財政調整基金へ積むこととしている。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年の</a:t>
          </a:r>
          <a:r>
            <a:rPr kumimoji="1" lang="ja-JP" altLang="en-US" sz="1100">
              <a:solidFill>
                <a:schemeClr val="dk1"/>
              </a:solidFill>
              <a:effectLst/>
              <a:latin typeface="+mn-lt"/>
              <a:ea typeface="+mn-ea"/>
              <a:cs typeface="+mn-cs"/>
            </a:rPr>
            <a:t>神城断層</a:t>
          </a:r>
          <a:r>
            <a:rPr kumimoji="1" lang="ja-JP" altLang="ja-JP" sz="1100">
              <a:solidFill>
                <a:schemeClr val="dk1"/>
              </a:solidFill>
              <a:effectLst/>
              <a:latin typeface="+mn-lt"/>
              <a:ea typeface="+mn-ea"/>
              <a:cs typeface="+mn-cs"/>
            </a:rPr>
            <a:t>震災の実績</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踏まえ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災害への備えなどのため標準財政規模の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％超は残高を維持したい。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今後上昇する見込みである実質公債費比率を抑制するため繰り上げ償還なども念頭に置いて積み立て</a:t>
          </a:r>
          <a:r>
            <a:rPr kumimoji="1" lang="ja-JP" altLang="en-US" sz="1100">
              <a:solidFill>
                <a:schemeClr val="dk1"/>
              </a:solidFill>
              <a:effectLst/>
              <a:latin typeface="+mn-lt"/>
              <a:ea typeface="+mn-ea"/>
              <a:cs typeface="+mn-cs"/>
            </a:rPr>
            <a:t>を継続している</a:t>
          </a:r>
          <a:r>
            <a:rPr kumimoji="1" lang="ja-JP" altLang="ja-JP" sz="1100">
              <a:solidFill>
                <a:schemeClr val="dk1"/>
              </a:solidFill>
              <a:effectLst/>
              <a:latin typeface="+mn-lt"/>
              <a:ea typeface="+mn-ea"/>
              <a:cs typeface="+mn-cs"/>
            </a:rPr>
            <a:t>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今後の公債費増加、実質公債費比率の上昇に備え、常に繰り上げ償還の検討が必要となるため、現状の基金残高は保持したい。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8,782
8,055
189.36
6,965,601
6,700,741
212,661
3,817,704
6,190,346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白馬村の主要な税目は固定資産税であり、景気など左右されない安定した税収のため財政力指数も安定している。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4120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140305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震災による災害復旧事業、広域ごみ処理施設建設の負担金、給食センター建設など立て続けに行った大規模事業により分子の公債費は高止まりしており、現在の水準を維持するよう努める必要がある。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163068</xdr:rowOff>
    </xdr:from>
    <xdr:to>
      <xdr:col>23</xdr:col>
      <xdr:colOff>133350</xdr:colOff>
      <xdr:row>61</xdr:row>
      <xdr:rowOff>56642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278618"/>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163068</xdr:rowOff>
    </xdr:from>
    <xdr:to>
      <xdr:col>19</xdr:col>
      <xdr:colOff>133350</xdr:colOff>
      <xdr:row>60</xdr:row>
      <xdr:rowOff>121920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27861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62</xdr:row>
      <xdr:rowOff>155448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408920"/>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62</xdr:row>
      <xdr:rowOff>155448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116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5842</xdr:rowOff>
    </xdr:from>
    <xdr:to>
      <xdr:col>23</xdr:col>
      <xdr:colOff>184150</xdr:colOff>
      <xdr:row>61</xdr:row>
      <xdr:rowOff>107442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22369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112268</xdr:rowOff>
    </xdr:from>
    <xdr:to>
      <xdr:col>19</xdr:col>
      <xdr:colOff>184150</xdr:colOff>
      <xdr:row>60</xdr:row>
      <xdr:rowOff>42418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52595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999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42689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会計年度任用職員制度の導入などによる人件費の増加、ふるさと納税事業の返礼業務委託料増額などによる物件費の増加があるが、除雪委託料による維持補修費の減少があり若干の改善になった。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78781</xdr:rowOff>
    </xdr:from>
    <xdr:to>
      <xdr:col>23</xdr:col>
      <xdr:colOff>133350</xdr:colOff>
      <xdr:row>81</xdr:row>
      <xdr:rowOff>100950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966231"/>
          <a:ext cx="838200" cy="2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41227</xdr:rowOff>
    </xdr:from>
    <xdr:to>
      <xdr:col>19</xdr:col>
      <xdr:colOff>133350</xdr:colOff>
      <xdr:row>81</xdr:row>
      <xdr:rowOff>100950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28677"/>
          <a:ext cx="889000" cy="5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112226</xdr:rowOff>
    </xdr:from>
    <xdr:to>
      <xdr:col>15</xdr:col>
      <xdr:colOff>82550</xdr:colOff>
      <xdr:row>81</xdr:row>
      <xdr:rowOff>41227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28226"/>
          <a:ext cx="889000" cy="10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112226</xdr:rowOff>
    </xdr:from>
    <xdr:to>
      <xdr:col>11</xdr:col>
      <xdr:colOff>31750</xdr:colOff>
      <xdr:row>80</xdr:row>
      <xdr:rowOff>134147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828226"/>
          <a:ext cx="889000" cy="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27981</xdr:rowOff>
    </xdr:from>
    <xdr:to>
      <xdr:col>23</xdr:col>
      <xdr:colOff>184150</xdr:colOff>
      <xdr:row>81</xdr:row>
      <xdr:rowOff>129581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44508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6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50150</xdr:rowOff>
    </xdr:from>
    <xdr:to>
      <xdr:col>19</xdr:col>
      <xdr:colOff>184150</xdr:colOff>
      <xdr:row>81</xdr:row>
      <xdr:rowOff>151750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136527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2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161877</xdr:rowOff>
    </xdr:from>
    <xdr:to>
      <xdr:col>15</xdr:col>
      <xdr:colOff>133350</xdr:colOff>
      <xdr:row>81</xdr:row>
      <xdr:rowOff>92027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102204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61426</xdr:rowOff>
    </xdr:from>
    <xdr:to>
      <xdr:col>11</xdr:col>
      <xdr:colOff>82550</xdr:colOff>
      <xdr:row>80</xdr:row>
      <xdr:rowOff>163026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1753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4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83347</xdr:rowOff>
    </xdr:from>
    <xdr:to>
      <xdr:col>7</xdr:col>
      <xdr:colOff>31750</xdr:colOff>
      <xdr:row>81</xdr:row>
      <xdr:rowOff>13497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9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23674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6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計画的な若手職員の採用増加により類似団体平均とほぼ同水準を維持している。今後も適正な数値の維持を図っていく。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78618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658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78618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658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87</xdr:row>
      <xdr:rowOff>45055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2331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ここ数年の業務量の増加により、計画的に職員採用を進めているが、若年層の退職が多く類似団体より低い水準となっている。今後も適正かつ計画的な職員採用を進めていく。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339</xdr:rowOff>
    </xdr:from>
    <xdr:to>
      <xdr:col>81</xdr:col>
      <xdr:colOff>44450</xdr:colOff>
      <xdr:row>61</xdr:row>
      <xdr:rowOff>27686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458789"/>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13208</xdr:rowOff>
    </xdr:from>
    <xdr:to>
      <xdr:col>77</xdr:col>
      <xdr:colOff>44450</xdr:colOff>
      <xdr:row>61</xdr:row>
      <xdr:rowOff>27686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716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107442</xdr:rowOff>
    </xdr:from>
    <xdr:to>
      <xdr:col>72</xdr:col>
      <xdr:colOff>203200</xdr:colOff>
      <xdr:row>61</xdr:row>
      <xdr:rowOff>13208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9444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68030</xdr:rowOff>
    </xdr:from>
    <xdr:to>
      <xdr:col>68</xdr:col>
      <xdr:colOff>152400</xdr:colOff>
      <xdr:row>60</xdr:row>
      <xdr:rowOff>107442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55030"/>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120989</xdr:rowOff>
    </xdr:from>
    <xdr:to>
      <xdr:col>81</xdr:col>
      <xdr:colOff>95250</xdr:colOff>
      <xdr:row>61</xdr:row>
      <xdr:rowOff>51139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137516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25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148336</xdr:rowOff>
    </xdr:from>
    <xdr:to>
      <xdr:col>77</xdr:col>
      <xdr:colOff>95250</xdr:colOff>
      <xdr:row>61</xdr:row>
      <xdr:rowOff>78486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88663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133858</xdr:rowOff>
    </xdr:from>
    <xdr:to>
      <xdr:col>73</xdr:col>
      <xdr:colOff>44450</xdr:colOff>
      <xdr:row>61</xdr:row>
      <xdr:rowOff>64008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74185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56642</xdr:rowOff>
    </xdr:from>
    <xdr:to>
      <xdr:col>68</xdr:col>
      <xdr:colOff>203200</xdr:colOff>
      <xdr:row>60</xdr:row>
      <xdr:rowOff>158242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168419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17230</xdr:rowOff>
    </xdr:from>
    <xdr:to>
      <xdr:col>64</xdr:col>
      <xdr:colOff>152400</xdr:colOff>
      <xdr:row>60</xdr:row>
      <xdr:rowOff>118830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129007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7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の震災による災害復旧事業債、広域ごみ処理施設建設の負担金、給食センター建設など立て続けに行った大規模事業による新規発行債の元金償還開始から、近年公債費は増加傾向となり、今後も実質公債費比率は上昇する見込みである。繰り上げ償還なども念頭に置いて、実質公債費比率の上昇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153162</xdr:rowOff>
    </xdr:from>
    <xdr:to>
      <xdr:col>81</xdr:col>
      <xdr:colOff>44450</xdr:colOff>
      <xdr:row>44</xdr:row>
      <xdr:rowOff>97536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52551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66294</xdr:rowOff>
    </xdr:from>
    <xdr:to>
      <xdr:col>77</xdr:col>
      <xdr:colOff>44450</xdr:colOff>
      <xdr:row>43</xdr:row>
      <xdr:rowOff>153162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386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43</xdr:row>
      <xdr:rowOff>66294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131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112268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166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46736</xdr:rowOff>
    </xdr:from>
    <xdr:to>
      <xdr:col>81</xdr:col>
      <xdr:colOff>95250</xdr:colOff>
      <xdr:row>44</xdr:row>
      <xdr:rowOff>148336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114063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4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102362</xdr:rowOff>
    </xdr:from>
    <xdr:to>
      <xdr:col>77</xdr:col>
      <xdr:colOff>95250</xdr:colOff>
      <xdr:row>44</xdr:row>
      <xdr:rowOff>32512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17289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15494</xdr:rowOff>
    </xdr:from>
    <xdr:to>
      <xdr:col>73</xdr:col>
      <xdr:colOff>44450</xdr:colOff>
      <xdr:row>43</xdr:row>
      <xdr:rowOff>117094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101871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新規発行債を元金償還額以下にして地方債残高を減らし、控除する充当可能基金の増加などもあり将来負担比率は減少した。今後も健全財政に努めていく。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89817</xdr:rowOff>
    </xdr:from>
    <xdr:to>
      <xdr:col>81</xdr:col>
      <xdr:colOff>44450</xdr:colOff>
      <xdr:row>16</xdr:row>
      <xdr:rowOff>163689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61567"/>
          <a:ext cx="8382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163689</xdr:rowOff>
    </xdr:from>
    <xdr:to>
      <xdr:col>77</xdr:col>
      <xdr:colOff>44450</xdr:colOff>
      <xdr:row>18</xdr:row>
      <xdr:rowOff>139841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906889"/>
          <a:ext cx="889000" cy="3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139841</xdr:rowOff>
    </xdr:from>
    <xdr:to>
      <xdr:col>72</xdr:col>
      <xdr:colOff>203200</xdr:colOff>
      <xdr:row>19</xdr:row>
      <xdr:rowOff>60889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225941"/>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161290</xdr:rowOff>
    </xdr:from>
    <xdr:to>
      <xdr:col>68</xdr:col>
      <xdr:colOff>152400</xdr:colOff>
      <xdr:row>19</xdr:row>
      <xdr:rowOff>60889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247390"/>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39017</xdr:rowOff>
    </xdr:from>
    <xdr:to>
      <xdr:col>81</xdr:col>
      <xdr:colOff>95250</xdr:colOff>
      <xdr:row>15</xdr:row>
      <xdr:rowOff>140617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11094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8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112889</xdr:rowOff>
    </xdr:from>
    <xdr:to>
      <xdr:col>77</xdr:col>
      <xdr:colOff>95250</xdr:colOff>
      <xdr:row>17</xdr:row>
      <xdr:rowOff>43039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27816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4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89041</xdr:rowOff>
    </xdr:from>
    <xdr:to>
      <xdr:col>73</xdr:col>
      <xdr:colOff>44450</xdr:colOff>
      <xdr:row>19</xdr:row>
      <xdr:rowOff>19191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7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3968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6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10089</xdr:rowOff>
    </xdr:from>
    <xdr:to>
      <xdr:col>68</xdr:col>
      <xdr:colOff>203200</xdr:colOff>
      <xdr:row>19</xdr:row>
      <xdr:rowOff>111689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96466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35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110490</xdr:rowOff>
    </xdr:from>
    <xdr:to>
      <xdr:col>64</xdr:col>
      <xdr:colOff>152400</xdr:colOff>
      <xdr:row>19</xdr:row>
      <xdr:rowOff>40640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25417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8,782
8,055
189.36
6,965,601
6,700,741
212,661
3,817,704
6,190,346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今後、会計年度任用職員制度や地域おこし協力隊員、集落支援員の活用、退職職員の再任用などにより数値の増加が予測されるが、適正かつ計画的な職員採用などに努める。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168910</xdr:rowOff>
    </xdr:from>
    <xdr:to>
      <xdr:col>24</xdr:col>
      <xdr:colOff>25400</xdr:colOff>
      <xdr:row>34</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26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35</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267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0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118110</xdr:rowOff>
    </xdr:from>
    <xdr:to>
      <xdr:col>20</xdr:col>
      <xdr:colOff>38100</xdr:colOff>
      <xdr:row>34</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寄附金の増加に伴い、ふるさと納税事業の返礼業務委託料増額などにより物件費に係る経常収支比率は上昇している。委託内容の厳選などにより事業費の減少を目指していく。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163576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6047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16</xdr:row>
      <xdr:rowOff>17272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6553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83566</xdr:rowOff>
    </xdr:from>
    <xdr:to>
      <xdr:col>73</xdr:col>
      <xdr:colOff>180975</xdr:colOff>
      <xdr:row>16</xdr:row>
      <xdr:rowOff>154432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65531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154432</xdr:rowOff>
    </xdr:from>
    <xdr:to>
      <xdr:col>69</xdr:col>
      <xdr:colOff>92075</xdr:colOff>
      <xdr:row>16</xdr:row>
      <xdr:rowOff>159004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97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112776</xdr:rowOff>
    </xdr:from>
    <xdr:to>
      <xdr:col>82</xdr:col>
      <xdr:colOff>158750</xdr:colOff>
      <xdr:row>17</xdr:row>
      <xdr:rowOff>42926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129303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78249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32766</xdr:rowOff>
    </xdr:from>
    <xdr:to>
      <xdr:col>74</xdr:col>
      <xdr:colOff>31750</xdr:colOff>
      <xdr:row>15</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144543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村単独事業では、福祉医療費の支給範囲を小中学生の通院、高校生の通院・入院、身障４級の入院、療育</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２の通院・入院、精神３級の通院・入院まで拡大しているが、当村では生活保護費の支出がないため、類似団体平均を下回っている。引き続き経費抑制に努める。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107950</xdr:rowOff>
    </xdr:from>
    <xdr:to>
      <xdr:col>24</xdr:col>
      <xdr:colOff>25400</xdr:colOff>
      <xdr:row>52</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023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107950</xdr:rowOff>
    </xdr:from>
    <xdr:to>
      <xdr:col>19</xdr:col>
      <xdr:colOff>187325</xdr:colOff>
      <xdr:row>52</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107950</xdr:rowOff>
    </xdr:from>
    <xdr:to>
      <xdr:col>15</xdr:col>
      <xdr:colOff>98425</xdr:colOff>
      <xdr:row>53</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023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57150</xdr:rowOff>
    </xdr:from>
    <xdr:to>
      <xdr:col>24</xdr:col>
      <xdr:colOff>76200</xdr:colOff>
      <xdr:row>52</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137177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95250</xdr:rowOff>
    </xdr:from>
    <xdr:to>
      <xdr:col>20</xdr:col>
      <xdr:colOff>38100</xdr:colOff>
      <xdr:row>53</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57150</xdr:rowOff>
    </xdr:from>
    <xdr:to>
      <xdr:col>15</xdr:col>
      <xdr:colOff>149225</xdr:colOff>
      <xdr:row>52</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元年度からの下水道事業会計の地方公営企業法適用により、その性質がその他（繰出金）から補助費等に変わったため、類似団体平均より低い水準を維持している。引き続き適正な数値の維持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293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57</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34720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観光地として</a:t>
          </a:r>
          <a:r>
            <a:rPr kumimoji="1" lang="ja-JP" altLang="ja-JP" sz="1100">
              <a:solidFill>
                <a:schemeClr val="dk1"/>
              </a:solidFill>
              <a:effectLst/>
              <a:latin typeface="+mn-lt"/>
              <a:ea typeface="+mn-ea"/>
              <a:cs typeface="+mn-cs"/>
            </a:rPr>
            <a:t>観光団体への補助費が多く、また令和元年度からの下水道事業会計の地方公営企業法適用により、その性質がその他（繰出金）から補助費等に変わって、類似団体平均を上回っている。今後は補助金交付算定の明確な基準を設けるなどして、経費の削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85852</xdr:rowOff>
    </xdr:from>
    <xdr:to>
      <xdr:col>82</xdr:col>
      <xdr:colOff>107950</xdr:colOff>
      <xdr:row>38</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009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85852</xdr:rowOff>
    </xdr:from>
    <xdr:to>
      <xdr:col>78</xdr:col>
      <xdr:colOff>69850</xdr:colOff>
      <xdr:row>39</xdr:row>
      <xdr:rowOff>33274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009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33274</xdr:rowOff>
    </xdr:from>
    <xdr:to>
      <xdr:col>73</xdr:col>
      <xdr:colOff>180975</xdr:colOff>
      <xdr:row>39</xdr:row>
      <xdr:rowOff>110998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7198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39</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35776"/>
          <a:ext cx="8890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60198</xdr:rowOff>
    </xdr:from>
    <xdr:to>
      <xdr:col>69</xdr:col>
      <xdr:colOff>142875</xdr:colOff>
      <xdr:row>39</xdr:row>
      <xdr:rowOff>161798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146575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事業の抑制によりしばらくは公債費の減少が続いていたが、平成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の震災復旧関連事業や広域ごみ処理施設建設負担金、給食センター建設など立て続けに行った大規模事業により、新規発行債が増加した。その影響で今後も地方債の元利償還額が膨らみ、公債費は増加見込みである。今後も引き続き、新規発行債の償還期間を長期にして利率は見積もり徴取による低利を図り、公債費増加を抑制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39370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914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80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30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適正な定員管理などによる人件費の減少、生活保護費の支出がない扶助費などにより、全体的に数値も減少し、類似団体も大きく下回っている。今後もこの水準を維持するよう努める。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7533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75</xdr:row>
      <xdr:rowOff>8890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753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8890</xdr:rowOff>
    </xdr:from>
    <xdr:to>
      <xdr:col>73</xdr:col>
      <xdr:colOff>180975</xdr:colOff>
      <xdr:row>76</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8676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46989</xdr:rowOff>
    </xdr:from>
    <xdr:to>
      <xdr:col>69</xdr:col>
      <xdr:colOff>92075</xdr:colOff>
      <xdr:row>76</xdr:row>
      <xdr:rowOff>157480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771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168927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xdr:rowOff>
    </xdr:from>
    <xdr:to>
      <xdr:col>78</xdr:col>
      <xdr:colOff>120650</xdr:colOff>
      <xdr:row>74</xdr:row>
      <xdr:rowOff>116840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127017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47007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167639</xdr:rowOff>
    </xdr:from>
    <xdr:to>
      <xdr:col>65</xdr:col>
      <xdr:colOff>53975</xdr:colOff>
      <xdr:row>76</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107967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86873</xdr:rowOff>
    </xdr:from>
    <xdr:to>
      <xdr:col>29</xdr:col>
      <xdr:colOff>127000</xdr:colOff>
      <xdr:row>16</xdr:row>
      <xdr:rowOff>114800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77698"/>
          <a:ext cx="647700" cy="2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86873</xdr:rowOff>
    </xdr:from>
    <xdr:to>
      <xdr:col>26</xdr:col>
      <xdr:colOff>50800</xdr:colOff>
      <xdr:row>16</xdr:row>
      <xdr:rowOff>99499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77698"/>
          <a:ext cx="698500" cy="12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99499</xdr:rowOff>
    </xdr:from>
    <xdr:to>
      <xdr:col>22</xdr:col>
      <xdr:colOff>114300</xdr:colOff>
      <xdr:row>17</xdr:row>
      <xdr:rowOff>37023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0324"/>
          <a:ext cx="698500" cy="10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37023</xdr:rowOff>
    </xdr:from>
    <xdr:to>
      <xdr:col>18</xdr:col>
      <xdr:colOff>177800</xdr:colOff>
      <xdr:row>17</xdr:row>
      <xdr:rowOff>74597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99298"/>
          <a:ext cx="698500" cy="3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64000</xdr:rowOff>
    </xdr:from>
    <xdr:to>
      <xdr:col>29</xdr:col>
      <xdr:colOff>177800</xdr:colOff>
      <xdr:row>16</xdr:row>
      <xdr:rowOff>165600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36077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2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36073</xdr:rowOff>
    </xdr:from>
    <xdr:to>
      <xdr:col>26</xdr:col>
      <xdr:colOff>101600</xdr:colOff>
      <xdr:row>16</xdr:row>
      <xdr:rowOff>137673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2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122450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13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48699</xdr:rowOff>
    </xdr:from>
    <xdr:to>
      <xdr:col>22</xdr:col>
      <xdr:colOff>165100</xdr:colOff>
      <xdr:row>16</xdr:row>
      <xdr:rowOff>150299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135076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157673</xdr:rowOff>
    </xdr:from>
    <xdr:to>
      <xdr:col>19</xdr:col>
      <xdr:colOff>38100</xdr:colOff>
      <xdr:row>17</xdr:row>
      <xdr:rowOff>87823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72600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3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23797</xdr:rowOff>
    </xdr:from>
    <xdr:to>
      <xdr:col>15</xdr:col>
      <xdr:colOff>101600</xdr:colOff>
      <xdr:row>17</xdr:row>
      <xdr:rowOff>125397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110174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9189</xdr:rowOff>
    </xdr:from>
    <xdr:to>
      <xdr:col>29</xdr:col>
      <xdr:colOff>127000</xdr:colOff>
      <xdr:row>35</xdr:row>
      <xdr:rowOff>122379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619539"/>
          <a:ext cx="647700" cy="113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122379</xdr:rowOff>
    </xdr:from>
    <xdr:to>
      <xdr:col>26</xdr:col>
      <xdr:colOff>50800</xdr:colOff>
      <xdr:row>35</xdr:row>
      <xdr:rowOff>295903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32729"/>
          <a:ext cx="698500" cy="17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295903</xdr:rowOff>
    </xdr:from>
    <xdr:to>
      <xdr:col>22</xdr:col>
      <xdr:colOff>114300</xdr:colOff>
      <xdr:row>36</xdr:row>
      <xdr:rowOff>31935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06253"/>
          <a:ext cx="698500" cy="7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31935</xdr:rowOff>
    </xdr:from>
    <xdr:to>
      <xdr:col>18</xdr:col>
      <xdr:colOff>177800</xdr:colOff>
      <xdr:row>36</xdr:row>
      <xdr:rowOff>105805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85185"/>
          <a:ext cx="698500" cy="7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301289</xdr:rowOff>
    </xdr:from>
    <xdr:to>
      <xdr:col>29</xdr:col>
      <xdr:colOff>177800</xdr:colOff>
      <xdr:row>35</xdr:row>
      <xdr:rowOff>59989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56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146366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4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71579</xdr:rowOff>
    </xdr:from>
    <xdr:to>
      <xdr:col>26</xdr:col>
      <xdr:colOff>101600</xdr:colOff>
      <xdr:row>35</xdr:row>
      <xdr:rowOff>173179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81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183356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5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245103</xdr:rowOff>
    </xdr:from>
    <xdr:to>
      <xdr:col>22</xdr:col>
      <xdr:colOff>165100</xdr:colOff>
      <xdr:row>36</xdr:row>
      <xdr:rowOff>3803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5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2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324035</xdr:rowOff>
    </xdr:from>
    <xdr:to>
      <xdr:col>19</xdr:col>
      <xdr:colOff>38100</xdr:colOff>
      <xdr:row>36</xdr:row>
      <xdr:rowOff>82735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3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92912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55005</xdr:rowOff>
    </xdr:from>
    <xdr:to>
      <xdr:col>15</xdr:col>
      <xdr:colOff>101600</xdr:colOff>
      <xdr:row>36</xdr:row>
      <xdr:rowOff>156605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0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166782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7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8,782
8,055
189.36
6,965,601
6,700,741
212,661
3,817,704
6,190,346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17307</xdr:rowOff>
    </xdr:from>
    <xdr:to>
      <xdr:col>24</xdr:col>
      <xdr:colOff>63500</xdr:colOff>
      <xdr:row>36</xdr:row>
      <xdr:rowOff>39703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89507"/>
          <a:ext cx="838200" cy="2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17307</xdr:rowOff>
    </xdr:from>
    <xdr:to>
      <xdr:col>19</xdr:col>
      <xdr:colOff>177800</xdr:colOff>
      <xdr:row>36</xdr:row>
      <xdr:rowOff>26642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9507"/>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26642</xdr:rowOff>
    </xdr:from>
    <xdr:to>
      <xdr:col>15</xdr:col>
      <xdr:colOff>50800</xdr:colOff>
      <xdr:row>36</xdr:row>
      <xdr:rowOff>169913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8842"/>
          <a:ext cx="889000" cy="1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169913</xdr:rowOff>
    </xdr:from>
    <xdr:to>
      <xdr:col>10</xdr:col>
      <xdr:colOff>114300</xdr:colOff>
      <xdr:row>37</xdr:row>
      <xdr:rowOff>5588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2113"/>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160353</xdr:rowOff>
    </xdr:from>
    <xdr:to>
      <xdr:col>24</xdr:col>
      <xdr:colOff>114300</xdr:colOff>
      <xdr:row>36</xdr:row>
      <xdr:rowOff>90503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138780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137957</xdr:rowOff>
    </xdr:from>
    <xdr:to>
      <xdr:col>20</xdr:col>
      <xdr:colOff>38100</xdr:colOff>
      <xdr:row>36</xdr:row>
      <xdr:rowOff>68107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59234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3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147292</xdr:rowOff>
    </xdr:from>
    <xdr:to>
      <xdr:col>15</xdr:col>
      <xdr:colOff>101600</xdr:colOff>
      <xdr:row>36</xdr:row>
      <xdr:rowOff>77442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68569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4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119113</xdr:rowOff>
    </xdr:from>
    <xdr:to>
      <xdr:col>10</xdr:col>
      <xdr:colOff>165100</xdr:colOff>
      <xdr:row>37</xdr:row>
      <xdr:rowOff>49263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40390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126238</xdr:rowOff>
    </xdr:from>
    <xdr:to>
      <xdr:col>6</xdr:col>
      <xdr:colOff>38100</xdr:colOff>
      <xdr:row>37</xdr:row>
      <xdr:rowOff>56388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47515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9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133159</xdr:rowOff>
    </xdr:from>
    <xdr:to>
      <xdr:col>24</xdr:col>
      <xdr:colOff>63500</xdr:colOff>
      <xdr:row>57</xdr:row>
      <xdr:rowOff>156222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05809"/>
          <a:ext cx="838200" cy="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156222</xdr:rowOff>
    </xdr:from>
    <xdr:to>
      <xdr:col>19</xdr:col>
      <xdr:colOff>177800</xdr:colOff>
      <xdr:row>58</xdr:row>
      <xdr:rowOff>6363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28872"/>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6363</xdr:rowOff>
    </xdr:from>
    <xdr:to>
      <xdr:col>15</xdr:col>
      <xdr:colOff>50800</xdr:colOff>
      <xdr:row>58</xdr:row>
      <xdr:rowOff>29585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50463"/>
          <a:ext cx="8890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29585</xdr:rowOff>
    </xdr:from>
    <xdr:to>
      <xdr:col>10</xdr:col>
      <xdr:colOff>114300</xdr:colOff>
      <xdr:row>58</xdr:row>
      <xdr:rowOff>33392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3685"/>
          <a:ext cx="889000" cy="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82359</xdr:rowOff>
    </xdr:from>
    <xdr:to>
      <xdr:col>24</xdr:col>
      <xdr:colOff>114300</xdr:colOff>
      <xdr:row>58</xdr:row>
      <xdr:rowOff>12509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60786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105422</xdr:rowOff>
    </xdr:from>
    <xdr:to>
      <xdr:col>20</xdr:col>
      <xdr:colOff>38100</xdr:colOff>
      <xdr:row>58</xdr:row>
      <xdr:rowOff>35572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26699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7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127013</xdr:rowOff>
    </xdr:from>
    <xdr:to>
      <xdr:col>15</xdr:col>
      <xdr:colOff>101600</xdr:colOff>
      <xdr:row>58</xdr:row>
      <xdr:rowOff>57163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48290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150235</xdr:rowOff>
    </xdr:from>
    <xdr:to>
      <xdr:col>10</xdr:col>
      <xdr:colOff>165100</xdr:colOff>
      <xdr:row>58</xdr:row>
      <xdr:rowOff>80385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71512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1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154042</xdr:rowOff>
    </xdr:from>
    <xdr:to>
      <xdr:col>6</xdr:col>
      <xdr:colOff>38100</xdr:colOff>
      <xdr:row>58</xdr:row>
      <xdr:rowOff>84192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75319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143739</xdr:rowOff>
    </xdr:from>
    <xdr:to>
      <xdr:col>24</xdr:col>
      <xdr:colOff>63500</xdr:colOff>
      <xdr:row>75</xdr:row>
      <xdr:rowOff>17552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488139"/>
          <a:ext cx="838200" cy="3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143739</xdr:rowOff>
    </xdr:from>
    <xdr:to>
      <xdr:col>19</xdr:col>
      <xdr:colOff>177800</xdr:colOff>
      <xdr:row>74</xdr:row>
      <xdr:rowOff>108534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488139"/>
          <a:ext cx="889000" cy="30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108534</xdr:rowOff>
    </xdr:from>
    <xdr:to>
      <xdr:col>15</xdr:col>
      <xdr:colOff>50800</xdr:colOff>
      <xdr:row>76</xdr:row>
      <xdr:rowOff>166236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795834"/>
          <a:ext cx="889000" cy="40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82359</xdr:rowOff>
    </xdr:from>
    <xdr:to>
      <xdr:col>10</xdr:col>
      <xdr:colOff>114300</xdr:colOff>
      <xdr:row>76</xdr:row>
      <xdr:rowOff>166236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941109"/>
          <a:ext cx="889000" cy="25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138202</xdr:rowOff>
    </xdr:from>
    <xdr:to>
      <xdr:col>24</xdr:col>
      <xdr:colOff>114300</xdr:colOff>
      <xdr:row>75</xdr:row>
      <xdr:rowOff>68352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8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161079</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67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92939</xdr:rowOff>
    </xdr:from>
    <xdr:to>
      <xdr:col>20</xdr:col>
      <xdr:colOff>38100</xdr:colOff>
      <xdr:row>73</xdr:row>
      <xdr:rowOff>23089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4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39616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2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57734</xdr:rowOff>
    </xdr:from>
    <xdr:to>
      <xdr:col>15</xdr:col>
      <xdr:colOff>101600</xdr:colOff>
      <xdr:row>74</xdr:row>
      <xdr:rowOff>159334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7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4411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52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115436</xdr:rowOff>
    </xdr:from>
    <xdr:to>
      <xdr:col>10</xdr:col>
      <xdr:colOff>165100</xdr:colOff>
      <xdr:row>77</xdr:row>
      <xdr:rowOff>45586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4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62113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31559</xdr:rowOff>
    </xdr:from>
    <xdr:to>
      <xdr:col>6</xdr:col>
      <xdr:colOff>38100</xdr:colOff>
      <xdr:row>75</xdr:row>
      <xdr:rowOff>133159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149686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83714</xdr:rowOff>
    </xdr:from>
    <xdr:to>
      <xdr:col>24</xdr:col>
      <xdr:colOff>63500</xdr:colOff>
      <xdr:row>98</xdr:row>
      <xdr:rowOff>102515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14364"/>
          <a:ext cx="838200" cy="19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83714</xdr:rowOff>
    </xdr:from>
    <xdr:to>
      <xdr:col>19</xdr:col>
      <xdr:colOff>177800</xdr:colOff>
      <xdr:row>98</xdr:row>
      <xdr:rowOff>146079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14364"/>
          <a:ext cx="889000" cy="23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146079</xdr:rowOff>
    </xdr:from>
    <xdr:to>
      <xdr:col>15</xdr:col>
      <xdr:colOff>50800</xdr:colOff>
      <xdr:row>99</xdr:row>
      <xdr:rowOff>43199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48179"/>
          <a:ext cx="889000" cy="6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42556</xdr:rowOff>
    </xdr:from>
    <xdr:to>
      <xdr:col>10</xdr:col>
      <xdr:colOff>114300</xdr:colOff>
      <xdr:row>99</xdr:row>
      <xdr:rowOff>43199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7016106"/>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51715</xdr:rowOff>
    </xdr:from>
    <xdr:to>
      <xdr:col>24</xdr:col>
      <xdr:colOff>114300</xdr:colOff>
      <xdr:row>98</xdr:row>
      <xdr:rowOff>153315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8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138092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32914</xdr:rowOff>
    </xdr:from>
    <xdr:to>
      <xdr:col>20</xdr:col>
      <xdr:colOff>38100</xdr:colOff>
      <xdr:row>97</xdr:row>
      <xdr:rowOff>134514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125641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95279</xdr:rowOff>
    </xdr:from>
    <xdr:to>
      <xdr:col>15</xdr:col>
      <xdr:colOff>101600</xdr:colOff>
      <xdr:row>99</xdr:row>
      <xdr:rowOff>25429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16556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9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163849</xdr:rowOff>
    </xdr:from>
    <xdr:to>
      <xdr:col>10</xdr:col>
      <xdr:colOff>165100</xdr:colOff>
      <xdr:row>99</xdr:row>
      <xdr:rowOff>93999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9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85126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705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163206</xdr:rowOff>
    </xdr:from>
    <xdr:to>
      <xdr:col>6</xdr:col>
      <xdr:colOff>38100</xdr:colOff>
      <xdr:row>99</xdr:row>
      <xdr:rowOff>93356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84483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164758</xdr:rowOff>
    </xdr:from>
    <xdr:to>
      <xdr:col>55</xdr:col>
      <xdr:colOff>0</xdr:colOff>
      <xdr:row>36</xdr:row>
      <xdr:rowOff>590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165508"/>
          <a:ext cx="8382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149918</xdr:rowOff>
    </xdr:from>
    <xdr:to>
      <xdr:col>50</xdr:col>
      <xdr:colOff>114300</xdr:colOff>
      <xdr:row>35</xdr:row>
      <xdr:rowOff>164758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807768"/>
          <a:ext cx="889000" cy="35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149918</xdr:rowOff>
    </xdr:from>
    <xdr:to>
      <xdr:col>45</xdr:col>
      <xdr:colOff>177800</xdr:colOff>
      <xdr:row>36</xdr:row>
      <xdr:rowOff>36314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807768"/>
          <a:ext cx="889000" cy="40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36314</xdr:rowOff>
    </xdr:from>
    <xdr:to>
      <xdr:col>41</xdr:col>
      <xdr:colOff>50800</xdr:colOff>
      <xdr:row>36</xdr:row>
      <xdr:rowOff>140863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208514"/>
          <a:ext cx="889000" cy="10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110215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45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112489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121240</xdr:rowOff>
    </xdr:from>
    <xdr:to>
      <xdr:col>55</xdr:col>
      <xdr:colOff>50800</xdr:colOff>
      <xdr:row>36</xdr:row>
      <xdr:rowOff>51390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144117</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7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113958</xdr:rowOff>
    </xdr:from>
    <xdr:to>
      <xdr:col>50</xdr:col>
      <xdr:colOff>165100</xdr:colOff>
      <xdr:row>36</xdr:row>
      <xdr:rowOff>44108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60635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88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99118</xdr:rowOff>
    </xdr:from>
    <xdr:to>
      <xdr:col>46</xdr:col>
      <xdr:colOff>38100</xdr:colOff>
      <xdr:row>34</xdr:row>
      <xdr:rowOff>29268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75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45795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53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156964</xdr:rowOff>
    </xdr:from>
    <xdr:to>
      <xdr:col>41</xdr:col>
      <xdr:colOff>101600</xdr:colOff>
      <xdr:row>36</xdr:row>
      <xdr:rowOff>87114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1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103641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593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90063</xdr:rowOff>
    </xdr:from>
    <xdr:to>
      <xdr:col>36</xdr:col>
      <xdr:colOff>165100</xdr:colOff>
      <xdr:row>37</xdr:row>
      <xdr:rowOff>20213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36740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03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157863</xdr:rowOff>
    </xdr:from>
    <xdr:to>
      <xdr:col>55</xdr:col>
      <xdr:colOff>0</xdr:colOff>
      <xdr:row>58</xdr:row>
      <xdr:rowOff>170322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01963"/>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113172</xdr:rowOff>
    </xdr:from>
    <xdr:to>
      <xdr:col>50</xdr:col>
      <xdr:colOff>114300</xdr:colOff>
      <xdr:row>58</xdr:row>
      <xdr:rowOff>157863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57272"/>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104408</xdr:rowOff>
    </xdr:from>
    <xdr:to>
      <xdr:col>45</xdr:col>
      <xdr:colOff>177800</xdr:colOff>
      <xdr:row>58</xdr:row>
      <xdr:rowOff>113172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48508"/>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13810</xdr:rowOff>
    </xdr:from>
    <xdr:to>
      <xdr:col>41</xdr:col>
      <xdr:colOff>50800</xdr:colOff>
      <xdr:row>58</xdr:row>
      <xdr:rowOff>104408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57910"/>
          <a:ext cx="889000" cy="9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103587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119522</xdr:rowOff>
    </xdr:from>
    <xdr:to>
      <xdr:col>55</xdr:col>
      <xdr:colOff>50800</xdr:colOff>
      <xdr:row>59</xdr:row>
      <xdr:rowOff>49672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34449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7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107063</xdr:rowOff>
    </xdr:from>
    <xdr:to>
      <xdr:col>50</xdr:col>
      <xdr:colOff>165100</xdr:colOff>
      <xdr:row>59</xdr:row>
      <xdr:rowOff>37213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28340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4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62372</xdr:rowOff>
    </xdr:from>
    <xdr:to>
      <xdr:col>46</xdr:col>
      <xdr:colOff>38100</xdr:colOff>
      <xdr:row>58</xdr:row>
      <xdr:rowOff>163972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155099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9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53608</xdr:rowOff>
    </xdr:from>
    <xdr:to>
      <xdr:col>41</xdr:col>
      <xdr:colOff>101600</xdr:colOff>
      <xdr:row>58</xdr:row>
      <xdr:rowOff>155208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146335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9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134460</xdr:rowOff>
    </xdr:from>
    <xdr:to>
      <xdr:col>36</xdr:col>
      <xdr:colOff>165100</xdr:colOff>
      <xdr:row>58</xdr:row>
      <xdr:rowOff>64610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81137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8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39030</xdr:rowOff>
    </xdr:from>
    <xdr:to>
      <xdr:col>55</xdr:col>
      <xdr:colOff>0</xdr:colOff>
      <xdr:row>79</xdr:row>
      <xdr:rowOff>40988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83580"/>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14357</xdr:rowOff>
    </xdr:from>
    <xdr:to>
      <xdr:col>50</xdr:col>
      <xdr:colOff>114300</xdr:colOff>
      <xdr:row>79</xdr:row>
      <xdr:rowOff>40988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58907"/>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7218</xdr:rowOff>
    </xdr:from>
    <xdr:to>
      <xdr:col>45</xdr:col>
      <xdr:colOff>177800</xdr:colOff>
      <xdr:row>79</xdr:row>
      <xdr:rowOff>14357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51768"/>
          <a:ext cx="8890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94385</xdr:rowOff>
    </xdr:from>
    <xdr:to>
      <xdr:col>41</xdr:col>
      <xdr:colOff>50800</xdr:colOff>
      <xdr:row>79</xdr:row>
      <xdr:rowOff>7218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67485"/>
          <a:ext cx="889000" cy="8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159680</xdr:rowOff>
    </xdr:from>
    <xdr:to>
      <xdr:col>55</xdr:col>
      <xdr:colOff>50800</xdr:colOff>
      <xdr:row>79</xdr:row>
      <xdr:rowOff>89830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74607</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161638</xdr:rowOff>
    </xdr:from>
    <xdr:to>
      <xdr:col>50</xdr:col>
      <xdr:colOff>165100</xdr:colOff>
      <xdr:row>79</xdr:row>
      <xdr:rowOff>91788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82915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135007</xdr:rowOff>
    </xdr:from>
    <xdr:to>
      <xdr:col>46</xdr:col>
      <xdr:colOff>38100</xdr:colOff>
      <xdr:row>79</xdr:row>
      <xdr:rowOff>65157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56284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127868</xdr:rowOff>
    </xdr:from>
    <xdr:to>
      <xdr:col>41</xdr:col>
      <xdr:colOff>101600</xdr:colOff>
      <xdr:row>79</xdr:row>
      <xdr:rowOff>58018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49145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9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43585</xdr:rowOff>
    </xdr:from>
    <xdr:to>
      <xdr:col>36</xdr:col>
      <xdr:colOff>165100</xdr:colOff>
      <xdr:row>78</xdr:row>
      <xdr:rowOff>145185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161712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19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94817</xdr:rowOff>
    </xdr:from>
    <xdr:to>
      <xdr:col>55</xdr:col>
      <xdr:colOff>0</xdr:colOff>
      <xdr:row>98</xdr:row>
      <xdr:rowOff>133986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896917"/>
          <a:ext cx="838200" cy="3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32021</xdr:rowOff>
    </xdr:from>
    <xdr:to>
      <xdr:col>50</xdr:col>
      <xdr:colOff>114300</xdr:colOff>
      <xdr:row>98</xdr:row>
      <xdr:rowOff>94817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34121"/>
          <a:ext cx="889000" cy="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299</xdr:rowOff>
    </xdr:from>
    <xdr:to>
      <xdr:col>45</xdr:col>
      <xdr:colOff>177800</xdr:colOff>
      <xdr:row>98</xdr:row>
      <xdr:rowOff>32021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02399"/>
          <a:ext cx="8890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152140</xdr:rowOff>
    </xdr:from>
    <xdr:to>
      <xdr:col>41</xdr:col>
      <xdr:colOff>50800</xdr:colOff>
      <xdr:row>98</xdr:row>
      <xdr:rowOff>299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82790"/>
          <a:ext cx="8890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83186</xdr:rowOff>
    </xdr:from>
    <xdr:to>
      <xdr:col>55</xdr:col>
      <xdr:colOff>50800</xdr:colOff>
      <xdr:row>99</xdr:row>
      <xdr:rowOff>13336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169563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44017</xdr:rowOff>
    </xdr:from>
    <xdr:to>
      <xdr:col>50</xdr:col>
      <xdr:colOff>165100</xdr:colOff>
      <xdr:row>98</xdr:row>
      <xdr:rowOff>145617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136744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3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152671</xdr:rowOff>
    </xdr:from>
    <xdr:to>
      <xdr:col>46</xdr:col>
      <xdr:colOff>38100</xdr:colOff>
      <xdr:row>98</xdr:row>
      <xdr:rowOff>82821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8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73948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7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120949</xdr:rowOff>
    </xdr:from>
    <xdr:to>
      <xdr:col>41</xdr:col>
      <xdr:colOff>101600</xdr:colOff>
      <xdr:row>98</xdr:row>
      <xdr:rowOff>51099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42226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101340</xdr:rowOff>
    </xdr:from>
    <xdr:to>
      <xdr:col>36</xdr:col>
      <xdr:colOff>165100</xdr:colOff>
      <xdr:row>98</xdr:row>
      <xdr:rowOff>31490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22617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43300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9850"/>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15410</xdr:rowOff>
    </xdr:from>
    <xdr:to>
      <xdr:col>81</xdr:col>
      <xdr:colOff>50800</xdr:colOff>
      <xdr:row>39</xdr:row>
      <xdr:rowOff>43300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0196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8262</xdr:rowOff>
    </xdr:from>
    <xdr:to>
      <xdr:col>76</xdr:col>
      <xdr:colOff>114300</xdr:colOff>
      <xdr:row>39</xdr:row>
      <xdr:rowOff>15410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94812"/>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8262</xdr:rowOff>
    </xdr:from>
    <xdr:to>
      <xdr:col>71</xdr:col>
      <xdr:colOff>177800</xdr:colOff>
      <xdr:row>39</xdr:row>
      <xdr:rowOff>27260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94812"/>
          <a:ext cx="8890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163950</xdr:rowOff>
    </xdr:from>
    <xdr:to>
      <xdr:col>81</xdr:col>
      <xdr:colOff>101600</xdr:colOff>
      <xdr:row>39</xdr:row>
      <xdr:rowOff>94100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85227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136060</xdr:rowOff>
    </xdr:from>
    <xdr:to>
      <xdr:col>76</xdr:col>
      <xdr:colOff>165100</xdr:colOff>
      <xdr:row>39</xdr:row>
      <xdr:rowOff>66210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57337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128912</xdr:rowOff>
    </xdr:from>
    <xdr:to>
      <xdr:col>72</xdr:col>
      <xdr:colOff>38100</xdr:colOff>
      <xdr:row>39</xdr:row>
      <xdr:rowOff>59062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50189</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147910</xdr:rowOff>
    </xdr:from>
    <xdr:to>
      <xdr:col>67</xdr:col>
      <xdr:colOff>101600</xdr:colOff>
      <xdr:row>39</xdr:row>
      <xdr:rowOff>78060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69187</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5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58513</xdr:rowOff>
    </xdr:from>
    <xdr:to>
      <xdr:col>85</xdr:col>
      <xdr:colOff>127000</xdr:colOff>
      <xdr:row>77</xdr:row>
      <xdr:rowOff>68346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60163"/>
          <a:ext cx="838200" cy="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68346</xdr:rowOff>
    </xdr:from>
    <xdr:to>
      <xdr:col>81</xdr:col>
      <xdr:colOff>50800</xdr:colOff>
      <xdr:row>77</xdr:row>
      <xdr:rowOff>106454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69996"/>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106454</xdr:rowOff>
    </xdr:from>
    <xdr:to>
      <xdr:col>76</xdr:col>
      <xdr:colOff>114300</xdr:colOff>
      <xdr:row>77</xdr:row>
      <xdr:rowOff>140424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08104"/>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140424</xdr:rowOff>
    </xdr:from>
    <xdr:to>
      <xdr:col>71</xdr:col>
      <xdr:colOff>177800</xdr:colOff>
      <xdr:row>77</xdr:row>
      <xdr:rowOff>152722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42074"/>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7713</xdr:rowOff>
    </xdr:from>
    <xdr:to>
      <xdr:col>85</xdr:col>
      <xdr:colOff>177800</xdr:colOff>
      <xdr:row>77</xdr:row>
      <xdr:rowOff>109313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157590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17546</xdr:rowOff>
    </xdr:from>
    <xdr:to>
      <xdr:col>81</xdr:col>
      <xdr:colOff>101600</xdr:colOff>
      <xdr:row>77</xdr:row>
      <xdr:rowOff>119146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55654</xdr:rowOff>
    </xdr:from>
    <xdr:to>
      <xdr:col>76</xdr:col>
      <xdr:colOff>165100</xdr:colOff>
      <xdr:row>77</xdr:row>
      <xdr:rowOff>157254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2331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3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89624</xdr:rowOff>
    </xdr:from>
    <xdr:to>
      <xdr:col>72</xdr:col>
      <xdr:colOff>38100</xdr:colOff>
      <xdr:row>78</xdr:row>
      <xdr:rowOff>19774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10901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8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101922</xdr:rowOff>
    </xdr:from>
    <xdr:to>
      <xdr:col>67</xdr:col>
      <xdr:colOff>101600</xdr:colOff>
      <xdr:row>78</xdr:row>
      <xdr:rowOff>32072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23199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9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68973</xdr:rowOff>
    </xdr:from>
    <xdr:to>
      <xdr:col>85</xdr:col>
      <xdr:colOff>127000</xdr:colOff>
      <xdr:row>98</xdr:row>
      <xdr:rowOff>72628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71073"/>
          <a:ext cx="838200" cy="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68973</xdr:rowOff>
    </xdr:from>
    <xdr:to>
      <xdr:col>81</xdr:col>
      <xdr:colOff>50800</xdr:colOff>
      <xdr:row>98</xdr:row>
      <xdr:rowOff>112066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71073"/>
          <a:ext cx="889000" cy="4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112066</xdr:rowOff>
    </xdr:from>
    <xdr:to>
      <xdr:col>76</xdr:col>
      <xdr:colOff>114300</xdr:colOff>
      <xdr:row>98</xdr:row>
      <xdr:rowOff>147278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14166"/>
          <a:ext cx="889000" cy="3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147278</xdr:rowOff>
    </xdr:from>
    <xdr:to>
      <xdr:col>71</xdr:col>
      <xdr:colOff>177800</xdr:colOff>
      <xdr:row>98</xdr:row>
      <xdr:rowOff>160789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49378"/>
          <a:ext cx="8890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21828</xdr:rowOff>
    </xdr:from>
    <xdr:to>
      <xdr:col>85</xdr:col>
      <xdr:colOff>177800</xdr:colOff>
      <xdr:row>98</xdr:row>
      <xdr:rowOff>123428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44705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7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18173</xdr:rowOff>
    </xdr:from>
    <xdr:to>
      <xdr:col>81</xdr:col>
      <xdr:colOff>101600</xdr:colOff>
      <xdr:row>98</xdr:row>
      <xdr:rowOff>119773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110900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1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61266</xdr:rowOff>
    </xdr:from>
    <xdr:to>
      <xdr:col>76</xdr:col>
      <xdr:colOff>165100</xdr:colOff>
      <xdr:row>98</xdr:row>
      <xdr:rowOff>162866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7943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96478</xdr:rowOff>
    </xdr:from>
    <xdr:to>
      <xdr:col>72</xdr:col>
      <xdr:colOff>38100</xdr:colOff>
      <xdr:row>99</xdr:row>
      <xdr:rowOff>26628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9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17755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99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109989</xdr:rowOff>
    </xdr:from>
    <xdr:to>
      <xdr:col>67</xdr:col>
      <xdr:colOff>101600</xdr:colOff>
      <xdr:row>99</xdr:row>
      <xdr:rowOff>40139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31266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0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134331</xdr:rowOff>
    </xdr:from>
    <xdr:to>
      <xdr:col>116</xdr:col>
      <xdr:colOff>63500</xdr:colOff>
      <xdr:row>58</xdr:row>
      <xdr:rowOff>135796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78431"/>
          <a:ext cx="838200" cy="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134331</xdr:rowOff>
    </xdr:from>
    <xdr:to>
      <xdr:col>111</xdr:col>
      <xdr:colOff>177800</xdr:colOff>
      <xdr:row>58</xdr:row>
      <xdr:rowOff>134417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8431"/>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134417</xdr:rowOff>
    </xdr:from>
    <xdr:to>
      <xdr:col>107</xdr:col>
      <xdr:colOff>50800</xdr:colOff>
      <xdr:row>58</xdr:row>
      <xdr:rowOff>134879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8517"/>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134861</xdr:rowOff>
    </xdr:from>
    <xdr:to>
      <xdr:col>102</xdr:col>
      <xdr:colOff>114300</xdr:colOff>
      <xdr:row>58</xdr:row>
      <xdr:rowOff>134879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7896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84996</xdr:rowOff>
    </xdr:from>
    <xdr:to>
      <xdr:col>116</xdr:col>
      <xdr:colOff>114300</xdr:colOff>
      <xdr:row>59</xdr:row>
      <xdr:rowOff>15146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83531</xdr:rowOff>
    </xdr:from>
    <xdr:to>
      <xdr:col>112</xdr:col>
      <xdr:colOff>38100</xdr:colOff>
      <xdr:row>59</xdr:row>
      <xdr:rowOff>13681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4808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2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83617</xdr:rowOff>
    </xdr:from>
    <xdr:to>
      <xdr:col>107</xdr:col>
      <xdr:colOff>101600</xdr:colOff>
      <xdr:row>59</xdr:row>
      <xdr:rowOff>13767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4894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2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84079</xdr:rowOff>
    </xdr:from>
    <xdr:to>
      <xdr:col>102</xdr:col>
      <xdr:colOff>165100</xdr:colOff>
      <xdr:row>59</xdr:row>
      <xdr:rowOff>14229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5356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2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84061</xdr:rowOff>
    </xdr:from>
    <xdr:to>
      <xdr:col>98</xdr:col>
      <xdr:colOff>38100</xdr:colOff>
      <xdr:row>59</xdr:row>
      <xdr:rowOff>14211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5338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18453</xdr:rowOff>
    </xdr:from>
    <xdr:to>
      <xdr:col>116</xdr:col>
      <xdr:colOff>63500</xdr:colOff>
      <xdr:row>76</xdr:row>
      <xdr:rowOff>26505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48653"/>
          <a:ext cx="8382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18453</xdr:rowOff>
    </xdr:from>
    <xdr:to>
      <xdr:col>111</xdr:col>
      <xdr:colOff>177800</xdr:colOff>
      <xdr:row>76</xdr:row>
      <xdr:rowOff>27305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48653"/>
          <a:ext cx="889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27305</xdr:rowOff>
    </xdr:from>
    <xdr:to>
      <xdr:col>107</xdr:col>
      <xdr:colOff>50800</xdr:colOff>
      <xdr:row>76</xdr:row>
      <xdr:rowOff>70231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57505"/>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122289</xdr:rowOff>
    </xdr:from>
    <xdr:to>
      <xdr:col>102</xdr:col>
      <xdr:colOff>114300</xdr:colOff>
      <xdr:row>76</xdr:row>
      <xdr:rowOff>70231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638139"/>
          <a:ext cx="889000" cy="46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147155</xdr:rowOff>
    </xdr:from>
    <xdr:to>
      <xdr:col>116</xdr:col>
      <xdr:colOff>114300</xdr:colOff>
      <xdr:row>76</xdr:row>
      <xdr:rowOff>77305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125582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8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139103</xdr:rowOff>
    </xdr:from>
    <xdr:to>
      <xdr:col>112</xdr:col>
      <xdr:colOff>38100</xdr:colOff>
      <xdr:row>76</xdr:row>
      <xdr:rowOff>69253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60380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9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147955</xdr:rowOff>
    </xdr:from>
    <xdr:to>
      <xdr:col>107</xdr:col>
      <xdr:colOff>101600</xdr:colOff>
      <xdr:row>76</xdr:row>
      <xdr:rowOff>78105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69232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19431</xdr:rowOff>
    </xdr:from>
    <xdr:to>
      <xdr:col>102</xdr:col>
      <xdr:colOff>165100</xdr:colOff>
      <xdr:row>76</xdr:row>
      <xdr:rowOff>121031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4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112158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4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71489</xdr:rowOff>
    </xdr:from>
    <xdr:to>
      <xdr:col>98</xdr:col>
      <xdr:colOff>38100</xdr:colOff>
      <xdr:row>74</xdr:row>
      <xdr:rowOff>1639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18166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6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高い数値を示している。維持補修費は、降雪地であるがゆえの除雪経費と寒冷地における村道等の損傷が激しく、その補修経費が大きくなっており、類似団体より高い数値となっている。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8,782
8,055
189.36
6,965,601
6,700,741
212,661
3,817,704
6,190,346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61595</xdr:rowOff>
    </xdr:from>
    <xdr:to>
      <xdr:col>24</xdr:col>
      <xdr:colOff>63500</xdr:colOff>
      <xdr:row>36</xdr:row>
      <xdr:rowOff>146177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33795"/>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61595</xdr:rowOff>
    </xdr:from>
    <xdr:to>
      <xdr:col>19</xdr:col>
      <xdr:colOff>177800</xdr:colOff>
      <xdr:row>36</xdr:row>
      <xdr:rowOff>83693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33795"/>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83693</xdr:rowOff>
    </xdr:from>
    <xdr:to>
      <xdr:col>15</xdr:col>
      <xdr:colOff>50800</xdr:colOff>
      <xdr:row>37</xdr:row>
      <xdr:rowOff>12255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5589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12255</xdr:rowOff>
    </xdr:from>
    <xdr:to>
      <xdr:col>10</xdr:col>
      <xdr:colOff>114300</xdr:colOff>
      <xdr:row>37</xdr:row>
      <xdr:rowOff>42926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55905"/>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95377</xdr:rowOff>
    </xdr:from>
    <xdr:to>
      <xdr:col>24</xdr:col>
      <xdr:colOff>114300</xdr:colOff>
      <xdr:row>37</xdr:row>
      <xdr:rowOff>25527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73804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10795</xdr:rowOff>
    </xdr:from>
    <xdr:to>
      <xdr:col>20</xdr:col>
      <xdr:colOff>38100</xdr:colOff>
      <xdr:row>36</xdr:row>
      <xdr:rowOff>112395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103522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32893</xdr:rowOff>
    </xdr:from>
    <xdr:to>
      <xdr:col>15</xdr:col>
      <xdr:colOff>101600</xdr:colOff>
      <xdr:row>36</xdr:row>
      <xdr:rowOff>134493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125620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132905</xdr:rowOff>
    </xdr:from>
    <xdr:to>
      <xdr:col>10</xdr:col>
      <xdr:colOff>165100</xdr:colOff>
      <xdr:row>37</xdr:row>
      <xdr:rowOff>63055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54182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163576</xdr:rowOff>
    </xdr:from>
    <xdr:to>
      <xdr:col>6</xdr:col>
      <xdr:colOff>38100</xdr:colOff>
      <xdr:row>37</xdr:row>
      <xdr:rowOff>93726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84853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68589</xdr:rowOff>
    </xdr:from>
    <xdr:to>
      <xdr:col>24</xdr:col>
      <xdr:colOff>63500</xdr:colOff>
      <xdr:row>58</xdr:row>
      <xdr:rowOff>68686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12689"/>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9861</xdr:rowOff>
    </xdr:from>
    <xdr:to>
      <xdr:col>19</xdr:col>
      <xdr:colOff>177800</xdr:colOff>
      <xdr:row>58</xdr:row>
      <xdr:rowOff>68686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53961"/>
          <a:ext cx="889000" cy="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9861</xdr:rowOff>
    </xdr:from>
    <xdr:to>
      <xdr:col>15</xdr:col>
      <xdr:colOff>50800</xdr:colOff>
      <xdr:row>58</xdr:row>
      <xdr:rowOff>102412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53961"/>
          <a:ext cx="889000" cy="9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102412</xdr:rowOff>
    </xdr:from>
    <xdr:to>
      <xdr:col>10</xdr:col>
      <xdr:colOff>114300</xdr:colOff>
      <xdr:row>58</xdr:row>
      <xdr:rowOff>106444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6512"/>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17789</xdr:rowOff>
    </xdr:from>
    <xdr:to>
      <xdr:col>24</xdr:col>
      <xdr:colOff>114300</xdr:colOff>
      <xdr:row>58</xdr:row>
      <xdr:rowOff>119389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17886</xdr:rowOff>
    </xdr:from>
    <xdr:to>
      <xdr:col>20</xdr:col>
      <xdr:colOff>38100</xdr:colOff>
      <xdr:row>58</xdr:row>
      <xdr:rowOff>119486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110613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5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130511</xdr:rowOff>
    </xdr:from>
    <xdr:to>
      <xdr:col>15</xdr:col>
      <xdr:colOff>101600</xdr:colOff>
      <xdr:row>58</xdr:row>
      <xdr:rowOff>60661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51788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99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51612</xdr:rowOff>
    </xdr:from>
    <xdr:to>
      <xdr:col>10</xdr:col>
      <xdr:colOff>165100</xdr:colOff>
      <xdr:row>58</xdr:row>
      <xdr:rowOff>153212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144339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8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55644</xdr:rowOff>
    </xdr:from>
    <xdr:to>
      <xdr:col>6</xdr:col>
      <xdr:colOff>38100</xdr:colOff>
      <xdr:row>58</xdr:row>
      <xdr:rowOff>157244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148371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9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167086</xdr:rowOff>
    </xdr:from>
    <xdr:to>
      <xdr:col>24</xdr:col>
      <xdr:colOff>62865</xdr:colOff>
      <xdr:row>77</xdr:row>
      <xdr:rowOff>57879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68586"/>
          <a:ext cx="1270" cy="109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61706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57879</xdr:rowOff>
    </xdr:from>
    <xdr:to>
      <xdr:col>24</xdr:col>
      <xdr:colOff>152400</xdr:colOff>
      <xdr:row>77</xdr:row>
      <xdr:rowOff>57879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113763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167086</xdr:rowOff>
    </xdr:from>
    <xdr:to>
      <xdr:col>24</xdr:col>
      <xdr:colOff>152400</xdr:colOff>
      <xdr:row>70</xdr:row>
      <xdr:rowOff>167086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6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8832</xdr:rowOff>
    </xdr:from>
    <xdr:to>
      <xdr:col>24</xdr:col>
      <xdr:colOff>63500</xdr:colOff>
      <xdr:row>76</xdr:row>
      <xdr:rowOff>119452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039032"/>
          <a:ext cx="838200" cy="1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143438</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6592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120561</xdr:rowOff>
    </xdr:from>
    <xdr:to>
      <xdr:col>24</xdr:col>
      <xdr:colOff>114300</xdr:colOff>
      <xdr:row>75</xdr:row>
      <xdr:rowOff>50711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0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8832</xdr:rowOff>
    </xdr:from>
    <xdr:to>
      <xdr:col>19</xdr:col>
      <xdr:colOff>177800</xdr:colOff>
      <xdr:row>77</xdr:row>
      <xdr:rowOff>26617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39032"/>
          <a:ext cx="889000" cy="18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70800</xdr:rowOff>
    </xdr:from>
    <xdr:to>
      <xdr:col>20</xdr:col>
      <xdr:colOff>38100</xdr:colOff>
      <xdr:row>75</xdr:row>
      <xdr:rowOff>950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7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17477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53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26617</xdr:rowOff>
    </xdr:from>
    <xdr:to>
      <xdr:col>15</xdr:col>
      <xdr:colOff>50800</xdr:colOff>
      <xdr:row>77</xdr:row>
      <xdr:rowOff>111393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28267"/>
          <a:ext cx="889000" cy="8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66915</xdr:rowOff>
    </xdr:from>
    <xdr:to>
      <xdr:col>15</xdr:col>
      <xdr:colOff>101600</xdr:colOff>
      <xdr:row>75</xdr:row>
      <xdr:rowOff>168514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2925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13592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7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111393</xdr:rowOff>
    </xdr:from>
    <xdr:to>
      <xdr:col>10</xdr:col>
      <xdr:colOff>114300</xdr:colOff>
      <xdr:row>77</xdr:row>
      <xdr:rowOff>136105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13043"/>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87031</xdr:rowOff>
    </xdr:from>
    <xdr:to>
      <xdr:col>10</xdr:col>
      <xdr:colOff>165100</xdr:colOff>
      <xdr:row>76</xdr:row>
      <xdr:rowOff>17180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29457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33708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7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110697</xdr:rowOff>
    </xdr:from>
    <xdr:to>
      <xdr:col>6</xdr:col>
      <xdr:colOff>38100</xdr:colOff>
      <xdr:row>76</xdr:row>
      <xdr:rowOff>40847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296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57374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74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68652</xdr:rowOff>
    </xdr:from>
    <xdr:to>
      <xdr:col>24</xdr:col>
      <xdr:colOff>114300</xdr:colOff>
      <xdr:row>76</xdr:row>
      <xdr:rowOff>170252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155029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1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129482</xdr:rowOff>
    </xdr:from>
    <xdr:to>
      <xdr:col>20</xdr:col>
      <xdr:colOff>38100</xdr:colOff>
      <xdr:row>76</xdr:row>
      <xdr:rowOff>59632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50759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08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147267</xdr:rowOff>
    </xdr:from>
    <xdr:to>
      <xdr:col>15</xdr:col>
      <xdr:colOff>101600</xdr:colOff>
      <xdr:row>77</xdr:row>
      <xdr:rowOff>77417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68544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60593</xdr:rowOff>
    </xdr:from>
    <xdr:to>
      <xdr:col>10</xdr:col>
      <xdr:colOff>165100</xdr:colOff>
      <xdr:row>77</xdr:row>
      <xdr:rowOff>162193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153320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5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85305</xdr:rowOff>
    </xdr:from>
    <xdr:to>
      <xdr:col>6</xdr:col>
      <xdr:colOff>38100</xdr:colOff>
      <xdr:row>78</xdr:row>
      <xdr:rowOff>15455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7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148230</xdr:rowOff>
    </xdr:from>
    <xdr:to>
      <xdr:col>24</xdr:col>
      <xdr:colOff>63500</xdr:colOff>
      <xdr:row>98</xdr:row>
      <xdr:rowOff>155034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950330"/>
          <a:ext cx="8382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148230</xdr:rowOff>
    </xdr:from>
    <xdr:to>
      <xdr:col>19</xdr:col>
      <xdr:colOff>177800</xdr:colOff>
      <xdr:row>98</xdr:row>
      <xdr:rowOff>150938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950330"/>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150938</xdr:rowOff>
    </xdr:from>
    <xdr:to>
      <xdr:col>15</xdr:col>
      <xdr:colOff>50800</xdr:colOff>
      <xdr:row>99</xdr:row>
      <xdr:rowOff>2546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953038"/>
          <a:ext cx="889000" cy="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143588</xdr:rowOff>
    </xdr:from>
    <xdr:to>
      <xdr:col>10</xdr:col>
      <xdr:colOff>114300</xdr:colOff>
      <xdr:row>99</xdr:row>
      <xdr:rowOff>2546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945688"/>
          <a:ext cx="889000" cy="3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104234</xdr:rowOff>
    </xdr:from>
    <xdr:to>
      <xdr:col>24</xdr:col>
      <xdr:colOff>114300</xdr:colOff>
      <xdr:row>99</xdr:row>
      <xdr:rowOff>34384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90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97430</xdr:rowOff>
    </xdr:from>
    <xdr:to>
      <xdr:col>20</xdr:col>
      <xdr:colOff>38100</xdr:colOff>
      <xdr:row>99</xdr:row>
      <xdr:rowOff>27580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18707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100138</xdr:rowOff>
    </xdr:from>
    <xdr:to>
      <xdr:col>15</xdr:col>
      <xdr:colOff>101600</xdr:colOff>
      <xdr:row>99</xdr:row>
      <xdr:rowOff>30288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9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21415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9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123196</xdr:rowOff>
    </xdr:from>
    <xdr:to>
      <xdr:col>10</xdr:col>
      <xdr:colOff>165100</xdr:colOff>
      <xdr:row>99</xdr:row>
      <xdr:rowOff>53346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9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44473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70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92788</xdr:rowOff>
    </xdr:from>
    <xdr:to>
      <xdr:col>6</xdr:col>
      <xdr:colOff>38100</xdr:colOff>
      <xdr:row>99</xdr:row>
      <xdr:rowOff>22938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14065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105387</xdr:rowOff>
    </xdr:from>
    <xdr:to>
      <xdr:col>55</xdr:col>
      <xdr:colOff>0</xdr:colOff>
      <xdr:row>58</xdr:row>
      <xdr:rowOff>113926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49487"/>
          <a:ext cx="8382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105387</xdr:rowOff>
    </xdr:from>
    <xdr:to>
      <xdr:col>50</xdr:col>
      <xdr:colOff>114300</xdr:colOff>
      <xdr:row>58</xdr:row>
      <xdr:rowOff>114992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49487"/>
          <a:ext cx="889000" cy="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114992</xdr:rowOff>
    </xdr:from>
    <xdr:to>
      <xdr:col>45</xdr:col>
      <xdr:colOff>177800</xdr:colOff>
      <xdr:row>58</xdr:row>
      <xdr:rowOff>145666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59092"/>
          <a:ext cx="889000" cy="3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145666</xdr:rowOff>
    </xdr:from>
    <xdr:to>
      <xdr:col>41</xdr:col>
      <xdr:colOff>50800</xdr:colOff>
      <xdr:row>58</xdr:row>
      <xdr:rowOff>146714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89766"/>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63126</xdr:rowOff>
    </xdr:from>
    <xdr:to>
      <xdr:col>55</xdr:col>
      <xdr:colOff>50800</xdr:colOff>
      <xdr:row>58</xdr:row>
      <xdr:rowOff>164726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149503</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2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54587</xdr:rowOff>
    </xdr:from>
    <xdr:to>
      <xdr:col>50</xdr:col>
      <xdr:colOff>165100</xdr:colOff>
      <xdr:row>58</xdr:row>
      <xdr:rowOff>156187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147314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9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64192</xdr:rowOff>
    </xdr:from>
    <xdr:to>
      <xdr:col>46</xdr:col>
      <xdr:colOff>38100</xdr:colOff>
      <xdr:row>58</xdr:row>
      <xdr:rowOff>165792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156919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94866</xdr:rowOff>
    </xdr:from>
    <xdr:to>
      <xdr:col>41</xdr:col>
      <xdr:colOff>101600</xdr:colOff>
      <xdr:row>59</xdr:row>
      <xdr:rowOff>25016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16143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3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95914</xdr:rowOff>
    </xdr:from>
    <xdr:to>
      <xdr:col>36</xdr:col>
      <xdr:colOff>165100</xdr:colOff>
      <xdr:row>59</xdr:row>
      <xdr:rowOff>26064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17191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142931</xdr:rowOff>
    </xdr:from>
    <xdr:to>
      <xdr:col>55</xdr:col>
      <xdr:colOff>0</xdr:colOff>
      <xdr:row>77</xdr:row>
      <xdr:rowOff>145407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44581"/>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64297</xdr:rowOff>
    </xdr:from>
    <xdr:to>
      <xdr:col>50</xdr:col>
      <xdr:colOff>114300</xdr:colOff>
      <xdr:row>77</xdr:row>
      <xdr:rowOff>145407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265947"/>
          <a:ext cx="889000" cy="8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64297</xdr:rowOff>
    </xdr:from>
    <xdr:to>
      <xdr:col>45</xdr:col>
      <xdr:colOff>177800</xdr:colOff>
      <xdr:row>77</xdr:row>
      <xdr:rowOff>99569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65947"/>
          <a:ext cx="889000" cy="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99569</xdr:rowOff>
    </xdr:from>
    <xdr:to>
      <xdr:col>41</xdr:col>
      <xdr:colOff>50800</xdr:colOff>
      <xdr:row>77</xdr:row>
      <xdr:rowOff>158255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01219"/>
          <a:ext cx="889000" cy="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92131</xdr:rowOff>
    </xdr:from>
    <xdr:to>
      <xdr:col>55</xdr:col>
      <xdr:colOff>50800</xdr:colOff>
      <xdr:row>78</xdr:row>
      <xdr:rowOff>22281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9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115008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4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94607</xdr:rowOff>
    </xdr:from>
    <xdr:to>
      <xdr:col>50</xdr:col>
      <xdr:colOff>165100</xdr:colOff>
      <xdr:row>78</xdr:row>
      <xdr:rowOff>24757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41284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13497</xdr:rowOff>
    </xdr:from>
    <xdr:to>
      <xdr:col>46</xdr:col>
      <xdr:colOff>38100</xdr:colOff>
      <xdr:row>77</xdr:row>
      <xdr:rowOff>115097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131624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9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48769</xdr:rowOff>
    </xdr:from>
    <xdr:to>
      <xdr:col>41</xdr:col>
      <xdr:colOff>101600</xdr:colOff>
      <xdr:row>77</xdr:row>
      <xdr:rowOff>150369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166896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2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107455</xdr:rowOff>
    </xdr:from>
    <xdr:to>
      <xdr:col>36</xdr:col>
      <xdr:colOff>165100</xdr:colOff>
      <xdr:row>78</xdr:row>
      <xdr:rowOff>37605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54132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8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61390</xdr:rowOff>
    </xdr:from>
    <xdr:to>
      <xdr:col>55</xdr:col>
      <xdr:colOff>0</xdr:colOff>
      <xdr:row>96</xdr:row>
      <xdr:rowOff>38604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349140"/>
          <a:ext cx="838200" cy="14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61390</xdr:rowOff>
    </xdr:from>
    <xdr:to>
      <xdr:col>50</xdr:col>
      <xdr:colOff>114300</xdr:colOff>
      <xdr:row>95</xdr:row>
      <xdr:rowOff>132088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349140"/>
          <a:ext cx="889000" cy="7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132088</xdr:rowOff>
    </xdr:from>
    <xdr:to>
      <xdr:col>45</xdr:col>
      <xdr:colOff>177800</xdr:colOff>
      <xdr:row>96</xdr:row>
      <xdr:rowOff>46157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419838"/>
          <a:ext cx="889000" cy="8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150321</xdr:rowOff>
    </xdr:from>
    <xdr:to>
      <xdr:col>41</xdr:col>
      <xdr:colOff>50800</xdr:colOff>
      <xdr:row>96</xdr:row>
      <xdr:rowOff>46157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438071"/>
          <a:ext cx="889000" cy="6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159254</xdr:rowOff>
    </xdr:from>
    <xdr:to>
      <xdr:col>55</xdr:col>
      <xdr:colOff>50800</xdr:colOff>
      <xdr:row>96</xdr:row>
      <xdr:rowOff>89404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10681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2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10590</xdr:rowOff>
    </xdr:from>
    <xdr:to>
      <xdr:col>50</xdr:col>
      <xdr:colOff>165100</xdr:colOff>
      <xdr:row>95</xdr:row>
      <xdr:rowOff>112190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2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128717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07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81288</xdr:rowOff>
    </xdr:from>
    <xdr:to>
      <xdr:col>46</xdr:col>
      <xdr:colOff>38100</xdr:colOff>
      <xdr:row>96</xdr:row>
      <xdr:rowOff>11438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36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27965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14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166807</xdr:rowOff>
    </xdr:from>
    <xdr:to>
      <xdr:col>41</xdr:col>
      <xdr:colOff>101600</xdr:colOff>
      <xdr:row>96</xdr:row>
      <xdr:rowOff>96957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4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113484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2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99521</xdr:rowOff>
    </xdr:from>
    <xdr:to>
      <xdr:col>36</xdr:col>
      <xdr:colOff>165100</xdr:colOff>
      <xdr:row>96</xdr:row>
      <xdr:rowOff>29671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3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46198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16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158102</xdr:rowOff>
    </xdr:from>
    <xdr:to>
      <xdr:col>85</xdr:col>
      <xdr:colOff>127000</xdr:colOff>
      <xdr:row>39</xdr:row>
      <xdr:rowOff>1054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673202"/>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165532</xdr:rowOff>
    </xdr:from>
    <xdr:to>
      <xdr:col>81</xdr:col>
      <xdr:colOff>50800</xdr:colOff>
      <xdr:row>39</xdr:row>
      <xdr:rowOff>1054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337732"/>
          <a:ext cx="889000" cy="34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165532</xdr:rowOff>
    </xdr:from>
    <xdr:to>
      <xdr:col>76</xdr:col>
      <xdr:colOff>114300</xdr:colOff>
      <xdr:row>37</xdr:row>
      <xdr:rowOff>149034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337732"/>
          <a:ext cx="889000" cy="15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149034</xdr:rowOff>
    </xdr:from>
    <xdr:to>
      <xdr:col>71</xdr:col>
      <xdr:colOff>177800</xdr:colOff>
      <xdr:row>39</xdr:row>
      <xdr:rowOff>4178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92684"/>
          <a:ext cx="889000" cy="1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107302</xdr:rowOff>
    </xdr:from>
    <xdr:to>
      <xdr:col>85</xdr:col>
      <xdr:colOff>177800</xdr:colOff>
      <xdr:row>39</xdr:row>
      <xdr:rowOff>37452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6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22229</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121704</xdr:rowOff>
    </xdr:from>
    <xdr:to>
      <xdr:col>81</xdr:col>
      <xdr:colOff>101600</xdr:colOff>
      <xdr:row>39</xdr:row>
      <xdr:rowOff>51854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6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42981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7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114732</xdr:rowOff>
    </xdr:from>
    <xdr:to>
      <xdr:col>76</xdr:col>
      <xdr:colOff>165100</xdr:colOff>
      <xdr:row>37</xdr:row>
      <xdr:rowOff>44882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61409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98234</xdr:rowOff>
    </xdr:from>
    <xdr:to>
      <xdr:col>72</xdr:col>
      <xdr:colOff>38100</xdr:colOff>
      <xdr:row>38</xdr:row>
      <xdr:rowOff>28384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19511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3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124828</xdr:rowOff>
    </xdr:from>
    <xdr:to>
      <xdr:col>67</xdr:col>
      <xdr:colOff>101600</xdr:colOff>
      <xdr:row>39</xdr:row>
      <xdr:rowOff>54978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3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46105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3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110435</xdr:rowOff>
    </xdr:from>
    <xdr:to>
      <xdr:col>85</xdr:col>
      <xdr:colOff>127000</xdr:colOff>
      <xdr:row>57</xdr:row>
      <xdr:rowOff>165543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883085"/>
          <a:ext cx="838200" cy="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136302</xdr:rowOff>
    </xdr:from>
    <xdr:to>
      <xdr:col>81</xdr:col>
      <xdr:colOff>50800</xdr:colOff>
      <xdr:row>57</xdr:row>
      <xdr:rowOff>165543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908952"/>
          <a:ext cx="889000" cy="2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125142</xdr:rowOff>
    </xdr:from>
    <xdr:to>
      <xdr:col>76</xdr:col>
      <xdr:colOff>114300</xdr:colOff>
      <xdr:row>57</xdr:row>
      <xdr:rowOff>136302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897792"/>
          <a:ext cx="889000" cy="1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5664</xdr:rowOff>
    </xdr:from>
    <xdr:to>
      <xdr:col>71</xdr:col>
      <xdr:colOff>177800</xdr:colOff>
      <xdr:row>57</xdr:row>
      <xdr:rowOff>125142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606864"/>
          <a:ext cx="889000" cy="29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59635</xdr:rowOff>
    </xdr:from>
    <xdr:to>
      <xdr:col>85</xdr:col>
      <xdr:colOff>177800</xdr:colOff>
      <xdr:row>57</xdr:row>
      <xdr:rowOff>161235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83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146457</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74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114743</xdr:rowOff>
    </xdr:from>
    <xdr:to>
      <xdr:col>81</xdr:col>
      <xdr:colOff>101600</xdr:colOff>
      <xdr:row>58</xdr:row>
      <xdr:rowOff>44893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88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36020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9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85502</xdr:rowOff>
    </xdr:from>
    <xdr:to>
      <xdr:col>76</xdr:col>
      <xdr:colOff>165100</xdr:colOff>
      <xdr:row>58</xdr:row>
      <xdr:rowOff>15652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8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74342</xdr:rowOff>
    </xdr:from>
    <xdr:to>
      <xdr:col>72</xdr:col>
      <xdr:colOff>38100</xdr:colOff>
      <xdr:row>58</xdr:row>
      <xdr:rowOff>4492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167069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3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126314</xdr:rowOff>
    </xdr:from>
    <xdr:to>
      <xdr:col>67</xdr:col>
      <xdr:colOff>101600</xdr:colOff>
      <xdr:row>56</xdr:row>
      <xdr:rowOff>56464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5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72991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933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43300</xdr:rowOff>
    </xdr:from>
    <xdr:to>
      <xdr:col>85</xdr:col>
      <xdr:colOff>127000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87850"/>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15410</xdr:rowOff>
    </xdr:from>
    <xdr:to>
      <xdr:col>81</xdr:col>
      <xdr:colOff>50800</xdr:colOff>
      <xdr:row>79</xdr:row>
      <xdr:rowOff>43300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5996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8263</xdr:rowOff>
    </xdr:from>
    <xdr:to>
      <xdr:col>76</xdr:col>
      <xdr:colOff>114300</xdr:colOff>
      <xdr:row>79</xdr:row>
      <xdr:rowOff>15410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52813"/>
          <a:ext cx="8890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8263</xdr:rowOff>
    </xdr:from>
    <xdr:to>
      <xdr:col>71</xdr:col>
      <xdr:colOff>177800</xdr:colOff>
      <xdr:row>79</xdr:row>
      <xdr:rowOff>27259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52813"/>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163950</xdr:rowOff>
    </xdr:from>
    <xdr:to>
      <xdr:col>81</xdr:col>
      <xdr:colOff>101600</xdr:colOff>
      <xdr:row>79</xdr:row>
      <xdr:rowOff>94100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5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85227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629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136060</xdr:rowOff>
    </xdr:from>
    <xdr:to>
      <xdr:col>76</xdr:col>
      <xdr:colOff>165100</xdr:colOff>
      <xdr:row>79</xdr:row>
      <xdr:rowOff>66210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5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57337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0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128913</xdr:rowOff>
    </xdr:from>
    <xdr:to>
      <xdr:col>72</xdr:col>
      <xdr:colOff>38100</xdr:colOff>
      <xdr:row>79</xdr:row>
      <xdr:rowOff>59063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5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50190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9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147909</xdr:rowOff>
    </xdr:from>
    <xdr:to>
      <xdr:col>67</xdr:col>
      <xdr:colOff>101600</xdr:colOff>
      <xdr:row>79</xdr:row>
      <xdr:rowOff>78059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69186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6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58513</xdr:rowOff>
    </xdr:from>
    <xdr:to>
      <xdr:col>85</xdr:col>
      <xdr:colOff>127000</xdr:colOff>
      <xdr:row>97</xdr:row>
      <xdr:rowOff>68346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89163"/>
          <a:ext cx="838200" cy="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68346</xdr:rowOff>
    </xdr:from>
    <xdr:to>
      <xdr:col>81</xdr:col>
      <xdr:colOff>50800</xdr:colOff>
      <xdr:row>97</xdr:row>
      <xdr:rowOff>106454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98996"/>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106454</xdr:rowOff>
    </xdr:from>
    <xdr:to>
      <xdr:col>76</xdr:col>
      <xdr:colOff>114300</xdr:colOff>
      <xdr:row>97</xdr:row>
      <xdr:rowOff>140424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37104"/>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140424</xdr:rowOff>
    </xdr:from>
    <xdr:to>
      <xdr:col>71</xdr:col>
      <xdr:colOff>177800</xdr:colOff>
      <xdr:row>97</xdr:row>
      <xdr:rowOff>152722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71074"/>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7713</xdr:rowOff>
    </xdr:from>
    <xdr:to>
      <xdr:col>85</xdr:col>
      <xdr:colOff>177800</xdr:colOff>
      <xdr:row>97</xdr:row>
      <xdr:rowOff>109313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157590</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17546</xdr:rowOff>
    </xdr:from>
    <xdr:to>
      <xdr:col>81</xdr:col>
      <xdr:colOff>101600</xdr:colOff>
      <xdr:row>97</xdr:row>
      <xdr:rowOff>119146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4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55654</xdr:rowOff>
    </xdr:from>
    <xdr:to>
      <xdr:col>76</xdr:col>
      <xdr:colOff>165100</xdr:colOff>
      <xdr:row>97</xdr:row>
      <xdr:rowOff>157254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2331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4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89624</xdr:rowOff>
    </xdr:from>
    <xdr:to>
      <xdr:col>72</xdr:col>
      <xdr:colOff>38100</xdr:colOff>
      <xdr:row>98</xdr:row>
      <xdr:rowOff>19774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10901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101922</xdr:rowOff>
    </xdr:from>
    <xdr:to>
      <xdr:col>67</xdr:col>
      <xdr:colOff>101600</xdr:colOff>
      <xdr:row>98</xdr:row>
      <xdr:rowOff>32072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23199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商工費、土木費が高い数値を示している。商工費は、観光立村として観光事業に力を入れているためであり、土木費は雪国であることから除雪費、冬期間での道路施設の破損などによる維持管理費、道路改良等に多額の費用が掛かっている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財政調整基金残高は、適切な財源の確保と枠配分方式を用いた予算編成による歳出の抑制から取崩しを回避して、積み立てを行い増加している。また、実質収支額も実質単年度収支も黒字を確保しており、今後も健全財政を堅持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連結対象会計で赤字を計上している会計はない。ただ、水道事業会計以外で大きな黒字も出ていない状況である。</a:t>
          </a:r>
          <a:r>
            <a:rPr kumimoji="1" lang="ja-JP" altLang="en-US" sz="1100">
              <a:solidFill>
                <a:schemeClr val="dk1"/>
              </a:solidFill>
              <a:effectLst/>
              <a:latin typeface="+mn-lt"/>
              <a:ea typeface="+mn-ea"/>
              <a:cs typeface="+mn-cs"/>
            </a:rPr>
            <a:t>一般会計では</a:t>
          </a:r>
          <a:r>
            <a:rPr kumimoji="1" lang="en-US" altLang="ja-JP" sz="1100">
              <a:solidFill>
                <a:schemeClr val="dk1"/>
              </a:solidFill>
              <a:effectLst/>
              <a:latin typeface="+mn-lt"/>
              <a:ea typeface="+mn-ea"/>
              <a:cs typeface="+mn-cs"/>
            </a:rPr>
            <a:t>R4</a:t>
          </a:r>
          <a:r>
            <a:rPr kumimoji="1" lang="ja-JP" altLang="en-US" sz="1100">
              <a:solidFill>
                <a:schemeClr val="dk1"/>
              </a:solidFill>
              <a:effectLst/>
              <a:latin typeface="+mn-lt"/>
              <a:ea typeface="+mn-ea"/>
              <a:cs typeface="+mn-cs"/>
            </a:rPr>
            <a:t>に伸びがあるようにみえるが、後に収入の年度誤りや国庫の戻入漏れを含んでいたことなどが発覚したため、令和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年度には多額の基金取り崩しを行っている状況である。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6965601</v>
      </c>
      <c r="BO4" s="371"/>
      <c r="BP4" s="371"/>
      <c r="BQ4" s="371"/>
      <c r="BR4" s="371"/>
      <c r="BS4" s="371"/>
      <c r="BT4" s="371"/>
      <c r="BU4" s="372"/>
      <c r="BV4" s="370">
        <v>7006657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5.6</v>
      </c>
      <c r="CU4" s="377"/>
      <c r="CV4" s="377"/>
      <c r="CW4" s="377"/>
      <c r="CX4" s="377"/>
      <c r="CY4" s="377"/>
      <c r="CZ4" s="377"/>
      <c r="DA4" s="378"/>
      <c r="DB4" s="376">
        <v>3.6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6700741</v>
      </c>
      <c r="BO5" s="408"/>
      <c r="BP5" s="408"/>
      <c r="BQ5" s="408"/>
      <c r="BR5" s="408"/>
      <c r="BS5" s="408"/>
      <c r="BT5" s="408"/>
      <c r="BU5" s="409"/>
      <c r="BV5" s="407">
        <v>6848676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79.2</v>
      </c>
      <c r="CU5" s="405"/>
      <c r="CV5" s="405"/>
      <c r="CW5" s="405"/>
      <c r="CX5" s="405"/>
      <c r="CY5" s="405"/>
      <c r="CZ5" s="405"/>
      <c r="DA5" s="406"/>
      <c r="DB5" s="404">
        <v>74.3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264860</v>
      </c>
      <c r="BO6" s="408"/>
      <c r="BP6" s="408"/>
      <c r="BQ6" s="408"/>
      <c r="BR6" s="408"/>
      <c r="BS6" s="408"/>
      <c r="BT6" s="408"/>
      <c r="BU6" s="409"/>
      <c r="BV6" s="407">
        <v>157981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80.3</v>
      </c>
      <c r="CU6" s="445"/>
      <c r="CV6" s="445"/>
      <c r="CW6" s="445"/>
      <c r="CX6" s="445"/>
      <c r="CY6" s="445"/>
      <c r="CZ6" s="445"/>
      <c r="DA6" s="446"/>
      <c r="DB6" s="444">
        <v>77.099999999999994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52199</v>
      </c>
      <c r="BO7" s="408"/>
      <c r="BP7" s="408"/>
      <c r="BQ7" s="408"/>
      <c r="BR7" s="408"/>
      <c r="BS7" s="408"/>
      <c r="BT7" s="408"/>
      <c r="BU7" s="409"/>
      <c r="BV7" s="407">
        <v>18240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3817704</v>
      </c>
      <c r="CU7" s="408"/>
      <c r="CV7" s="408"/>
      <c r="CW7" s="408"/>
      <c r="CX7" s="408"/>
      <c r="CY7" s="408"/>
      <c r="CZ7" s="408"/>
      <c r="DA7" s="409"/>
      <c r="DB7" s="407">
        <v>3894159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212661</v>
      </c>
      <c r="BO8" s="408"/>
      <c r="BP8" s="408"/>
      <c r="BQ8" s="408"/>
      <c r="BR8" s="408"/>
      <c r="BS8" s="408"/>
      <c r="BT8" s="408"/>
      <c r="BU8" s="409"/>
      <c r="BV8" s="407">
        <v>139741</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0.42</v>
      </c>
      <c r="CU8" s="448"/>
      <c r="CV8" s="448"/>
      <c r="CW8" s="448"/>
      <c r="CX8" s="448"/>
      <c r="CY8" s="448"/>
      <c r="CZ8" s="448"/>
      <c r="DA8" s="449"/>
      <c r="DB8" s="447">
        <v>0.44</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8575</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72920</v>
      </c>
      <c r="BO9" s="408"/>
      <c r="BP9" s="408"/>
      <c r="BQ9" s="408"/>
      <c r="BR9" s="408"/>
      <c r="BS9" s="408"/>
      <c r="BT9" s="408"/>
      <c r="BU9" s="409"/>
      <c r="BV9" s="407">
        <v>43844</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16</v>
      </c>
      <c r="CU9" s="405"/>
      <c r="CV9" s="405"/>
      <c r="CW9" s="405"/>
      <c r="CX9" s="405"/>
      <c r="CY9" s="405"/>
      <c r="CZ9" s="405"/>
      <c r="DA9" s="406"/>
      <c r="DB9" s="404">
        <v>15.5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8929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84488</v>
      </c>
      <c r="BO10" s="408"/>
      <c r="BP10" s="408"/>
      <c r="BQ10" s="408"/>
      <c r="BR10" s="408"/>
      <c r="BS10" s="408"/>
      <c r="BT10" s="408"/>
      <c r="BU10" s="409"/>
      <c r="BV10" s="407">
        <v>130543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8782</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8055</v>
      </c>
      <c r="S13" s="492"/>
      <c r="T13" s="492"/>
      <c r="U13" s="492"/>
      <c r="V13" s="493"/>
      <c r="W13" s="423" t="s">
        <v>142</v>
      </c>
      <c r="X13" s="424"/>
      <c r="Y13" s="424"/>
      <c r="Z13" s="424"/>
      <c r="AA13" s="424"/>
      <c r="AB13" s="414"/>
      <c r="AC13" s="458">
        <v>267</v>
      </c>
      <c r="AD13" s="459"/>
      <c r="AE13" s="459"/>
      <c r="AF13" s="459"/>
      <c r="AG13" s="501"/>
      <c r="AH13" s="458">
        <v>281</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157408</v>
      </c>
      <c r="BO13" s="408"/>
      <c r="BP13" s="408"/>
      <c r="BQ13" s="408"/>
      <c r="BR13" s="408"/>
      <c r="BS13" s="408"/>
      <c r="BT13" s="408"/>
      <c r="BU13" s="409"/>
      <c r="BV13" s="407">
        <v>174387</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14.3</v>
      </c>
      <c r="CU13" s="405"/>
      <c r="CV13" s="405"/>
      <c r="CW13" s="405"/>
      <c r="CX13" s="405"/>
      <c r="CY13" s="405"/>
      <c r="CZ13" s="405"/>
      <c r="DA13" s="406"/>
      <c r="DB13" s="404">
        <v>13.1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8513</v>
      </c>
      <c r="S14" s="492"/>
      <c r="T14" s="492"/>
      <c r="U14" s="492"/>
      <c r="V14" s="493"/>
      <c r="W14" s="397"/>
      <c r="X14" s="398"/>
      <c r="Y14" s="398"/>
      <c r="Z14" s="398"/>
      <c r="AA14" s="398"/>
      <c r="AB14" s="387"/>
      <c r="AC14" s="494">
        <v>6.1</v>
      </c>
      <c r="AD14" s="495"/>
      <c r="AE14" s="495"/>
      <c r="AF14" s="495"/>
      <c r="AG14" s="496"/>
      <c r="AH14" s="494">
        <v>5.9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21.7</v>
      </c>
      <c r="CU14" s="506"/>
      <c r="CV14" s="506"/>
      <c r="CW14" s="506"/>
      <c r="CX14" s="506"/>
      <c r="CY14" s="506"/>
      <c r="CZ14" s="506"/>
      <c r="DA14" s="507"/>
      <c r="DB14" s="505">
        <v>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8168</v>
      </c>
      <c r="S15" s="492"/>
      <c r="T15" s="492"/>
      <c r="U15" s="492"/>
      <c r="V15" s="493"/>
      <c r="W15" s="423" t="s">
        <v>150</v>
      </c>
      <c r="X15" s="424"/>
      <c r="Y15" s="424"/>
      <c r="Z15" s="424"/>
      <c r="AA15" s="424"/>
      <c r="AB15" s="414"/>
      <c r="AC15" s="458">
        <v>611</v>
      </c>
      <c r="AD15" s="459"/>
      <c r="AE15" s="459"/>
      <c r="AF15" s="459"/>
      <c r="AG15" s="501"/>
      <c r="AH15" s="458">
        <v>686</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1401751</v>
      </c>
      <c r="BO15" s="371"/>
      <c r="BP15" s="371"/>
      <c r="BQ15" s="371"/>
      <c r="BR15" s="371"/>
      <c r="BS15" s="371"/>
      <c r="BT15" s="371"/>
      <c r="BU15" s="372"/>
      <c r="BV15" s="370">
        <v>1332830</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14</v>
      </c>
      <c r="AD16" s="495"/>
      <c r="AE16" s="495"/>
      <c r="AF16" s="495"/>
      <c r="AG16" s="496"/>
      <c r="AH16" s="494">
        <v>14.4</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3382405</v>
      </c>
      <c r="BO16" s="408"/>
      <c r="BP16" s="408"/>
      <c r="BQ16" s="408"/>
      <c r="BR16" s="408"/>
      <c r="BS16" s="408"/>
      <c r="BT16" s="408"/>
      <c r="BU16" s="409"/>
      <c r="BV16" s="407">
        <v>3334631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3478</v>
      </c>
      <c r="AD17" s="459"/>
      <c r="AE17" s="459"/>
      <c r="AF17" s="459"/>
      <c r="AG17" s="501"/>
      <c r="AH17" s="458">
        <v>3798</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1783193</v>
      </c>
      <c r="BO17" s="408"/>
      <c r="BP17" s="408"/>
      <c r="BQ17" s="408"/>
      <c r="BR17" s="408"/>
      <c r="BS17" s="408"/>
      <c r="BT17" s="408"/>
      <c r="BU17" s="409"/>
      <c r="BV17" s="407">
        <v>1689791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189.36</v>
      </c>
      <c r="M18" s="531"/>
      <c r="N18" s="531"/>
      <c r="O18" s="531"/>
      <c r="P18" s="531"/>
      <c r="Q18" s="531"/>
      <c r="R18" s="532"/>
      <c r="S18" s="532"/>
      <c r="T18" s="532"/>
      <c r="U18" s="532"/>
      <c r="V18" s="533"/>
      <c r="W18" s="425"/>
      <c r="X18" s="426"/>
      <c r="Y18" s="426"/>
      <c r="Z18" s="426"/>
      <c r="AA18" s="426"/>
      <c r="AB18" s="417"/>
      <c r="AC18" s="534">
        <v>79.8</v>
      </c>
      <c r="AD18" s="535"/>
      <c r="AE18" s="535"/>
      <c r="AF18" s="535"/>
      <c r="AG18" s="536"/>
      <c r="AH18" s="534">
        <v>79.7</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3106959</v>
      </c>
      <c r="BO18" s="408"/>
      <c r="BP18" s="408"/>
      <c r="BQ18" s="408"/>
      <c r="BR18" s="408"/>
      <c r="BS18" s="408"/>
      <c r="BT18" s="408"/>
      <c r="BU18" s="409"/>
      <c r="BV18" s="407">
        <v>2942922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45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4714890</v>
      </c>
      <c r="BO19" s="408"/>
      <c r="BP19" s="408"/>
      <c r="BQ19" s="408"/>
      <c r="BR19" s="408"/>
      <c r="BS19" s="408"/>
      <c r="BT19" s="408"/>
      <c r="BU19" s="409"/>
      <c r="BV19" s="407">
        <v>4568268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3709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6190346</v>
      </c>
      <c r="BO22" s="371"/>
      <c r="BP22" s="371"/>
      <c r="BQ22" s="371"/>
      <c r="BR22" s="371"/>
      <c r="BS22" s="371"/>
      <c r="BT22" s="371"/>
      <c r="BU22" s="372"/>
      <c r="BV22" s="370">
        <v>6757379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3587453</v>
      </c>
      <c r="BO23" s="408"/>
      <c r="BP23" s="408"/>
      <c r="BQ23" s="408"/>
      <c r="BR23" s="408"/>
      <c r="BS23" s="408"/>
      <c r="BT23" s="408"/>
      <c r="BU23" s="409"/>
      <c r="BV23" s="407">
        <v>3940723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6960</v>
      </c>
      <c r="R24" s="459"/>
      <c r="S24" s="459"/>
      <c r="T24" s="459"/>
      <c r="U24" s="459"/>
      <c r="V24" s="501"/>
      <c r="W24" s="553"/>
      <c r="X24" s="554"/>
      <c r="Y24" s="555"/>
      <c r="Z24" s="457" t="s">
        <v>175</v>
      </c>
      <c r="AA24" s="437"/>
      <c r="AB24" s="437"/>
      <c r="AC24" s="437"/>
      <c r="AD24" s="437"/>
      <c r="AE24" s="437"/>
      <c r="AF24" s="437"/>
      <c r="AG24" s="438"/>
      <c r="AH24" s="458">
        <v>93</v>
      </c>
      <c r="AI24" s="459"/>
      <c r="AJ24" s="459"/>
      <c r="AK24" s="459"/>
      <c r="AL24" s="501"/>
      <c r="AM24" s="458">
        <v>263097</v>
      </c>
      <c r="AN24" s="459"/>
      <c r="AO24" s="459"/>
      <c r="AP24" s="459"/>
      <c r="AQ24" s="459"/>
      <c r="AR24" s="501"/>
      <c r="AS24" s="458">
        <v>2829</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4293360</v>
      </c>
      <c r="BO24" s="408"/>
      <c r="BP24" s="408"/>
      <c r="BQ24" s="408"/>
      <c r="BR24" s="408"/>
      <c r="BS24" s="408"/>
      <c r="BT24" s="408"/>
      <c r="BU24" s="409"/>
      <c r="BV24" s="407">
        <v>4707913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5910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289156</v>
      </c>
      <c r="BO25" s="371"/>
      <c r="BP25" s="371"/>
      <c r="BQ25" s="371"/>
      <c r="BR25" s="371"/>
      <c r="BS25" s="371"/>
      <c r="BT25" s="371"/>
      <c r="BU25" s="372"/>
      <c r="BV25" s="370">
        <v>175664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5190</v>
      </c>
      <c r="R26" s="459"/>
      <c r="S26" s="459"/>
      <c r="T26" s="459"/>
      <c r="U26" s="459"/>
      <c r="V26" s="501"/>
      <c r="W26" s="553"/>
      <c r="X26" s="554"/>
      <c r="Y26" s="555"/>
      <c r="Z26" s="457" t="s">
        <v>182</v>
      </c>
      <c r="AA26" s="559"/>
      <c r="AB26" s="559"/>
      <c r="AC26" s="559"/>
      <c r="AD26" s="559"/>
      <c r="AE26" s="559"/>
      <c r="AF26" s="559"/>
      <c r="AG26" s="560"/>
      <c r="AH26" s="458" t="s">
        <v>179</v>
      </c>
      <c r="AI26" s="459"/>
      <c r="AJ26" s="459"/>
      <c r="AK26" s="459"/>
      <c r="AL26" s="501"/>
      <c r="AM26" s="458" t="s">
        <v>179</v>
      </c>
      <c r="AN26" s="459"/>
      <c r="AO26" s="459"/>
      <c r="AP26" s="459"/>
      <c r="AQ26" s="459"/>
      <c r="AR26" s="501"/>
      <c r="AS26" s="458" t="s">
        <v>179</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3040</v>
      </c>
      <c r="R27" s="459"/>
      <c r="S27" s="459"/>
      <c r="T27" s="459"/>
      <c r="U27" s="459"/>
      <c r="V27" s="501"/>
      <c r="W27" s="553"/>
      <c r="X27" s="554"/>
      <c r="Y27" s="555"/>
      <c r="Z27" s="457" t="s">
        <v>185</v>
      </c>
      <c r="AA27" s="437"/>
      <c r="AB27" s="437"/>
      <c r="AC27" s="437"/>
      <c r="AD27" s="437"/>
      <c r="AE27" s="437"/>
      <c r="AF27" s="437"/>
      <c r="AG27" s="438"/>
      <c r="AH27" s="458" t="s">
        <v>179</v>
      </c>
      <c r="AI27" s="459"/>
      <c r="AJ27" s="459"/>
      <c r="AK27" s="459"/>
      <c r="AL27" s="501"/>
      <c r="AM27" s="458" t="s">
        <v>139</v>
      </c>
      <c r="AN27" s="459"/>
      <c r="AO27" s="459"/>
      <c r="AP27" s="459"/>
      <c r="AQ27" s="459"/>
      <c r="AR27" s="501"/>
      <c r="AS27" s="458" t="s">
        <v>179</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44297</v>
      </c>
      <c r="BO27" s="527"/>
      <c r="BP27" s="527"/>
      <c r="BQ27" s="527"/>
      <c r="BR27" s="527"/>
      <c r="BS27" s="527"/>
      <c r="BT27" s="527"/>
      <c r="BU27" s="528"/>
      <c r="BV27" s="526">
        <v>44274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2400</v>
      </c>
      <c r="R28" s="459"/>
      <c r="S28" s="459"/>
      <c r="T28" s="459"/>
      <c r="U28" s="459"/>
      <c r="V28" s="501"/>
      <c r="W28" s="553"/>
      <c r="X28" s="554"/>
      <c r="Y28" s="555"/>
      <c r="Z28" s="457" t="s">
        <v>188</v>
      </c>
      <c r="AA28" s="437"/>
      <c r="AB28" s="437"/>
      <c r="AC28" s="437"/>
      <c r="AD28" s="437"/>
      <c r="AE28" s="437"/>
      <c r="AF28" s="437"/>
      <c r="AG28" s="438"/>
      <c r="AH28" s="458">
        <v>2</v>
      </c>
      <c r="AI28" s="459"/>
      <c r="AJ28" s="459"/>
      <c r="AK28" s="459"/>
      <c r="AL28" s="501"/>
      <c r="AM28" s="458" t="s">
        <v>189</v>
      </c>
      <c r="AN28" s="459"/>
      <c r="AO28" s="459"/>
      <c r="AP28" s="459"/>
      <c r="AQ28" s="459"/>
      <c r="AR28" s="501"/>
      <c r="AS28" s="458" t="s">
        <v>190</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1210074</v>
      </c>
      <c r="BO28" s="371"/>
      <c r="BP28" s="371"/>
      <c r="BQ28" s="371"/>
      <c r="BR28" s="371"/>
      <c r="BS28" s="371"/>
      <c r="BT28" s="371"/>
      <c r="BU28" s="372"/>
      <c r="BV28" s="370">
        <v>1055586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10</v>
      </c>
      <c r="M29" s="459"/>
      <c r="N29" s="459"/>
      <c r="O29" s="459"/>
      <c r="P29" s="501"/>
      <c r="Q29" s="458">
        <v>2160</v>
      </c>
      <c r="R29" s="459"/>
      <c r="S29" s="459"/>
      <c r="T29" s="459"/>
      <c r="U29" s="459"/>
      <c r="V29" s="501"/>
      <c r="W29" s="556"/>
      <c r="X29" s="557"/>
      <c r="Y29" s="558"/>
      <c r="Z29" s="457" t="s">
        <v>193</v>
      </c>
      <c r="AA29" s="437"/>
      <c r="AB29" s="437"/>
      <c r="AC29" s="437"/>
      <c r="AD29" s="437"/>
      <c r="AE29" s="437"/>
      <c r="AF29" s="437"/>
      <c r="AG29" s="438"/>
      <c r="AH29" s="458">
        <v>95</v>
      </c>
      <c r="AI29" s="459"/>
      <c r="AJ29" s="459"/>
      <c r="AK29" s="459"/>
      <c r="AL29" s="501"/>
      <c r="AM29" s="458">
        <v>269507</v>
      </c>
      <c r="AN29" s="459"/>
      <c r="AO29" s="459"/>
      <c r="AP29" s="459"/>
      <c r="AQ29" s="459"/>
      <c r="AR29" s="501"/>
      <c r="AS29" s="458">
        <v>2837</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278693</v>
      </c>
      <c r="BO29" s="408"/>
      <c r="BP29" s="408"/>
      <c r="BQ29" s="408"/>
      <c r="BR29" s="408"/>
      <c r="BS29" s="408"/>
      <c r="BT29" s="408"/>
      <c r="BU29" s="409"/>
      <c r="BV29" s="407">
        <v>252562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96.4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1266692</v>
      </c>
      <c r="BO30" s="527"/>
      <c r="BP30" s="527"/>
      <c r="BQ30" s="527"/>
      <c r="BR30" s="527"/>
      <c r="BS30" s="527"/>
      <c r="BT30" s="527"/>
      <c r="BU30" s="528"/>
      <c r="BV30" s="526">
        <v>972829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北アルプス広域連合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白馬村土地開発公社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5</v>
      </c>
      <c r="AN35" s="597"/>
      <c r="AO35" s="598" t="str">
        <f>IF('各会計、関係団体の財政状況及び健全化判断比率'!B31="","",'各会計、関係団体の財政状況及び健全化判断比率'!B31)</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（普通会計）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白馬村振興公社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（介護保険事業特別会計）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岩岳リゾート</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長野県後期高齢者医療広域連合</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白馬村観光局</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長野県市町村総合事務組合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（非常勤職員公務災害補償特別会計）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中信地域町村交通災害共済事務組合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Dxr3UzFL3YkHYDdt5RE8KpSeZp21eO4+jmJWJNaLW6/QfXAYx1tyhR4H7vAaBsyHFBpc5FLd67G1gwaRVviCUw==" saltValue="kjasQ/o7zmRm1qSY6YjYm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BY37" sqref="BY37:CM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578</v>
      </c>
      <c r="D34" s="1151"/>
      <c r="E34" s="1152"/>
      <c r="F34" s="32">
        <v>16.12</v>
      </c>
      <c r="G34" s="33">
        <v>18.5</v>
      </c>
      <c r="H34" s="33">
        <v>19.27</v>
      </c>
      <c r="I34" s="33">
        <v>19.559999999999999</v>
      </c>
      <c r="J34" s="34">
        <v>13.88</v>
      </c>
      <c r="K34" s="22"/>
      <c r="L34" s="22"/>
      <c r="M34" s="22"/>
      <c r="N34" s="22"/>
      <c r="O34" s="22"/>
      <c r="P34" s="22"/>
    </row>
    <row r="35" spans="1:16" ht="39" customHeight="1" x14ac:dyDescent="0.15">
      <c r="A35" s="22"/>
      <c r="B35" s="35"/>
      <c r="C35" s="1145" t="s">
        <v>579</v>
      </c>
      <c r="D35" s="1146"/>
      <c r="E35" s="1147"/>
      <c r="F35" s="36">
        <v>1.85</v>
      </c>
      <c r="G35" s="37">
        <v>3.66</v>
      </c>
      <c r="H35" s="37">
        <v>2.64</v>
      </c>
      <c r="I35" s="37">
        <v>3.58</v>
      </c>
      <c r="J35" s="38">
        <v>5.57</v>
      </c>
      <c r="K35" s="22"/>
      <c r="L35" s="22"/>
      <c r="M35" s="22"/>
      <c r="N35" s="22"/>
      <c r="O35" s="22"/>
      <c r="P35" s="22"/>
    </row>
    <row r="36" spans="1:16" ht="39" customHeight="1" x14ac:dyDescent="0.15">
      <c r="A36" s="22"/>
      <c r="B36" s="35"/>
      <c r="C36" s="1145" t="s">
        <v>580</v>
      </c>
      <c r="D36" s="1146"/>
      <c r="E36" s="1147"/>
      <c r="F36" s="36" t="s">
        <v>531</v>
      </c>
      <c r="G36" s="37">
        <v>1.45</v>
      </c>
      <c r="H36" s="37">
        <v>1.54</v>
      </c>
      <c r="I36" s="37">
        <v>2.23</v>
      </c>
      <c r="J36" s="38">
        <v>2.91</v>
      </c>
      <c r="K36" s="22"/>
      <c r="L36" s="22"/>
      <c r="M36" s="22"/>
      <c r="N36" s="22"/>
      <c r="O36" s="22"/>
      <c r="P36" s="22"/>
    </row>
    <row r="37" spans="1:16" ht="39" customHeight="1" x14ac:dyDescent="0.15">
      <c r="A37" s="22"/>
      <c r="B37" s="35"/>
      <c r="C37" s="1145" t="s">
        <v>581</v>
      </c>
      <c r="D37" s="1146"/>
      <c r="E37" s="1147"/>
      <c r="F37" s="36">
        <v>1.1399999999999999</v>
      </c>
      <c r="G37" s="37">
        <v>0.52</v>
      </c>
      <c r="H37" s="37">
        <v>0.62</v>
      </c>
      <c r="I37" s="37">
        <v>0.13</v>
      </c>
      <c r="J37" s="38">
        <v>0.14000000000000001</v>
      </c>
      <c r="K37" s="22"/>
      <c r="L37" s="22"/>
      <c r="M37" s="22"/>
      <c r="N37" s="22"/>
      <c r="O37" s="22"/>
      <c r="P37" s="22"/>
    </row>
    <row r="38" spans="1:16" ht="39" customHeight="1" x14ac:dyDescent="0.15">
      <c r="A38" s="22"/>
      <c r="B38" s="35"/>
      <c r="C38" s="1145" t="s">
        <v>582</v>
      </c>
      <c r="D38" s="1146"/>
      <c r="E38" s="1147"/>
      <c r="F38" s="36">
        <v>0</v>
      </c>
      <c r="G38" s="37">
        <v>0.01</v>
      </c>
      <c r="H38" s="37">
        <v>0.01</v>
      </c>
      <c r="I38" s="37">
        <v>0.01</v>
      </c>
      <c r="J38" s="38">
        <v>0</v>
      </c>
      <c r="K38" s="22"/>
      <c r="L38" s="22"/>
      <c r="M38" s="22"/>
      <c r="N38" s="22"/>
      <c r="O38" s="22"/>
      <c r="P38" s="22"/>
    </row>
    <row r="39" spans="1:16" ht="39" customHeight="1" x14ac:dyDescent="0.15">
      <c r="A39" s="22"/>
      <c r="B39" s="35"/>
      <c r="C39" s="1145" t="s">
        <v>583</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584</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585</v>
      </c>
      <c r="D43" s="1149"/>
      <c r="E43" s="1150"/>
      <c r="F43" s="41">
        <v>0.37</v>
      </c>
      <c r="G43" s="42" t="s">
        <v>531</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8s1sQ1OvVPb53PnppJs9CgjmxZmT/eM9gIkryDzyu4ZIWaQRJ833wITtp6oPG1tbw2gABpIvfnaP05VGZ3ZtQ==" saltValue="uoBPhRnkn7woTgw7BM6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BY37" sqref="BY37:CM3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581</v>
      </c>
      <c r="L45" s="60">
        <v>615</v>
      </c>
      <c r="M45" s="60">
        <v>638</v>
      </c>
      <c r="N45" s="60">
        <v>713</v>
      </c>
      <c r="O45" s="61">
        <v>758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531</v>
      </c>
      <c r="L46" s="64" t="s">
        <v>531</v>
      </c>
      <c r="M46" s="64" t="s">
        <v>531</v>
      </c>
      <c r="N46" s="64" t="s">
        <v>531</v>
      </c>
      <c r="O46" s="65" t="s">
        <v>531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531</v>
      </c>
      <c r="L47" s="64" t="s">
        <v>531</v>
      </c>
      <c r="M47" s="64" t="s">
        <v>531</v>
      </c>
      <c r="N47" s="64" t="s">
        <v>531</v>
      </c>
      <c r="O47" s="65" t="s">
        <v>531</v>
      </c>
      <c r="P47" s="48"/>
      <c r="Q47" s="48"/>
      <c r="R47" s="48"/>
      <c r="S47" s="48"/>
      <c r="T47" s="48"/>
      <c r="U47" s="48"/>
    </row>
    <row r="48" spans="1:21" ht="30.75" customHeight="1" x14ac:dyDescent="0.15">
      <c r="A48" s="48"/>
      <c r="B48" s="1155"/>
      <c r="C48" s="1156"/>
      <c r="D48" s="62"/>
      <c r="E48" s="1161" t="s">
        <v>15</v>
      </c>
      <c r="F48" s="1161"/>
      <c r="G48" s="1161"/>
      <c r="H48" s="1161"/>
      <c r="I48" s="1161"/>
      <c r="J48" s="1162"/>
      <c r="K48" s="63">
        <v>361</v>
      </c>
      <c r="L48" s="64">
        <v>391</v>
      </c>
      <c r="M48" s="64">
        <v>357</v>
      </c>
      <c r="N48" s="64">
        <v>345</v>
      </c>
      <c r="O48" s="65">
        <v>337</v>
      </c>
      <c r="P48" s="48"/>
      <c r="Q48" s="48"/>
      <c r="R48" s="48"/>
      <c r="S48" s="48"/>
      <c r="T48" s="48"/>
      <c r="U48" s="48"/>
    </row>
    <row r="49" spans="1:21" ht="30.75" customHeight="1" x14ac:dyDescent="0.15">
      <c r="A49" s="48"/>
      <c r="B49" s="1155"/>
      <c r="C49" s="1156"/>
      <c r="D49" s="62"/>
      <c r="E49" s="1161" t="s">
        <v>16</v>
      </c>
      <c r="F49" s="1161"/>
      <c r="G49" s="1161"/>
      <c r="H49" s="1161"/>
      <c r="I49" s="1161"/>
      <c r="J49" s="1162"/>
      <c r="K49" s="63">
        <v>20</v>
      </c>
      <c r="L49" s="64">
        <v>22</v>
      </c>
      <c r="M49" s="64">
        <v>22</v>
      </c>
      <c r="N49" s="64">
        <v>21</v>
      </c>
      <c r="O49" s="65">
        <v>23</v>
      </c>
      <c r="P49" s="48"/>
      <c r="Q49" s="48"/>
      <c r="R49" s="48"/>
      <c r="S49" s="48"/>
      <c r="T49" s="48"/>
      <c r="U49" s="48"/>
    </row>
    <row r="50" spans="1:21" ht="30.75" customHeight="1" x14ac:dyDescent="0.15">
      <c r="A50" s="48"/>
      <c r="B50" s="1155"/>
      <c r="C50" s="1156"/>
      <c r="D50" s="62"/>
      <c r="E50" s="1161" t="s">
        <v>17</v>
      </c>
      <c r="F50" s="1161"/>
      <c r="G50" s="1161"/>
      <c r="H50" s="1161"/>
      <c r="I50" s="1161"/>
      <c r="J50" s="1162"/>
      <c r="K50" s="63">
        <v>13</v>
      </c>
      <c r="L50" s="64">
        <v>13</v>
      </c>
      <c r="M50" s="64">
        <v>13</v>
      </c>
      <c r="N50" s="64">
        <v>8</v>
      </c>
      <c r="O50" s="65">
        <v>12</v>
      </c>
      <c r="P50" s="48"/>
      <c r="Q50" s="48"/>
      <c r="R50" s="48"/>
      <c r="S50" s="48"/>
      <c r="T50" s="48"/>
      <c r="U50" s="48"/>
    </row>
    <row r="51" spans="1:21" ht="30.75" customHeight="1" x14ac:dyDescent="0.15">
      <c r="A51" s="48"/>
      <c r="B51" s="1157"/>
      <c r="C51" s="1158"/>
      <c r="D51" s="66"/>
      <c r="E51" s="1161" t="s">
        <v>18</v>
      </c>
      <c r="F51" s="1161"/>
      <c r="G51" s="1161"/>
      <c r="H51" s="1161"/>
      <c r="I51" s="1161"/>
      <c r="J51" s="1162"/>
      <c r="K51" s="63">
        <v>1</v>
      </c>
      <c r="L51" s="64">
        <v>0</v>
      </c>
      <c r="M51" s="64">
        <v>0</v>
      </c>
      <c r="N51" s="64">
        <v>0</v>
      </c>
      <c r="O51" s="65" t="s">
        <v>531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657</v>
      </c>
      <c r="L52" s="64">
        <v>676</v>
      </c>
      <c r="M52" s="64">
        <v>656</v>
      </c>
      <c r="N52" s="64">
        <v>628</v>
      </c>
      <c r="O52" s="65">
        <v>598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319</v>
      </c>
      <c r="L53" s="69">
        <v>365</v>
      </c>
      <c r="M53" s="69">
        <v>374</v>
      </c>
      <c r="N53" s="69">
        <v>459</v>
      </c>
      <c r="O53" s="70">
        <v>532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596</v>
      </c>
      <c r="L58" s="84" t="s">
        <v>596</v>
      </c>
      <c r="M58" s="84" t="s">
        <v>596</v>
      </c>
      <c r="N58" s="84" t="s">
        <v>596</v>
      </c>
      <c r="O58" s="85" t="s">
        <v>596</v>
      </c>
    </row>
    <row r="59" spans="1:21" ht="31.5" customHeight="1" x14ac:dyDescent="0.15">
      <c r="B59" s="1171"/>
      <c r="C59" s="1172"/>
      <c r="D59" s="1178" t="s">
        <v>28</v>
      </c>
      <c r="E59" s="1179"/>
      <c r="F59" s="1179"/>
      <c r="G59" s="1179"/>
      <c r="H59" s="1179"/>
      <c r="I59" s="1179"/>
      <c r="J59" s="1180"/>
      <c r="K59" s="86" t="s">
        <v>596</v>
      </c>
      <c r="L59" s="87" t="s">
        <v>596</v>
      </c>
      <c r="M59" s="87" t="s">
        <v>596</v>
      </c>
      <c r="N59" s="87" t="s">
        <v>596</v>
      </c>
      <c r="O59" s="88" t="s">
        <v>596</v>
      </c>
    </row>
    <row r="60" spans="1:21" ht="31.5" customHeight="1" thickBot="1" x14ac:dyDescent="0.2">
      <c r="B60" s="1173"/>
      <c r="C60" s="1174"/>
      <c r="D60" s="1181" t="s">
        <v>29</v>
      </c>
      <c r="E60" s="1182"/>
      <c r="F60" s="1182"/>
      <c r="G60" s="1182"/>
      <c r="H60" s="1182"/>
      <c r="I60" s="1182"/>
      <c r="J60" s="1183"/>
      <c r="K60" s="89" t="s">
        <v>596</v>
      </c>
      <c r="L60" s="90" t="s">
        <v>596</v>
      </c>
      <c r="M60" s="90" t="s">
        <v>596</v>
      </c>
      <c r="N60" s="90" t="s">
        <v>596</v>
      </c>
      <c r="O60" s="91" t="s">
        <v>596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tcyYIX050YYcsLEYcPWL5lVaN/AIavJqWCFrbZG3ur9G0wGWAe0y9InE/D3PXzUvYAXPMfP5KRvEUgEsudOlQ==" saltValue="Y30IBpUSBESZyG44YZCNE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election activeCell="BY37" sqref="BY37:CM37"/>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84" t="s">
        <v>32</v>
      </c>
      <c r="C41" s="1185"/>
      <c r="D41" s="105"/>
      <c r="E41" s="1190" t="s">
        <v>33</v>
      </c>
      <c r="F41" s="1190"/>
      <c r="G41" s="1190"/>
      <c r="H41" s="1191"/>
      <c r="I41" s="355">
        <v>7000</v>
      </c>
      <c r="J41" s="356">
        <v>7145</v>
      </c>
      <c r="K41" s="356">
        <v>7115</v>
      </c>
      <c r="L41" s="356">
        <v>6757</v>
      </c>
      <c r="M41" s="357">
        <v>6190</v>
      </c>
    </row>
    <row r="42" spans="2:13" ht="27.75" customHeight="1" x14ac:dyDescent="0.15">
      <c r="B42" s="1186"/>
      <c r="C42" s="1187"/>
      <c r="D42" s="106"/>
      <c r="E42" s="1192" t="s">
        <v>34</v>
      </c>
      <c r="F42" s="1192"/>
      <c r="G42" s="1192"/>
      <c r="H42" s="1193"/>
      <c r="I42" s="358">
        <v>60</v>
      </c>
      <c r="J42" s="359">
        <v>41</v>
      </c>
      <c r="K42" s="359">
        <v>25</v>
      </c>
      <c r="L42" s="359">
        <v>176</v>
      </c>
      <c r="M42" s="360">
        <v>376</v>
      </c>
    </row>
    <row r="43" spans="2:13" ht="27.75" customHeight="1" x14ac:dyDescent="0.15">
      <c r="B43" s="1186"/>
      <c r="C43" s="1187"/>
      <c r="D43" s="106"/>
      <c r="E43" s="1192" t="s">
        <v>35</v>
      </c>
      <c r="F43" s="1192"/>
      <c r="G43" s="1192"/>
      <c r="H43" s="1193"/>
      <c r="I43" s="358">
        <v>2802</v>
      </c>
      <c r="J43" s="359">
        <v>2715</v>
      </c>
      <c r="K43" s="359">
        <v>2600</v>
      </c>
      <c r="L43" s="359">
        <v>2464</v>
      </c>
      <c r="M43" s="360">
        <v>2225</v>
      </c>
    </row>
    <row r="44" spans="2:13" ht="27.75" customHeight="1" x14ac:dyDescent="0.15">
      <c r="B44" s="1186"/>
      <c r="C44" s="1187"/>
      <c r="D44" s="106"/>
      <c r="E44" s="1192" t="s">
        <v>36</v>
      </c>
      <c r="F44" s="1192"/>
      <c r="G44" s="1192"/>
      <c r="H44" s="1193"/>
      <c r="I44" s="358">
        <v>86</v>
      </c>
      <c r="J44" s="359">
        <v>65</v>
      </c>
      <c r="K44" s="359">
        <v>76</v>
      </c>
      <c r="L44" s="359">
        <v>69</v>
      </c>
      <c r="M44" s="360">
        <v>54</v>
      </c>
    </row>
    <row r="45" spans="2:13" ht="27.75" customHeight="1" x14ac:dyDescent="0.15">
      <c r="B45" s="1186"/>
      <c r="C45" s="1187"/>
      <c r="D45" s="106"/>
      <c r="E45" s="1192" t="s">
        <v>37</v>
      </c>
      <c r="F45" s="1192"/>
      <c r="G45" s="1192"/>
      <c r="H45" s="1193"/>
      <c r="I45" s="358">
        <v>327</v>
      </c>
      <c r="J45" s="359">
        <v>344</v>
      </c>
      <c r="K45" s="359">
        <v>260</v>
      </c>
      <c r="L45" s="359">
        <v>260</v>
      </c>
      <c r="M45" s="360">
        <v>354</v>
      </c>
    </row>
    <row r="46" spans="2:13" ht="27.75" customHeight="1" x14ac:dyDescent="0.15">
      <c r="B46" s="1186"/>
      <c r="C46" s="1187"/>
      <c r="D46" s="107"/>
      <c r="E46" s="1192" t="s">
        <v>38</v>
      </c>
      <c r="F46" s="1192"/>
      <c r="G46" s="1192"/>
      <c r="H46" s="1193"/>
      <c r="I46" s="358" t="s">
        <v>531</v>
      </c>
      <c r="J46" s="359" t="s">
        <v>531</v>
      </c>
      <c r="K46" s="359" t="s">
        <v>531</v>
      </c>
      <c r="L46" s="359" t="s">
        <v>531</v>
      </c>
      <c r="M46" s="360" t="s">
        <v>531</v>
      </c>
    </row>
    <row r="47" spans="2:13" ht="27.75" customHeight="1" x14ac:dyDescent="0.15">
      <c r="B47" s="1186"/>
      <c r="C47" s="1187"/>
      <c r="D47" s="108"/>
      <c r="E47" s="1194" t="s">
        <v>39</v>
      </c>
      <c r="F47" s="1195"/>
      <c r="G47" s="1195"/>
      <c r="H47" s="1196"/>
      <c r="I47" s="358" t="s">
        <v>531</v>
      </c>
      <c r="J47" s="359" t="s">
        <v>531</v>
      </c>
      <c r="K47" s="359" t="s">
        <v>531</v>
      </c>
      <c r="L47" s="359" t="s">
        <v>531</v>
      </c>
      <c r="M47" s="360" t="s">
        <v>531</v>
      </c>
    </row>
    <row r="48" spans="2:13" ht="27.75" customHeight="1" x14ac:dyDescent="0.15">
      <c r="B48" s="1186"/>
      <c r="C48" s="1187"/>
      <c r="D48" s="106"/>
      <c r="E48" s="1192" t="s">
        <v>40</v>
      </c>
      <c r="F48" s="1192"/>
      <c r="G48" s="1192"/>
      <c r="H48" s="1193"/>
      <c r="I48" s="358" t="s">
        <v>531</v>
      </c>
      <c r="J48" s="359" t="s">
        <v>531</v>
      </c>
      <c r="K48" s="359" t="s">
        <v>531</v>
      </c>
      <c r="L48" s="359" t="s">
        <v>531</v>
      </c>
      <c r="M48" s="360" t="s">
        <v>531</v>
      </c>
    </row>
    <row r="49" spans="2:13" ht="27.75" customHeight="1" x14ac:dyDescent="0.15">
      <c r="B49" s="1188"/>
      <c r="C49" s="1189"/>
      <c r="D49" s="106"/>
      <c r="E49" s="1192" t="s">
        <v>41</v>
      </c>
      <c r="F49" s="1192"/>
      <c r="G49" s="1192"/>
      <c r="H49" s="1193"/>
      <c r="I49" s="358" t="s">
        <v>531</v>
      </c>
      <c r="J49" s="359" t="s">
        <v>531</v>
      </c>
      <c r="K49" s="359" t="s">
        <v>531</v>
      </c>
      <c r="L49" s="359" t="s">
        <v>531</v>
      </c>
      <c r="M49" s="360" t="s">
        <v>531</v>
      </c>
    </row>
    <row r="50" spans="2:13" ht="27.75" customHeight="1" x14ac:dyDescent="0.15">
      <c r="B50" s="1197" t="s">
        <v>42</v>
      </c>
      <c r="C50" s="1198"/>
      <c r="D50" s="109"/>
      <c r="E50" s="1192" t="s">
        <v>43</v>
      </c>
      <c r="F50" s="1192"/>
      <c r="G50" s="1192"/>
      <c r="H50" s="1193"/>
      <c r="I50" s="358">
        <v>1704</v>
      </c>
      <c r="J50" s="359">
        <v>1838</v>
      </c>
      <c r="K50" s="359">
        <v>2067</v>
      </c>
      <c r="L50" s="359">
        <v>2496</v>
      </c>
      <c r="M50" s="360">
        <v>2989</v>
      </c>
    </row>
    <row r="51" spans="2:13" ht="27.75" customHeight="1" x14ac:dyDescent="0.15">
      <c r="B51" s="1186"/>
      <c r="C51" s="1187"/>
      <c r="D51" s="106"/>
      <c r="E51" s="1192" t="s">
        <v>44</v>
      </c>
      <c r="F51" s="1192"/>
      <c r="G51" s="1192"/>
      <c r="H51" s="1193"/>
      <c r="I51" s="358" t="s">
        <v>531</v>
      </c>
      <c r="J51" s="359">
        <v>13</v>
      </c>
      <c r="K51" s="359">
        <v>87</v>
      </c>
      <c r="L51" s="359">
        <v>72</v>
      </c>
      <c r="M51" s="360">
        <v>63</v>
      </c>
    </row>
    <row r="52" spans="2:13" ht="27.75" customHeight="1" x14ac:dyDescent="0.15">
      <c r="B52" s="1188"/>
      <c r="C52" s="1189"/>
      <c r="D52" s="106"/>
      <c r="E52" s="1192" t="s">
        <v>45</v>
      </c>
      <c r="F52" s="1192"/>
      <c r="G52" s="1192"/>
      <c r="H52" s="1193"/>
      <c r="I52" s="358">
        <v>6727</v>
      </c>
      <c r="J52" s="359">
        <v>6451</v>
      </c>
      <c r="K52" s="359">
        <v>6025</v>
      </c>
      <c r="L52" s="359">
        <v>5848</v>
      </c>
      <c r="M52" s="360">
        <v>5446</v>
      </c>
    </row>
    <row r="53" spans="2:13" ht="27.75" customHeight="1" thickBot="1" x14ac:dyDescent="0.2">
      <c r="B53" s="1199" t="s">
        <v>46</v>
      </c>
      <c r="C53" s="1200"/>
      <c r="D53" s="110"/>
      <c r="E53" s="1201" t="s">
        <v>47</v>
      </c>
      <c r="F53" s="1201"/>
      <c r="G53" s="1201"/>
      <c r="H53" s="1202"/>
      <c r="I53" s="361">
        <v>1845</v>
      </c>
      <c r="J53" s="362">
        <v>2008</v>
      </c>
      <c r="K53" s="362">
        <v>1897</v>
      </c>
      <c r="L53" s="362">
        <v>1310</v>
      </c>
      <c r="M53" s="363">
        <v>701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fYYrRrIU4RozWJnkzDUO9GTHqLAc1i8YUFaeeD6V+7B9B1dRpdo3f6wgO0zZl1fgg6s5YltjRlr/5vQ0ewwuQ==" saltValue="HUn4wBvWuOEbt3hG9UWn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0" zoomScale="40" zoomScaleNormal="40" zoomScaleSheetLayoutView="100" workbookViewId="0">
      <selection activeCell="BY37" sqref="BY37:CM3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877</v>
      </c>
      <c r="G55" s="122">
        <v>1056</v>
      </c>
      <c r="H55" s="123">
        <v>1210</v>
      </c>
    </row>
    <row r="56" spans="2:8" ht="52.5" customHeight="1" x14ac:dyDescent="0.15">
      <c r="B56" s="124"/>
      <c r="C56" s="1213" t="s">
        <v>51</v>
      </c>
      <c r="D56" s="1213"/>
      <c r="E56" s="1214"/>
      <c r="F56" s="125">
        <v>217</v>
      </c>
      <c r="G56" s="125">
        <v>253</v>
      </c>
      <c r="H56" s="126">
        <v>279</v>
      </c>
    </row>
    <row r="57" spans="2:8" ht="53.25" customHeight="1" x14ac:dyDescent="0.15">
      <c r="B57" s="124"/>
      <c r="C57" s="1215" t="s">
        <v>52</v>
      </c>
      <c r="D57" s="1215"/>
      <c r="E57" s="1216"/>
      <c r="F57" s="127">
        <v>770</v>
      </c>
      <c r="G57" s="127">
        <v>973</v>
      </c>
      <c r="H57" s="128">
        <v>1267</v>
      </c>
    </row>
    <row r="58" spans="2:8" ht="45.75" customHeight="1" x14ac:dyDescent="0.15">
      <c r="B58" s="129"/>
      <c r="C58" s="1203" t="s">
        <v>597</v>
      </c>
      <c r="D58" s="1204"/>
      <c r="E58" s="1205"/>
      <c r="F58" s="130">
        <v>512</v>
      </c>
      <c r="G58" s="130">
        <v>605</v>
      </c>
      <c r="H58" s="131">
        <v>756</v>
      </c>
    </row>
    <row r="59" spans="2:8" ht="45.75" customHeight="1" x14ac:dyDescent="0.15">
      <c r="B59" s="129"/>
      <c r="C59" s="1203" t="s">
        <v>598</v>
      </c>
      <c r="D59" s="1204"/>
      <c r="E59" s="1205"/>
      <c r="F59" s="130">
        <v>118</v>
      </c>
      <c r="G59" s="130">
        <v>153</v>
      </c>
      <c r="H59" s="131">
        <v>153</v>
      </c>
    </row>
    <row r="60" spans="2:8" ht="45.75" customHeight="1" x14ac:dyDescent="0.15">
      <c r="B60" s="129"/>
      <c r="C60" s="1203" t="s">
        <v>599</v>
      </c>
      <c r="D60" s="1204"/>
      <c r="E60" s="1205"/>
      <c r="F60" s="130">
        <v>46</v>
      </c>
      <c r="G60" s="130">
        <v>126</v>
      </c>
      <c r="H60" s="131">
        <v>276</v>
      </c>
    </row>
    <row r="61" spans="2:8" ht="45.75" customHeight="1" x14ac:dyDescent="0.15">
      <c r="B61" s="129"/>
      <c r="C61" s="1203" t="s">
        <v>600</v>
      </c>
      <c r="D61" s="1204"/>
      <c r="E61" s="1205"/>
      <c r="F61" s="130">
        <v>23</v>
      </c>
      <c r="G61" s="130">
        <v>30</v>
      </c>
      <c r="H61" s="131">
        <v>36</v>
      </c>
    </row>
    <row r="62" spans="2:8" ht="45.75" customHeight="1" thickBot="1" x14ac:dyDescent="0.2">
      <c r="B62" s="132"/>
      <c r="C62" s="1206" t="s">
        <v>601</v>
      </c>
      <c r="D62" s="1207"/>
      <c r="E62" s="1208"/>
      <c r="F62" s="133">
        <v>16</v>
      </c>
      <c r="G62" s="133">
        <v>15</v>
      </c>
      <c r="H62" s="134">
        <v>14</v>
      </c>
    </row>
    <row r="63" spans="2:8" ht="52.5" customHeight="1" thickBot="1" x14ac:dyDescent="0.2">
      <c r="B63" s="135"/>
      <c r="C63" s="1209" t="s">
        <v>53</v>
      </c>
      <c r="D63" s="1209"/>
      <c r="E63" s="1210"/>
      <c r="F63" s="136">
        <v>1864</v>
      </c>
      <c r="G63" s="136">
        <v>2281</v>
      </c>
      <c r="H63" s="137">
        <v>2755</v>
      </c>
    </row>
    <row r="64" spans="2:8" x14ac:dyDescent="0.15"/>
  </sheetData>
  <sheetProtection algorithmName="SHA-512" hashValue="RJMXlS8lc+3B83nDmHFK9d9luZzaqr88EvNN3DDG68jHKjM4AET6vH0RcXRnoUSBTF6IsODWeAG9Uqm+0B8/bg==" saltValue="lk+uk/Y/drZc0x+dbVi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159126</v>
      </c>
      <c r="E3" s="156"/>
      <c r="F3" s="157">
        <v>121449</v>
      </c>
      <c r="G3" s="158"/>
      <c r="H3" s="159"/>
    </row>
    <row r="4" spans="1:8" x14ac:dyDescent="0.15">
      <c r="A4" s="160"/>
      <c r="B4" s="161"/>
      <c r="C4" s="162"/>
      <c r="D4" s="163">
        <v>56433</v>
      </c>
      <c r="E4" s="164"/>
      <c r="F4" s="165">
        <v>62922</v>
      </c>
      <c r="G4" s="166"/>
      <c r="H4" s="167"/>
    </row>
    <row r="5" spans="1:8" x14ac:dyDescent="0.15">
      <c r="A5" s="148" t="s">
        <v>564</v>
      </c>
      <c r="B5" s="153"/>
      <c r="C5" s="154"/>
      <c r="D5" s="155">
        <v>87789</v>
      </c>
      <c r="E5" s="156"/>
      <c r="F5" s="157">
        <v>145139</v>
      </c>
      <c r="G5" s="158"/>
      <c r="H5" s="159"/>
    </row>
    <row r="6" spans="1:8" x14ac:dyDescent="0.15">
      <c r="A6" s="160"/>
      <c r="B6" s="161"/>
      <c r="C6" s="162"/>
      <c r="D6" s="163">
        <v>60273</v>
      </c>
      <c r="E6" s="164"/>
      <c r="F6" s="165">
        <v>83762</v>
      </c>
      <c r="G6" s="166"/>
      <c r="H6" s="167"/>
    </row>
    <row r="7" spans="1:8" x14ac:dyDescent="0.15">
      <c r="A7" s="148" t="s">
        <v>565</v>
      </c>
      <c r="B7" s="153"/>
      <c r="C7" s="154"/>
      <c r="D7" s="155">
        <v>80888</v>
      </c>
      <c r="E7" s="156"/>
      <c r="F7" s="157">
        <v>125391</v>
      </c>
      <c r="G7" s="158"/>
      <c r="H7" s="159"/>
    </row>
    <row r="8" spans="1:8" x14ac:dyDescent="0.15">
      <c r="A8" s="160"/>
      <c r="B8" s="161"/>
      <c r="C8" s="162"/>
      <c r="D8" s="163">
        <v>53006</v>
      </c>
      <c r="E8" s="164"/>
      <c r="F8" s="165">
        <v>68516</v>
      </c>
      <c r="G8" s="166"/>
      <c r="H8" s="167"/>
    </row>
    <row r="9" spans="1:8" x14ac:dyDescent="0.15">
      <c r="A9" s="148" t="s">
        <v>566</v>
      </c>
      <c r="B9" s="153"/>
      <c r="C9" s="154"/>
      <c r="D9" s="155">
        <v>45698</v>
      </c>
      <c r="E9" s="156"/>
      <c r="F9" s="157">
        <v>138402</v>
      </c>
      <c r="G9" s="158"/>
      <c r="H9" s="159"/>
    </row>
    <row r="10" spans="1:8" x14ac:dyDescent="0.15">
      <c r="A10" s="160"/>
      <c r="B10" s="161"/>
      <c r="C10" s="162"/>
      <c r="D10" s="163">
        <v>20308</v>
      </c>
      <c r="E10" s="164"/>
      <c r="F10" s="165">
        <v>70652</v>
      </c>
      <c r="G10" s="166"/>
      <c r="H10" s="167"/>
    </row>
    <row r="11" spans="1:8" x14ac:dyDescent="0.15">
      <c r="A11" s="148" t="s">
        <v>567</v>
      </c>
      <c r="B11" s="153"/>
      <c r="C11" s="154"/>
      <c r="D11" s="155">
        <v>35888</v>
      </c>
      <c r="E11" s="156"/>
      <c r="F11" s="157">
        <v>146367</v>
      </c>
      <c r="G11" s="158"/>
      <c r="H11" s="159"/>
    </row>
    <row r="12" spans="1:8" x14ac:dyDescent="0.15">
      <c r="A12" s="160"/>
      <c r="B12" s="161"/>
      <c r="C12" s="168"/>
      <c r="D12" s="163">
        <v>18434</v>
      </c>
      <c r="E12" s="164"/>
      <c r="F12" s="165">
        <v>79441</v>
      </c>
      <c r="G12" s="166"/>
      <c r="H12" s="167"/>
    </row>
    <row r="13" spans="1:8" x14ac:dyDescent="0.15">
      <c r="A13" s="148"/>
      <c r="B13" s="153"/>
      <c r="C13" s="169"/>
      <c r="D13" s="170">
        <v>81878</v>
      </c>
      <c r="E13" s="171"/>
      <c r="F13" s="172">
        <v>135350</v>
      </c>
      <c r="G13" s="173"/>
      <c r="H13" s="159"/>
    </row>
    <row r="14" spans="1:8" x14ac:dyDescent="0.15">
      <c r="A14" s="160"/>
      <c r="B14" s="161"/>
      <c r="C14" s="162"/>
      <c r="D14" s="163">
        <v>41691</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1.85</v>
      </c>
      <c r="C19" s="174">
        <f>ROUND(VALUE(SUBSTITUTE(実質収支比率等に係る経年分析!G$48,"▲","-")),2)</f>
        <v>3.66</v>
      </c>
      <c r="D19" s="174">
        <f>ROUND(VALUE(SUBSTITUTE(実質収支比率等に係る経年分析!H$48,"▲","-")),2)</f>
        <v>2.65</v>
      </c>
      <c r="E19" s="174">
        <f>ROUND(VALUE(SUBSTITUTE(実質収支比率等に係る経年分析!I$48,"▲","-")),2)</f>
        <v>3.59</v>
      </c>
      <c r="F19" s="174">
        <f>ROUND(VALUE(SUBSTITUTE(実質収支比率等に係る経年分析!J$48,"▲","-")),2)</f>
        <v>5.57</v>
      </c>
    </row>
    <row r="20" spans="1:11" x14ac:dyDescent="0.15">
      <c r="A20" s="174" t="s">
        <v>57</v>
      </c>
      <c r="B20" s="174">
        <f>ROUND(VALUE(SUBSTITUTE(実質収支比率等に係る経年分析!F$47,"▲","-")),2)</f>
        <v>18.66</v>
      </c>
      <c r="C20" s="174">
        <f>ROUND(VALUE(SUBSTITUTE(実質収支比率等に係る経年分析!G$47,"▲","-")),2)</f>
        <v>19.399999999999999</v>
      </c>
      <c r="D20" s="174">
        <f>ROUND(VALUE(SUBSTITUTE(実質収支比率等に係る経年分析!H$47,"▲","-")),2)</f>
        <v>24.21</v>
      </c>
      <c r="E20" s="174">
        <f>ROUND(VALUE(SUBSTITUTE(実質収支比率等に係る経年分析!I$47,"▲","-")),2)</f>
        <v>27.11</v>
      </c>
      <c r="F20" s="174">
        <f>ROUND(VALUE(SUBSTITUTE(実質収支比率等に係る経年分析!J$47,"▲","-")),2)</f>
        <v>31.7</v>
      </c>
    </row>
    <row r="21" spans="1:11" x14ac:dyDescent="0.15">
      <c r="A21" s="174" t="s">
        <v>58</v>
      </c>
      <c r="B21" s="174">
        <f>IF(ISNUMBER(VALUE(SUBSTITUTE(実質収支比率等に係る経年分析!F$49,"▲","-"))),ROUND(VALUE(SUBSTITUTE(実質収支比率等に係る経年分析!F$49,"▲","-")),2),NA())</f>
        <v>-6.72</v>
      </c>
      <c r="C21" s="174">
        <f>IF(ISNUMBER(VALUE(SUBSTITUTE(実質収支比率等に係る経年分析!G$49,"▲","-"))),ROUND(VALUE(SUBSTITUTE(実質収支比率等に係る経年分析!G$49,"▲","-")),2),NA())</f>
        <v>1.86</v>
      </c>
      <c r="D21" s="174">
        <f>IF(ISNUMBER(VALUE(SUBSTITUTE(実質収支比率等に係る経年分析!H$49,"▲","-"))),ROUND(VALUE(SUBSTITUTE(実質収支比率等に係る経年分析!H$49,"▲","-")),2),NA())</f>
        <v>2.7</v>
      </c>
      <c r="E21" s="174">
        <f>IF(ISNUMBER(VALUE(SUBSTITUTE(実質収支比率等に係る経年分析!I$49,"▲","-"))),ROUND(VALUE(SUBSTITUTE(実質収支比率等に係る経年分析!I$49,"▲","-")),2),NA())</f>
        <v>4.4800000000000004</v>
      </c>
      <c r="F21" s="174">
        <f>IF(ISNUMBER(VALUE(SUBSTITUTE(実質収支比率等に係る経年分析!J$49,"▲","-"))),ROUND(VALUE(SUBSTITUTE(実質収支比率等に係る経年分析!J$49,"▲","-")),2),NA())</f>
        <v>4.12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0.37</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1.1399999999999999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0.14000000000000001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2.91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3.58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16.12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19.559999999999999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13.88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657</v>
      </c>
      <c r="E42" s="176"/>
      <c r="F42" s="176"/>
      <c r="G42" s="176">
        <f>'実質公債費比率（分子）の構造'!L$52</f>
        <v>676</v>
      </c>
      <c r="H42" s="176"/>
      <c r="I42" s="176"/>
      <c r="J42" s="176">
        <f>'実質公債費比率（分子）の構造'!M$52</f>
        <v>656</v>
      </c>
      <c r="K42" s="176"/>
      <c r="L42" s="176"/>
      <c r="M42" s="176">
        <f>'実質公債費比率（分子）の構造'!N$52</f>
        <v>628</v>
      </c>
      <c r="N42" s="176"/>
      <c r="O42" s="176"/>
      <c r="P42" s="176">
        <f>'実質公債費比率（分子）の構造'!O$52</f>
        <v>598</v>
      </c>
    </row>
    <row r="43" spans="1:16" x14ac:dyDescent="0.15">
      <c r="A43" s="176" t="s">
        <v>66</v>
      </c>
      <c r="B43" s="176">
        <f>'実質公債費比率（分子）の構造'!K$51</f>
        <v>1</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f>'実質公債費比率（分子）の構造'!K$50</f>
        <v>13</v>
      </c>
      <c r="C44" s="176"/>
      <c r="D44" s="176"/>
      <c r="E44" s="176">
        <f>'実質公債費比率（分子）の構造'!L$50</f>
        <v>13</v>
      </c>
      <c r="F44" s="176"/>
      <c r="G44" s="176"/>
      <c r="H44" s="176">
        <f>'実質公債費比率（分子）の構造'!M$50</f>
        <v>13</v>
      </c>
      <c r="I44" s="176"/>
      <c r="J44" s="176"/>
      <c r="K44" s="176">
        <f>'実質公債費比率（分子）の構造'!N$50</f>
        <v>8</v>
      </c>
      <c r="L44" s="176"/>
      <c r="M44" s="176"/>
      <c r="N44" s="176">
        <f>'実質公債費比率（分子）の構造'!O$50</f>
        <v>12</v>
      </c>
      <c r="O44" s="176"/>
      <c r="P44" s="176"/>
    </row>
    <row r="45" spans="1:16" x14ac:dyDescent="0.15">
      <c r="A45" s="176" t="s">
        <v>68</v>
      </c>
      <c r="B45" s="176">
        <f>'実質公債費比率（分子）の構造'!K$49</f>
        <v>20</v>
      </c>
      <c r="C45" s="176"/>
      <c r="D45" s="176"/>
      <c r="E45" s="176">
        <f>'実質公債費比率（分子）の構造'!L$49</f>
        <v>22</v>
      </c>
      <c r="F45" s="176"/>
      <c r="G45" s="176"/>
      <c r="H45" s="176">
        <f>'実質公債費比率（分子）の構造'!M$49</f>
        <v>22</v>
      </c>
      <c r="I45" s="176"/>
      <c r="J45" s="176"/>
      <c r="K45" s="176">
        <f>'実質公債費比率（分子）の構造'!N$49</f>
        <v>21</v>
      </c>
      <c r="L45" s="176"/>
      <c r="M45" s="176"/>
      <c r="N45" s="176">
        <f>'実質公債費比率（分子）の構造'!O$49</f>
        <v>23</v>
      </c>
      <c r="O45" s="176"/>
      <c r="P45" s="176"/>
    </row>
    <row r="46" spans="1:16" x14ac:dyDescent="0.15">
      <c r="A46" s="176" t="s">
        <v>69</v>
      </c>
      <c r="B46" s="176">
        <f>'実質公債費比率（分子）の構造'!K$48</f>
        <v>361</v>
      </c>
      <c r="C46" s="176"/>
      <c r="D46" s="176"/>
      <c r="E46" s="176">
        <f>'実質公債費比率（分子）の構造'!L$48</f>
        <v>391</v>
      </c>
      <c r="F46" s="176"/>
      <c r="G46" s="176"/>
      <c r="H46" s="176">
        <f>'実質公債費比率（分子）の構造'!M$48</f>
        <v>357</v>
      </c>
      <c r="I46" s="176"/>
      <c r="J46" s="176"/>
      <c r="K46" s="176">
        <f>'実質公債費比率（分子）の構造'!N$48</f>
        <v>345</v>
      </c>
      <c r="L46" s="176"/>
      <c r="M46" s="176"/>
      <c r="N46" s="176">
        <f>'実質公債費比率（分子）の構造'!O$48</f>
        <v>337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581</v>
      </c>
      <c r="C49" s="176"/>
      <c r="D49" s="176"/>
      <c r="E49" s="176">
        <f>'実質公債費比率（分子）の構造'!L$45</f>
        <v>615</v>
      </c>
      <c r="F49" s="176"/>
      <c r="G49" s="176"/>
      <c r="H49" s="176">
        <f>'実質公債費比率（分子）の構造'!M$45</f>
        <v>638</v>
      </c>
      <c r="I49" s="176"/>
      <c r="J49" s="176"/>
      <c r="K49" s="176">
        <f>'実質公債費比率（分子）の構造'!N$45</f>
        <v>713</v>
      </c>
      <c r="L49" s="176"/>
      <c r="M49" s="176"/>
      <c r="N49" s="176">
        <f>'実質公債費比率（分子）の構造'!O$45</f>
        <v>758</v>
      </c>
      <c r="O49" s="176"/>
      <c r="P49" s="176"/>
    </row>
    <row r="50" spans="1:16" x14ac:dyDescent="0.15">
      <c r="A50" s="176" t="s">
        <v>73</v>
      </c>
      <c r="B50" s="176" t="e">
        <f>NA()</f>
        <v>#N/A</v>
      </c>
      <c r="C50" s="176">
        <f>IF(ISNUMBER('実質公債費比率（分子）の構造'!K$53),'実質公債費比率（分子）の構造'!K$53,NA())</f>
        <v>319</v>
      </c>
      <c r="D50" s="176" t="e">
        <f>NA()</f>
        <v>#N/A</v>
      </c>
      <c r="E50" s="176" t="e">
        <f>NA()</f>
        <v>#N/A</v>
      </c>
      <c r="F50" s="176">
        <f>IF(ISNUMBER('実質公債費比率（分子）の構造'!L$53),'実質公債費比率（分子）の構造'!L$53,NA())</f>
        <v>365</v>
      </c>
      <c r="G50" s="176" t="e">
        <f>NA()</f>
        <v>#N/A</v>
      </c>
      <c r="H50" s="176" t="e">
        <f>NA()</f>
        <v>#N/A</v>
      </c>
      <c r="I50" s="176">
        <f>IF(ISNUMBER('実質公債費比率（分子）の構造'!M$53),'実質公債費比率（分子）の構造'!M$53,NA())</f>
        <v>374</v>
      </c>
      <c r="J50" s="176" t="e">
        <f>NA()</f>
        <v>#N/A</v>
      </c>
      <c r="K50" s="176" t="e">
        <f>NA()</f>
        <v>#N/A</v>
      </c>
      <c r="L50" s="176">
        <f>IF(ISNUMBER('実質公債費比率（分子）の構造'!N$53),'実質公債費比率（分子）の構造'!N$53,NA())</f>
        <v>459</v>
      </c>
      <c r="M50" s="176" t="e">
        <f>NA()</f>
        <v>#N/A</v>
      </c>
      <c r="N50" s="176" t="e">
        <f>NA()</f>
        <v>#N/A</v>
      </c>
      <c r="O50" s="176">
        <f>IF(ISNUMBER('実質公債費比率（分子）の構造'!O$53),'実質公債費比率（分子）の構造'!O$53,NA())</f>
        <v>532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6727</v>
      </c>
      <c r="E56" s="175"/>
      <c r="F56" s="175"/>
      <c r="G56" s="175">
        <f>'将来負担比率（分子）の構造'!J$52</f>
        <v>6451</v>
      </c>
      <c r="H56" s="175"/>
      <c r="I56" s="175"/>
      <c r="J56" s="175">
        <f>'将来負担比率（分子）の構造'!K$52</f>
        <v>6025</v>
      </c>
      <c r="K56" s="175"/>
      <c r="L56" s="175"/>
      <c r="M56" s="175">
        <f>'将来負担比率（分子）の構造'!L$52</f>
        <v>5848</v>
      </c>
      <c r="N56" s="175"/>
      <c r="O56" s="175"/>
      <c r="P56" s="175">
        <f>'将来負担比率（分子）の構造'!M$52</f>
        <v>5446</v>
      </c>
    </row>
    <row r="57" spans="1:16" x14ac:dyDescent="0.15">
      <c r="A57" s="175" t="s">
        <v>44</v>
      </c>
      <c r="B57" s="175"/>
      <c r="C57" s="175"/>
      <c r="D57" s="175" t="str">
        <f>'将来負担比率（分子）の構造'!I$51</f>
        <v>-</v>
      </c>
      <c r="E57" s="175"/>
      <c r="F57" s="175"/>
      <c r="G57" s="175">
        <f>'将来負担比率（分子）の構造'!J$51</f>
        <v>13</v>
      </c>
      <c r="H57" s="175"/>
      <c r="I57" s="175"/>
      <c r="J57" s="175">
        <f>'将来負担比率（分子）の構造'!K$51</f>
        <v>87</v>
      </c>
      <c r="K57" s="175"/>
      <c r="L57" s="175"/>
      <c r="M57" s="175">
        <f>'将来負担比率（分子）の構造'!L$51</f>
        <v>72</v>
      </c>
      <c r="N57" s="175"/>
      <c r="O57" s="175"/>
      <c r="P57" s="175">
        <f>'将来負担比率（分子）の構造'!M$51</f>
        <v>63</v>
      </c>
    </row>
    <row r="58" spans="1:16" x14ac:dyDescent="0.15">
      <c r="A58" s="175" t="s">
        <v>43</v>
      </c>
      <c r="B58" s="175"/>
      <c r="C58" s="175"/>
      <c r="D58" s="175">
        <f>'将来負担比率（分子）の構造'!I$50</f>
        <v>1704</v>
      </c>
      <c r="E58" s="175"/>
      <c r="F58" s="175"/>
      <c r="G58" s="175">
        <f>'将来負担比率（分子）の構造'!J$50</f>
        <v>1838</v>
      </c>
      <c r="H58" s="175"/>
      <c r="I58" s="175"/>
      <c r="J58" s="175">
        <f>'将来負担比率（分子）の構造'!K$50</f>
        <v>2067</v>
      </c>
      <c r="K58" s="175"/>
      <c r="L58" s="175"/>
      <c r="M58" s="175">
        <f>'将来負担比率（分子）の構造'!L$50</f>
        <v>2496</v>
      </c>
      <c r="N58" s="175"/>
      <c r="O58" s="175"/>
      <c r="P58" s="175">
        <f>'将来負担比率（分子）の構造'!M$50</f>
        <v>2989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327</v>
      </c>
      <c r="C62" s="175"/>
      <c r="D62" s="175"/>
      <c r="E62" s="175">
        <f>'将来負担比率（分子）の構造'!J$45</f>
        <v>344</v>
      </c>
      <c r="F62" s="175"/>
      <c r="G62" s="175"/>
      <c r="H62" s="175">
        <f>'将来負担比率（分子）の構造'!K$45</f>
        <v>260</v>
      </c>
      <c r="I62" s="175"/>
      <c r="J62" s="175"/>
      <c r="K62" s="175">
        <f>'将来負担比率（分子）の構造'!L$45</f>
        <v>260</v>
      </c>
      <c r="L62" s="175"/>
      <c r="M62" s="175"/>
      <c r="N62" s="175">
        <f>'将来負担比率（分子）の構造'!M$45</f>
        <v>354</v>
      </c>
      <c r="O62" s="175"/>
      <c r="P62" s="175"/>
    </row>
    <row r="63" spans="1:16" x14ac:dyDescent="0.15">
      <c r="A63" s="175" t="s">
        <v>36</v>
      </c>
      <c r="B63" s="175">
        <f>'将来負担比率（分子）の構造'!I$44</f>
        <v>86</v>
      </c>
      <c r="C63" s="175"/>
      <c r="D63" s="175"/>
      <c r="E63" s="175">
        <f>'将来負担比率（分子）の構造'!J$44</f>
        <v>65</v>
      </c>
      <c r="F63" s="175"/>
      <c r="G63" s="175"/>
      <c r="H63" s="175">
        <f>'将来負担比率（分子）の構造'!K$44</f>
        <v>76</v>
      </c>
      <c r="I63" s="175"/>
      <c r="J63" s="175"/>
      <c r="K63" s="175">
        <f>'将来負担比率（分子）の構造'!L$44</f>
        <v>69</v>
      </c>
      <c r="L63" s="175"/>
      <c r="M63" s="175"/>
      <c r="N63" s="175">
        <f>'将来負担比率（分子）の構造'!M$44</f>
        <v>54</v>
      </c>
      <c r="O63" s="175"/>
      <c r="P63" s="175"/>
    </row>
    <row r="64" spans="1:16" x14ac:dyDescent="0.15">
      <c r="A64" s="175" t="s">
        <v>35</v>
      </c>
      <c r="B64" s="175">
        <f>'将来負担比率（分子）の構造'!I$43</f>
        <v>2802</v>
      </c>
      <c r="C64" s="175"/>
      <c r="D64" s="175"/>
      <c r="E64" s="175">
        <f>'将来負担比率（分子）の構造'!J$43</f>
        <v>2715</v>
      </c>
      <c r="F64" s="175"/>
      <c r="G64" s="175"/>
      <c r="H64" s="175">
        <f>'将来負担比率（分子）の構造'!K$43</f>
        <v>2600</v>
      </c>
      <c r="I64" s="175"/>
      <c r="J64" s="175"/>
      <c r="K64" s="175">
        <f>'将来負担比率（分子）の構造'!L$43</f>
        <v>2464</v>
      </c>
      <c r="L64" s="175"/>
      <c r="M64" s="175"/>
      <c r="N64" s="175">
        <f>'将来負担比率（分子）の構造'!M$43</f>
        <v>2225</v>
      </c>
      <c r="O64" s="175"/>
      <c r="P64" s="175"/>
    </row>
    <row r="65" spans="1:16" x14ac:dyDescent="0.15">
      <c r="A65" s="175" t="s">
        <v>34</v>
      </c>
      <c r="B65" s="175">
        <f>'将来負担比率（分子）の構造'!I$42</f>
        <v>60</v>
      </c>
      <c r="C65" s="175"/>
      <c r="D65" s="175"/>
      <c r="E65" s="175">
        <f>'将来負担比率（分子）の構造'!J$42</f>
        <v>41</v>
      </c>
      <c r="F65" s="175"/>
      <c r="G65" s="175"/>
      <c r="H65" s="175">
        <f>'将来負担比率（分子）の構造'!K$42</f>
        <v>25</v>
      </c>
      <c r="I65" s="175"/>
      <c r="J65" s="175"/>
      <c r="K65" s="175">
        <f>'将来負担比率（分子）の構造'!L$42</f>
        <v>176</v>
      </c>
      <c r="L65" s="175"/>
      <c r="M65" s="175"/>
      <c r="N65" s="175">
        <f>'将来負担比率（分子）の構造'!M$42</f>
        <v>376</v>
      </c>
      <c r="O65" s="175"/>
      <c r="P65" s="175"/>
    </row>
    <row r="66" spans="1:16" x14ac:dyDescent="0.15">
      <c r="A66" s="175" t="s">
        <v>33</v>
      </c>
      <c r="B66" s="175">
        <f>'将来負担比率（分子）の構造'!I$41</f>
        <v>7000</v>
      </c>
      <c r="C66" s="175"/>
      <c r="D66" s="175"/>
      <c r="E66" s="175">
        <f>'将来負担比率（分子）の構造'!J$41</f>
        <v>7145</v>
      </c>
      <c r="F66" s="175"/>
      <c r="G66" s="175"/>
      <c r="H66" s="175">
        <f>'将来負担比率（分子）の構造'!K$41</f>
        <v>7115</v>
      </c>
      <c r="I66" s="175"/>
      <c r="J66" s="175"/>
      <c r="K66" s="175">
        <f>'将来負担比率（分子）の構造'!L$41</f>
        <v>6757</v>
      </c>
      <c r="L66" s="175"/>
      <c r="M66" s="175"/>
      <c r="N66" s="175">
        <f>'将来負担比率（分子）の構造'!M$41</f>
        <v>6190</v>
      </c>
      <c r="O66" s="175"/>
      <c r="P66" s="175"/>
    </row>
    <row r="67" spans="1:16" x14ac:dyDescent="0.15">
      <c r="A67" s="175" t="s">
        <v>77</v>
      </c>
      <c r="B67" s="175" t="e">
        <f>NA()</f>
        <v>#N/A</v>
      </c>
      <c r="C67" s="175">
        <f>IF(ISNUMBER('将来負担比率（分子）の構造'!I$53), IF('将来負担比率（分子）の構造'!I$53 &lt; 0, 0, '将来負担比率（分子）の構造'!I$53), NA())</f>
        <v>1845</v>
      </c>
      <c r="D67" s="175" t="e">
        <f>NA()</f>
        <v>#N/A</v>
      </c>
      <c r="E67" s="175" t="e">
        <f>NA()</f>
        <v>#N/A</v>
      </c>
      <c r="F67" s="175">
        <f>IF(ISNUMBER('将来負担比率（分子）の構造'!J$53), IF('将来負担比率（分子）の構造'!J$53 &lt; 0, 0, '将来負担比率（分子）の構造'!J$53), NA())</f>
        <v>2008</v>
      </c>
      <c r="G67" s="175" t="e">
        <f>NA()</f>
        <v>#N/A</v>
      </c>
      <c r="H67" s="175" t="e">
        <f>NA()</f>
        <v>#N/A</v>
      </c>
      <c r="I67" s="175">
        <f>IF(ISNUMBER('将来負担比率（分子）の構造'!K$53), IF('将来負担比率（分子）の構造'!K$53 &lt; 0, 0, '将来負担比率（分子）の構造'!K$53), NA())</f>
        <v>1897</v>
      </c>
      <c r="J67" s="175" t="e">
        <f>NA()</f>
        <v>#N/A</v>
      </c>
      <c r="K67" s="175" t="e">
        <f>NA()</f>
        <v>#N/A</v>
      </c>
      <c r="L67" s="175">
        <f>IF(ISNUMBER('将来負担比率（分子）の構造'!L$53), IF('将来負担比率（分子）の構造'!L$53 &lt; 0, 0, '将来負担比率（分子）の構造'!L$53), NA())</f>
        <v>1310</v>
      </c>
      <c r="M67" s="175" t="e">
        <f>NA()</f>
        <v>#N/A</v>
      </c>
      <c r="N67" s="175" t="e">
        <f>NA()</f>
        <v>#N/A</v>
      </c>
      <c r="O67" s="175">
        <f>IF(ISNUMBER('将来負担比率（分子）の構造'!M$53), IF('将来負担比率（分子）の構造'!M$53 &lt; 0, 0, '将来負担比率（分子）の構造'!M$53), NA())</f>
        <v>701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877</v>
      </c>
      <c r="C72" s="179">
        <f>基金残高に係る経年分析!G55</f>
        <v>1056</v>
      </c>
      <c r="D72" s="179">
        <f>基金残高に係る経年分析!H55</f>
        <v>1210</v>
      </c>
    </row>
    <row r="73" spans="1:16" x14ac:dyDescent="0.15">
      <c r="A73" s="178" t="s">
        <v>80</v>
      </c>
      <c r="B73" s="179">
        <f>基金残高に係る経年分析!F56</f>
        <v>217</v>
      </c>
      <c r="C73" s="179">
        <f>基金残高に係る経年分析!G56</f>
        <v>253</v>
      </c>
      <c r="D73" s="179">
        <f>基金残高に係る経年分析!H56</f>
        <v>279</v>
      </c>
    </row>
    <row r="74" spans="1:16" x14ac:dyDescent="0.15">
      <c r="A74" s="178" t="s">
        <v>81</v>
      </c>
      <c r="B74" s="179">
        <f>基金残高に係る経年分析!F57</f>
        <v>770</v>
      </c>
      <c r="C74" s="179">
        <f>基金残高に係る経年分析!G57</f>
        <v>973</v>
      </c>
      <c r="D74" s="179">
        <f>基金残高に係る経年分析!H57</f>
        <v>1267</v>
      </c>
    </row>
  </sheetData>
  <sheetProtection algorithmName="SHA-512" hashValue="ZKQ2esNZzEGCXnAFSPaZDrhHYaC5OTekWrmzQ35oLGv5x1dhk/498G/da2UiWsUUP4knMZgLgHlP11q9kVfJVA==" saltValue="R4nUPFb6uoszJ1vbKh0w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Y37" sqref="BY37:CM37"/>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1525497</v>
      </c>
      <c r="S5" s="613"/>
      <c r="T5" s="613"/>
      <c r="U5" s="613"/>
      <c r="V5" s="613"/>
      <c r="W5" s="613"/>
      <c r="X5" s="613"/>
      <c r="Y5" s="614"/>
      <c r="Z5" s="615">
        <v>21.9</v>
      </c>
      <c r="AA5" s="615"/>
      <c r="AB5" s="615"/>
      <c r="AC5" s="615"/>
      <c r="AD5" s="616">
        <v>1525497</v>
      </c>
      <c r="AE5" s="616"/>
      <c r="AF5" s="616"/>
      <c r="AG5" s="616"/>
      <c r="AH5" s="616"/>
      <c r="AI5" s="616"/>
      <c r="AJ5" s="616"/>
      <c r="AK5" s="616"/>
      <c r="AL5" s="617">
        <v>39.4</v>
      </c>
      <c r="AM5" s="618"/>
      <c r="AN5" s="618"/>
      <c r="AO5" s="619"/>
      <c r="AP5" s="609" t="s">
        <v>232</v>
      </c>
      <c r="AQ5" s="610"/>
      <c r="AR5" s="610"/>
      <c r="AS5" s="610"/>
      <c r="AT5" s="610"/>
      <c r="AU5" s="610"/>
      <c r="AV5" s="610"/>
      <c r="AW5" s="610"/>
      <c r="AX5" s="610"/>
      <c r="AY5" s="610"/>
      <c r="AZ5" s="610"/>
      <c r="BA5" s="610"/>
      <c r="BB5" s="610"/>
      <c r="BC5" s="610"/>
      <c r="BD5" s="610"/>
      <c r="BE5" s="610"/>
      <c r="BF5" s="611"/>
      <c r="BG5" s="623">
        <v>1482074</v>
      </c>
      <c r="BH5" s="624"/>
      <c r="BI5" s="624"/>
      <c r="BJ5" s="624"/>
      <c r="BK5" s="624"/>
      <c r="BL5" s="624"/>
      <c r="BM5" s="624"/>
      <c r="BN5" s="625"/>
      <c r="BO5" s="626">
        <v>97.2</v>
      </c>
      <c r="BP5" s="626"/>
      <c r="BQ5" s="626"/>
      <c r="BR5" s="626"/>
      <c r="BS5" s="627">
        <v>8807</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74353</v>
      </c>
      <c r="S6" s="624"/>
      <c r="T6" s="624"/>
      <c r="U6" s="624"/>
      <c r="V6" s="624"/>
      <c r="W6" s="624"/>
      <c r="X6" s="624"/>
      <c r="Y6" s="625"/>
      <c r="Z6" s="626">
        <v>1.1000000000000001</v>
      </c>
      <c r="AA6" s="626"/>
      <c r="AB6" s="626"/>
      <c r="AC6" s="626"/>
      <c r="AD6" s="627">
        <v>74353</v>
      </c>
      <c r="AE6" s="627"/>
      <c r="AF6" s="627"/>
      <c r="AG6" s="627"/>
      <c r="AH6" s="627"/>
      <c r="AI6" s="627"/>
      <c r="AJ6" s="627"/>
      <c r="AK6" s="627"/>
      <c r="AL6" s="628">
        <v>1.9</v>
      </c>
      <c r="AM6" s="629"/>
      <c r="AN6" s="629"/>
      <c r="AO6" s="630"/>
      <c r="AP6" s="620" t="s">
        <v>237</v>
      </c>
      <c r="AQ6" s="621"/>
      <c r="AR6" s="621"/>
      <c r="AS6" s="621"/>
      <c r="AT6" s="621"/>
      <c r="AU6" s="621"/>
      <c r="AV6" s="621"/>
      <c r="AW6" s="621"/>
      <c r="AX6" s="621"/>
      <c r="AY6" s="621"/>
      <c r="AZ6" s="621"/>
      <c r="BA6" s="621"/>
      <c r="BB6" s="621"/>
      <c r="BC6" s="621"/>
      <c r="BD6" s="621"/>
      <c r="BE6" s="621"/>
      <c r="BF6" s="622"/>
      <c r="BG6" s="623">
        <v>1482074</v>
      </c>
      <c r="BH6" s="624"/>
      <c r="BI6" s="624"/>
      <c r="BJ6" s="624"/>
      <c r="BK6" s="624"/>
      <c r="BL6" s="624"/>
      <c r="BM6" s="624"/>
      <c r="BN6" s="625"/>
      <c r="BO6" s="626">
        <v>97.2</v>
      </c>
      <c r="BP6" s="626"/>
      <c r="BQ6" s="626"/>
      <c r="BR6" s="626"/>
      <c r="BS6" s="627">
        <v>8807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71710</v>
      </c>
      <c r="CS6" s="624"/>
      <c r="CT6" s="624"/>
      <c r="CU6" s="624"/>
      <c r="CV6" s="624"/>
      <c r="CW6" s="624"/>
      <c r="CX6" s="624"/>
      <c r="CY6" s="625"/>
      <c r="CZ6" s="617">
        <v>1.1000000000000001</v>
      </c>
      <c r="DA6" s="618"/>
      <c r="DB6" s="618"/>
      <c r="DC6" s="634"/>
      <c r="DD6" s="632" t="s">
        <v>130</v>
      </c>
      <c r="DE6" s="624"/>
      <c r="DF6" s="624"/>
      <c r="DG6" s="624"/>
      <c r="DH6" s="624"/>
      <c r="DI6" s="624"/>
      <c r="DJ6" s="624"/>
      <c r="DK6" s="624"/>
      <c r="DL6" s="624"/>
      <c r="DM6" s="624"/>
      <c r="DN6" s="624"/>
      <c r="DO6" s="624"/>
      <c r="DP6" s="625"/>
      <c r="DQ6" s="632">
        <v>71710</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352</v>
      </c>
      <c r="S7" s="624"/>
      <c r="T7" s="624"/>
      <c r="U7" s="624"/>
      <c r="V7" s="624"/>
      <c r="W7" s="624"/>
      <c r="X7" s="624"/>
      <c r="Y7" s="625"/>
      <c r="Z7" s="626">
        <v>0</v>
      </c>
      <c r="AA7" s="626"/>
      <c r="AB7" s="626"/>
      <c r="AC7" s="626"/>
      <c r="AD7" s="627">
        <v>352</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440487</v>
      </c>
      <c r="BH7" s="624"/>
      <c r="BI7" s="624"/>
      <c r="BJ7" s="624"/>
      <c r="BK7" s="624"/>
      <c r="BL7" s="624"/>
      <c r="BM7" s="624"/>
      <c r="BN7" s="625"/>
      <c r="BO7" s="626">
        <v>28.9</v>
      </c>
      <c r="BP7" s="626"/>
      <c r="BQ7" s="626"/>
      <c r="BR7" s="626"/>
      <c r="BS7" s="627">
        <v>8807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1697752</v>
      </c>
      <c r="CS7" s="624"/>
      <c r="CT7" s="624"/>
      <c r="CU7" s="624"/>
      <c r="CV7" s="624"/>
      <c r="CW7" s="624"/>
      <c r="CX7" s="624"/>
      <c r="CY7" s="625"/>
      <c r="CZ7" s="626">
        <v>25.3</v>
      </c>
      <c r="DA7" s="626"/>
      <c r="DB7" s="626"/>
      <c r="DC7" s="626"/>
      <c r="DD7" s="632">
        <v>29858</v>
      </c>
      <c r="DE7" s="624"/>
      <c r="DF7" s="624"/>
      <c r="DG7" s="624"/>
      <c r="DH7" s="624"/>
      <c r="DI7" s="624"/>
      <c r="DJ7" s="624"/>
      <c r="DK7" s="624"/>
      <c r="DL7" s="624"/>
      <c r="DM7" s="624"/>
      <c r="DN7" s="624"/>
      <c r="DO7" s="624"/>
      <c r="DP7" s="625"/>
      <c r="DQ7" s="632">
        <v>850132</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4276</v>
      </c>
      <c r="S8" s="624"/>
      <c r="T8" s="624"/>
      <c r="U8" s="624"/>
      <c r="V8" s="624"/>
      <c r="W8" s="624"/>
      <c r="X8" s="624"/>
      <c r="Y8" s="625"/>
      <c r="Z8" s="626">
        <v>0.1</v>
      </c>
      <c r="AA8" s="626"/>
      <c r="AB8" s="626"/>
      <c r="AC8" s="626"/>
      <c r="AD8" s="627">
        <v>4276</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18404</v>
      </c>
      <c r="BH8" s="624"/>
      <c r="BI8" s="624"/>
      <c r="BJ8" s="624"/>
      <c r="BK8" s="624"/>
      <c r="BL8" s="624"/>
      <c r="BM8" s="624"/>
      <c r="BN8" s="625"/>
      <c r="BO8" s="626">
        <v>1.2</v>
      </c>
      <c r="BP8" s="626"/>
      <c r="BQ8" s="626"/>
      <c r="BR8" s="626"/>
      <c r="BS8" s="627" t="s">
        <v>130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1260594</v>
      </c>
      <c r="CS8" s="624"/>
      <c r="CT8" s="624"/>
      <c r="CU8" s="624"/>
      <c r="CV8" s="624"/>
      <c r="CW8" s="624"/>
      <c r="CX8" s="624"/>
      <c r="CY8" s="625"/>
      <c r="CZ8" s="626">
        <v>18.8</v>
      </c>
      <c r="DA8" s="626"/>
      <c r="DB8" s="626"/>
      <c r="DC8" s="626"/>
      <c r="DD8" s="632">
        <v>44077</v>
      </c>
      <c r="DE8" s="624"/>
      <c r="DF8" s="624"/>
      <c r="DG8" s="624"/>
      <c r="DH8" s="624"/>
      <c r="DI8" s="624"/>
      <c r="DJ8" s="624"/>
      <c r="DK8" s="624"/>
      <c r="DL8" s="624"/>
      <c r="DM8" s="624"/>
      <c r="DN8" s="624"/>
      <c r="DO8" s="624"/>
      <c r="DP8" s="625"/>
      <c r="DQ8" s="632">
        <v>669566</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3094</v>
      </c>
      <c r="S9" s="624"/>
      <c r="T9" s="624"/>
      <c r="U9" s="624"/>
      <c r="V9" s="624"/>
      <c r="W9" s="624"/>
      <c r="X9" s="624"/>
      <c r="Y9" s="625"/>
      <c r="Z9" s="626">
        <v>0</v>
      </c>
      <c r="AA9" s="626"/>
      <c r="AB9" s="626"/>
      <c r="AC9" s="626"/>
      <c r="AD9" s="627">
        <v>3094</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334749</v>
      </c>
      <c r="BH9" s="624"/>
      <c r="BI9" s="624"/>
      <c r="BJ9" s="624"/>
      <c r="BK9" s="624"/>
      <c r="BL9" s="624"/>
      <c r="BM9" s="624"/>
      <c r="BN9" s="625"/>
      <c r="BO9" s="626">
        <v>21.9</v>
      </c>
      <c r="BP9" s="626"/>
      <c r="BQ9" s="626"/>
      <c r="BR9" s="626"/>
      <c r="BS9" s="627" t="s">
        <v>247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420884</v>
      </c>
      <c r="CS9" s="624"/>
      <c r="CT9" s="624"/>
      <c r="CU9" s="624"/>
      <c r="CV9" s="624"/>
      <c r="CW9" s="624"/>
      <c r="CX9" s="624"/>
      <c r="CY9" s="625"/>
      <c r="CZ9" s="626">
        <v>6.3</v>
      </c>
      <c r="DA9" s="626"/>
      <c r="DB9" s="626"/>
      <c r="DC9" s="626"/>
      <c r="DD9" s="632">
        <v>9993</v>
      </c>
      <c r="DE9" s="624"/>
      <c r="DF9" s="624"/>
      <c r="DG9" s="624"/>
      <c r="DH9" s="624"/>
      <c r="DI9" s="624"/>
      <c r="DJ9" s="624"/>
      <c r="DK9" s="624"/>
      <c r="DL9" s="624"/>
      <c r="DM9" s="624"/>
      <c r="DN9" s="624"/>
      <c r="DO9" s="624"/>
      <c r="DP9" s="625"/>
      <c r="DQ9" s="632">
        <v>272974</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247</v>
      </c>
      <c r="S10" s="624"/>
      <c r="T10" s="624"/>
      <c r="U10" s="624"/>
      <c r="V10" s="624"/>
      <c r="W10" s="624"/>
      <c r="X10" s="624"/>
      <c r="Y10" s="625"/>
      <c r="Z10" s="626" t="s">
        <v>130</v>
      </c>
      <c r="AA10" s="626"/>
      <c r="AB10" s="626"/>
      <c r="AC10" s="626"/>
      <c r="AD10" s="627" t="s">
        <v>247</v>
      </c>
      <c r="AE10" s="627"/>
      <c r="AF10" s="627"/>
      <c r="AG10" s="627"/>
      <c r="AH10" s="627"/>
      <c r="AI10" s="627"/>
      <c r="AJ10" s="627"/>
      <c r="AK10" s="627"/>
      <c r="AL10" s="628" t="s">
        <v>179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55914</v>
      </c>
      <c r="BH10" s="624"/>
      <c r="BI10" s="624"/>
      <c r="BJ10" s="624"/>
      <c r="BK10" s="624"/>
      <c r="BL10" s="624"/>
      <c r="BM10" s="624"/>
      <c r="BN10" s="625"/>
      <c r="BO10" s="626">
        <v>3.7</v>
      </c>
      <c r="BP10" s="626"/>
      <c r="BQ10" s="626"/>
      <c r="BR10" s="626"/>
      <c r="BS10" s="627" t="s">
        <v>130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130</v>
      </c>
      <c r="DA10" s="626"/>
      <c r="DB10" s="626"/>
      <c r="DC10" s="626"/>
      <c r="DD10" s="632" t="s">
        <v>247</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248732</v>
      </c>
      <c r="S11" s="624"/>
      <c r="T11" s="624"/>
      <c r="U11" s="624"/>
      <c r="V11" s="624"/>
      <c r="W11" s="624"/>
      <c r="X11" s="624"/>
      <c r="Y11" s="625"/>
      <c r="Z11" s="628">
        <v>3.6</v>
      </c>
      <c r="AA11" s="629"/>
      <c r="AB11" s="629"/>
      <c r="AC11" s="635"/>
      <c r="AD11" s="632">
        <v>248732</v>
      </c>
      <c r="AE11" s="624"/>
      <c r="AF11" s="624"/>
      <c r="AG11" s="624"/>
      <c r="AH11" s="624"/>
      <c r="AI11" s="624"/>
      <c r="AJ11" s="624"/>
      <c r="AK11" s="625"/>
      <c r="AL11" s="628">
        <v>6.4</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31420</v>
      </c>
      <c r="BH11" s="624"/>
      <c r="BI11" s="624"/>
      <c r="BJ11" s="624"/>
      <c r="BK11" s="624"/>
      <c r="BL11" s="624"/>
      <c r="BM11" s="624"/>
      <c r="BN11" s="625"/>
      <c r="BO11" s="626">
        <v>2.1</v>
      </c>
      <c r="BP11" s="626"/>
      <c r="BQ11" s="626"/>
      <c r="BR11" s="626"/>
      <c r="BS11" s="627">
        <v>8807</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235047</v>
      </c>
      <c r="CS11" s="624"/>
      <c r="CT11" s="624"/>
      <c r="CU11" s="624"/>
      <c r="CV11" s="624"/>
      <c r="CW11" s="624"/>
      <c r="CX11" s="624"/>
      <c r="CY11" s="625"/>
      <c r="CZ11" s="626">
        <v>3.5</v>
      </c>
      <c r="DA11" s="626"/>
      <c r="DB11" s="626"/>
      <c r="DC11" s="626"/>
      <c r="DD11" s="632">
        <v>59601</v>
      </c>
      <c r="DE11" s="624"/>
      <c r="DF11" s="624"/>
      <c r="DG11" s="624"/>
      <c r="DH11" s="624"/>
      <c r="DI11" s="624"/>
      <c r="DJ11" s="624"/>
      <c r="DK11" s="624"/>
      <c r="DL11" s="624"/>
      <c r="DM11" s="624"/>
      <c r="DN11" s="624"/>
      <c r="DO11" s="624"/>
      <c r="DP11" s="625"/>
      <c r="DQ11" s="632">
        <v>111013</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247</v>
      </c>
      <c r="S12" s="624"/>
      <c r="T12" s="624"/>
      <c r="U12" s="624"/>
      <c r="V12" s="624"/>
      <c r="W12" s="624"/>
      <c r="X12" s="624"/>
      <c r="Y12" s="625"/>
      <c r="Z12" s="626" t="s">
        <v>256</v>
      </c>
      <c r="AA12" s="626"/>
      <c r="AB12" s="626"/>
      <c r="AC12" s="626"/>
      <c r="AD12" s="627" t="s">
        <v>130</v>
      </c>
      <c r="AE12" s="627"/>
      <c r="AF12" s="627"/>
      <c r="AG12" s="627"/>
      <c r="AH12" s="627"/>
      <c r="AI12" s="627"/>
      <c r="AJ12" s="627"/>
      <c r="AK12" s="627"/>
      <c r="AL12" s="628" t="s">
        <v>247</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933534</v>
      </c>
      <c r="BH12" s="624"/>
      <c r="BI12" s="624"/>
      <c r="BJ12" s="624"/>
      <c r="BK12" s="624"/>
      <c r="BL12" s="624"/>
      <c r="BM12" s="624"/>
      <c r="BN12" s="625"/>
      <c r="BO12" s="626">
        <v>61.2</v>
      </c>
      <c r="BP12" s="626"/>
      <c r="BQ12" s="626"/>
      <c r="BR12" s="626"/>
      <c r="BS12" s="627" t="s">
        <v>179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563380</v>
      </c>
      <c r="CS12" s="624"/>
      <c r="CT12" s="624"/>
      <c r="CU12" s="624"/>
      <c r="CV12" s="624"/>
      <c r="CW12" s="624"/>
      <c r="CX12" s="624"/>
      <c r="CY12" s="625"/>
      <c r="CZ12" s="626">
        <v>8.4</v>
      </c>
      <c r="DA12" s="626"/>
      <c r="DB12" s="626"/>
      <c r="DC12" s="626"/>
      <c r="DD12" s="632">
        <v>17740</v>
      </c>
      <c r="DE12" s="624"/>
      <c r="DF12" s="624"/>
      <c r="DG12" s="624"/>
      <c r="DH12" s="624"/>
      <c r="DI12" s="624"/>
      <c r="DJ12" s="624"/>
      <c r="DK12" s="624"/>
      <c r="DL12" s="624"/>
      <c r="DM12" s="624"/>
      <c r="DN12" s="624"/>
      <c r="DO12" s="624"/>
      <c r="DP12" s="625"/>
      <c r="DQ12" s="632">
        <v>298382</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247</v>
      </c>
      <c r="S13" s="624"/>
      <c r="T13" s="624"/>
      <c r="U13" s="624"/>
      <c r="V13" s="624"/>
      <c r="W13" s="624"/>
      <c r="X13" s="624"/>
      <c r="Y13" s="625"/>
      <c r="Z13" s="626" t="s">
        <v>247</v>
      </c>
      <c r="AA13" s="626"/>
      <c r="AB13" s="626"/>
      <c r="AC13" s="626"/>
      <c r="AD13" s="627" t="s">
        <v>130</v>
      </c>
      <c r="AE13" s="627"/>
      <c r="AF13" s="627"/>
      <c r="AG13" s="627"/>
      <c r="AH13" s="627"/>
      <c r="AI13" s="627"/>
      <c r="AJ13" s="627"/>
      <c r="AK13" s="627"/>
      <c r="AL13" s="628" t="s">
        <v>130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931059</v>
      </c>
      <c r="BH13" s="624"/>
      <c r="BI13" s="624"/>
      <c r="BJ13" s="624"/>
      <c r="BK13" s="624"/>
      <c r="BL13" s="624"/>
      <c r="BM13" s="624"/>
      <c r="BN13" s="625"/>
      <c r="BO13" s="626">
        <v>61</v>
      </c>
      <c r="BP13" s="626"/>
      <c r="BQ13" s="626"/>
      <c r="BR13" s="626"/>
      <c r="BS13" s="627" t="s">
        <v>179</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852840</v>
      </c>
      <c r="CS13" s="624"/>
      <c r="CT13" s="624"/>
      <c r="CU13" s="624"/>
      <c r="CV13" s="624"/>
      <c r="CW13" s="624"/>
      <c r="CX13" s="624"/>
      <c r="CY13" s="625"/>
      <c r="CZ13" s="626">
        <v>12.7</v>
      </c>
      <c r="DA13" s="626"/>
      <c r="DB13" s="626"/>
      <c r="DC13" s="626"/>
      <c r="DD13" s="632">
        <v>117853</v>
      </c>
      <c r="DE13" s="624"/>
      <c r="DF13" s="624"/>
      <c r="DG13" s="624"/>
      <c r="DH13" s="624"/>
      <c r="DI13" s="624"/>
      <c r="DJ13" s="624"/>
      <c r="DK13" s="624"/>
      <c r="DL13" s="624"/>
      <c r="DM13" s="624"/>
      <c r="DN13" s="624"/>
      <c r="DO13" s="624"/>
      <c r="DP13" s="625"/>
      <c r="DQ13" s="632">
        <v>680578</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247</v>
      </c>
      <c r="AA14" s="626"/>
      <c r="AB14" s="626"/>
      <c r="AC14" s="626"/>
      <c r="AD14" s="627" t="s">
        <v>256</v>
      </c>
      <c r="AE14" s="627"/>
      <c r="AF14" s="627"/>
      <c r="AG14" s="627"/>
      <c r="AH14" s="627"/>
      <c r="AI14" s="627"/>
      <c r="AJ14" s="627"/>
      <c r="AK14" s="627"/>
      <c r="AL14" s="628" t="s">
        <v>179</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38332</v>
      </c>
      <c r="BH14" s="624"/>
      <c r="BI14" s="624"/>
      <c r="BJ14" s="624"/>
      <c r="BK14" s="624"/>
      <c r="BL14" s="624"/>
      <c r="BM14" s="624"/>
      <c r="BN14" s="625"/>
      <c r="BO14" s="626">
        <v>2.5</v>
      </c>
      <c r="BP14" s="626"/>
      <c r="BQ14" s="626"/>
      <c r="BR14" s="626"/>
      <c r="BS14" s="627" t="s">
        <v>247</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202283</v>
      </c>
      <c r="CS14" s="624"/>
      <c r="CT14" s="624"/>
      <c r="CU14" s="624"/>
      <c r="CV14" s="624"/>
      <c r="CW14" s="624"/>
      <c r="CX14" s="624"/>
      <c r="CY14" s="625"/>
      <c r="CZ14" s="626">
        <v>3</v>
      </c>
      <c r="DA14" s="626"/>
      <c r="DB14" s="626"/>
      <c r="DC14" s="626"/>
      <c r="DD14" s="632">
        <v>574</v>
      </c>
      <c r="DE14" s="624"/>
      <c r="DF14" s="624"/>
      <c r="DG14" s="624"/>
      <c r="DH14" s="624"/>
      <c r="DI14" s="624"/>
      <c r="DJ14" s="624"/>
      <c r="DK14" s="624"/>
      <c r="DL14" s="624"/>
      <c r="DM14" s="624"/>
      <c r="DN14" s="624"/>
      <c r="DO14" s="624"/>
      <c r="DP14" s="625"/>
      <c r="DQ14" s="632">
        <v>197126</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247</v>
      </c>
      <c r="S15" s="624"/>
      <c r="T15" s="624"/>
      <c r="U15" s="624"/>
      <c r="V15" s="624"/>
      <c r="W15" s="624"/>
      <c r="X15" s="624"/>
      <c r="Y15" s="625"/>
      <c r="Z15" s="626" t="s">
        <v>179</v>
      </c>
      <c r="AA15" s="626"/>
      <c r="AB15" s="626"/>
      <c r="AC15" s="626"/>
      <c r="AD15" s="627" t="s">
        <v>130</v>
      </c>
      <c r="AE15" s="627"/>
      <c r="AF15" s="627"/>
      <c r="AG15" s="627"/>
      <c r="AH15" s="627"/>
      <c r="AI15" s="627"/>
      <c r="AJ15" s="627"/>
      <c r="AK15" s="627"/>
      <c r="AL15" s="628" t="s">
        <v>247</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69721</v>
      </c>
      <c r="BH15" s="624"/>
      <c r="BI15" s="624"/>
      <c r="BJ15" s="624"/>
      <c r="BK15" s="624"/>
      <c r="BL15" s="624"/>
      <c r="BM15" s="624"/>
      <c r="BN15" s="625"/>
      <c r="BO15" s="626">
        <v>4.5999999999999996</v>
      </c>
      <c r="BP15" s="626"/>
      <c r="BQ15" s="626"/>
      <c r="BR15" s="626"/>
      <c r="BS15" s="627" t="s">
        <v>247</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638282</v>
      </c>
      <c r="CS15" s="624"/>
      <c r="CT15" s="624"/>
      <c r="CU15" s="624"/>
      <c r="CV15" s="624"/>
      <c r="CW15" s="624"/>
      <c r="CX15" s="624"/>
      <c r="CY15" s="625"/>
      <c r="CZ15" s="626">
        <v>9.5</v>
      </c>
      <c r="DA15" s="626"/>
      <c r="DB15" s="626"/>
      <c r="DC15" s="626"/>
      <c r="DD15" s="632">
        <v>35476</v>
      </c>
      <c r="DE15" s="624"/>
      <c r="DF15" s="624"/>
      <c r="DG15" s="624"/>
      <c r="DH15" s="624"/>
      <c r="DI15" s="624"/>
      <c r="DJ15" s="624"/>
      <c r="DK15" s="624"/>
      <c r="DL15" s="624"/>
      <c r="DM15" s="624"/>
      <c r="DN15" s="624"/>
      <c r="DO15" s="624"/>
      <c r="DP15" s="625"/>
      <c r="DQ15" s="632">
        <v>547687</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4884</v>
      </c>
      <c r="S16" s="624"/>
      <c r="T16" s="624"/>
      <c r="U16" s="624"/>
      <c r="V16" s="624"/>
      <c r="W16" s="624"/>
      <c r="X16" s="624"/>
      <c r="Y16" s="625"/>
      <c r="Z16" s="626">
        <v>0.1</v>
      </c>
      <c r="AA16" s="626"/>
      <c r="AB16" s="626"/>
      <c r="AC16" s="626"/>
      <c r="AD16" s="627">
        <v>4884</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179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247</v>
      </c>
      <c r="DA16" s="626"/>
      <c r="DB16" s="626"/>
      <c r="DC16" s="626"/>
      <c r="DD16" s="632" t="s">
        <v>130</v>
      </c>
      <c r="DE16" s="624"/>
      <c r="DF16" s="624"/>
      <c r="DG16" s="624"/>
      <c r="DH16" s="624"/>
      <c r="DI16" s="624"/>
      <c r="DJ16" s="624"/>
      <c r="DK16" s="624"/>
      <c r="DL16" s="624"/>
      <c r="DM16" s="624"/>
      <c r="DN16" s="624"/>
      <c r="DO16" s="624"/>
      <c r="DP16" s="625"/>
      <c r="DQ16" s="632" t="s">
        <v>256</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24094</v>
      </c>
      <c r="S17" s="624"/>
      <c r="T17" s="624"/>
      <c r="U17" s="624"/>
      <c r="V17" s="624"/>
      <c r="W17" s="624"/>
      <c r="X17" s="624"/>
      <c r="Y17" s="625"/>
      <c r="Z17" s="626">
        <v>0.3</v>
      </c>
      <c r="AA17" s="626"/>
      <c r="AB17" s="626"/>
      <c r="AC17" s="626"/>
      <c r="AD17" s="627">
        <v>24094</v>
      </c>
      <c r="AE17" s="627"/>
      <c r="AF17" s="627"/>
      <c r="AG17" s="627"/>
      <c r="AH17" s="627"/>
      <c r="AI17" s="627"/>
      <c r="AJ17" s="627"/>
      <c r="AK17" s="627"/>
      <c r="AL17" s="628">
        <v>0.6</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247</v>
      </c>
      <c r="BP17" s="626"/>
      <c r="BQ17" s="626"/>
      <c r="BR17" s="626"/>
      <c r="BS17" s="627" t="s">
        <v>247</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757969</v>
      </c>
      <c r="CS17" s="624"/>
      <c r="CT17" s="624"/>
      <c r="CU17" s="624"/>
      <c r="CV17" s="624"/>
      <c r="CW17" s="624"/>
      <c r="CX17" s="624"/>
      <c r="CY17" s="625"/>
      <c r="CZ17" s="626">
        <v>11.3</v>
      </c>
      <c r="DA17" s="626"/>
      <c r="DB17" s="626"/>
      <c r="DC17" s="626"/>
      <c r="DD17" s="632" t="s">
        <v>179</v>
      </c>
      <c r="DE17" s="624"/>
      <c r="DF17" s="624"/>
      <c r="DG17" s="624"/>
      <c r="DH17" s="624"/>
      <c r="DI17" s="624"/>
      <c r="DJ17" s="624"/>
      <c r="DK17" s="624"/>
      <c r="DL17" s="624"/>
      <c r="DM17" s="624"/>
      <c r="DN17" s="624"/>
      <c r="DO17" s="624"/>
      <c r="DP17" s="625"/>
      <c r="DQ17" s="632">
        <v>753871</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4254</v>
      </c>
      <c r="S18" s="624"/>
      <c r="T18" s="624"/>
      <c r="U18" s="624"/>
      <c r="V18" s="624"/>
      <c r="W18" s="624"/>
      <c r="X18" s="624"/>
      <c r="Y18" s="625"/>
      <c r="Z18" s="626">
        <v>0.1</v>
      </c>
      <c r="AA18" s="626"/>
      <c r="AB18" s="626"/>
      <c r="AC18" s="626"/>
      <c r="AD18" s="627">
        <v>4254</v>
      </c>
      <c r="AE18" s="627"/>
      <c r="AF18" s="627"/>
      <c r="AG18" s="627"/>
      <c r="AH18" s="627"/>
      <c r="AI18" s="627"/>
      <c r="AJ18" s="627"/>
      <c r="AK18" s="627"/>
      <c r="AL18" s="628">
        <v>0.1</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130</v>
      </c>
      <c r="BP18" s="626"/>
      <c r="BQ18" s="626"/>
      <c r="BR18" s="626"/>
      <c r="BS18" s="627" t="s">
        <v>247</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247</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4254</v>
      </c>
      <c r="S19" s="624"/>
      <c r="T19" s="624"/>
      <c r="U19" s="624"/>
      <c r="V19" s="624"/>
      <c r="W19" s="624"/>
      <c r="X19" s="624"/>
      <c r="Y19" s="625"/>
      <c r="Z19" s="626">
        <v>0.1</v>
      </c>
      <c r="AA19" s="626"/>
      <c r="AB19" s="626"/>
      <c r="AC19" s="626"/>
      <c r="AD19" s="627">
        <v>4254</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43423</v>
      </c>
      <c r="BH19" s="624"/>
      <c r="BI19" s="624"/>
      <c r="BJ19" s="624"/>
      <c r="BK19" s="624"/>
      <c r="BL19" s="624"/>
      <c r="BM19" s="624"/>
      <c r="BN19" s="625"/>
      <c r="BO19" s="626">
        <v>2.8</v>
      </c>
      <c r="BP19" s="626"/>
      <c r="BQ19" s="626"/>
      <c r="BR19" s="626"/>
      <c r="BS19" s="627" t="s">
        <v>179</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247</v>
      </c>
      <c r="DA19" s="626"/>
      <c r="DB19" s="626"/>
      <c r="DC19" s="626"/>
      <c r="DD19" s="632" t="s">
        <v>247</v>
      </c>
      <c r="DE19" s="624"/>
      <c r="DF19" s="624"/>
      <c r="DG19" s="624"/>
      <c r="DH19" s="624"/>
      <c r="DI19" s="624"/>
      <c r="DJ19" s="624"/>
      <c r="DK19" s="624"/>
      <c r="DL19" s="624"/>
      <c r="DM19" s="624"/>
      <c r="DN19" s="624"/>
      <c r="DO19" s="624"/>
      <c r="DP19" s="625"/>
      <c r="DQ19" s="632" t="s">
        <v>247</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247</v>
      </c>
      <c r="AA20" s="626"/>
      <c r="AB20" s="626"/>
      <c r="AC20" s="626"/>
      <c r="AD20" s="627" t="s">
        <v>130</v>
      </c>
      <c r="AE20" s="627"/>
      <c r="AF20" s="627"/>
      <c r="AG20" s="627"/>
      <c r="AH20" s="627"/>
      <c r="AI20" s="627"/>
      <c r="AJ20" s="627"/>
      <c r="AK20" s="627"/>
      <c r="AL20" s="628" t="s">
        <v>247</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43423</v>
      </c>
      <c r="BH20" s="624"/>
      <c r="BI20" s="624"/>
      <c r="BJ20" s="624"/>
      <c r="BK20" s="624"/>
      <c r="BL20" s="624"/>
      <c r="BM20" s="624"/>
      <c r="BN20" s="625"/>
      <c r="BO20" s="626">
        <v>2.8</v>
      </c>
      <c r="BP20" s="626"/>
      <c r="BQ20" s="626"/>
      <c r="BR20" s="626"/>
      <c r="BS20" s="627" t="s">
        <v>247</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6700741</v>
      </c>
      <c r="CS20" s="624"/>
      <c r="CT20" s="624"/>
      <c r="CU20" s="624"/>
      <c r="CV20" s="624"/>
      <c r="CW20" s="624"/>
      <c r="CX20" s="624"/>
      <c r="CY20" s="625"/>
      <c r="CZ20" s="626">
        <v>100</v>
      </c>
      <c r="DA20" s="626"/>
      <c r="DB20" s="626"/>
      <c r="DC20" s="626"/>
      <c r="DD20" s="632">
        <v>315172</v>
      </c>
      <c r="DE20" s="624"/>
      <c r="DF20" s="624"/>
      <c r="DG20" s="624"/>
      <c r="DH20" s="624"/>
      <c r="DI20" s="624"/>
      <c r="DJ20" s="624"/>
      <c r="DK20" s="624"/>
      <c r="DL20" s="624"/>
      <c r="DM20" s="624"/>
      <c r="DN20" s="624"/>
      <c r="DO20" s="624"/>
      <c r="DP20" s="625"/>
      <c r="DQ20" s="632">
        <v>4453039</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2396319</v>
      </c>
      <c r="S21" s="624"/>
      <c r="T21" s="624"/>
      <c r="U21" s="624"/>
      <c r="V21" s="624"/>
      <c r="W21" s="624"/>
      <c r="X21" s="624"/>
      <c r="Y21" s="625"/>
      <c r="Z21" s="626">
        <v>34.4</v>
      </c>
      <c r="AA21" s="626"/>
      <c r="AB21" s="626"/>
      <c r="AC21" s="626"/>
      <c r="AD21" s="627">
        <v>1980654</v>
      </c>
      <c r="AE21" s="627"/>
      <c r="AF21" s="627"/>
      <c r="AG21" s="627"/>
      <c r="AH21" s="627"/>
      <c r="AI21" s="627"/>
      <c r="AJ21" s="627"/>
      <c r="AK21" s="627"/>
      <c r="AL21" s="628">
        <v>51.2</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43423</v>
      </c>
      <c r="BH21" s="624"/>
      <c r="BI21" s="624"/>
      <c r="BJ21" s="624"/>
      <c r="BK21" s="624"/>
      <c r="BL21" s="624"/>
      <c r="BM21" s="624"/>
      <c r="BN21" s="625"/>
      <c r="BO21" s="626">
        <v>2.8</v>
      </c>
      <c r="BP21" s="626"/>
      <c r="BQ21" s="626"/>
      <c r="BR21" s="626"/>
      <c r="BS21" s="627" t="s">
        <v>247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1980654</v>
      </c>
      <c r="S22" s="624"/>
      <c r="T22" s="624"/>
      <c r="U22" s="624"/>
      <c r="V22" s="624"/>
      <c r="W22" s="624"/>
      <c r="X22" s="624"/>
      <c r="Y22" s="625"/>
      <c r="Z22" s="626">
        <v>28.4</v>
      </c>
      <c r="AA22" s="626"/>
      <c r="AB22" s="626"/>
      <c r="AC22" s="626"/>
      <c r="AD22" s="627">
        <v>1980654</v>
      </c>
      <c r="AE22" s="627"/>
      <c r="AF22" s="627"/>
      <c r="AG22" s="627"/>
      <c r="AH22" s="627"/>
      <c r="AI22" s="627"/>
      <c r="AJ22" s="627"/>
      <c r="AK22" s="627"/>
      <c r="AL22" s="628">
        <v>51.2</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247</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415659</v>
      </c>
      <c r="S23" s="624"/>
      <c r="T23" s="624"/>
      <c r="U23" s="624"/>
      <c r="V23" s="624"/>
      <c r="W23" s="624"/>
      <c r="X23" s="624"/>
      <c r="Y23" s="625"/>
      <c r="Z23" s="626">
        <v>6</v>
      </c>
      <c r="AA23" s="626"/>
      <c r="AB23" s="626"/>
      <c r="AC23" s="626"/>
      <c r="AD23" s="627" t="s">
        <v>247</v>
      </c>
      <c r="AE23" s="627"/>
      <c r="AF23" s="627"/>
      <c r="AG23" s="627"/>
      <c r="AH23" s="627"/>
      <c r="AI23" s="627"/>
      <c r="AJ23" s="627"/>
      <c r="AK23" s="627"/>
      <c r="AL23" s="628" t="s">
        <v>130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247</v>
      </c>
      <c r="BH23" s="624"/>
      <c r="BI23" s="624"/>
      <c r="BJ23" s="624"/>
      <c r="BK23" s="624"/>
      <c r="BL23" s="624"/>
      <c r="BM23" s="624"/>
      <c r="BN23" s="625"/>
      <c r="BO23" s="626" t="s">
        <v>179</v>
      </c>
      <c r="BP23" s="626"/>
      <c r="BQ23" s="626"/>
      <c r="BR23" s="626"/>
      <c r="BS23" s="627" t="s">
        <v>179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6</v>
      </c>
      <c r="S24" s="624"/>
      <c r="T24" s="624"/>
      <c r="U24" s="624"/>
      <c r="V24" s="624"/>
      <c r="W24" s="624"/>
      <c r="X24" s="624"/>
      <c r="Y24" s="625"/>
      <c r="Z24" s="626">
        <v>0</v>
      </c>
      <c r="AA24" s="626"/>
      <c r="AB24" s="626"/>
      <c r="AC24" s="626"/>
      <c r="AD24" s="627" t="s">
        <v>179</v>
      </c>
      <c r="AE24" s="627"/>
      <c r="AF24" s="627"/>
      <c r="AG24" s="627"/>
      <c r="AH24" s="627"/>
      <c r="AI24" s="627"/>
      <c r="AJ24" s="627"/>
      <c r="AK24" s="627"/>
      <c r="AL24" s="628" t="s">
        <v>130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247</v>
      </c>
      <c r="BH24" s="624"/>
      <c r="BI24" s="624"/>
      <c r="BJ24" s="624"/>
      <c r="BK24" s="624"/>
      <c r="BL24" s="624"/>
      <c r="BM24" s="624"/>
      <c r="BN24" s="625"/>
      <c r="BO24" s="626" t="s">
        <v>130</v>
      </c>
      <c r="BP24" s="626"/>
      <c r="BQ24" s="626"/>
      <c r="BR24" s="626"/>
      <c r="BS24" s="627" t="s">
        <v>247</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2194167</v>
      </c>
      <c r="CS24" s="613"/>
      <c r="CT24" s="613"/>
      <c r="CU24" s="613"/>
      <c r="CV24" s="613"/>
      <c r="CW24" s="613"/>
      <c r="CX24" s="613"/>
      <c r="CY24" s="614"/>
      <c r="CZ24" s="617">
        <v>32.700000000000003</v>
      </c>
      <c r="DA24" s="618"/>
      <c r="DB24" s="618"/>
      <c r="DC24" s="634"/>
      <c r="DD24" s="653">
        <v>1769417</v>
      </c>
      <c r="DE24" s="613"/>
      <c r="DF24" s="613"/>
      <c r="DG24" s="613"/>
      <c r="DH24" s="613"/>
      <c r="DI24" s="613"/>
      <c r="DJ24" s="613"/>
      <c r="DK24" s="614"/>
      <c r="DL24" s="653">
        <v>1507420</v>
      </c>
      <c r="DM24" s="613"/>
      <c r="DN24" s="613"/>
      <c r="DO24" s="613"/>
      <c r="DP24" s="613"/>
      <c r="DQ24" s="613"/>
      <c r="DR24" s="613"/>
      <c r="DS24" s="613"/>
      <c r="DT24" s="613"/>
      <c r="DU24" s="613"/>
      <c r="DV24" s="614"/>
      <c r="DW24" s="617">
        <v>38.4</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4285855</v>
      </c>
      <c r="S25" s="624"/>
      <c r="T25" s="624"/>
      <c r="U25" s="624"/>
      <c r="V25" s="624"/>
      <c r="W25" s="624"/>
      <c r="X25" s="624"/>
      <c r="Y25" s="625"/>
      <c r="Z25" s="626">
        <v>61.5</v>
      </c>
      <c r="AA25" s="626"/>
      <c r="AB25" s="626"/>
      <c r="AC25" s="626"/>
      <c r="AD25" s="627">
        <v>3870190</v>
      </c>
      <c r="AE25" s="627"/>
      <c r="AF25" s="627"/>
      <c r="AG25" s="627"/>
      <c r="AH25" s="627"/>
      <c r="AI25" s="627"/>
      <c r="AJ25" s="627"/>
      <c r="AK25" s="627"/>
      <c r="AL25" s="628">
        <v>100</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1037358</v>
      </c>
      <c r="CS25" s="656"/>
      <c r="CT25" s="656"/>
      <c r="CU25" s="656"/>
      <c r="CV25" s="656"/>
      <c r="CW25" s="656"/>
      <c r="CX25" s="656"/>
      <c r="CY25" s="657"/>
      <c r="CZ25" s="628">
        <v>15.5</v>
      </c>
      <c r="DA25" s="654"/>
      <c r="DB25" s="654"/>
      <c r="DC25" s="658"/>
      <c r="DD25" s="632">
        <v>923016</v>
      </c>
      <c r="DE25" s="656"/>
      <c r="DF25" s="656"/>
      <c r="DG25" s="656"/>
      <c r="DH25" s="656"/>
      <c r="DI25" s="656"/>
      <c r="DJ25" s="656"/>
      <c r="DK25" s="657"/>
      <c r="DL25" s="632">
        <v>686779</v>
      </c>
      <c r="DM25" s="656"/>
      <c r="DN25" s="656"/>
      <c r="DO25" s="656"/>
      <c r="DP25" s="656"/>
      <c r="DQ25" s="656"/>
      <c r="DR25" s="656"/>
      <c r="DS25" s="656"/>
      <c r="DT25" s="656"/>
      <c r="DU25" s="656"/>
      <c r="DV25" s="657"/>
      <c r="DW25" s="628">
        <v>17.5</v>
      </c>
      <c r="DX25" s="654"/>
      <c r="DY25" s="654"/>
      <c r="DZ25" s="654"/>
      <c r="EA25" s="654"/>
      <c r="EB25" s="654"/>
      <c r="EC25" s="655"/>
    </row>
    <row r="26" spans="2:133" ht="11.25" customHeight="1" x14ac:dyDescent="0.15">
      <c r="B26" s="620" t="s">
        <v>301</v>
      </c>
      <c r="C26" s="621"/>
      <c r="D26" s="621"/>
      <c r="E26" s="621"/>
      <c r="F26" s="621"/>
      <c r="G26" s="621"/>
      <c r="H26" s="621"/>
      <c r="I26" s="621"/>
      <c r="J26" s="621"/>
      <c r="K26" s="621"/>
      <c r="L26" s="621"/>
      <c r="M26" s="621"/>
      <c r="N26" s="621"/>
      <c r="O26" s="621"/>
      <c r="P26" s="621"/>
      <c r="Q26" s="622"/>
      <c r="R26" s="623">
        <v>1186</v>
      </c>
      <c r="S26" s="624"/>
      <c r="T26" s="624"/>
      <c r="U26" s="624"/>
      <c r="V26" s="624"/>
      <c r="W26" s="624"/>
      <c r="X26" s="624"/>
      <c r="Y26" s="625"/>
      <c r="Z26" s="626">
        <v>0</v>
      </c>
      <c r="AA26" s="626"/>
      <c r="AB26" s="626"/>
      <c r="AC26" s="626"/>
      <c r="AD26" s="627">
        <v>1186</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179</v>
      </c>
      <c r="BP26" s="626"/>
      <c r="BQ26" s="626"/>
      <c r="BR26" s="626"/>
      <c r="BS26" s="627" t="s">
        <v>179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543012</v>
      </c>
      <c r="CS26" s="624"/>
      <c r="CT26" s="624"/>
      <c r="CU26" s="624"/>
      <c r="CV26" s="624"/>
      <c r="CW26" s="624"/>
      <c r="CX26" s="624"/>
      <c r="CY26" s="625"/>
      <c r="CZ26" s="628">
        <v>8.1</v>
      </c>
      <c r="DA26" s="654"/>
      <c r="DB26" s="654"/>
      <c r="DC26" s="658"/>
      <c r="DD26" s="632">
        <v>460190</v>
      </c>
      <c r="DE26" s="624"/>
      <c r="DF26" s="624"/>
      <c r="DG26" s="624"/>
      <c r="DH26" s="624"/>
      <c r="DI26" s="624"/>
      <c r="DJ26" s="624"/>
      <c r="DK26" s="625"/>
      <c r="DL26" s="632" t="s">
        <v>247</v>
      </c>
      <c r="DM26" s="624"/>
      <c r="DN26" s="624"/>
      <c r="DO26" s="624"/>
      <c r="DP26" s="624"/>
      <c r="DQ26" s="624"/>
      <c r="DR26" s="624"/>
      <c r="DS26" s="624"/>
      <c r="DT26" s="624"/>
      <c r="DU26" s="624"/>
      <c r="DV26" s="625"/>
      <c r="DW26" s="628" t="s">
        <v>130</v>
      </c>
      <c r="DX26" s="654"/>
      <c r="DY26" s="654"/>
      <c r="DZ26" s="654"/>
      <c r="EA26" s="654"/>
      <c r="EB26" s="654"/>
      <c r="EC26" s="655"/>
    </row>
    <row r="27" spans="2:133" ht="11.25" customHeight="1" x14ac:dyDescent="0.15">
      <c r="B27" s="620" t="s">
        <v>304</v>
      </c>
      <c r="C27" s="621"/>
      <c r="D27" s="621"/>
      <c r="E27" s="621"/>
      <c r="F27" s="621"/>
      <c r="G27" s="621"/>
      <c r="H27" s="621"/>
      <c r="I27" s="621"/>
      <c r="J27" s="621"/>
      <c r="K27" s="621"/>
      <c r="L27" s="621"/>
      <c r="M27" s="621"/>
      <c r="N27" s="621"/>
      <c r="O27" s="621"/>
      <c r="P27" s="621"/>
      <c r="Q27" s="622"/>
      <c r="R27" s="623">
        <v>67052</v>
      </c>
      <c r="S27" s="624"/>
      <c r="T27" s="624"/>
      <c r="U27" s="624"/>
      <c r="V27" s="624"/>
      <c r="W27" s="624"/>
      <c r="X27" s="624"/>
      <c r="Y27" s="625"/>
      <c r="Z27" s="626">
        <v>1</v>
      </c>
      <c r="AA27" s="626"/>
      <c r="AB27" s="626"/>
      <c r="AC27" s="626"/>
      <c r="AD27" s="627" t="s">
        <v>247</v>
      </c>
      <c r="AE27" s="627"/>
      <c r="AF27" s="627"/>
      <c r="AG27" s="627"/>
      <c r="AH27" s="627"/>
      <c r="AI27" s="627"/>
      <c r="AJ27" s="627"/>
      <c r="AK27" s="627"/>
      <c r="AL27" s="628" t="s">
        <v>247</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1525497</v>
      </c>
      <c r="BH27" s="624"/>
      <c r="BI27" s="624"/>
      <c r="BJ27" s="624"/>
      <c r="BK27" s="624"/>
      <c r="BL27" s="624"/>
      <c r="BM27" s="624"/>
      <c r="BN27" s="625"/>
      <c r="BO27" s="626">
        <v>100</v>
      </c>
      <c r="BP27" s="626"/>
      <c r="BQ27" s="626"/>
      <c r="BR27" s="626"/>
      <c r="BS27" s="627">
        <v>8807</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398840</v>
      </c>
      <c r="CS27" s="656"/>
      <c r="CT27" s="656"/>
      <c r="CU27" s="656"/>
      <c r="CV27" s="656"/>
      <c r="CW27" s="656"/>
      <c r="CX27" s="656"/>
      <c r="CY27" s="657"/>
      <c r="CZ27" s="628">
        <v>6</v>
      </c>
      <c r="DA27" s="654"/>
      <c r="DB27" s="654"/>
      <c r="DC27" s="658"/>
      <c r="DD27" s="632">
        <v>92530</v>
      </c>
      <c r="DE27" s="656"/>
      <c r="DF27" s="656"/>
      <c r="DG27" s="656"/>
      <c r="DH27" s="656"/>
      <c r="DI27" s="656"/>
      <c r="DJ27" s="656"/>
      <c r="DK27" s="657"/>
      <c r="DL27" s="632">
        <v>66770</v>
      </c>
      <c r="DM27" s="656"/>
      <c r="DN27" s="656"/>
      <c r="DO27" s="656"/>
      <c r="DP27" s="656"/>
      <c r="DQ27" s="656"/>
      <c r="DR27" s="656"/>
      <c r="DS27" s="656"/>
      <c r="DT27" s="656"/>
      <c r="DU27" s="656"/>
      <c r="DV27" s="657"/>
      <c r="DW27" s="628">
        <v>1.7</v>
      </c>
      <c r="DX27" s="654"/>
      <c r="DY27" s="654"/>
      <c r="DZ27" s="654"/>
      <c r="EA27" s="654"/>
      <c r="EB27" s="654"/>
      <c r="EC27" s="655"/>
    </row>
    <row r="28" spans="2:133" ht="11.25" customHeight="1" x14ac:dyDescent="0.15">
      <c r="B28" s="620" t="s">
        <v>307</v>
      </c>
      <c r="C28" s="621"/>
      <c r="D28" s="621"/>
      <c r="E28" s="621"/>
      <c r="F28" s="621"/>
      <c r="G28" s="621"/>
      <c r="H28" s="621"/>
      <c r="I28" s="621"/>
      <c r="J28" s="621"/>
      <c r="K28" s="621"/>
      <c r="L28" s="621"/>
      <c r="M28" s="621"/>
      <c r="N28" s="621"/>
      <c r="O28" s="621"/>
      <c r="P28" s="621"/>
      <c r="Q28" s="622"/>
      <c r="R28" s="623">
        <v>72315</v>
      </c>
      <c r="S28" s="624"/>
      <c r="T28" s="624"/>
      <c r="U28" s="624"/>
      <c r="V28" s="624"/>
      <c r="W28" s="624"/>
      <c r="X28" s="624"/>
      <c r="Y28" s="625"/>
      <c r="Z28" s="626">
        <v>1</v>
      </c>
      <c r="AA28" s="626"/>
      <c r="AB28" s="626"/>
      <c r="AC28" s="626"/>
      <c r="AD28" s="627" t="s">
        <v>247</v>
      </c>
      <c r="AE28" s="627"/>
      <c r="AF28" s="627"/>
      <c r="AG28" s="627"/>
      <c r="AH28" s="627"/>
      <c r="AI28" s="627"/>
      <c r="AJ28" s="627"/>
      <c r="AK28" s="627"/>
      <c r="AL28" s="628" t="s">
        <v>247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757969</v>
      </c>
      <c r="CS28" s="624"/>
      <c r="CT28" s="624"/>
      <c r="CU28" s="624"/>
      <c r="CV28" s="624"/>
      <c r="CW28" s="624"/>
      <c r="CX28" s="624"/>
      <c r="CY28" s="625"/>
      <c r="CZ28" s="628">
        <v>11.3</v>
      </c>
      <c r="DA28" s="654"/>
      <c r="DB28" s="654"/>
      <c r="DC28" s="658"/>
      <c r="DD28" s="632">
        <v>753871</v>
      </c>
      <c r="DE28" s="624"/>
      <c r="DF28" s="624"/>
      <c r="DG28" s="624"/>
      <c r="DH28" s="624"/>
      <c r="DI28" s="624"/>
      <c r="DJ28" s="624"/>
      <c r="DK28" s="625"/>
      <c r="DL28" s="632">
        <v>753871</v>
      </c>
      <c r="DM28" s="624"/>
      <c r="DN28" s="624"/>
      <c r="DO28" s="624"/>
      <c r="DP28" s="624"/>
      <c r="DQ28" s="624"/>
      <c r="DR28" s="624"/>
      <c r="DS28" s="624"/>
      <c r="DT28" s="624"/>
      <c r="DU28" s="624"/>
      <c r="DV28" s="625"/>
      <c r="DW28" s="628">
        <v>19.2</v>
      </c>
      <c r="DX28" s="654"/>
      <c r="DY28" s="654"/>
      <c r="DZ28" s="654"/>
      <c r="EA28" s="654"/>
      <c r="EB28" s="654"/>
      <c r="EC28" s="655"/>
    </row>
    <row r="29" spans="2:133" ht="11.25" customHeight="1" x14ac:dyDescent="0.15">
      <c r="B29" s="620" t="s">
        <v>309</v>
      </c>
      <c r="C29" s="621"/>
      <c r="D29" s="621"/>
      <c r="E29" s="621"/>
      <c r="F29" s="621"/>
      <c r="G29" s="621"/>
      <c r="H29" s="621"/>
      <c r="I29" s="621"/>
      <c r="J29" s="621"/>
      <c r="K29" s="621"/>
      <c r="L29" s="621"/>
      <c r="M29" s="621"/>
      <c r="N29" s="621"/>
      <c r="O29" s="621"/>
      <c r="P29" s="621"/>
      <c r="Q29" s="622"/>
      <c r="R29" s="623">
        <v>8350</v>
      </c>
      <c r="S29" s="624"/>
      <c r="T29" s="624"/>
      <c r="U29" s="624"/>
      <c r="V29" s="624"/>
      <c r="W29" s="624"/>
      <c r="X29" s="624"/>
      <c r="Y29" s="625"/>
      <c r="Z29" s="626">
        <v>0.1</v>
      </c>
      <c r="AA29" s="626"/>
      <c r="AB29" s="626"/>
      <c r="AC29" s="626"/>
      <c r="AD29" s="627" t="s">
        <v>247</v>
      </c>
      <c r="AE29" s="627"/>
      <c r="AF29" s="627"/>
      <c r="AG29" s="627"/>
      <c r="AH29" s="627"/>
      <c r="AI29" s="627"/>
      <c r="AJ29" s="627"/>
      <c r="AK29" s="627"/>
      <c r="AL29" s="628" t="s">
        <v>179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72</v>
      </c>
      <c r="CG29" s="621"/>
      <c r="CH29" s="621"/>
      <c r="CI29" s="621"/>
      <c r="CJ29" s="621"/>
      <c r="CK29" s="621"/>
      <c r="CL29" s="621"/>
      <c r="CM29" s="621"/>
      <c r="CN29" s="621"/>
      <c r="CO29" s="621"/>
      <c r="CP29" s="621"/>
      <c r="CQ29" s="622"/>
      <c r="CR29" s="623">
        <v>757969</v>
      </c>
      <c r="CS29" s="656"/>
      <c r="CT29" s="656"/>
      <c r="CU29" s="656"/>
      <c r="CV29" s="656"/>
      <c r="CW29" s="656"/>
      <c r="CX29" s="656"/>
      <c r="CY29" s="657"/>
      <c r="CZ29" s="628">
        <v>11.3</v>
      </c>
      <c r="DA29" s="654"/>
      <c r="DB29" s="654"/>
      <c r="DC29" s="658"/>
      <c r="DD29" s="632">
        <v>753871</v>
      </c>
      <c r="DE29" s="656"/>
      <c r="DF29" s="656"/>
      <c r="DG29" s="656"/>
      <c r="DH29" s="656"/>
      <c r="DI29" s="656"/>
      <c r="DJ29" s="656"/>
      <c r="DK29" s="657"/>
      <c r="DL29" s="632">
        <v>753871</v>
      </c>
      <c r="DM29" s="656"/>
      <c r="DN29" s="656"/>
      <c r="DO29" s="656"/>
      <c r="DP29" s="656"/>
      <c r="DQ29" s="656"/>
      <c r="DR29" s="656"/>
      <c r="DS29" s="656"/>
      <c r="DT29" s="656"/>
      <c r="DU29" s="656"/>
      <c r="DV29" s="657"/>
      <c r="DW29" s="628">
        <v>19.2</v>
      </c>
      <c r="DX29" s="654"/>
      <c r="DY29" s="654"/>
      <c r="DZ29" s="654"/>
      <c r="EA29" s="654"/>
      <c r="EB29" s="654"/>
      <c r="EC29" s="655"/>
    </row>
    <row r="30" spans="2:133" ht="11.25" customHeight="1" x14ac:dyDescent="0.15">
      <c r="B30" s="620" t="s">
        <v>311</v>
      </c>
      <c r="C30" s="621"/>
      <c r="D30" s="621"/>
      <c r="E30" s="621"/>
      <c r="F30" s="621"/>
      <c r="G30" s="621"/>
      <c r="H30" s="621"/>
      <c r="I30" s="621"/>
      <c r="J30" s="621"/>
      <c r="K30" s="621"/>
      <c r="L30" s="621"/>
      <c r="M30" s="621"/>
      <c r="N30" s="621"/>
      <c r="O30" s="621"/>
      <c r="P30" s="621"/>
      <c r="Q30" s="622"/>
      <c r="R30" s="623">
        <v>801867</v>
      </c>
      <c r="S30" s="624"/>
      <c r="T30" s="624"/>
      <c r="U30" s="624"/>
      <c r="V30" s="624"/>
      <c r="W30" s="624"/>
      <c r="X30" s="624"/>
      <c r="Y30" s="625"/>
      <c r="Z30" s="626">
        <v>11.5</v>
      </c>
      <c r="AA30" s="626"/>
      <c r="AB30" s="626"/>
      <c r="AC30" s="626"/>
      <c r="AD30" s="627" t="s">
        <v>247</v>
      </c>
      <c r="AE30" s="627"/>
      <c r="AF30" s="627"/>
      <c r="AG30" s="627"/>
      <c r="AH30" s="627"/>
      <c r="AI30" s="627"/>
      <c r="AJ30" s="627"/>
      <c r="AK30" s="627"/>
      <c r="AL30" s="628" t="s">
        <v>247</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738290</v>
      </c>
      <c r="CS30" s="624"/>
      <c r="CT30" s="624"/>
      <c r="CU30" s="624"/>
      <c r="CV30" s="624"/>
      <c r="CW30" s="624"/>
      <c r="CX30" s="624"/>
      <c r="CY30" s="625"/>
      <c r="CZ30" s="628">
        <v>11</v>
      </c>
      <c r="DA30" s="654"/>
      <c r="DB30" s="654"/>
      <c r="DC30" s="658"/>
      <c r="DD30" s="632">
        <v>734192</v>
      </c>
      <c r="DE30" s="624"/>
      <c r="DF30" s="624"/>
      <c r="DG30" s="624"/>
      <c r="DH30" s="624"/>
      <c r="DI30" s="624"/>
      <c r="DJ30" s="624"/>
      <c r="DK30" s="625"/>
      <c r="DL30" s="632">
        <v>734192</v>
      </c>
      <c r="DM30" s="624"/>
      <c r="DN30" s="624"/>
      <c r="DO30" s="624"/>
      <c r="DP30" s="624"/>
      <c r="DQ30" s="624"/>
      <c r="DR30" s="624"/>
      <c r="DS30" s="624"/>
      <c r="DT30" s="624"/>
      <c r="DU30" s="624"/>
      <c r="DV30" s="625"/>
      <c r="DW30" s="628">
        <v>18.7</v>
      </c>
      <c r="DX30" s="654"/>
      <c r="DY30" s="654"/>
      <c r="DZ30" s="654"/>
      <c r="EA30" s="654"/>
      <c r="EB30" s="654"/>
      <c r="EC30" s="655"/>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247</v>
      </c>
      <c r="S31" s="624"/>
      <c r="T31" s="624"/>
      <c r="U31" s="624"/>
      <c r="V31" s="624"/>
      <c r="W31" s="624"/>
      <c r="X31" s="624"/>
      <c r="Y31" s="625"/>
      <c r="Z31" s="626" t="s">
        <v>247</v>
      </c>
      <c r="AA31" s="626"/>
      <c r="AB31" s="626"/>
      <c r="AC31" s="626"/>
      <c r="AD31" s="627" t="s">
        <v>130</v>
      </c>
      <c r="AE31" s="627"/>
      <c r="AF31" s="627"/>
      <c r="AG31" s="627"/>
      <c r="AH31" s="627"/>
      <c r="AI31" s="627"/>
      <c r="AJ31" s="627"/>
      <c r="AK31" s="627"/>
      <c r="AL31" s="628" t="s">
        <v>130</v>
      </c>
      <c r="AM31" s="629"/>
      <c r="AN31" s="629"/>
      <c r="AO31" s="630"/>
      <c r="AP31" s="669" t="s">
        <v>316</v>
      </c>
      <c r="AQ31" s="670"/>
      <c r="AR31" s="670"/>
      <c r="AS31" s="670"/>
      <c r="AT31" s="675" t="s">
        <v>317</v>
      </c>
      <c r="AU31" s="218"/>
      <c r="AV31" s="218"/>
      <c r="AW31" s="218"/>
      <c r="AX31" s="609" t="s">
        <v>193</v>
      </c>
      <c r="AY31" s="610"/>
      <c r="AZ31" s="610"/>
      <c r="BA31" s="610"/>
      <c r="BB31" s="610"/>
      <c r="BC31" s="610"/>
      <c r="BD31" s="610"/>
      <c r="BE31" s="610"/>
      <c r="BF31" s="611"/>
      <c r="BG31" s="679">
        <v>98.6</v>
      </c>
      <c r="BH31" s="667"/>
      <c r="BI31" s="667"/>
      <c r="BJ31" s="667"/>
      <c r="BK31" s="667"/>
      <c r="BL31" s="667"/>
      <c r="BM31" s="618">
        <v>86.7</v>
      </c>
      <c r="BN31" s="667"/>
      <c r="BO31" s="667"/>
      <c r="BP31" s="667"/>
      <c r="BQ31" s="668"/>
      <c r="BR31" s="679">
        <v>98.3</v>
      </c>
      <c r="BS31" s="667"/>
      <c r="BT31" s="667"/>
      <c r="BU31" s="667"/>
      <c r="BV31" s="667"/>
      <c r="BW31" s="667"/>
      <c r="BX31" s="618">
        <v>83.3</v>
      </c>
      <c r="BY31" s="667"/>
      <c r="BZ31" s="667"/>
      <c r="CA31" s="667"/>
      <c r="CB31" s="668"/>
      <c r="CD31" s="661"/>
      <c r="CE31" s="662"/>
      <c r="CF31" s="620" t="s">
        <v>318</v>
      </c>
      <c r="CG31" s="621"/>
      <c r="CH31" s="621"/>
      <c r="CI31" s="621"/>
      <c r="CJ31" s="621"/>
      <c r="CK31" s="621"/>
      <c r="CL31" s="621"/>
      <c r="CM31" s="621"/>
      <c r="CN31" s="621"/>
      <c r="CO31" s="621"/>
      <c r="CP31" s="621"/>
      <c r="CQ31" s="622"/>
      <c r="CR31" s="623">
        <v>19679</v>
      </c>
      <c r="CS31" s="656"/>
      <c r="CT31" s="656"/>
      <c r="CU31" s="656"/>
      <c r="CV31" s="656"/>
      <c r="CW31" s="656"/>
      <c r="CX31" s="656"/>
      <c r="CY31" s="657"/>
      <c r="CZ31" s="628">
        <v>0.3</v>
      </c>
      <c r="DA31" s="654"/>
      <c r="DB31" s="654"/>
      <c r="DC31" s="658"/>
      <c r="DD31" s="632">
        <v>19679</v>
      </c>
      <c r="DE31" s="656"/>
      <c r="DF31" s="656"/>
      <c r="DG31" s="656"/>
      <c r="DH31" s="656"/>
      <c r="DI31" s="656"/>
      <c r="DJ31" s="656"/>
      <c r="DK31" s="657"/>
      <c r="DL31" s="632">
        <v>19679</v>
      </c>
      <c r="DM31" s="656"/>
      <c r="DN31" s="656"/>
      <c r="DO31" s="656"/>
      <c r="DP31" s="656"/>
      <c r="DQ31" s="656"/>
      <c r="DR31" s="656"/>
      <c r="DS31" s="656"/>
      <c r="DT31" s="656"/>
      <c r="DU31" s="656"/>
      <c r="DV31" s="657"/>
      <c r="DW31" s="628">
        <v>0.5</v>
      </c>
      <c r="DX31" s="654"/>
      <c r="DY31" s="654"/>
      <c r="DZ31" s="654"/>
      <c r="EA31" s="654"/>
      <c r="EB31" s="654"/>
      <c r="EC31" s="655"/>
    </row>
    <row r="32" spans="2:133" ht="11.25" customHeight="1" x14ac:dyDescent="0.15">
      <c r="B32" s="620" t="s">
        <v>319</v>
      </c>
      <c r="C32" s="621"/>
      <c r="D32" s="621"/>
      <c r="E32" s="621"/>
      <c r="F32" s="621"/>
      <c r="G32" s="621"/>
      <c r="H32" s="621"/>
      <c r="I32" s="621"/>
      <c r="J32" s="621"/>
      <c r="K32" s="621"/>
      <c r="L32" s="621"/>
      <c r="M32" s="621"/>
      <c r="N32" s="621"/>
      <c r="O32" s="621"/>
      <c r="P32" s="621"/>
      <c r="Q32" s="622"/>
      <c r="R32" s="623">
        <v>481991</v>
      </c>
      <c r="S32" s="624"/>
      <c r="T32" s="624"/>
      <c r="U32" s="624"/>
      <c r="V32" s="624"/>
      <c r="W32" s="624"/>
      <c r="X32" s="624"/>
      <c r="Y32" s="625"/>
      <c r="Z32" s="626">
        <v>6.9</v>
      </c>
      <c r="AA32" s="626"/>
      <c r="AB32" s="626"/>
      <c r="AC32" s="626"/>
      <c r="AD32" s="627" t="s">
        <v>179</v>
      </c>
      <c r="AE32" s="627"/>
      <c r="AF32" s="627"/>
      <c r="AG32" s="627"/>
      <c r="AH32" s="627"/>
      <c r="AI32" s="627"/>
      <c r="AJ32" s="627"/>
      <c r="AK32" s="627"/>
      <c r="AL32" s="628" t="s">
        <v>130</v>
      </c>
      <c r="AM32" s="629"/>
      <c r="AN32" s="629"/>
      <c r="AO32" s="630"/>
      <c r="AP32" s="671"/>
      <c r="AQ32" s="672"/>
      <c r="AR32" s="672"/>
      <c r="AS32" s="672"/>
      <c r="AT32" s="676"/>
      <c r="AU32" s="214" t="s">
        <v>320</v>
      </c>
      <c r="AX32" s="620" t="s">
        <v>321</v>
      </c>
      <c r="AY32" s="621"/>
      <c r="AZ32" s="621"/>
      <c r="BA32" s="621"/>
      <c r="BB32" s="621"/>
      <c r="BC32" s="621"/>
      <c r="BD32" s="621"/>
      <c r="BE32" s="621"/>
      <c r="BF32" s="622"/>
      <c r="BG32" s="680">
        <v>99.7</v>
      </c>
      <c r="BH32" s="656"/>
      <c r="BI32" s="656"/>
      <c r="BJ32" s="656"/>
      <c r="BK32" s="656"/>
      <c r="BL32" s="656"/>
      <c r="BM32" s="629">
        <v>97.8</v>
      </c>
      <c r="BN32" s="656"/>
      <c r="BO32" s="656"/>
      <c r="BP32" s="656"/>
      <c r="BQ32" s="678"/>
      <c r="BR32" s="680">
        <v>99.2</v>
      </c>
      <c r="BS32" s="656"/>
      <c r="BT32" s="656"/>
      <c r="BU32" s="656"/>
      <c r="BV32" s="656"/>
      <c r="BW32" s="656"/>
      <c r="BX32" s="629">
        <v>96.8</v>
      </c>
      <c r="BY32" s="656"/>
      <c r="BZ32" s="656"/>
      <c r="CA32" s="656"/>
      <c r="CB32" s="678"/>
      <c r="CD32" s="663"/>
      <c r="CE32" s="664"/>
      <c r="CF32" s="620" t="s">
        <v>322</v>
      </c>
      <c r="CG32" s="621"/>
      <c r="CH32" s="621"/>
      <c r="CI32" s="621"/>
      <c r="CJ32" s="621"/>
      <c r="CK32" s="621"/>
      <c r="CL32" s="621"/>
      <c r="CM32" s="621"/>
      <c r="CN32" s="621"/>
      <c r="CO32" s="621"/>
      <c r="CP32" s="621"/>
      <c r="CQ32" s="622"/>
      <c r="CR32" s="623" t="s">
        <v>179</v>
      </c>
      <c r="CS32" s="624"/>
      <c r="CT32" s="624"/>
      <c r="CU32" s="624"/>
      <c r="CV32" s="624"/>
      <c r="CW32" s="624"/>
      <c r="CX32" s="624"/>
      <c r="CY32" s="625"/>
      <c r="CZ32" s="628" t="s">
        <v>179</v>
      </c>
      <c r="DA32" s="654"/>
      <c r="DB32" s="654"/>
      <c r="DC32" s="658"/>
      <c r="DD32" s="632" t="s">
        <v>179</v>
      </c>
      <c r="DE32" s="624"/>
      <c r="DF32" s="624"/>
      <c r="DG32" s="624"/>
      <c r="DH32" s="624"/>
      <c r="DI32" s="624"/>
      <c r="DJ32" s="624"/>
      <c r="DK32" s="625"/>
      <c r="DL32" s="632" t="s">
        <v>179</v>
      </c>
      <c r="DM32" s="624"/>
      <c r="DN32" s="624"/>
      <c r="DO32" s="624"/>
      <c r="DP32" s="624"/>
      <c r="DQ32" s="624"/>
      <c r="DR32" s="624"/>
      <c r="DS32" s="624"/>
      <c r="DT32" s="624"/>
      <c r="DU32" s="624"/>
      <c r="DV32" s="625"/>
      <c r="DW32" s="628" t="s">
        <v>179</v>
      </c>
      <c r="DX32" s="654"/>
      <c r="DY32" s="654"/>
      <c r="DZ32" s="654"/>
      <c r="EA32" s="654"/>
      <c r="EB32" s="654"/>
      <c r="EC32" s="655"/>
    </row>
    <row r="33" spans="2:133" ht="11.25" customHeight="1" x14ac:dyDescent="0.15">
      <c r="B33" s="620" t="s">
        <v>323</v>
      </c>
      <c r="C33" s="621"/>
      <c r="D33" s="621"/>
      <c r="E33" s="621"/>
      <c r="F33" s="621"/>
      <c r="G33" s="621"/>
      <c r="H33" s="621"/>
      <c r="I33" s="621"/>
      <c r="J33" s="621"/>
      <c r="K33" s="621"/>
      <c r="L33" s="621"/>
      <c r="M33" s="621"/>
      <c r="N33" s="621"/>
      <c r="O33" s="621"/>
      <c r="P33" s="621"/>
      <c r="Q33" s="622"/>
      <c r="R33" s="623">
        <v>10214</v>
      </c>
      <c r="S33" s="624"/>
      <c r="T33" s="624"/>
      <c r="U33" s="624"/>
      <c r="V33" s="624"/>
      <c r="W33" s="624"/>
      <c r="X33" s="624"/>
      <c r="Y33" s="625"/>
      <c r="Z33" s="626">
        <v>0.1</v>
      </c>
      <c r="AA33" s="626"/>
      <c r="AB33" s="626"/>
      <c r="AC33" s="626"/>
      <c r="AD33" s="627" t="s">
        <v>130</v>
      </c>
      <c r="AE33" s="627"/>
      <c r="AF33" s="627"/>
      <c r="AG33" s="627"/>
      <c r="AH33" s="627"/>
      <c r="AI33" s="627"/>
      <c r="AJ33" s="627"/>
      <c r="AK33" s="627"/>
      <c r="AL33" s="628" t="s">
        <v>247</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97.8</v>
      </c>
      <c r="BH33" s="682"/>
      <c r="BI33" s="682"/>
      <c r="BJ33" s="682"/>
      <c r="BK33" s="682"/>
      <c r="BL33" s="682"/>
      <c r="BM33" s="683">
        <v>80.8</v>
      </c>
      <c r="BN33" s="682"/>
      <c r="BO33" s="682"/>
      <c r="BP33" s="682"/>
      <c r="BQ33" s="684"/>
      <c r="BR33" s="681">
        <v>97.6</v>
      </c>
      <c r="BS33" s="682"/>
      <c r="BT33" s="682"/>
      <c r="BU33" s="682"/>
      <c r="BV33" s="682"/>
      <c r="BW33" s="682"/>
      <c r="BX33" s="683">
        <v>75.599999999999994</v>
      </c>
      <c r="BY33" s="682"/>
      <c r="BZ33" s="682"/>
      <c r="CA33" s="682"/>
      <c r="CB33" s="684"/>
      <c r="CD33" s="620" t="s">
        <v>325</v>
      </c>
      <c r="CE33" s="621"/>
      <c r="CF33" s="621"/>
      <c r="CG33" s="621"/>
      <c r="CH33" s="621"/>
      <c r="CI33" s="621"/>
      <c r="CJ33" s="621"/>
      <c r="CK33" s="621"/>
      <c r="CL33" s="621"/>
      <c r="CM33" s="621"/>
      <c r="CN33" s="621"/>
      <c r="CO33" s="621"/>
      <c r="CP33" s="621"/>
      <c r="CQ33" s="622"/>
      <c r="CR33" s="623">
        <v>4191402</v>
      </c>
      <c r="CS33" s="656"/>
      <c r="CT33" s="656"/>
      <c r="CU33" s="656"/>
      <c r="CV33" s="656"/>
      <c r="CW33" s="656"/>
      <c r="CX33" s="656"/>
      <c r="CY33" s="657"/>
      <c r="CZ33" s="628">
        <v>62.6</v>
      </c>
      <c r="DA33" s="654"/>
      <c r="DB33" s="654"/>
      <c r="DC33" s="658"/>
      <c r="DD33" s="632">
        <v>2613627</v>
      </c>
      <c r="DE33" s="656"/>
      <c r="DF33" s="656"/>
      <c r="DG33" s="656"/>
      <c r="DH33" s="656"/>
      <c r="DI33" s="656"/>
      <c r="DJ33" s="656"/>
      <c r="DK33" s="657"/>
      <c r="DL33" s="632">
        <v>1599539</v>
      </c>
      <c r="DM33" s="656"/>
      <c r="DN33" s="656"/>
      <c r="DO33" s="656"/>
      <c r="DP33" s="656"/>
      <c r="DQ33" s="656"/>
      <c r="DR33" s="656"/>
      <c r="DS33" s="656"/>
      <c r="DT33" s="656"/>
      <c r="DU33" s="656"/>
      <c r="DV33" s="657"/>
      <c r="DW33" s="628">
        <v>40.700000000000003</v>
      </c>
      <c r="DX33" s="654"/>
      <c r="DY33" s="654"/>
      <c r="DZ33" s="654"/>
      <c r="EA33" s="654"/>
      <c r="EB33" s="654"/>
      <c r="EC33" s="655"/>
    </row>
    <row r="34" spans="2:133" ht="11.25" customHeight="1" x14ac:dyDescent="0.15">
      <c r="B34" s="620" t="s">
        <v>326</v>
      </c>
      <c r="C34" s="621"/>
      <c r="D34" s="621"/>
      <c r="E34" s="621"/>
      <c r="F34" s="621"/>
      <c r="G34" s="621"/>
      <c r="H34" s="621"/>
      <c r="I34" s="621"/>
      <c r="J34" s="621"/>
      <c r="K34" s="621"/>
      <c r="L34" s="621"/>
      <c r="M34" s="621"/>
      <c r="N34" s="621"/>
      <c r="O34" s="621"/>
      <c r="P34" s="621"/>
      <c r="Q34" s="622"/>
      <c r="R34" s="623">
        <v>554440</v>
      </c>
      <c r="S34" s="624"/>
      <c r="T34" s="624"/>
      <c r="U34" s="624"/>
      <c r="V34" s="624"/>
      <c r="W34" s="624"/>
      <c r="X34" s="624"/>
      <c r="Y34" s="625"/>
      <c r="Z34" s="626">
        <v>8</v>
      </c>
      <c r="AA34" s="626"/>
      <c r="AB34" s="626"/>
      <c r="AC34" s="626"/>
      <c r="AD34" s="627" t="s">
        <v>247</v>
      </c>
      <c r="AE34" s="627"/>
      <c r="AF34" s="627"/>
      <c r="AG34" s="627"/>
      <c r="AH34" s="627"/>
      <c r="AI34" s="627"/>
      <c r="AJ34" s="627"/>
      <c r="AK34" s="627"/>
      <c r="AL34" s="628" t="s">
        <v>247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1171817</v>
      </c>
      <c r="CS34" s="624"/>
      <c r="CT34" s="624"/>
      <c r="CU34" s="624"/>
      <c r="CV34" s="624"/>
      <c r="CW34" s="624"/>
      <c r="CX34" s="624"/>
      <c r="CY34" s="625"/>
      <c r="CZ34" s="628">
        <v>17.5</v>
      </c>
      <c r="DA34" s="654"/>
      <c r="DB34" s="654"/>
      <c r="DC34" s="658"/>
      <c r="DD34" s="632">
        <v>661072</v>
      </c>
      <c r="DE34" s="624"/>
      <c r="DF34" s="624"/>
      <c r="DG34" s="624"/>
      <c r="DH34" s="624"/>
      <c r="DI34" s="624"/>
      <c r="DJ34" s="624"/>
      <c r="DK34" s="625"/>
      <c r="DL34" s="632">
        <v>520376</v>
      </c>
      <c r="DM34" s="624"/>
      <c r="DN34" s="624"/>
      <c r="DO34" s="624"/>
      <c r="DP34" s="624"/>
      <c r="DQ34" s="624"/>
      <c r="DR34" s="624"/>
      <c r="DS34" s="624"/>
      <c r="DT34" s="624"/>
      <c r="DU34" s="624"/>
      <c r="DV34" s="625"/>
      <c r="DW34" s="628">
        <v>13.3</v>
      </c>
      <c r="DX34" s="654"/>
      <c r="DY34" s="654"/>
      <c r="DZ34" s="654"/>
      <c r="EA34" s="654"/>
      <c r="EB34" s="654"/>
      <c r="EC34" s="655"/>
    </row>
    <row r="35" spans="2:133" ht="11.25" customHeight="1" x14ac:dyDescent="0.15">
      <c r="B35" s="620" t="s">
        <v>328</v>
      </c>
      <c r="C35" s="621"/>
      <c r="D35" s="621"/>
      <c r="E35" s="621"/>
      <c r="F35" s="621"/>
      <c r="G35" s="621"/>
      <c r="H35" s="621"/>
      <c r="I35" s="621"/>
      <c r="J35" s="621"/>
      <c r="K35" s="621"/>
      <c r="L35" s="621"/>
      <c r="M35" s="621"/>
      <c r="N35" s="621"/>
      <c r="O35" s="621"/>
      <c r="P35" s="621"/>
      <c r="Q35" s="622"/>
      <c r="R35" s="623">
        <v>263385</v>
      </c>
      <c r="S35" s="624"/>
      <c r="T35" s="624"/>
      <c r="U35" s="624"/>
      <c r="V35" s="624"/>
      <c r="W35" s="624"/>
      <c r="X35" s="624"/>
      <c r="Y35" s="625"/>
      <c r="Z35" s="626">
        <v>3.8</v>
      </c>
      <c r="AA35" s="626"/>
      <c r="AB35" s="626"/>
      <c r="AC35" s="626"/>
      <c r="AD35" s="627" t="s">
        <v>247</v>
      </c>
      <c r="AE35" s="627"/>
      <c r="AF35" s="627"/>
      <c r="AG35" s="627"/>
      <c r="AH35" s="627"/>
      <c r="AI35" s="627"/>
      <c r="AJ35" s="627"/>
      <c r="AK35" s="627"/>
      <c r="AL35" s="628" t="s">
        <v>130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328548</v>
      </c>
      <c r="CS35" s="656"/>
      <c r="CT35" s="656"/>
      <c r="CU35" s="656"/>
      <c r="CV35" s="656"/>
      <c r="CW35" s="656"/>
      <c r="CX35" s="656"/>
      <c r="CY35" s="657"/>
      <c r="CZ35" s="628">
        <v>4.9000000000000004</v>
      </c>
      <c r="DA35" s="654"/>
      <c r="DB35" s="654"/>
      <c r="DC35" s="658"/>
      <c r="DD35" s="632">
        <v>261390</v>
      </c>
      <c r="DE35" s="656"/>
      <c r="DF35" s="656"/>
      <c r="DG35" s="656"/>
      <c r="DH35" s="656"/>
      <c r="DI35" s="656"/>
      <c r="DJ35" s="656"/>
      <c r="DK35" s="657"/>
      <c r="DL35" s="632">
        <v>7371</v>
      </c>
      <c r="DM35" s="656"/>
      <c r="DN35" s="656"/>
      <c r="DO35" s="656"/>
      <c r="DP35" s="656"/>
      <c r="DQ35" s="656"/>
      <c r="DR35" s="656"/>
      <c r="DS35" s="656"/>
      <c r="DT35" s="656"/>
      <c r="DU35" s="656"/>
      <c r="DV35" s="657"/>
      <c r="DW35" s="628">
        <v>0.2</v>
      </c>
      <c r="DX35" s="654"/>
      <c r="DY35" s="654"/>
      <c r="DZ35" s="654"/>
      <c r="EA35" s="654"/>
      <c r="EB35" s="654"/>
      <c r="EC35" s="655"/>
    </row>
    <row r="36" spans="2:133" ht="11.25" customHeight="1" x14ac:dyDescent="0.15">
      <c r="B36" s="620" t="s">
        <v>332</v>
      </c>
      <c r="C36" s="621"/>
      <c r="D36" s="621"/>
      <c r="E36" s="621"/>
      <c r="F36" s="621"/>
      <c r="G36" s="621"/>
      <c r="H36" s="621"/>
      <c r="I36" s="621"/>
      <c r="J36" s="621"/>
      <c r="K36" s="621"/>
      <c r="L36" s="621"/>
      <c r="M36" s="621"/>
      <c r="N36" s="621"/>
      <c r="O36" s="621"/>
      <c r="P36" s="621"/>
      <c r="Q36" s="622"/>
      <c r="R36" s="623">
        <v>87981</v>
      </c>
      <c r="S36" s="624"/>
      <c r="T36" s="624"/>
      <c r="U36" s="624"/>
      <c r="V36" s="624"/>
      <c r="W36" s="624"/>
      <c r="X36" s="624"/>
      <c r="Y36" s="625"/>
      <c r="Z36" s="626">
        <v>1.3</v>
      </c>
      <c r="AA36" s="626"/>
      <c r="AB36" s="626"/>
      <c r="AC36" s="626"/>
      <c r="AD36" s="627" t="s">
        <v>247</v>
      </c>
      <c r="AE36" s="627"/>
      <c r="AF36" s="627"/>
      <c r="AG36" s="627"/>
      <c r="AH36" s="627"/>
      <c r="AI36" s="627"/>
      <c r="AJ36" s="627"/>
      <c r="AK36" s="627"/>
      <c r="AL36" s="628" t="s">
        <v>247</v>
      </c>
      <c r="AM36" s="629"/>
      <c r="AN36" s="629"/>
      <c r="AO36" s="630"/>
      <c r="AP36" s="222"/>
      <c r="AQ36" s="689" t="s">
        <v>333</v>
      </c>
      <c r="AR36" s="690"/>
      <c r="AS36" s="690"/>
      <c r="AT36" s="690"/>
      <c r="AU36" s="690"/>
      <c r="AV36" s="690"/>
      <c r="AW36" s="690"/>
      <c r="AX36" s="690"/>
      <c r="AY36" s="691"/>
      <c r="AZ36" s="612">
        <v>729946</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5449</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1647481</v>
      </c>
      <c r="CS36" s="624"/>
      <c r="CT36" s="624"/>
      <c r="CU36" s="624"/>
      <c r="CV36" s="624"/>
      <c r="CW36" s="624"/>
      <c r="CX36" s="624"/>
      <c r="CY36" s="625"/>
      <c r="CZ36" s="628">
        <v>24.6</v>
      </c>
      <c r="DA36" s="654"/>
      <c r="DB36" s="654"/>
      <c r="DC36" s="658"/>
      <c r="DD36" s="632">
        <v>1135389</v>
      </c>
      <c r="DE36" s="624"/>
      <c r="DF36" s="624"/>
      <c r="DG36" s="624"/>
      <c r="DH36" s="624"/>
      <c r="DI36" s="624"/>
      <c r="DJ36" s="624"/>
      <c r="DK36" s="625"/>
      <c r="DL36" s="632">
        <v>772783</v>
      </c>
      <c r="DM36" s="624"/>
      <c r="DN36" s="624"/>
      <c r="DO36" s="624"/>
      <c r="DP36" s="624"/>
      <c r="DQ36" s="624"/>
      <c r="DR36" s="624"/>
      <c r="DS36" s="624"/>
      <c r="DT36" s="624"/>
      <c r="DU36" s="624"/>
      <c r="DV36" s="625"/>
      <c r="DW36" s="628">
        <v>19.7</v>
      </c>
      <c r="DX36" s="654"/>
      <c r="DY36" s="654"/>
      <c r="DZ36" s="654"/>
      <c r="EA36" s="654"/>
      <c r="EB36" s="654"/>
      <c r="EC36" s="655"/>
    </row>
    <row r="37" spans="2:133" ht="11.25" customHeight="1" x14ac:dyDescent="0.15">
      <c r="B37" s="620" t="s">
        <v>336</v>
      </c>
      <c r="C37" s="621"/>
      <c r="D37" s="621"/>
      <c r="E37" s="621"/>
      <c r="F37" s="621"/>
      <c r="G37" s="621"/>
      <c r="H37" s="621"/>
      <c r="I37" s="621"/>
      <c r="J37" s="621"/>
      <c r="K37" s="621"/>
      <c r="L37" s="621"/>
      <c r="M37" s="621"/>
      <c r="N37" s="621"/>
      <c r="O37" s="621"/>
      <c r="P37" s="621"/>
      <c r="Q37" s="622"/>
      <c r="R37" s="623">
        <v>159708</v>
      </c>
      <c r="S37" s="624"/>
      <c r="T37" s="624"/>
      <c r="U37" s="624"/>
      <c r="V37" s="624"/>
      <c r="W37" s="624"/>
      <c r="X37" s="624"/>
      <c r="Y37" s="625"/>
      <c r="Z37" s="626">
        <v>2.2999999999999998</v>
      </c>
      <c r="AA37" s="626"/>
      <c r="AB37" s="626"/>
      <c r="AC37" s="626"/>
      <c r="AD37" s="627">
        <v>100</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347690</v>
      </c>
      <c r="BA37" s="624"/>
      <c r="BB37" s="624"/>
      <c r="BC37" s="624"/>
      <c r="BD37" s="656"/>
      <c r="BE37" s="656"/>
      <c r="BF37" s="678"/>
      <c r="BG37" s="620" t="s">
        <v>338</v>
      </c>
      <c r="BH37" s="621"/>
      <c r="BI37" s="621"/>
      <c r="BJ37" s="621"/>
      <c r="BK37" s="621"/>
      <c r="BL37" s="621"/>
      <c r="BM37" s="621"/>
      <c r="BN37" s="621"/>
      <c r="BO37" s="621"/>
      <c r="BP37" s="621"/>
      <c r="BQ37" s="621"/>
      <c r="BR37" s="621"/>
      <c r="BS37" s="621"/>
      <c r="BT37" s="621"/>
      <c r="BU37" s="622"/>
      <c r="BV37" s="623">
        <v>5449</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471201</v>
      </c>
      <c r="CS37" s="656"/>
      <c r="CT37" s="656"/>
      <c r="CU37" s="656"/>
      <c r="CV37" s="656"/>
      <c r="CW37" s="656"/>
      <c r="CX37" s="656"/>
      <c r="CY37" s="657"/>
      <c r="CZ37" s="628">
        <v>7</v>
      </c>
      <c r="DA37" s="654"/>
      <c r="DB37" s="654"/>
      <c r="DC37" s="658"/>
      <c r="DD37" s="632">
        <v>402636</v>
      </c>
      <c r="DE37" s="656"/>
      <c r="DF37" s="656"/>
      <c r="DG37" s="656"/>
      <c r="DH37" s="656"/>
      <c r="DI37" s="656"/>
      <c r="DJ37" s="656"/>
      <c r="DK37" s="657"/>
      <c r="DL37" s="632">
        <v>349564</v>
      </c>
      <c r="DM37" s="656"/>
      <c r="DN37" s="656"/>
      <c r="DO37" s="656"/>
      <c r="DP37" s="656"/>
      <c r="DQ37" s="656"/>
      <c r="DR37" s="656"/>
      <c r="DS37" s="656"/>
      <c r="DT37" s="656"/>
      <c r="DU37" s="656"/>
      <c r="DV37" s="657"/>
      <c r="DW37" s="628">
        <v>8.9</v>
      </c>
      <c r="DX37" s="654"/>
      <c r="DY37" s="654"/>
      <c r="DZ37" s="654"/>
      <c r="EA37" s="654"/>
      <c r="EB37" s="654"/>
      <c r="EC37" s="655"/>
    </row>
    <row r="38" spans="2:133" ht="11.25" customHeight="1" x14ac:dyDescent="0.15">
      <c r="B38" s="620" t="s">
        <v>340</v>
      </c>
      <c r="C38" s="621"/>
      <c r="D38" s="621"/>
      <c r="E38" s="621"/>
      <c r="F38" s="621"/>
      <c r="G38" s="621"/>
      <c r="H38" s="621"/>
      <c r="I38" s="621"/>
      <c r="J38" s="621"/>
      <c r="K38" s="621"/>
      <c r="L38" s="621"/>
      <c r="M38" s="621"/>
      <c r="N38" s="621"/>
      <c r="O38" s="621"/>
      <c r="P38" s="621"/>
      <c r="Q38" s="622"/>
      <c r="R38" s="623">
        <v>171257</v>
      </c>
      <c r="S38" s="624"/>
      <c r="T38" s="624"/>
      <c r="U38" s="624"/>
      <c r="V38" s="624"/>
      <c r="W38" s="624"/>
      <c r="X38" s="624"/>
      <c r="Y38" s="625"/>
      <c r="Z38" s="626">
        <v>2.5</v>
      </c>
      <c r="AA38" s="626"/>
      <c r="AB38" s="626"/>
      <c r="AC38" s="626"/>
      <c r="AD38" s="627" t="s">
        <v>179</v>
      </c>
      <c r="AE38" s="627"/>
      <c r="AF38" s="627"/>
      <c r="AG38" s="627"/>
      <c r="AH38" s="627"/>
      <c r="AI38" s="627"/>
      <c r="AJ38" s="627"/>
      <c r="AK38" s="627"/>
      <c r="AL38" s="628" t="s">
        <v>247</v>
      </c>
      <c r="AM38" s="629"/>
      <c r="AN38" s="629"/>
      <c r="AO38" s="630"/>
      <c r="AQ38" s="686" t="s">
        <v>341</v>
      </c>
      <c r="AR38" s="687"/>
      <c r="AS38" s="687"/>
      <c r="AT38" s="687"/>
      <c r="AU38" s="687"/>
      <c r="AV38" s="687"/>
      <c r="AW38" s="687"/>
      <c r="AX38" s="687"/>
      <c r="AY38" s="688"/>
      <c r="AZ38" s="623">
        <v>16783</v>
      </c>
      <c r="BA38" s="624"/>
      <c r="BB38" s="624"/>
      <c r="BC38" s="624"/>
      <c r="BD38" s="656"/>
      <c r="BE38" s="656"/>
      <c r="BF38" s="678"/>
      <c r="BG38" s="620" t="s">
        <v>342</v>
      </c>
      <c r="BH38" s="621"/>
      <c r="BI38" s="621"/>
      <c r="BJ38" s="621"/>
      <c r="BK38" s="621"/>
      <c r="BL38" s="621"/>
      <c r="BM38" s="621"/>
      <c r="BN38" s="621"/>
      <c r="BO38" s="621"/>
      <c r="BP38" s="621"/>
      <c r="BQ38" s="621"/>
      <c r="BR38" s="621"/>
      <c r="BS38" s="621"/>
      <c r="BT38" s="621"/>
      <c r="BU38" s="622"/>
      <c r="BV38" s="623">
        <v>1841</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368083</v>
      </c>
      <c r="CS38" s="624"/>
      <c r="CT38" s="624"/>
      <c r="CU38" s="624"/>
      <c r="CV38" s="624"/>
      <c r="CW38" s="624"/>
      <c r="CX38" s="624"/>
      <c r="CY38" s="625"/>
      <c r="CZ38" s="628">
        <v>5.5</v>
      </c>
      <c r="DA38" s="654"/>
      <c r="DB38" s="654"/>
      <c r="DC38" s="658"/>
      <c r="DD38" s="632">
        <v>299009</v>
      </c>
      <c r="DE38" s="624"/>
      <c r="DF38" s="624"/>
      <c r="DG38" s="624"/>
      <c r="DH38" s="624"/>
      <c r="DI38" s="624"/>
      <c r="DJ38" s="624"/>
      <c r="DK38" s="625"/>
      <c r="DL38" s="632">
        <v>299009</v>
      </c>
      <c r="DM38" s="624"/>
      <c r="DN38" s="624"/>
      <c r="DO38" s="624"/>
      <c r="DP38" s="624"/>
      <c r="DQ38" s="624"/>
      <c r="DR38" s="624"/>
      <c r="DS38" s="624"/>
      <c r="DT38" s="624"/>
      <c r="DU38" s="624"/>
      <c r="DV38" s="625"/>
      <c r="DW38" s="628">
        <v>7.6</v>
      </c>
      <c r="DX38" s="654"/>
      <c r="DY38" s="654"/>
      <c r="DZ38" s="654"/>
      <c r="EA38" s="654"/>
      <c r="EB38" s="654"/>
      <c r="EC38" s="655"/>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247</v>
      </c>
      <c r="AA39" s="626"/>
      <c r="AB39" s="626"/>
      <c r="AC39" s="626"/>
      <c r="AD39" s="627" t="s">
        <v>179</v>
      </c>
      <c r="AE39" s="627"/>
      <c r="AF39" s="627"/>
      <c r="AG39" s="627"/>
      <c r="AH39" s="627"/>
      <c r="AI39" s="627"/>
      <c r="AJ39" s="627"/>
      <c r="AK39" s="627"/>
      <c r="AL39" s="628" t="s">
        <v>130</v>
      </c>
      <c r="AM39" s="629"/>
      <c r="AN39" s="629"/>
      <c r="AO39" s="630"/>
      <c r="AQ39" s="686" t="s">
        <v>345</v>
      </c>
      <c r="AR39" s="687"/>
      <c r="AS39" s="687"/>
      <c r="AT39" s="687"/>
      <c r="AU39" s="687"/>
      <c r="AV39" s="687"/>
      <c r="AW39" s="687"/>
      <c r="AX39" s="687"/>
      <c r="AY39" s="688"/>
      <c r="AZ39" s="623" t="s">
        <v>179</v>
      </c>
      <c r="BA39" s="624"/>
      <c r="BB39" s="624"/>
      <c r="BC39" s="624"/>
      <c r="BD39" s="656"/>
      <c r="BE39" s="656"/>
      <c r="BF39" s="678"/>
      <c r="BG39" s="620" t="s">
        <v>346</v>
      </c>
      <c r="BH39" s="621"/>
      <c r="BI39" s="621"/>
      <c r="BJ39" s="621"/>
      <c r="BK39" s="621"/>
      <c r="BL39" s="621"/>
      <c r="BM39" s="621"/>
      <c r="BN39" s="621"/>
      <c r="BO39" s="621"/>
      <c r="BP39" s="621"/>
      <c r="BQ39" s="621"/>
      <c r="BR39" s="621"/>
      <c r="BS39" s="621"/>
      <c r="BT39" s="621"/>
      <c r="BU39" s="622"/>
      <c r="BV39" s="623">
        <v>2848</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660473</v>
      </c>
      <c r="CS39" s="656"/>
      <c r="CT39" s="656"/>
      <c r="CU39" s="656"/>
      <c r="CV39" s="656"/>
      <c r="CW39" s="656"/>
      <c r="CX39" s="656"/>
      <c r="CY39" s="657"/>
      <c r="CZ39" s="628">
        <v>9.9</v>
      </c>
      <c r="DA39" s="654"/>
      <c r="DB39" s="654"/>
      <c r="DC39" s="658"/>
      <c r="DD39" s="632">
        <v>256767</v>
      </c>
      <c r="DE39" s="656"/>
      <c r="DF39" s="656"/>
      <c r="DG39" s="656"/>
      <c r="DH39" s="656"/>
      <c r="DI39" s="656"/>
      <c r="DJ39" s="656"/>
      <c r="DK39" s="657"/>
      <c r="DL39" s="632" t="s">
        <v>179</v>
      </c>
      <c r="DM39" s="656"/>
      <c r="DN39" s="656"/>
      <c r="DO39" s="656"/>
      <c r="DP39" s="656"/>
      <c r="DQ39" s="656"/>
      <c r="DR39" s="656"/>
      <c r="DS39" s="656"/>
      <c r="DT39" s="656"/>
      <c r="DU39" s="656"/>
      <c r="DV39" s="657"/>
      <c r="DW39" s="628" t="s">
        <v>179</v>
      </c>
      <c r="DX39" s="654"/>
      <c r="DY39" s="654"/>
      <c r="DZ39" s="654"/>
      <c r="EA39" s="654"/>
      <c r="EB39" s="654"/>
      <c r="EC39" s="655"/>
    </row>
    <row r="40" spans="2:133" ht="11.25" customHeight="1" x14ac:dyDescent="0.15">
      <c r="B40" s="620" t="s">
        <v>348</v>
      </c>
      <c r="C40" s="621"/>
      <c r="D40" s="621"/>
      <c r="E40" s="621"/>
      <c r="F40" s="621"/>
      <c r="G40" s="621"/>
      <c r="H40" s="621"/>
      <c r="I40" s="621"/>
      <c r="J40" s="621"/>
      <c r="K40" s="621"/>
      <c r="L40" s="621"/>
      <c r="M40" s="621"/>
      <c r="N40" s="621"/>
      <c r="O40" s="621"/>
      <c r="P40" s="621"/>
      <c r="Q40" s="622"/>
      <c r="R40" s="623">
        <v>53857</v>
      </c>
      <c r="S40" s="624"/>
      <c r="T40" s="624"/>
      <c r="U40" s="624"/>
      <c r="V40" s="624"/>
      <c r="W40" s="624"/>
      <c r="X40" s="624"/>
      <c r="Y40" s="625"/>
      <c r="Z40" s="626">
        <v>0.8</v>
      </c>
      <c r="AA40" s="626"/>
      <c r="AB40" s="626"/>
      <c r="AC40" s="626"/>
      <c r="AD40" s="627" t="s">
        <v>256</v>
      </c>
      <c r="AE40" s="627"/>
      <c r="AF40" s="627"/>
      <c r="AG40" s="627"/>
      <c r="AH40" s="627"/>
      <c r="AI40" s="627"/>
      <c r="AJ40" s="627"/>
      <c r="AK40" s="627"/>
      <c r="AL40" s="628" t="s">
        <v>179</v>
      </c>
      <c r="AM40" s="629"/>
      <c r="AN40" s="629"/>
      <c r="AO40" s="630"/>
      <c r="AQ40" s="686" t="s">
        <v>349</v>
      </c>
      <c r="AR40" s="687"/>
      <c r="AS40" s="687"/>
      <c r="AT40" s="687"/>
      <c r="AU40" s="687"/>
      <c r="AV40" s="687"/>
      <c r="AW40" s="687"/>
      <c r="AX40" s="687"/>
      <c r="AY40" s="688"/>
      <c r="AZ40" s="623" t="s">
        <v>130</v>
      </c>
      <c r="BA40" s="624"/>
      <c r="BB40" s="624"/>
      <c r="BC40" s="624"/>
      <c r="BD40" s="656"/>
      <c r="BE40" s="656"/>
      <c r="BF40" s="678"/>
      <c r="BG40" s="671" t="s">
        <v>350</v>
      </c>
      <c r="BH40" s="672"/>
      <c r="BI40" s="672"/>
      <c r="BJ40" s="672"/>
      <c r="BK40" s="672"/>
      <c r="BL40" s="223"/>
      <c r="BM40" s="621" t="s">
        <v>351</v>
      </c>
      <c r="BN40" s="621"/>
      <c r="BO40" s="621"/>
      <c r="BP40" s="621"/>
      <c r="BQ40" s="621"/>
      <c r="BR40" s="621"/>
      <c r="BS40" s="621"/>
      <c r="BT40" s="621"/>
      <c r="BU40" s="622"/>
      <c r="BV40" s="623">
        <v>71</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15000</v>
      </c>
      <c r="CS40" s="624"/>
      <c r="CT40" s="624"/>
      <c r="CU40" s="624"/>
      <c r="CV40" s="624"/>
      <c r="CW40" s="624"/>
      <c r="CX40" s="624"/>
      <c r="CY40" s="625"/>
      <c r="CZ40" s="628">
        <v>0.2</v>
      </c>
      <c r="DA40" s="654"/>
      <c r="DB40" s="654"/>
      <c r="DC40" s="658"/>
      <c r="DD40" s="632" t="s">
        <v>247</v>
      </c>
      <c r="DE40" s="624"/>
      <c r="DF40" s="624"/>
      <c r="DG40" s="624"/>
      <c r="DH40" s="624"/>
      <c r="DI40" s="624"/>
      <c r="DJ40" s="624"/>
      <c r="DK40" s="625"/>
      <c r="DL40" s="632" t="s">
        <v>247</v>
      </c>
      <c r="DM40" s="624"/>
      <c r="DN40" s="624"/>
      <c r="DO40" s="624"/>
      <c r="DP40" s="624"/>
      <c r="DQ40" s="624"/>
      <c r="DR40" s="624"/>
      <c r="DS40" s="624"/>
      <c r="DT40" s="624"/>
      <c r="DU40" s="624"/>
      <c r="DV40" s="625"/>
      <c r="DW40" s="628" t="s">
        <v>247</v>
      </c>
      <c r="DX40" s="654"/>
      <c r="DY40" s="654"/>
      <c r="DZ40" s="654"/>
      <c r="EA40" s="654"/>
      <c r="EB40" s="654"/>
      <c r="EC40" s="655"/>
    </row>
    <row r="41" spans="2:133" ht="11.25" customHeight="1" x14ac:dyDescent="0.15">
      <c r="B41" s="644" t="s">
        <v>353</v>
      </c>
      <c r="C41" s="645"/>
      <c r="D41" s="645"/>
      <c r="E41" s="645"/>
      <c r="F41" s="645"/>
      <c r="G41" s="645"/>
      <c r="H41" s="645"/>
      <c r="I41" s="645"/>
      <c r="J41" s="645"/>
      <c r="K41" s="645"/>
      <c r="L41" s="645"/>
      <c r="M41" s="645"/>
      <c r="N41" s="645"/>
      <c r="O41" s="645"/>
      <c r="P41" s="645"/>
      <c r="Q41" s="646"/>
      <c r="R41" s="695">
        <v>6965601</v>
      </c>
      <c r="S41" s="696"/>
      <c r="T41" s="696"/>
      <c r="U41" s="696"/>
      <c r="V41" s="696"/>
      <c r="W41" s="696"/>
      <c r="X41" s="696"/>
      <c r="Y41" s="700"/>
      <c r="Z41" s="701">
        <v>100</v>
      </c>
      <c r="AA41" s="701"/>
      <c r="AB41" s="701"/>
      <c r="AC41" s="701"/>
      <c r="AD41" s="702">
        <v>3871476</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106085</v>
      </c>
      <c r="BA41" s="624"/>
      <c r="BB41" s="624"/>
      <c r="BC41" s="624"/>
      <c r="BD41" s="656"/>
      <c r="BE41" s="656"/>
      <c r="BF41" s="678"/>
      <c r="BG41" s="671"/>
      <c r="BH41" s="672"/>
      <c r="BI41" s="672"/>
      <c r="BJ41" s="672"/>
      <c r="BK41" s="672"/>
      <c r="BL41" s="223"/>
      <c r="BM41" s="621" t="s">
        <v>355</v>
      </c>
      <c r="BN41" s="621"/>
      <c r="BO41" s="621"/>
      <c r="BP41" s="621"/>
      <c r="BQ41" s="621"/>
      <c r="BR41" s="621"/>
      <c r="BS41" s="621"/>
      <c r="BT41" s="621"/>
      <c r="BU41" s="622"/>
      <c r="BV41" s="623" t="s">
        <v>179</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247</v>
      </c>
      <c r="CS41" s="656"/>
      <c r="CT41" s="656"/>
      <c r="CU41" s="656"/>
      <c r="CV41" s="656"/>
      <c r="CW41" s="656"/>
      <c r="CX41" s="656"/>
      <c r="CY41" s="657"/>
      <c r="CZ41" s="628" t="s">
        <v>247</v>
      </c>
      <c r="DA41" s="654"/>
      <c r="DB41" s="654"/>
      <c r="DC41" s="658"/>
      <c r="DD41" s="632" t="s">
        <v>256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259388</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241</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315172</v>
      </c>
      <c r="CS42" s="656"/>
      <c r="CT42" s="656"/>
      <c r="CU42" s="656"/>
      <c r="CV42" s="656"/>
      <c r="CW42" s="656"/>
      <c r="CX42" s="656"/>
      <c r="CY42" s="657"/>
      <c r="CZ42" s="628">
        <v>4.7</v>
      </c>
      <c r="DA42" s="654"/>
      <c r="DB42" s="654"/>
      <c r="DC42" s="658"/>
      <c r="DD42" s="632">
        <v>69995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6005</v>
      </c>
      <c r="CS43" s="656"/>
      <c r="CT43" s="656"/>
      <c r="CU43" s="656"/>
      <c r="CV43" s="656"/>
      <c r="CW43" s="656"/>
      <c r="CX43" s="656"/>
      <c r="CY43" s="657"/>
      <c r="CZ43" s="628">
        <v>0.1</v>
      </c>
      <c r="DA43" s="654"/>
      <c r="DB43" s="654"/>
      <c r="DC43" s="658"/>
      <c r="DD43" s="632">
        <v>6005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363</v>
      </c>
      <c r="CG44" s="621"/>
      <c r="CH44" s="621"/>
      <c r="CI44" s="621"/>
      <c r="CJ44" s="621"/>
      <c r="CK44" s="621"/>
      <c r="CL44" s="621"/>
      <c r="CM44" s="621"/>
      <c r="CN44" s="621"/>
      <c r="CO44" s="621"/>
      <c r="CP44" s="621"/>
      <c r="CQ44" s="622"/>
      <c r="CR44" s="623">
        <v>315172</v>
      </c>
      <c r="CS44" s="624"/>
      <c r="CT44" s="624"/>
      <c r="CU44" s="624"/>
      <c r="CV44" s="624"/>
      <c r="CW44" s="624"/>
      <c r="CX44" s="624"/>
      <c r="CY44" s="625"/>
      <c r="CZ44" s="628">
        <v>4.7</v>
      </c>
      <c r="DA44" s="629"/>
      <c r="DB44" s="629"/>
      <c r="DC44" s="635"/>
      <c r="DD44" s="632">
        <v>69995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127063</v>
      </c>
      <c r="CS45" s="656"/>
      <c r="CT45" s="656"/>
      <c r="CU45" s="656"/>
      <c r="CV45" s="656"/>
      <c r="CW45" s="656"/>
      <c r="CX45" s="656"/>
      <c r="CY45" s="657"/>
      <c r="CZ45" s="628">
        <v>1.9</v>
      </c>
      <c r="DA45" s="654"/>
      <c r="DB45" s="654"/>
      <c r="DC45" s="658"/>
      <c r="DD45" s="632">
        <v>24898</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366</v>
      </c>
      <c r="CG46" s="621"/>
      <c r="CH46" s="621"/>
      <c r="CI46" s="621"/>
      <c r="CJ46" s="621"/>
      <c r="CK46" s="621"/>
      <c r="CL46" s="621"/>
      <c r="CM46" s="621"/>
      <c r="CN46" s="621"/>
      <c r="CO46" s="621"/>
      <c r="CP46" s="621"/>
      <c r="CQ46" s="622"/>
      <c r="CR46" s="623">
        <v>161885</v>
      </c>
      <c r="CS46" s="624"/>
      <c r="CT46" s="624"/>
      <c r="CU46" s="624"/>
      <c r="CV46" s="624"/>
      <c r="CW46" s="624"/>
      <c r="CX46" s="624"/>
      <c r="CY46" s="625"/>
      <c r="CZ46" s="628">
        <v>2.4</v>
      </c>
      <c r="DA46" s="629"/>
      <c r="DB46" s="629"/>
      <c r="DC46" s="635"/>
      <c r="DD46" s="632">
        <v>40073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367</v>
      </c>
      <c r="CG47" s="621"/>
      <c r="CH47" s="621"/>
      <c r="CI47" s="621"/>
      <c r="CJ47" s="621"/>
      <c r="CK47" s="621"/>
      <c r="CL47" s="621"/>
      <c r="CM47" s="621"/>
      <c r="CN47" s="621"/>
      <c r="CO47" s="621"/>
      <c r="CP47" s="621"/>
      <c r="CQ47" s="622"/>
      <c r="CR47" s="623" t="s">
        <v>247</v>
      </c>
      <c r="CS47" s="656"/>
      <c r="CT47" s="656"/>
      <c r="CU47" s="656"/>
      <c r="CV47" s="656"/>
      <c r="CW47" s="656"/>
      <c r="CX47" s="656"/>
      <c r="CY47" s="657"/>
      <c r="CZ47" s="628" t="s">
        <v>130</v>
      </c>
      <c r="DA47" s="654"/>
      <c r="DB47" s="654"/>
      <c r="DC47" s="658"/>
      <c r="DD47" s="632" t="s">
        <v>247</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368</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247</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6700741</v>
      </c>
      <c r="CS49" s="682"/>
      <c r="CT49" s="682"/>
      <c r="CU49" s="682"/>
      <c r="CV49" s="682"/>
      <c r="CW49" s="682"/>
      <c r="CX49" s="682"/>
      <c r="CY49" s="711"/>
      <c r="CZ49" s="703">
        <v>100</v>
      </c>
      <c r="DA49" s="712"/>
      <c r="DB49" s="712"/>
      <c r="DC49" s="713"/>
      <c r="DD49" s="714">
        <v>4453039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IyWTqm3Ssc3YEBKYAn5zL8HR5bDuB19LFSrm1EVe0TaFgL38cPM6oxq7r+hmdMfBqOtWiPPATfwo7RE+NdSGw==" saltValue="AB18SENKrjZqruh9uAD1r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1" zoomScale="70" zoomScaleNormal="25" zoomScaleSheetLayoutView="70" workbookViewId="0">
      <selection activeCell="BY37" sqref="BY37:CM3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6966</v>
      </c>
      <c r="R7" s="753"/>
      <c r="S7" s="753"/>
      <c r="T7" s="753"/>
      <c r="U7" s="753"/>
      <c r="V7" s="753">
        <v>6701</v>
      </c>
      <c r="W7" s="753"/>
      <c r="X7" s="753"/>
      <c r="Y7" s="753"/>
      <c r="Z7" s="753"/>
      <c r="AA7" s="753">
        <v>265</v>
      </c>
      <c r="AB7" s="753"/>
      <c r="AC7" s="753"/>
      <c r="AD7" s="753"/>
      <c r="AE7" s="754"/>
      <c r="AF7" s="755">
        <v>213</v>
      </c>
      <c r="AG7" s="756"/>
      <c r="AH7" s="756"/>
      <c r="AI7" s="756"/>
      <c r="AJ7" s="757"/>
      <c r="AK7" s="758"/>
      <c r="AL7" s="759"/>
      <c r="AM7" s="759"/>
      <c r="AN7" s="759"/>
      <c r="AO7" s="759"/>
      <c r="AP7" s="759">
        <v>6190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592</v>
      </c>
      <c r="BT7" s="747"/>
      <c r="BU7" s="747"/>
      <c r="BV7" s="747"/>
      <c r="BW7" s="747"/>
      <c r="BX7" s="747"/>
      <c r="BY7" s="747"/>
      <c r="BZ7" s="747"/>
      <c r="CA7" s="747"/>
      <c r="CB7" s="747"/>
      <c r="CC7" s="747"/>
      <c r="CD7" s="747"/>
      <c r="CE7" s="747"/>
      <c r="CF7" s="747"/>
      <c r="CG7" s="762"/>
      <c r="CH7" s="743">
        <v>0</v>
      </c>
      <c r="CI7" s="744"/>
      <c r="CJ7" s="744"/>
      <c r="CK7" s="744"/>
      <c r="CL7" s="745"/>
      <c r="CM7" s="743">
        <v>3</v>
      </c>
      <c r="CN7" s="744"/>
      <c r="CO7" s="744"/>
      <c r="CP7" s="744"/>
      <c r="CQ7" s="745"/>
      <c r="CR7" s="743">
        <v>3</v>
      </c>
      <c r="CS7" s="744"/>
      <c r="CT7" s="744"/>
      <c r="CU7" s="744"/>
      <c r="CV7" s="745"/>
      <c r="CW7" s="743">
        <v>0</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593</v>
      </c>
      <c r="BT8" s="774"/>
      <c r="BU8" s="774"/>
      <c r="BV8" s="774"/>
      <c r="BW8" s="774"/>
      <c r="BX8" s="774"/>
      <c r="BY8" s="774"/>
      <c r="BZ8" s="774"/>
      <c r="CA8" s="774"/>
      <c r="CB8" s="774"/>
      <c r="CC8" s="774"/>
      <c r="CD8" s="774"/>
      <c r="CE8" s="774"/>
      <c r="CF8" s="774"/>
      <c r="CG8" s="775"/>
      <c r="CH8" s="776">
        <v>54</v>
      </c>
      <c r="CI8" s="777"/>
      <c r="CJ8" s="777"/>
      <c r="CK8" s="777"/>
      <c r="CL8" s="778"/>
      <c r="CM8" s="776">
        <v>205</v>
      </c>
      <c r="CN8" s="777"/>
      <c r="CO8" s="777"/>
      <c r="CP8" s="777"/>
      <c r="CQ8" s="778"/>
      <c r="CR8" s="776">
        <v>40</v>
      </c>
      <c r="CS8" s="777"/>
      <c r="CT8" s="777"/>
      <c r="CU8" s="777"/>
      <c r="CV8" s="778"/>
      <c r="CW8" s="776">
        <v>5</v>
      </c>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594</v>
      </c>
      <c r="BT9" s="774"/>
      <c r="BU9" s="774"/>
      <c r="BV9" s="774"/>
      <c r="BW9" s="774"/>
      <c r="BX9" s="774"/>
      <c r="BY9" s="774"/>
      <c r="BZ9" s="774"/>
      <c r="CA9" s="774"/>
      <c r="CB9" s="774"/>
      <c r="CC9" s="774"/>
      <c r="CD9" s="774"/>
      <c r="CE9" s="774"/>
      <c r="CF9" s="774"/>
      <c r="CG9" s="775"/>
      <c r="CH9" s="776" t="s">
        <v>602</v>
      </c>
      <c r="CI9" s="777"/>
      <c r="CJ9" s="777"/>
      <c r="CK9" s="777"/>
      <c r="CL9" s="778"/>
      <c r="CM9" s="776" t="s">
        <v>602</v>
      </c>
      <c r="CN9" s="777"/>
      <c r="CO9" s="777"/>
      <c r="CP9" s="777"/>
      <c r="CQ9" s="778"/>
      <c r="CR9" s="776">
        <v>8</v>
      </c>
      <c r="CS9" s="777"/>
      <c r="CT9" s="777"/>
      <c r="CU9" s="777"/>
      <c r="CV9" s="778"/>
      <c r="CW9" s="776" t="s">
        <v>602</v>
      </c>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595</v>
      </c>
      <c r="BT10" s="774"/>
      <c r="BU10" s="774"/>
      <c r="BV10" s="774"/>
      <c r="BW10" s="774"/>
      <c r="BX10" s="774"/>
      <c r="BY10" s="774"/>
      <c r="BZ10" s="774"/>
      <c r="CA10" s="774"/>
      <c r="CB10" s="774"/>
      <c r="CC10" s="774"/>
      <c r="CD10" s="774"/>
      <c r="CE10" s="774"/>
      <c r="CF10" s="774"/>
      <c r="CG10" s="775"/>
      <c r="CH10" s="776">
        <v>20</v>
      </c>
      <c r="CI10" s="777"/>
      <c r="CJ10" s="777"/>
      <c r="CK10" s="777"/>
      <c r="CL10" s="778"/>
      <c r="CM10" s="776">
        <v>108</v>
      </c>
      <c r="CN10" s="777"/>
      <c r="CO10" s="777"/>
      <c r="CP10" s="777"/>
      <c r="CQ10" s="778"/>
      <c r="CR10" s="776">
        <v>16</v>
      </c>
      <c r="CS10" s="777"/>
      <c r="CT10" s="777"/>
      <c r="CU10" s="777"/>
      <c r="CV10" s="778"/>
      <c r="CW10" s="776">
        <v>100</v>
      </c>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213</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1019</v>
      </c>
      <c r="R28" s="823"/>
      <c r="S28" s="823"/>
      <c r="T28" s="823"/>
      <c r="U28" s="823"/>
      <c r="V28" s="823">
        <v>1013</v>
      </c>
      <c r="W28" s="823"/>
      <c r="X28" s="823"/>
      <c r="Y28" s="823"/>
      <c r="Z28" s="823"/>
      <c r="AA28" s="823">
        <v>5</v>
      </c>
      <c r="AB28" s="823"/>
      <c r="AC28" s="823"/>
      <c r="AD28" s="823"/>
      <c r="AE28" s="824"/>
      <c r="AF28" s="825">
        <v>5</v>
      </c>
      <c r="AG28" s="823"/>
      <c r="AH28" s="823"/>
      <c r="AI28" s="823"/>
      <c r="AJ28" s="826"/>
      <c r="AK28" s="827">
        <v>106</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107</v>
      </c>
      <c r="R29" s="784"/>
      <c r="S29" s="784"/>
      <c r="T29" s="784"/>
      <c r="U29" s="784"/>
      <c r="V29" s="784">
        <v>107</v>
      </c>
      <c r="W29" s="784"/>
      <c r="X29" s="784"/>
      <c r="Y29" s="784"/>
      <c r="Z29" s="784"/>
      <c r="AA29" s="784">
        <v>0</v>
      </c>
      <c r="AB29" s="784"/>
      <c r="AC29" s="784"/>
      <c r="AD29" s="784"/>
      <c r="AE29" s="785"/>
      <c r="AF29" s="786">
        <v>0</v>
      </c>
      <c r="AG29" s="787"/>
      <c r="AH29" s="787"/>
      <c r="AI29" s="787"/>
      <c r="AJ29" s="788"/>
      <c r="AK29" s="834">
        <v>26</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318</v>
      </c>
      <c r="R30" s="784"/>
      <c r="S30" s="784"/>
      <c r="T30" s="784"/>
      <c r="U30" s="784"/>
      <c r="V30" s="784">
        <v>242</v>
      </c>
      <c r="W30" s="784"/>
      <c r="X30" s="784"/>
      <c r="Y30" s="784"/>
      <c r="Z30" s="784"/>
      <c r="AA30" s="784">
        <v>77</v>
      </c>
      <c r="AB30" s="784"/>
      <c r="AC30" s="784"/>
      <c r="AD30" s="784"/>
      <c r="AE30" s="785"/>
      <c r="AF30" s="786">
        <v>530</v>
      </c>
      <c r="AG30" s="787"/>
      <c r="AH30" s="787"/>
      <c r="AI30" s="787"/>
      <c r="AJ30" s="788"/>
      <c r="AK30" s="834">
        <v>2</v>
      </c>
      <c r="AL30" s="830"/>
      <c r="AM30" s="830"/>
      <c r="AN30" s="830"/>
      <c r="AO30" s="830"/>
      <c r="AP30" s="830">
        <v>250</v>
      </c>
      <c r="AQ30" s="830"/>
      <c r="AR30" s="830"/>
      <c r="AS30" s="830"/>
      <c r="AT30" s="830"/>
      <c r="AU30" s="830">
        <v>16</v>
      </c>
      <c r="AV30" s="830"/>
      <c r="AW30" s="830"/>
      <c r="AX30" s="830"/>
      <c r="AY30" s="830"/>
      <c r="AZ30" s="831"/>
      <c r="BA30" s="831"/>
      <c r="BB30" s="831"/>
      <c r="BC30" s="831"/>
      <c r="BD30" s="831"/>
      <c r="BE30" s="832" t="s">
        <v>410</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490</v>
      </c>
      <c r="R31" s="784"/>
      <c r="S31" s="784"/>
      <c r="T31" s="784"/>
      <c r="U31" s="784"/>
      <c r="V31" s="784">
        <v>465</v>
      </c>
      <c r="W31" s="784"/>
      <c r="X31" s="784"/>
      <c r="Y31" s="784"/>
      <c r="Z31" s="784"/>
      <c r="AA31" s="784">
        <v>25</v>
      </c>
      <c r="AB31" s="784"/>
      <c r="AC31" s="784"/>
      <c r="AD31" s="784"/>
      <c r="AE31" s="785"/>
      <c r="AF31" s="786">
        <v>111</v>
      </c>
      <c r="AG31" s="787"/>
      <c r="AH31" s="787"/>
      <c r="AI31" s="787"/>
      <c r="AJ31" s="788"/>
      <c r="AK31" s="834">
        <v>340</v>
      </c>
      <c r="AL31" s="830"/>
      <c r="AM31" s="830"/>
      <c r="AN31" s="830"/>
      <c r="AO31" s="830"/>
      <c r="AP31" s="830">
        <v>3140</v>
      </c>
      <c r="AQ31" s="830"/>
      <c r="AR31" s="830"/>
      <c r="AS31" s="830"/>
      <c r="AT31" s="830"/>
      <c r="AU31" s="830">
        <v>2195</v>
      </c>
      <c r="AV31" s="830"/>
      <c r="AW31" s="830"/>
      <c r="AX31" s="830"/>
      <c r="AY31" s="830"/>
      <c r="AZ31" s="831"/>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3</v>
      </c>
      <c r="R32" s="784"/>
      <c r="S32" s="784"/>
      <c r="T32" s="784"/>
      <c r="U32" s="784"/>
      <c r="V32" s="784">
        <v>2</v>
      </c>
      <c r="W32" s="784"/>
      <c r="X32" s="784"/>
      <c r="Y32" s="784"/>
      <c r="Z32" s="784"/>
      <c r="AA32" s="784">
        <v>1</v>
      </c>
      <c r="AB32" s="784"/>
      <c r="AC32" s="784"/>
      <c r="AD32" s="784"/>
      <c r="AE32" s="785"/>
      <c r="AF32" s="786">
        <v>0</v>
      </c>
      <c r="AG32" s="787"/>
      <c r="AH32" s="787"/>
      <c r="AI32" s="787"/>
      <c r="AJ32" s="788"/>
      <c r="AK32" s="834">
        <v>3</v>
      </c>
      <c r="AL32" s="830"/>
      <c r="AM32" s="830"/>
      <c r="AN32" s="830"/>
      <c r="AO32" s="830"/>
      <c r="AP32" s="830">
        <v>14</v>
      </c>
      <c r="AQ32" s="830"/>
      <c r="AR32" s="830"/>
      <c r="AS32" s="830"/>
      <c r="AT32" s="830"/>
      <c r="AU32" s="830">
        <v>14</v>
      </c>
      <c r="AV32" s="830"/>
      <c r="AW32" s="830"/>
      <c r="AX32" s="830"/>
      <c r="AY32" s="830"/>
      <c r="AZ32" s="831"/>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647</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603</v>
      </c>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604</v>
      </c>
      <c r="C69" s="874"/>
      <c r="D69" s="874"/>
      <c r="E69" s="874"/>
      <c r="F69" s="874"/>
      <c r="G69" s="874"/>
      <c r="H69" s="874"/>
      <c r="I69" s="874"/>
      <c r="J69" s="874"/>
      <c r="K69" s="874"/>
      <c r="L69" s="874"/>
      <c r="M69" s="874"/>
      <c r="N69" s="874"/>
      <c r="O69" s="874"/>
      <c r="P69" s="875"/>
      <c r="Q69" s="876">
        <v>1913</v>
      </c>
      <c r="R69" s="830"/>
      <c r="S69" s="830"/>
      <c r="T69" s="830"/>
      <c r="U69" s="830"/>
      <c r="V69" s="830">
        <v>1849</v>
      </c>
      <c r="W69" s="830"/>
      <c r="X69" s="830"/>
      <c r="Y69" s="830"/>
      <c r="Z69" s="830"/>
      <c r="AA69" s="830">
        <v>64</v>
      </c>
      <c r="AB69" s="830"/>
      <c r="AC69" s="830"/>
      <c r="AD69" s="830"/>
      <c r="AE69" s="830"/>
      <c r="AF69" s="830">
        <v>81</v>
      </c>
      <c r="AG69" s="830"/>
      <c r="AH69" s="830"/>
      <c r="AI69" s="830"/>
      <c r="AJ69" s="830"/>
      <c r="AK69" s="830" t="s">
        <v>596</v>
      </c>
      <c r="AL69" s="830"/>
      <c r="AM69" s="830"/>
      <c r="AN69" s="830"/>
      <c r="AO69" s="830"/>
      <c r="AP69" s="830">
        <v>279</v>
      </c>
      <c r="AQ69" s="830"/>
      <c r="AR69" s="830"/>
      <c r="AS69" s="830"/>
      <c r="AT69" s="830"/>
      <c r="AU69" s="830">
        <v>50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614</v>
      </c>
      <c r="C70" s="874"/>
      <c r="D70" s="874"/>
      <c r="E70" s="874"/>
      <c r="F70" s="874"/>
      <c r="G70" s="874"/>
      <c r="H70" s="874"/>
      <c r="I70" s="874"/>
      <c r="J70" s="874"/>
      <c r="K70" s="874"/>
      <c r="L70" s="874"/>
      <c r="M70" s="874"/>
      <c r="N70" s="874"/>
      <c r="O70" s="874"/>
      <c r="P70" s="875"/>
      <c r="Q70" s="876">
        <v>7109</v>
      </c>
      <c r="R70" s="830"/>
      <c r="S70" s="830"/>
      <c r="T70" s="830"/>
      <c r="U70" s="830"/>
      <c r="V70" s="830">
        <v>6973</v>
      </c>
      <c r="W70" s="830"/>
      <c r="X70" s="830"/>
      <c r="Y70" s="830"/>
      <c r="Z70" s="830"/>
      <c r="AA70" s="830">
        <v>136</v>
      </c>
      <c r="AB70" s="830"/>
      <c r="AC70" s="830"/>
      <c r="AD70" s="830"/>
      <c r="AE70" s="830"/>
      <c r="AF70" s="830">
        <v>135</v>
      </c>
      <c r="AG70" s="830"/>
      <c r="AH70" s="830"/>
      <c r="AI70" s="830"/>
      <c r="AJ70" s="830"/>
      <c r="AK70" s="830">
        <v>79</v>
      </c>
      <c r="AL70" s="830"/>
      <c r="AM70" s="830"/>
      <c r="AN70" s="830"/>
      <c r="AO70" s="830"/>
      <c r="AP70" s="830" t="s">
        <v>596</v>
      </c>
      <c r="AQ70" s="830"/>
      <c r="AR70" s="830"/>
      <c r="AS70" s="830"/>
      <c r="AT70" s="830"/>
      <c r="AU70" s="830" t="s">
        <v>596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605</v>
      </c>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606</v>
      </c>
      <c r="C72" s="874"/>
      <c r="D72" s="874"/>
      <c r="E72" s="874"/>
      <c r="F72" s="874"/>
      <c r="G72" s="874"/>
      <c r="H72" s="874"/>
      <c r="I72" s="874"/>
      <c r="J72" s="874"/>
      <c r="K72" s="874"/>
      <c r="L72" s="874"/>
      <c r="M72" s="874"/>
      <c r="N72" s="874"/>
      <c r="O72" s="874"/>
      <c r="P72" s="875"/>
      <c r="Q72" s="876">
        <v>239</v>
      </c>
      <c r="R72" s="830"/>
      <c r="S72" s="830"/>
      <c r="T72" s="830"/>
      <c r="U72" s="830"/>
      <c r="V72" s="830">
        <v>188</v>
      </c>
      <c r="W72" s="830"/>
      <c r="X72" s="830"/>
      <c r="Y72" s="830"/>
      <c r="Z72" s="830"/>
      <c r="AA72" s="830">
        <v>50</v>
      </c>
      <c r="AB72" s="830"/>
      <c r="AC72" s="830"/>
      <c r="AD72" s="830"/>
      <c r="AE72" s="830"/>
      <c r="AF72" s="830">
        <v>50</v>
      </c>
      <c r="AG72" s="830"/>
      <c r="AH72" s="830"/>
      <c r="AI72" s="830"/>
      <c r="AJ72" s="830"/>
      <c r="AK72" s="830">
        <v>19</v>
      </c>
      <c r="AL72" s="830"/>
      <c r="AM72" s="830"/>
      <c r="AN72" s="830"/>
      <c r="AO72" s="830"/>
      <c r="AP72" s="830" t="s">
        <v>596</v>
      </c>
      <c r="AQ72" s="830"/>
      <c r="AR72" s="830"/>
      <c r="AS72" s="830"/>
      <c r="AT72" s="830"/>
      <c r="AU72" s="830" t="s">
        <v>596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607</v>
      </c>
      <c r="C73" s="874"/>
      <c r="D73" s="874"/>
      <c r="E73" s="874"/>
      <c r="F73" s="874"/>
      <c r="G73" s="874"/>
      <c r="H73" s="874"/>
      <c r="I73" s="874"/>
      <c r="J73" s="874"/>
      <c r="K73" s="874"/>
      <c r="L73" s="874"/>
      <c r="M73" s="874"/>
      <c r="N73" s="874"/>
      <c r="O73" s="874"/>
      <c r="P73" s="875"/>
      <c r="Q73" s="876">
        <v>307348</v>
      </c>
      <c r="R73" s="830"/>
      <c r="S73" s="830"/>
      <c r="T73" s="830"/>
      <c r="U73" s="830"/>
      <c r="V73" s="830">
        <v>292047</v>
      </c>
      <c r="W73" s="830"/>
      <c r="X73" s="830"/>
      <c r="Y73" s="830"/>
      <c r="Z73" s="830"/>
      <c r="AA73" s="830">
        <v>15301</v>
      </c>
      <c r="AB73" s="830"/>
      <c r="AC73" s="830"/>
      <c r="AD73" s="830"/>
      <c r="AE73" s="830"/>
      <c r="AF73" s="830">
        <v>15301</v>
      </c>
      <c r="AG73" s="830"/>
      <c r="AH73" s="830"/>
      <c r="AI73" s="830"/>
      <c r="AJ73" s="830"/>
      <c r="AK73" s="830">
        <v>0</v>
      </c>
      <c r="AL73" s="830"/>
      <c r="AM73" s="830"/>
      <c r="AN73" s="830"/>
      <c r="AO73" s="830"/>
      <c r="AP73" s="830" t="s">
        <v>596</v>
      </c>
      <c r="AQ73" s="830"/>
      <c r="AR73" s="830"/>
      <c r="AS73" s="830"/>
      <c r="AT73" s="830"/>
      <c r="AU73" s="830" t="s">
        <v>596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608</v>
      </c>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606</v>
      </c>
      <c r="C75" s="874"/>
      <c r="D75" s="874"/>
      <c r="E75" s="874"/>
      <c r="F75" s="874"/>
      <c r="G75" s="874"/>
      <c r="H75" s="874"/>
      <c r="I75" s="874"/>
      <c r="J75" s="874"/>
      <c r="K75" s="874"/>
      <c r="L75" s="874"/>
      <c r="M75" s="874"/>
      <c r="N75" s="874"/>
      <c r="O75" s="874"/>
      <c r="P75" s="875"/>
      <c r="Q75" s="877">
        <v>6552</v>
      </c>
      <c r="R75" s="878"/>
      <c r="S75" s="878"/>
      <c r="T75" s="878"/>
      <c r="U75" s="834"/>
      <c r="V75" s="879">
        <v>6149</v>
      </c>
      <c r="W75" s="878"/>
      <c r="X75" s="878"/>
      <c r="Y75" s="878"/>
      <c r="Z75" s="834"/>
      <c r="AA75" s="879">
        <v>403</v>
      </c>
      <c r="AB75" s="878"/>
      <c r="AC75" s="878"/>
      <c r="AD75" s="878"/>
      <c r="AE75" s="834"/>
      <c r="AF75" s="879">
        <v>403</v>
      </c>
      <c r="AG75" s="878"/>
      <c r="AH75" s="878"/>
      <c r="AI75" s="878"/>
      <c r="AJ75" s="834"/>
      <c r="AK75" s="879">
        <v>7</v>
      </c>
      <c r="AL75" s="878"/>
      <c r="AM75" s="878"/>
      <c r="AN75" s="878"/>
      <c r="AO75" s="834"/>
      <c r="AP75" s="830" t="s">
        <v>596</v>
      </c>
      <c r="AQ75" s="830"/>
      <c r="AR75" s="830"/>
      <c r="AS75" s="830"/>
      <c r="AT75" s="830"/>
      <c r="AU75" s="830" t="s">
        <v>596</v>
      </c>
      <c r="AV75" s="830"/>
      <c r="AW75" s="830"/>
      <c r="AX75" s="830"/>
      <c r="AY75" s="830"/>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609</v>
      </c>
      <c r="C76" s="874"/>
      <c r="D76" s="874"/>
      <c r="E76" s="874"/>
      <c r="F76" s="874"/>
      <c r="G76" s="874"/>
      <c r="H76" s="874"/>
      <c r="I76" s="874"/>
      <c r="J76" s="874"/>
      <c r="K76" s="874"/>
      <c r="L76" s="874"/>
      <c r="M76" s="874"/>
      <c r="N76" s="874"/>
      <c r="O76" s="874"/>
      <c r="P76" s="875"/>
      <c r="Q76" s="877">
        <v>13</v>
      </c>
      <c r="R76" s="878"/>
      <c r="S76" s="878"/>
      <c r="T76" s="878"/>
      <c r="U76" s="834"/>
      <c r="V76" s="879">
        <v>13</v>
      </c>
      <c r="W76" s="878"/>
      <c r="X76" s="878"/>
      <c r="Y76" s="878"/>
      <c r="Z76" s="834"/>
      <c r="AA76" s="879">
        <v>0</v>
      </c>
      <c r="AB76" s="878"/>
      <c r="AC76" s="878"/>
      <c r="AD76" s="878"/>
      <c r="AE76" s="834"/>
      <c r="AF76" s="879">
        <v>0</v>
      </c>
      <c r="AG76" s="878"/>
      <c r="AH76" s="878"/>
      <c r="AI76" s="878"/>
      <c r="AJ76" s="834"/>
      <c r="AK76" s="879">
        <v>0</v>
      </c>
      <c r="AL76" s="878"/>
      <c r="AM76" s="878"/>
      <c r="AN76" s="878"/>
      <c r="AO76" s="834"/>
      <c r="AP76" s="830" t="s">
        <v>596</v>
      </c>
      <c r="AQ76" s="830"/>
      <c r="AR76" s="830"/>
      <c r="AS76" s="830"/>
      <c r="AT76" s="830"/>
      <c r="AU76" s="830" t="s">
        <v>596</v>
      </c>
      <c r="AV76" s="830"/>
      <c r="AW76" s="830"/>
      <c r="AX76" s="830"/>
      <c r="AY76" s="830"/>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610</v>
      </c>
      <c r="C77" s="874"/>
      <c r="D77" s="874"/>
      <c r="E77" s="874"/>
      <c r="F77" s="874"/>
      <c r="G77" s="874"/>
      <c r="H77" s="874"/>
      <c r="I77" s="874"/>
      <c r="J77" s="874"/>
      <c r="K77" s="874"/>
      <c r="L77" s="874"/>
      <c r="M77" s="874"/>
      <c r="N77" s="874"/>
      <c r="O77" s="874"/>
      <c r="P77" s="875"/>
      <c r="Q77" s="877">
        <v>38</v>
      </c>
      <c r="R77" s="878"/>
      <c r="S77" s="878"/>
      <c r="T77" s="878"/>
      <c r="U77" s="834"/>
      <c r="V77" s="879">
        <v>24</v>
      </c>
      <c r="W77" s="878"/>
      <c r="X77" s="878"/>
      <c r="Y77" s="878"/>
      <c r="Z77" s="834"/>
      <c r="AA77" s="879">
        <v>14</v>
      </c>
      <c r="AB77" s="878"/>
      <c r="AC77" s="878"/>
      <c r="AD77" s="878"/>
      <c r="AE77" s="834"/>
      <c r="AF77" s="879">
        <v>12</v>
      </c>
      <c r="AG77" s="878"/>
      <c r="AH77" s="878"/>
      <c r="AI77" s="878"/>
      <c r="AJ77" s="834"/>
      <c r="AK77" s="879">
        <v>16</v>
      </c>
      <c r="AL77" s="878"/>
      <c r="AM77" s="878"/>
      <c r="AN77" s="878"/>
      <c r="AO77" s="834"/>
      <c r="AP77" s="830" t="s">
        <v>596</v>
      </c>
      <c r="AQ77" s="830"/>
      <c r="AR77" s="830"/>
      <c r="AS77" s="830"/>
      <c r="AT77" s="830"/>
      <c r="AU77" s="830" t="s">
        <v>596</v>
      </c>
      <c r="AV77" s="830"/>
      <c r="AW77" s="830"/>
      <c r="AX77" s="830"/>
      <c r="AY77" s="830"/>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611</v>
      </c>
      <c r="C78" s="874"/>
      <c r="D78" s="874"/>
      <c r="E78" s="874"/>
      <c r="F78" s="874"/>
      <c r="G78" s="874"/>
      <c r="H78" s="874"/>
      <c r="I78" s="874"/>
      <c r="J78" s="874"/>
      <c r="K78" s="874"/>
      <c r="L78" s="874"/>
      <c r="M78" s="874"/>
      <c r="N78" s="874"/>
      <c r="O78" s="874"/>
      <c r="P78" s="875"/>
      <c r="Q78" s="876">
        <v>210</v>
      </c>
      <c r="R78" s="830"/>
      <c r="S78" s="830"/>
      <c r="T78" s="830"/>
      <c r="U78" s="830"/>
      <c r="V78" s="830">
        <v>206</v>
      </c>
      <c r="W78" s="830"/>
      <c r="X78" s="830"/>
      <c r="Y78" s="830"/>
      <c r="Z78" s="830"/>
      <c r="AA78" s="830">
        <v>4</v>
      </c>
      <c r="AB78" s="830"/>
      <c r="AC78" s="830"/>
      <c r="AD78" s="830"/>
      <c r="AE78" s="830"/>
      <c r="AF78" s="830">
        <v>4</v>
      </c>
      <c r="AG78" s="830"/>
      <c r="AH78" s="830"/>
      <c r="AI78" s="830"/>
      <c r="AJ78" s="830"/>
      <c r="AK78" s="830">
        <v>6</v>
      </c>
      <c r="AL78" s="830"/>
      <c r="AM78" s="830"/>
      <c r="AN78" s="830"/>
      <c r="AO78" s="830"/>
      <c r="AP78" s="830" t="s">
        <v>596</v>
      </c>
      <c r="AQ78" s="830"/>
      <c r="AR78" s="830"/>
      <c r="AS78" s="830"/>
      <c r="AT78" s="830"/>
      <c r="AU78" s="830" t="s">
        <v>596</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612</v>
      </c>
      <c r="C79" s="874"/>
      <c r="D79" s="874"/>
      <c r="E79" s="874"/>
      <c r="F79" s="874"/>
      <c r="G79" s="874"/>
      <c r="H79" s="874"/>
      <c r="I79" s="874"/>
      <c r="J79" s="874"/>
      <c r="K79" s="874"/>
      <c r="L79" s="874"/>
      <c r="M79" s="874"/>
      <c r="N79" s="874"/>
      <c r="O79" s="874"/>
      <c r="P79" s="875"/>
      <c r="Q79" s="876">
        <v>1833</v>
      </c>
      <c r="R79" s="830"/>
      <c r="S79" s="830"/>
      <c r="T79" s="830"/>
      <c r="U79" s="830"/>
      <c r="V79" s="830">
        <v>1780</v>
      </c>
      <c r="W79" s="830"/>
      <c r="X79" s="830"/>
      <c r="Y79" s="830"/>
      <c r="Z79" s="830"/>
      <c r="AA79" s="830">
        <v>53</v>
      </c>
      <c r="AB79" s="830"/>
      <c r="AC79" s="830"/>
      <c r="AD79" s="830"/>
      <c r="AE79" s="830"/>
      <c r="AF79" s="830">
        <v>53</v>
      </c>
      <c r="AG79" s="830"/>
      <c r="AH79" s="830"/>
      <c r="AI79" s="830"/>
      <c r="AJ79" s="830"/>
      <c r="AK79" s="830">
        <v>4</v>
      </c>
      <c r="AL79" s="830"/>
      <c r="AM79" s="830"/>
      <c r="AN79" s="830"/>
      <c r="AO79" s="830"/>
      <c r="AP79" s="830" t="s">
        <v>596</v>
      </c>
      <c r="AQ79" s="830"/>
      <c r="AR79" s="830"/>
      <c r="AS79" s="830"/>
      <c r="AT79" s="830"/>
      <c r="AU79" s="830" t="s">
        <v>596</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613</v>
      </c>
      <c r="C80" s="874"/>
      <c r="D80" s="874"/>
      <c r="E80" s="874"/>
      <c r="F80" s="874"/>
      <c r="G80" s="874"/>
      <c r="H80" s="874"/>
      <c r="I80" s="874"/>
      <c r="J80" s="874"/>
      <c r="K80" s="874"/>
      <c r="L80" s="874"/>
      <c r="M80" s="874"/>
      <c r="N80" s="874"/>
      <c r="O80" s="874"/>
      <c r="P80" s="875"/>
      <c r="Q80" s="876">
        <v>330</v>
      </c>
      <c r="R80" s="830"/>
      <c r="S80" s="830"/>
      <c r="T80" s="830"/>
      <c r="U80" s="830"/>
      <c r="V80" s="830">
        <v>318</v>
      </c>
      <c r="W80" s="830"/>
      <c r="X80" s="830"/>
      <c r="Y80" s="830"/>
      <c r="Z80" s="830"/>
      <c r="AA80" s="830">
        <v>12</v>
      </c>
      <c r="AB80" s="830"/>
      <c r="AC80" s="830"/>
      <c r="AD80" s="830"/>
      <c r="AE80" s="830"/>
      <c r="AF80" s="830">
        <v>12</v>
      </c>
      <c r="AG80" s="830"/>
      <c r="AH80" s="830"/>
      <c r="AI80" s="830"/>
      <c r="AJ80" s="830"/>
      <c r="AK80" s="830">
        <v>0</v>
      </c>
      <c r="AL80" s="830"/>
      <c r="AM80" s="830"/>
      <c r="AN80" s="830"/>
      <c r="AO80" s="830"/>
      <c r="AP80" s="830">
        <v>5</v>
      </c>
      <c r="AQ80" s="830"/>
      <c r="AR80" s="830"/>
      <c r="AS80" s="830"/>
      <c r="AT80" s="830"/>
      <c r="AU80" s="830">
        <v>3</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312</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312</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312</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637763</v>
      </c>
      <c r="AB110" s="900"/>
      <c r="AC110" s="900"/>
      <c r="AD110" s="900"/>
      <c r="AE110" s="901"/>
      <c r="AF110" s="902">
        <v>712550</v>
      </c>
      <c r="AG110" s="900"/>
      <c r="AH110" s="900"/>
      <c r="AI110" s="900"/>
      <c r="AJ110" s="901"/>
      <c r="AK110" s="902">
        <v>757969</v>
      </c>
      <c r="AL110" s="900"/>
      <c r="AM110" s="900"/>
      <c r="AN110" s="900"/>
      <c r="AO110" s="901"/>
      <c r="AP110" s="903">
        <v>23.5</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7115312</v>
      </c>
      <c r="BR110" s="931"/>
      <c r="BS110" s="931"/>
      <c r="BT110" s="931"/>
      <c r="BU110" s="931"/>
      <c r="BV110" s="931">
        <v>6757379</v>
      </c>
      <c r="BW110" s="931"/>
      <c r="BX110" s="931"/>
      <c r="BY110" s="931"/>
      <c r="BZ110" s="931"/>
      <c r="CA110" s="931">
        <v>6190346</v>
      </c>
      <c r="CB110" s="931"/>
      <c r="CC110" s="931"/>
      <c r="CD110" s="931"/>
      <c r="CE110" s="931"/>
      <c r="CF110" s="944">
        <v>192</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444</v>
      </c>
      <c r="DH110" s="931"/>
      <c r="DI110" s="931"/>
      <c r="DJ110" s="931"/>
      <c r="DK110" s="931"/>
      <c r="DL110" s="931" t="s">
        <v>445</v>
      </c>
      <c r="DM110" s="931"/>
      <c r="DN110" s="931"/>
      <c r="DO110" s="931"/>
      <c r="DP110" s="931"/>
      <c r="DQ110" s="931" t="s">
        <v>445</v>
      </c>
      <c r="DR110" s="931"/>
      <c r="DS110" s="931"/>
      <c r="DT110" s="931"/>
      <c r="DU110" s="931"/>
      <c r="DV110" s="932" t="s">
        <v>445</v>
      </c>
      <c r="DW110" s="932"/>
      <c r="DX110" s="932"/>
      <c r="DY110" s="932"/>
      <c r="DZ110" s="933"/>
    </row>
    <row r="111" spans="1:131" s="230" customFormat="1" ht="26.25" customHeight="1" x14ac:dyDescent="0.15">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444</v>
      </c>
      <c r="AG111" s="938"/>
      <c r="AH111" s="938"/>
      <c r="AI111" s="938"/>
      <c r="AJ111" s="939"/>
      <c r="AK111" s="940" t="s">
        <v>447</v>
      </c>
      <c r="AL111" s="938"/>
      <c r="AM111" s="938"/>
      <c r="AN111" s="938"/>
      <c r="AO111" s="939"/>
      <c r="AP111" s="941" t="s">
        <v>445</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v>24991</v>
      </c>
      <c r="BR111" s="926"/>
      <c r="BS111" s="926"/>
      <c r="BT111" s="926"/>
      <c r="BU111" s="926"/>
      <c r="BV111" s="926">
        <v>175664</v>
      </c>
      <c r="BW111" s="926"/>
      <c r="BX111" s="926"/>
      <c r="BY111" s="926"/>
      <c r="BZ111" s="926"/>
      <c r="CA111" s="926">
        <v>376369</v>
      </c>
      <c r="CB111" s="926"/>
      <c r="CC111" s="926"/>
      <c r="CD111" s="926"/>
      <c r="CE111" s="926"/>
      <c r="CF111" s="920">
        <v>11.7</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445</v>
      </c>
      <c r="DM111" s="926"/>
      <c r="DN111" s="926"/>
      <c r="DO111" s="926"/>
      <c r="DP111" s="926"/>
      <c r="DQ111" s="926" t="s">
        <v>444</v>
      </c>
      <c r="DR111" s="926"/>
      <c r="DS111" s="926"/>
      <c r="DT111" s="926"/>
      <c r="DU111" s="926"/>
      <c r="DV111" s="927" t="s">
        <v>447</v>
      </c>
      <c r="DW111" s="927"/>
      <c r="DX111" s="927"/>
      <c r="DY111" s="927"/>
      <c r="DZ111" s="928"/>
    </row>
    <row r="112" spans="1:131" s="230"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447</v>
      </c>
      <c r="AG112" s="959"/>
      <c r="AH112" s="959"/>
      <c r="AI112" s="959"/>
      <c r="AJ112" s="960"/>
      <c r="AK112" s="961" t="s">
        <v>445</v>
      </c>
      <c r="AL112" s="959"/>
      <c r="AM112" s="959"/>
      <c r="AN112" s="959"/>
      <c r="AO112" s="960"/>
      <c r="AP112" s="962" t="s">
        <v>444</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2600121</v>
      </c>
      <c r="BR112" s="926"/>
      <c r="BS112" s="926"/>
      <c r="BT112" s="926"/>
      <c r="BU112" s="926"/>
      <c r="BV112" s="926">
        <v>2464088</v>
      </c>
      <c r="BW112" s="926"/>
      <c r="BX112" s="926"/>
      <c r="BY112" s="926"/>
      <c r="BZ112" s="926"/>
      <c r="CA112" s="926">
        <v>2225267</v>
      </c>
      <c r="CB112" s="926"/>
      <c r="CC112" s="926"/>
      <c r="CD112" s="926"/>
      <c r="CE112" s="926"/>
      <c r="CF112" s="920">
        <v>69</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445</v>
      </c>
      <c r="DM112" s="926"/>
      <c r="DN112" s="926"/>
      <c r="DO112" s="926"/>
      <c r="DP112" s="926"/>
      <c r="DQ112" s="926" t="s">
        <v>444</v>
      </c>
      <c r="DR112" s="926"/>
      <c r="DS112" s="926"/>
      <c r="DT112" s="926"/>
      <c r="DU112" s="926"/>
      <c r="DV112" s="927" t="s">
        <v>444</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357034</v>
      </c>
      <c r="AB113" s="938"/>
      <c r="AC113" s="938"/>
      <c r="AD113" s="938"/>
      <c r="AE113" s="939"/>
      <c r="AF113" s="940">
        <v>344751</v>
      </c>
      <c r="AG113" s="938"/>
      <c r="AH113" s="938"/>
      <c r="AI113" s="938"/>
      <c r="AJ113" s="939"/>
      <c r="AK113" s="940">
        <v>336792</v>
      </c>
      <c r="AL113" s="938"/>
      <c r="AM113" s="938"/>
      <c r="AN113" s="938"/>
      <c r="AO113" s="939"/>
      <c r="AP113" s="941">
        <v>10.4</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75810</v>
      </c>
      <c r="BR113" s="926"/>
      <c r="BS113" s="926"/>
      <c r="BT113" s="926"/>
      <c r="BU113" s="926"/>
      <c r="BV113" s="926">
        <v>68581</v>
      </c>
      <c r="BW113" s="926"/>
      <c r="BX113" s="926"/>
      <c r="BY113" s="926"/>
      <c r="BZ113" s="926"/>
      <c r="CA113" s="926">
        <v>53632</v>
      </c>
      <c r="CB113" s="926"/>
      <c r="CC113" s="926"/>
      <c r="CD113" s="926"/>
      <c r="CE113" s="926"/>
      <c r="CF113" s="920">
        <v>1.7</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445</v>
      </c>
      <c r="DH113" s="959"/>
      <c r="DI113" s="959"/>
      <c r="DJ113" s="959"/>
      <c r="DK113" s="960"/>
      <c r="DL113" s="961" t="s">
        <v>445</v>
      </c>
      <c r="DM113" s="959"/>
      <c r="DN113" s="959"/>
      <c r="DO113" s="959"/>
      <c r="DP113" s="960"/>
      <c r="DQ113" s="961" t="s">
        <v>445</v>
      </c>
      <c r="DR113" s="959"/>
      <c r="DS113" s="959"/>
      <c r="DT113" s="959"/>
      <c r="DU113" s="960"/>
      <c r="DV113" s="962" t="s">
        <v>444</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21934</v>
      </c>
      <c r="AB114" s="959"/>
      <c r="AC114" s="959"/>
      <c r="AD114" s="959"/>
      <c r="AE114" s="960"/>
      <c r="AF114" s="961">
        <v>20938</v>
      </c>
      <c r="AG114" s="959"/>
      <c r="AH114" s="959"/>
      <c r="AI114" s="959"/>
      <c r="AJ114" s="960"/>
      <c r="AK114" s="961">
        <v>23294</v>
      </c>
      <c r="AL114" s="959"/>
      <c r="AM114" s="959"/>
      <c r="AN114" s="959"/>
      <c r="AO114" s="960"/>
      <c r="AP114" s="962">
        <v>0.7</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259764</v>
      </c>
      <c r="BR114" s="926"/>
      <c r="BS114" s="926"/>
      <c r="BT114" s="926"/>
      <c r="BU114" s="926"/>
      <c r="BV114" s="926">
        <v>259628</v>
      </c>
      <c r="BW114" s="926"/>
      <c r="BX114" s="926"/>
      <c r="BY114" s="926"/>
      <c r="BZ114" s="926"/>
      <c r="CA114" s="926">
        <v>353802</v>
      </c>
      <c r="CB114" s="926"/>
      <c r="CC114" s="926"/>
      <c r="CD114" s="926"/>
      <c r="CE114" s="926"/>
      <c r="CF114" s="920">
        <v>11</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444</v>
      </c>
      <c r="DM114" s="959"/>
      <c r="DN114" s="959"/>
      <c r="DO114" s="959"/>
      <c r="DP114" s="960"/>
      <c r="DQ114" s="961" t="s">
        <v>445</v>
      </c>
      <c r="DR114" s="959"/>
      <c r="DS114" s="959"/>
      <c r="DT114" s="959"/>
      <c r="DU114" s="960"/>
      <c r="DV114" s="962" t="s">
        <v>445</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12558</v>
      </c>
      <c r="AB115" s="938"/>
      <c r="AC115" s="938"/>
      <c r="AD115" s="938"/>
      <c r="AE115" s="939"/>
      <c r="AF115" s="940">
        <v>7905</v>
      </c>
      <c r="AG115" s="938"/>
      <c r="AH115" s="938"/>
      <c r="AI115" s="938"/>
      <c r="AJ115" s="939"/>
      <c r="AK115" s="940">
        <v>12311</v>
      </c>
      <c r="AL115" s="938"/>
      <c r="AM115" s="938"/>
      <c r="AN115" s="938"/>
      <c r="AO115" s="939"/>
      <c r="AP115" s="941">
        <v>0.4</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t="s">
        <v>445</v>
      </c>
      <c r="BR115" s="926"/>
      <c r="BS115" s="926"/>
      <c r="BT115" s="926"/>
      <c r="BU115" s="926"/>
      <c r="BV115" s="926" t="s">
        <v>445</v>
      </c>
      <c r="BW115" s="926"/>
      <c r="BX115" s="926"/>
      <c r="BY115" s="926"/>
      <c r="BZ115" s="926"/>
      <c r="CA115" s="926" t="s">
        <v>445</v>
      </c>
      <c r="CB115" s="926"/>
      <c r="CC115" s="926"/>
      <c r="CD115" s="926"/>
      <c r="CE115" s="926"/>
      <c r="CF115" s="920" t="s">
        <v>445</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445</v>
      </c>
      <c r="DH115" s="959"/>
      <c r="DI115" s="959"/>
      <c r="DJ115" s="959"/>
      <c r="DK115" s="960"/>
      <c r="DL115" s="961" t="s">
        <v>445</v>
      </c>
      <c r="DM115" s="959"/>
      <c r="DN115" s="959"/>
      <c r="DO115" s="959"/>
      <c r="DP115" s="960"/>
      <c r="DQ115" s="961" t="s">
        <v>444</v>
      </c>
      <c r="DR115" s="959"/>
      <c r="DS115" s="959"/>
      <c r="DT115" s="959"/>
      <c r="DU115" s="960"/>
      <c r="DV115" s="962" t="s">
        <v>463</v>
      </c>
      <c r="DW115" s="963"/>
      <c r="DX115" s="963"/>
      <c r="DY115" s="963"/>
      <c r="DZ115" s="964"/>
    </row>
    <row r="116" spans="1:130" s="230" customFormat="1" ht="26.25" customHeight="1" x14ac:dyDescent="0.15">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332</v>
      </c>
      <c r="AB116" s="959"/>
      <c r="AC116" s="959"/>
      <c r="AD116" s="959"/>
      <c r="AE116" s="960"/>
      <c r="AF116" s="961">
        <v>226</v>
      </c>
      <c r="AG116" s="959"/>
      <c r="AH116" s="959"/>
      <c r="AI116" s="959"/>
      <c r="AJ116" s="960"/>
      <c r="AK116" s="961" t="s">
        <v>444</v>
      </c>
      <c r="AL116" s="959"/>
      <c r="AM116" s="959"/>
      <c r="AN116" s="959"/>
      <c r="AO116" s="960"/>
      <c r="AP116" s="962" t="s">
        <v>444</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445</v>
      </c>
      <c r="BR116" s="926"/>
      <c r="BS116" s="926"/>
      <c r="BT116" s="926"/>
      <c r="BU116" s="926"/>
      <c r="BV116" s="926" t="s">
        <v>445</v>
      </c>
      <c r="BW116" s="926"/>
      <c r="BX116" s="926"/>
      <c r="BY116" s="926"/>
      <c r="BZ116" s="926"/>
      <c r="CA116" s="926" t="s">
        <v>445</v>
      </c>
      <c r="CB116" s="926"/>
      <c r="CC116" s="926"/>
      <c r="CD116" s="926"/>
      <c r="CE116" s="926"/>
      <c r="CF116" s="920" t="s">
        <v>447</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445</v>
      </c>
      <c r="DH116" s="959"/>
      <c r="DI116" s="959"/>
      <c r="DJ116" s="959"/>
      <c r="DK116" s="960"/>
      <c r="DL116" s="961" t="s">
        <v>445</v>
      </c>
      <c r="DM116" s="959"/>
      <c r="DN116" s="959"/>
      <c r="DO116" s="959"/>
      <c r="DP116" s="960"/>
      <c r="DQ116" s="961" t="s">
        <v>447</v>
      </c>
      <c r="DR116" s="959"/>
      <c r="DS116" s="959"/>
      <c r="DT116" s="959"/>
      <c r="DU116" s="960"/>
      <c r="DV116" s="962" t="s">
        <v>445</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1029621</v>
      </c>
      <c r="AB117" s="979"/>
      <c r="AC117" s="979"/>
      <c r="AD117" s="979"/>
      <c r="AE117" s="980"/>
      <c r="AF117" s="981">
        <v>1086370</v>
      </c>
      <c r="AG117" s="979"/>
      <c r="AH117" s="979"/>
      <c r="AI117" s="979"/>
      <c r="AJ117" s="980"/>
      <c r="AK117" s="981">
        <v>1130366</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447</v>
      </c>
      <c r="BR117" s="926"/>
      <c r="BS117" s="926"/>
      <c r="BT117" s="926"/>
      <c r="BU117" s="926"/>
      <c r="BV117" s="926" t="s">
        <v>447</v>
      </c>
      <c r="BW117" s="926"/>
      <c r="BX117" s="926"/>
      <c r="BY117" s="926"/>
      <c r="BZ117" s="926"/>
      <c r="CA117" s="926" t="s">
        <v>447</v>
      </c>
      <c r="CB117" s="926"/>
      <c r="CC117" s="926"/>
      <c r="CD117" s="926"/>
      <c r="CE117" s="926"/>
      <c r="CF117" s="920" t="s">
        <v>469</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447</v>
      </c>
      <c r="DH117" s="959"/>
      <c r="DI117" s="959"/>
      <c r="DJ117" s="959"/>
      <c r="DK117" s="960"/>
      <c r="DL117" s="961" t="s">
        <v>471</v>
      </c>
      <c r="DM117" s="959"/>
      <c r="DN117" s="959"/>
      <c r="DO117" s="959"/>
      <c r="DP117" s="960"/>
      <c r="DQ117" s="961" t="s">
        <v>472</v>
      </c>
      <c r="DR117" s="959"/>
      <c r="DS117" s="959"/>
      <c r="DT117" s="959"/>
      <c r="DU117" s="960"/>
      <c r="DV117" s="962" t="s">
        <v>447</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312</v>
      </c>
      <c r="AL118" s="893"/>
      <c r="AM118" s="893"/>
      <c r="AN118" s="893"/>
      <c r="AO118" s="894"/>
      <c r="AP118" s="970" t="s">
        <v>438</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447</v>
      </c>
      <c r="BR118" s="1000"/>
      <c r="BS118" s="1000"/>
      <c r="BT118" s="1000"/>
      <c r="BU118" s="1000"/>
      <c r="BV118" s="1000" t="s">
        <v>471</v>
      </c>
      <c r="BW118" s="1000"/>
      <c r="BX118" s="1000"/>
      <c r="BY118" s="1000"/>
      <c r="BZ118" s="1000"/>
      <c r="CA118" s="1000" t="s">
        <v>447</v>
      </c>
      <c r="CB118" s="1000"/>
      <c r="CC118" s="1000"/>
      <c r="CD118" s="1000"/>
      <c r="CE118" s="1000"/>
      <c r="CF118" s="920" t="s">
        <v>474</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476</v>
      </c>
      <c r="DH118" s="959"/>
      <c r="DI118" s="959"/>
      <c r="DJ118" s="959"/>
      <c r="DK118" s="960"/>
      <c r="DL118" s="961" t="s">
        <v>474</v>
      </c>
      <c r="DM118" s="959"/>
      <c r="DN118" s="959"/>
      <c r="DO118" s="959"/>
      <c r="DP118" s="960"/>
      <c r="DQ118" s="961" t="s">
        <v>471</v>
      </c>
      <c r="DR118" s="959"/>
      <c r="DS118" s="959"/>
      <c r="DT118" s="959"/>
      <c r="DU118" s="960"/>
      <c r="DV118" s="962" t="s">
        <v>477</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447</v>
      </c>
      <c r="AB119" s="900"/>
      <c r="AC119" s="900"/>
      <c r="AD119" s="900"/>
      <c r="AE119" s="901"/>
      <c r="AF119" s="902" t="s">
        <v>478</v>
      </c>
      <c r="AG119" s="900"/>
      <c r="AH119" s="900"/>
      <c r="AI119" s="900"/>
      <c r="AJ119" s="901"/>
      <c r="AK119" s="902" t="s">
        <v>447</v>
      </c>
      <c r="AL119" s="900"/>
      <c r="AM119" s="900"/>
      <c r="AN119" s="900"/>
      <c r="AO119" s="901"/>
      <c r="AP119" s="903" t="s">
        <v>447</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479</v>
      </c>
      <c r="BP119" s="1005"/>
      <c r="BQ119" s="999">
        <v>10075998</v>
      </c>
      <c r="BR119" s="1000"/>
      <c r="BS119" s="1000"/>
      <c r="BT119" s="1000"/>
      <c r="BU119" s="1000"/>
      <c r="BV119" s="1000">
        <v>9725340</v>
      </c>
      <c r="BW119" s="1000"/>
      <c r="BX119" s="1000"/>
      <c r="BY119" s="1000"/>
      <c r="BZ119" s="1000"/>
      <c r="CA119" s="1000">
        <v>9199416</v>
      </c>
      <c r="CB119" s="1000"/>
      <c r="CC119" s="1000"/>
      <c r="CD119" s="1000"/>
      <c r="CE119" s="1000"/>
      <c r="CF119" s="1001"/>
      <c r="CG119" s="1002"/>
      <c r="CH119" s="1002"/>
      <c r="CI119" s="1002"/>
      <c r="CJ119" s="1003"/>
      <c r="CK119" s="950"/>
      <c r="CL119" s="951"/>
      <c r="CM119" s="973" t="s">
        <v>480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24991</v>
      </c>
      <c r="DH119" s="986"/>
      <c r="DI119" s="986"/>
      <c r="DJ119" s="986"/>
      <c r="DK119" s="987"/>
      <c r="DL119" s="985">
        <v>175664</v>
      </c>
      <c r="DM119" s="986"/>
      <c r="DN119" s="986"/>
      <c r="DO119" s="986"/>
      <c r="DP119" s="987"/>
      <c r="DQ119" s="985">
        <v>376369</v>
      </c>
      <c r="DR119" s="986"/>
      <c r="DS119" s="986"/>
      <c r="DT119" s="986"/>
      <c r="DU119" s="987"/>
      <c r="DV119" s="988">
        <v>11.7</v>
      </c>
      <c r="DW119" s="989"/>
      <c r="DX119" s="989"/>
      <c r="DY119" s="989"/>
      <c r="DZ119" s="990"/>
    </row>
    <row r="120" spans="1:130" s="230" customFormat="1" ht="26.25" customHeight="1" x14ac:dyDescent="0.15">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476</v>
      </c>
      <c r="AB120" s="959"/>
      <c r="AC120" s="959"/>
      <c r="AD120" s="959"/>
      <c r="AE120" s="960"/>
      <c r="AF120" s="961" t="s">
        <v>477</v>
      </c>
      <c r="AG120" s="959"/>
      <c r="AH120" s="959"/>
      <c r="AI120" s="959"/>
      <c r="AJ120" s="960"/>
      <c r="AK120" s="961" t="s">
        <v>472</v>
      </c>
      <c r="AL120" s="959"/>
      <c r="AM120" s="959"/>
      <c r="AN120" s="959"/>
      <c r="AO120" s="960"/>
      <c r="AP120" s="962" t="s">
        <v>447</v>
      </c>
      <c r="AQ120" s="963"/>
      <c r="AR120" s="963"/>
      <c r="AS120" s="963"/>
      <c r="AT120" s="964"/>
      <c r="AU120" s="991" t="s">
        <v>481</v>
      </c>
      <c r="AV120" s="992"/>
      <c r="AW120" s="992"/>
      <c r="AX120" s="992"/>
      <c r="AY120" s="993"/>
      <c r="AZ120" s="929" t="s">
        <v>482</v>
      </c>
      <c r="BA120" s="897"/>
      <c r="BB120" s="897"/>
      <c r="BC120" s="897"/>
      <c r="BD120" s="897"/>
      <c r="BE120" s="897"/>
      <c r="BF120" s="897"/>
      <c r="BG120" s="897"/>
      <c r="BH120" s="897"/>
      <c r="BI120" s="897"/>
      <c r="BJ120" s="897"/>
      <c r="BK120" s="897"/>
      <c r="BL120" s="897"/>
      <c r="BM120" s="897"/>
      <c r="BN120" s="897"/>
      <c r="BO120" s="897"/>
      <c r="BP120" s="898"/>
      <c r="BQ120" s="930">
        <v>2066964</v>
      </c>
      <c r="BR120" s="931"/>
      <c r="BS120" s="931"/>
      <c r="BT120" s="931"/>
      <c r="BU120" s="931"/>
      <c r="BV120" s="931">
        <v>2496497</v>
      </c>
      <c r="BW120" s="931"/>
      <c r="BX120" s="931"/>
      <c r="BY120" s="931"/>
      <c r="BZ120" s="931"/>
      <c r="CA120" s="931">
        <v>2988944</v>
      </c>
      <c r="CB120" s="931"/>
      <c r="CC120" s="931"/>
      <c r="CD120" s="931"/>
      <c r="CE120" s="931"/>
      <c r="CF120" s="944">
        <v>92.7</v>
      </c>
      <c r="CG120" s="945"/>
      <c r="CH120" s="945"/>
      <c r="CI120" s="945"/>
      <c r="CJ120" s="945"/>
      <c r="CK120" s="1006" t="s">
        <v>483</v>
      </c>
      <c r="CL120" s="1007"/>
      <c r="CM120" s="1007"/>
      <c r="CN120" s="1007"/>
      <c r="CO120" s="1008"/>
      <c r="CP120" s="1014" t="s">
        <v>484</v>
      </c>
      <c r="CQ120" s="1015"/>
      <c r="CR120" s="1015"/>
      <c r="CS120" s="1015"/>
      <c r="CT120" s="1015"/>
      <c r="CU120" s="1015"/>
      <c r="CV120" s="1015"/>
      <c r="CW120" s="1015"/>
      <c r="CX120" s="1015"/>
      <c r="CY120" s="1015"/>
      <c r="CZ120" s="1015"/>
      <c r="DA120" s="1015"/>
      <c r="DB120" s="1015"/>
      <c r="DC120" s="1015"/>
      <c r="DD120" s="1015"/>
      <c r="DE120" s="1015"/>
      <c r="DF120" s="1016"/>
      <c r="DG120" s="930">
        <v>2558235</v>
      </c>
      <c r="DH120" s="931"/>
      <c r="DI120" s="931"/>
      <c r="DJ120" s="931"/>
      <c r="DK120" s="931"/>
      <c r="DL120" s="931">
        <v>2429464</v>
      </c>
      <c r="DM120" s="931"/>
      <c r="DN120" s="931"/>
      <c r="DO120" s="931"/>
      <c r="DP120" s="931"/>
      <c r="DQ120" s="931">
        <v>2194927</v>
      </c>
      <c r="DR120" s="931"/>
      <c r="DS120" s="931"/>
      <c r="DT120" s="931"/>
      <c r="DU120" s="931"/>
      <c r="DV120" s="932">
        <v>68.099999999999994</v>
      </c>
      <c r="DW120" s="932"/>
      <c r="DX120" s="932"/>
      <c r="DY120" s="932"/>
      <c r="DZ120" s="933"/>
    </row>
    <row r="121" spans="1:130" s="230" customFormat="1" ht="26.25" customHeight="1" x14ac:dyDescent="0.15">
      <c r="A121" s="1057"/>
      <c r="B121" s="949"/>
      <c r="C121" s="974" t="s">
        <v>485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447</v>
      </c>
      <c r="AB121" s="959"/>
      <c r="AC121" s="959"/>
      <c r="AD121" s="959"/>
      <c r="AE121" s="960"/>
      <c r="AF121" s="961" t="s">
        <v>447</v>
      </c>
      <c r="AG121" s="959"/>
      <c r="AH121" s="959"/>
      <c r="AI121" s="959"/>
      <c r="AJ121" s="960"/>
      <c r="AK121" s="961" t="s">
        <v>447</v>
      </c>
      <c r="AL121" s="959"/>
      <c r="AM121" s="959"/>
      <c r="AN121" s="959"/>
      <c r="AO121" s="960"/>
      <c r="AP121" s="962" t="s">
        <v>486</v>
      </c>
      <c r="AQ121" s="963"/>
      <c r="AR121" s="963"/>
      <c r="AS121" s="963"/>
      <c r="AT121" s="964"/>
      <c r="AU121" s="994"/>
      <c r="AV121" s="995"/>
      <c r="AW121" s="995"/>
      <c r="AX121" s="995"/>
      <c r="AY121" s="996"/>
      <c r="AZ121" s="922" t="s">
        <v>487</v>
      </c>
      <c r="BA121" s="923"/>
      <c r="BB121" s="923"/>
      <c r="BC121" s="923"/>
      <c r="BD121" s="923"/>
      <c r="BE121" s="923"/>
      <c r="BF121" s="923"/>
      <c r="BG121" s="923"/>
      <c r="BH121" s="923"/>
      <c r="BI121" s="923"/>
      <c r="BJ121" s="923"/>
      <c r="BK121" s="923"/>
      <c r="BL121" s="923"/>
      <c r="BM121" s="923"/>
      <c r="BN121" s="923"/>
      <c r="BO121" s="923"/>
      <c r="BP121" s="924"/>
      <c r="BQ121" s="925">
        <v>86885</v>
      </c>
      <c r="BR121" s="926"/>
      <c r="BS121" s="926"/>
      <c r="BT121" s="926"/>
      <c r="BU121" s="926"/>
      <c r="BV121" s="926">
        <v>71505</v>
      </c>
      <c r="BW121" s="926"/>
      <c r="BX121" s="926"/>
      <c r="BY121" s="926"/>
      <c r="BZ121" s="926"/>
      <c r="CA121" s="926">
        <v>63318</v>
      </c>
      <c r="CB121" s="926"/>
      <c r="CC121" s="926"/>
      <c r="CD121" s="926"/>
      <c r="CE121" s="926"/>
      <c r="CF121" s="920">
        <v>2</v>
      </c>
      <c r="CG121" s="921"/>
      <c r="CH121" s="921"/>
      <c r="CI121" s="921"/>
      <c r="CJ121" s="921"/>
      <c r="CK121" s="1009"/>
      <c r="CL121" s="1010"/>
      <c r="CM121" s="1010"/>
      <c r="CN121" s="1010"/>
      <c r="CO121" s="1011"/>
      <c r="CP121" s="1019" t="s">
        <v>488</v>
      </c>
      <c r="CQ121" s="1020"/>
      <c r="CR121" s="1020"/>
      <c r="CS121" s="1020"/>
      <c r="CT121" s="1020"/>
      <c r="CU121" s="1020"/>
      <c r="CV121" s="1020"/>
      <c r="CW121" s="1020"/>
      <c r="CX121" s="1020"/>
      <c r="CY121" s="1020"/>
      <c r="CZ121" s="1020"/>
      <c r="DA121" s="1020"/>
      <c r="DB121" s="1020"/>
      <c r="DC121" s="1020"/>
      <c r="DD121" s="1020"/>
      <c r="DE121" s="1020"/>
      <c r="DF121" s="1021"/>
      <c r="DG121" s="925">
        <v>24471</v>
      </c>
      <c r="DH121" s="926"/>
      <c r="DI121" s="926"/>
      <c r="DJ121" s="926"/>
      <c r="DK121" s="926"/>
      <c r="DL121" s="926">
        <v>18639</v>
      </c>
      <c r="DM121" s="926"/>
      <c r="DN121" s="926"/>
      <c r="DO121" s="926"/>
      <c r="DP121" s="926"/>
      <c r="DQ121" s="926">
        <v>15981</v>
      </c>
      <c r="DR121" s="926"/>
      <c r="DS121" s="926"/>
      <c r="DT121" s="926"/>
      <c r="DU121" s="926"/>
      <c r="DV121" s="927">
        <v>0.5</v>
      </c>
      <c r="DW121" s="927"/>
      <c r="DX121" s="927"/>
      <c r="DY121" s="927"/>
      <c r="DZ121" s="928"/>
    </row>
    <row r="122" spans="1:130" s="230" customFormat="1" ht="26.25" customHeight="1" x14ac:dyDescent="0.15">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447</v>
      </c>
      <c r="AB122" s="959"/>
      <c r="AC122" s="959"/>
      <c r="AD122" s="959"/>
      <c r="AE122" s="960"/>
      <c r="AF122" s="961" t="s">
        <v>447</v>
      </c>
      <c r="AG122" s="959"/>
      <c r="AH122" s="959"/>
      <c r="AI122" s="959"/>
      <c r="AJ122" s="960"/>
      <c r="AK122" s="961" t="s">
        <v>447</v>
      </c>
      <c r="AL122" s="959"/>
      <c r="AM122" s="959"/>
      <c r="AN122" s="959"/>
      <c r="AO122" s="960"/>
      <c r="AP122" s="962" t="s">
        <v>469</v>
      </c>
      <c r="AQ122" s="963"/>
      <c r="AR122" s="963"/>
      <c r="AS122" s="963"/>
      <c r="AT122" s="964"/>
      <c r="AU122" s="994"/>
      <c r="AV122" s="995"/>
      <c r="AW122" s="995"/>
      <c r="AX122" s="995"/>
      <c r="AY122" s="996"/>
      <c r="AZ122" s="973" t="s">
        <v>489</v>
      </c>
      <c r="BA122" s="965"/>
      <c r="BB122" s="965"/>
      <c r="BC122" s="965"/>
      <c r="BD122" s="965"/>
      <c r="BE122" s="965"/>
      <c r="BF122" s="965"/>
      <c r="BG122" s="965"/>
      <c r="BH122" s="965"/>
      <c r="BI122" s="965"/>
      <c r="BJ122" s="965"/>
      <c r="BK122" s="965"/>
      <c r="BL122" s="965"/>
      <c r="BM122" s="965"/>
      <c r="BN122" s="965"/>
      <c r="BO122" s="965"/>
      <c r="BP122" s="966"/>
      <c r="BQ122" s="999">
        <v>6025383</v>
      </c>
      <c r="BR122" s="1000"/>
      <c r="BS122" s="1000"/>
      <c r="BT122" s="1000"/>
      <c r="BU122" s="1000"/>
      <c r="BV122" s="1000">
        <v>5847813</v>
      </c>
      <c r="BW122" s="1000"/>
      <c r="BX122" s="1000"/>
      <c r="BY122" s="1000"/>
      <c r="BZ122" s="1000"/>
      <c r="CA122" s="1000">
        <v>5445978</v>
      </c>
      <c r="CB122" s="1000"/>
      <c r="CC122" s="1000"/>
      <c r="CD122" s="1000"/>
      <c r="CE122" s="1000"/>
      <c r="CF122" s="1017">
        <v>168.9</v>
      </c>
      <c r="CG122" s="1018"/>
      <c r="CH122" s="1018"/>
      <c r="CI122" s="1018"/>
      <c r="CJ122" s="1018"/>
      <c r="CK122" s="1009"/>
      <c r="CL122" s="1010"/>
      <c r="CM122" s="1010"/>
      <c r="CN122" s="1010"/>
      <c r="CO122" s="1011"/>
      <c r="CP122" s="1019" t="s">
        <v>490</v>
      </c>
      <c r="CQ122" s="1020"/>
      <c r="CR122" s="1020"/>
      <c r="CS122" s="1020"/>
      <c r="CT122" s="1020"/>
      <c r="CU122" s="1020"/>
      <c r="CV122" s="1020"/>
      <c r="CW122" s="1020"/>
      <c r="CX122" s="1020"/>
      <c r="CY122" s="1020"/>
      <c r="CZ122" s="1020"/>
      <c r="DA122" s="1020"/>
      <c r="DB122" s="1020"/>
      <c r="DC122" s="1020"/>
      <c r="DD122" s="1020"/>
      <c r="DE122" s="1020"/>
      <c r="DF122" s="1021"/>
      <c r="DG122" s="925">
        <v>17415</v>
      </c>
      <c r="DH122" s="926"/>
      <c r="DI122" s="926"/>
      <c r="DJ122" s="926"/>
      <c r="DK122" s="926"/>
      <c r="DL122" s="926">
        <v>15985</v>
      </c>
      <c r="DM122" s="926"/>
      <c r="DN122" s="926"/>
      <c r="DO122" s="926"/>
      <c r="DP122" s="926"/>
      <c r="DQ122" s="926">
        <v>14359</v>
      </c>
      <c r="DR122" s="926"/>
      <c r="DS122" s="926"/>
      <c r="DT122" s="926"/>
      <c r="DU122" s="926"/>
      <c r="DV122" s="927">
        <v>0.4</v>
      </c>
      <c r="DW122" s="927"/>
      <c r="DX122" s="927"/>
      <c r="DY122" s="927"/>
      <c r="DZ122" s="928"/>
    </row>
    <row r="123" spans="1:130" s="230" customFormat="1" ht="26.25" customHeight="1" x14ac:dyDescent="0.15">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491</v>
      </c>
      <c r="AB123" s="959"/>
      <c r="AC123" s="959"/>
      <c r="AD123" s="959"/>
      <c r="AE123" s="960"/>
      <c r="AF123" s="961" t="s">
        <v>476</v>
      </c>
      <c r="AG123" s="959"/>
      <c r="AH123" s="959"/>
      <c r="AI123" s="959"/>
      <c r="AJ123" s="960"/>
      <c r="AK123" s="961" t="s">
        <v>447</v>
      </c>
      <c r="AL123" s="959"/>
      <c r="AM123" s="959"/>
      <c r="AN123" s="959"/>
      <c r="AO123" s="960"/>
      <c r="AP123" s="962" t="s">
        <v>447</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492</v>
      </c>
      <c r="BP123" s="1005"/>
      <c r="BQ123" s="1063">
        <v>8179232</v>
      </c>
      <c r="BR123" s="1064"/>
      <c r="BS123" s="1064"/>
      <c r="BT123" s="1064"/>
      <c r="BU123" s="1064"/>
      <c r="BV123" s="1064">
        <v>8415815</v>
      </c>
      <c r="BW123" s="1064"/>
      <c r="BX123" s="1064"/>
      <c r="BY123" s="1064"/>
      <c r="BZ123" s="1064"/>
      <c r="CA123" s="1064">
        <v>8498240</v>
      </c>
      <c r="CB123" s="1064"/>
      <c r="CC123" s="1064"/>
      <c r="CD123" s="1064"/>
      <c r="CE123" s="1064"/>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t="s">
        <v>447</v>
      </c>
      <c r="DH123" s="959"/>
      <c r="DI123" s="959"/>
      <c r="DJ123" s="959"/>
      <c r="DK123" s="960"/>
      <c r="DL123" s="961" t="s">
        <v>491</v>
      </c>
      <c r="DM123" s="959"/>
      <c r="DN123" s="959"/>
      <c r="DO123" s="959"/>
      <c r="DP123" s="960"/>
      <c r="DQ123" s="961" t="s">
        <v>469</v>
      </c>
      <c r="DR123" s="959"/>
      <c r="DS123" s="959"/>
      <c r="DT123" s="959"/>
      <c r="DU123" s="960"/>
      <c r="DV123" s="962" t="s">
        <v>447</v>
      </c>
      <c r="DW123" s="963"/>
      <c r="DX123" s="963"/>
      <c r="DY123" s="963"/>
      <c r="DZ123" s="964"/>
    </row>
    <row r="124" spans="1:130" s="230" customFormat="1" ht="26.25" customHeight="1" thickBot="1" x14ac:dyDescent="0.2">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486</v>
      </c>
      <c r="AB124" s="959"/>
      <c r="AC124" s="959"/>
      <c r="AD124" s="959"/>
      <c r="AE124" s="960"/>
      <c r="AF124" s="961" t="s">
        <v>447</v>
      </c>
      <c r="AG124" s="959"/>
      <c r="AH124" s="959"/>
      <c r="AI124" s="959"/>
      <c r="AJ124" s="960"/>
      <c r="AK124" s="961" t="s">
        <v>491</v>
      </c>
      <c r="AL124" s="959"/>
      <c r="AM124" s="959"/>
      <c r="AN124" s="959"/>
      <c r="AO124" s="960"/>
      <c r="AP124" s="962" t="s">
        <v>447</v>
      </c>
      <c r="AQ124" s="963"/>
      <c r="AR124" s="963"/>
      <c r="AS124" s="963"/>
      <c r="AT124" s="964"/>
      <c r="AU124" s="1059" t="s">
        <v>493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63.8</v>
      </c>
      <c r="BR124" s="1027"/>
      <c r="BS124" s="1027"/>
      <c r="BT124" s="1027"/>
      <c r="BU124" s="1027"/>
      <c r="BV124" s="1027">
        <v>40</v>
      </c>
      <c r="BW124" s="1027"/>
      <c r="BX124" s="1027"/>
      <c r="BY124" s="1027"/>
      <c r="BZ124" s="1027"/>
      <c r="CA124" s="1027">
        <v>21.7</v>
      </c>
      <c r="CB124" s="1027"/>
      <c r="CC124" s="1027"/>
      <c r="CD124" s="1027"/>
      <c r="CE124" s="1027"/>
      <c r="CF124" s="1028"/>
      <c r="CG124" s="1029"/>
      <c r="CH124" s="1029"/>
      <c r="CI124" s="1029"/>
      <c r="CJ124" s="1030"/>
      <c r="CK124" s="1012"/>
      <c r="CL124" s="1012"/>
      <c r="CM124" s="1012"/>
      <c r="CN124" s="1012"/>
      <c r="CO124" s="1013"/>
      <c r="CP124" s="1019" t="s">
        <v>494</v>
      </c>
      <c r="CQ124" s="1020"/>
      <c r="CR124" s="1020"/>
      <c r="CS124" s="1020"/>
      <c r="CT124" s="1020"/>
      <c r="CU124" s="1020"/>
      <c r="CV124" s="1020"/>
      <c r="CW124" s="1020"/>
      <c r="CX124" s="1020"/>
      <c r="CY124" s="1020"/>
      <c r="CZ124" s="1020"/>
      <c r="DA124" s="1020"/>
      <c r="DB124" s="1020"/>
      <c r="DC124" s="1020"/>
      <c r="DD124" s="1020"/>
      <c r="DE124" s="1020"/>
      <c r="DF124" s="1021"/>
      <c r="DG124" s="1004" t="s">
        <v>447</v>
      </c>
      <c r="DH124" s="986"/>
      <c r="DI124" s="986"/>
      <c r="DJ124" s="986"/>
      <c r="DK124" s="987"/>
      <c r="DL124" s="985" t="s">
        <v>478</v>
      </c>
      <c r="DM124" s="986"/>
      <c r="DN124" s="986"/>
      <c r="DO124" s="986"/>
      <c r="DP124" s="987"/>
      <c r="DQ124" s="985" t="s">
        <v>447</v>
      </c>
      <c r="DR124" s="986"/>
      <c r="DS124" s="986"/>
      <c r="DT124" s="986"/>
      <c r="DU124" s="987"/>
      <c r="DV124" s="988" t="s">
        <v>447</v>
      </c>
      <c r="DW124" s="989"/>
      <c r="DX124" s="989"/>
      <c r="DY124" s="989"/>
      <c r="DZ124" s="990"/>
    </row>
    <row r="125" spans="1:130" s="230" customFormat="1" ht="26.25" customHeight="1" x14ac:dyDescent="0.15">
      <c r="A125" s="1057"/>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476</v>
      </c>
      <c r="AB125" s="959"/>
      <c r="AC125" s="959"/>
      <c r="AD125" s="959"/>
      <c r="AE125" s="960"/>
      <c r="AF125" s="961" t="s">
        <v>447</v>
      </c>
      <c r="AG125" s="959"/>
      <c r="AH125" s="959"/>
      <c r="AI125" s="959"/>
      <c r="AJ125" s="960"/>
      <c r="AK125" s="961" t="s">
        <v>491</v>
      </c>
      <c r="AL125" s="959"/>
      <c r="AM125" s="959"/>
      <c r="AN125" s="959"/>
      <c r="AO125" s="960"/>
      <c r="AP125" s="962" t="s">
        <v>447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495</v>
      </c>
      <c r="CL125" s="1007"/>
      <c r="CM125" s="1007"/>
      <c r="CN125" s="1007"/>
      <c r="CO125" s="1008"/>
      <c r="CP125" s="929" t="s">
        <v>496</v>
      </c>
      <c r="CQ125" s="897"/>
      <c r="CR125" s="897"/>
      <c r="CS125" s="897"/>
      <c r="CT125" s="897"/>
      <c r="CU125" s="897"/>
      <c r="CV125" s="897"/>
      <c r="CW125" s="897"/>
      <c r="CX125" s="897"/>
      <c r="CY125" s="897"/>
      <c r="CZ125" s="897"/>
      <c r="DA125" s="897"/>
      <c r="DB125" s="897"/>
      <c r="DC125" s="897"/>
      <c r="DD125" s="897"/>
      <c r="DE125" s="897"/>
      <c r="DF125" s="898"/>
      <c r="DG125" s="930" t="s">
        <v>472</v>
      </c>
      <c r="DH125" s="931"/>
      <c r="DI125" s="931"/>
      <c r="DJ125" s="931"/>
      <c r="DK125" s="931"/>
      <c r="DL125" s="931" t="s">
        <v>471</v>
      </c>
      <c r="DM125" s="931"/>
      <c r="DN125" s="931"/>
      <c r="DO125" s="931"/>
      <c r="DP125" s="931"/>
      <c r="DQ125" s="931" t="s">
        <v>478</v>
      </c>
      <c r="DR125" s="931"/>
      <c r="DS125" s="931"/>
      <c r="DT125" s="931"/>
      <c r="DU125" s="931"/>
      <c r="DV125" s="932" t="s">
        <v>447</v>
      </c>
      <c r="DW125" s="932"/>
      <c r="DX125" s="932"/>
      <c r="DY125" s="932"/>
      <c r="DZ125" s="933"/>
    </row>
    <row r="126" spans="1:130" s="230" customFormat="1" ht="26.25" customHeight="1" thickBot="1" x14ac:dyDescent="0.2">
      <c r="A126" s="1057"/>
      <c r="B126" s="949"/>
      <c r="C126" s="922" t="s">
        <v>480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12558</v>
      </c>
      <c r="AB126" s="959"/>
      <c r="AC126" s="959"/>
      <c r="AD126" s="959"/>
      <c r="AE126" s="960"/>
      <c r="AF126" s="961">
        <v>7905</v>
      </c>
      <c r="AG126" s="959"/>
      <c r="AH126" s="959"/>
      <c r="AI126" s="959"/>
      <c r="AJ126" s="960"/>
      <c r="AK126" s="961">
        <v>12311</v>
      </c>
      <c r="AL126" s="959"/>
      <c r="AM126" s="959"/>
      <c r="AN126" s="959"/>
      <c r="AO126" s="960"/>
      <c r="AP126" s="962">
        <v>0.4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497</v>
      </c>
      <c r="CQ126" s="923"/>
      <c r="CR126" s="923"/>
      <c r="CS126" s="923"/>
      <c r="CT126" s="923"/>
      <c r="CU126" s="923"/>
      <c r="CV126" s="923"/>
      <c r="CW126" s="923"/>
      <c r="CX126" s="923"/>
      <c r="CY126" s="923"/>
      <c r="CZ126" s="923"/>
      <c r="DA126" s="923"/>
      <c r="DB126" s="923"/>
      <c r="DC126" s="923"/>
      <c r="DD126" s="923"/>
      <c r="DE126" s="923"/>
      <c r="DF126" s="924"/>
      <c r="DG126" s="925" t="s">
        <v>498</v>
      </c>
      <c r="DH126" s="926"/>
      <c r="DI126" s="926"/>
      <c r="DJ126" s="926"/>
      <c r="DK126" s="926"/>
      <c r="DL126" s="926" t="s">
        <v>498</v>
      </c>
      <c r="DM126" s="926"/>
      <c r="DN126" s="926"/>
      <c r="DO126" s="926"/>
      <c r="DP126" s="926"/>
      <c r="DQ126" s="926" t="s">
        <v>474</v>
      </c>
      <c r="DR126" s="926"/>
      <c r="DS126" s="926"/>
      <c r="DT126" s="926"/>
      <c r="DU126" s="926"/>
      <c r="DV126" s="927" t="s">
        <v>474</v>
      </c>
      <c r="DW126" s="927"/>
      <c r="DX126" s="927"/>
      <c r="DY126" s="927"/>
      <c r="DZ126" s="928"/>
    </row>
    <row r="127" spans="1:130" s="230" customFormat="1" ht="26.25" customHeight="1" x14ac:dyDescent="0.15">
      <c r="A127" s="1058"/>
      <c r="B127" s="951"/>
      <c r="C127" s="973" t="s">
        <v>499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486</v>
      </c>
      <c r="AB127" s="959"/>
      <c r="AC127" s="959"/>
      <c r="AD127" s="959"/>
      <c r="AE127" s="960"/>
      <c r="AF127" s="961" t="s">
        <v>486</v>
      </c>
      <c r="AG127" s="959"/>
      <c r="AH127" s="959"/>
      <c r="AI127" s="959"/>
      <c r="AJ127" s="960"/>
      <c r="AK127" s="961" t="s">
        <v>486</v>
      </c>
      <c r="AL127" s="959"/>
      <c r="AM127" s="959"/>
      <c r="AN127" s="959"/>
      <c r="AO127" s="960"/>
      <c r="AP127" s="962" t="s">
        <v>447</v>
      </c>
      <c r="AQ127" s="963"/>
      <c r="AR127" s="963"/>
      <c r="AS127" s="963"/>
      <c r="AT127" s="964"/>
      <c r="AU127" s="232"/>
      <c r="AV127" s="232"/>
      <c r="AW127" s="232"/>
      <c r="AX127" s="1031" t="s">
        <v>500</v>
      </c>
      <c r="AY127" s="1032"/>
      <c r="AZ127" s="1032"/>
      <c r="BA127" s="1032"/>
      <c r="BB127" s="1032"/>
      <c r="BC127" s="1032"/>
      <c r="BD127" s="1032"/>
      <c r="BE127" s="1033"/>
      <c r="BF127" s="1034" t="s">
        <v>501</v>
      </c>
      <c r="BG127" s="1032"/>
      <c r="BH127" s="1032"/>
      <c r="BI127" s="1032"/>
      <c r="BJ127" s="1032"/>
      <c r="BK127" s="1032"/>
      <c r="BL127" s="1033"/>
      <c r="BM127" s="1034" t="s">
        <v>502</v>
      </c>
      <c r="BN127" s="1032"/>
      <c r="BO127" s="1032"/>
      <c r="BP127" s="1032"/>
      <c r="BQ127" s="1032"/>
      <c r="BR127" s="1032"/>
      <c r="BS127" s="1033"/>
      <c r="BT127" s="1034" t="s">
        <v>503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504</v>
      </c>
      <c r="CQ127" s="923"/>
      <c r="CR127" s="923"/>
      <c r="CS127" s="923"/>
      <c r="CT127" s="923"/>
      <c r="CU127" s="923"/>
      <c r="CV127" s="923"/>
      <c r="CW127" s="923"/>
      <c r="CX127" s="923"/>
      <c r="CY127" s="923"/>
      <c r="CZ127" s="923"/>
      <c r="DA127" s="923"/>
      <c r="DB127" s="923"/>
      <c r="DC127" s="923"/>
      <c r="DD127" s="923"/>
      <c r="DE127" s="923"/>
      <c r="DF127" s="924"/>
      <c r="DG127" s="925" t="s">
        <v>447</v>
      </c>
      <c r="DH127" s="926"/>
      <c r="DI127" s="926"/>
      <c r="DJ127" s="926"/>
      <c r="DK127" s="926"/>
      <c r="DL127" s="926" t="s">
        <v>447</v>
      </c>
      <c r="DM127" s="926"/>
      <c r="DN127" s="926"/>
      <c r="DO127" s="926"/>
      <c r="DP127" s="926"/>
      <c r="DQ127" s="926" t="s">
        <v>469</v>
      </c>
      <c r="DR127" s="926"/>
      <c r="DS127" s="926"/>
      <c r="DT127" s="926"/>
      <c r="DU127" s="926"/>
      <c r="DV127" s="927" t="s">
        <v>477</v>
      </c>
      <c r="DW127" s="927"/>
      <c r="DX127" s="927"/>
      <c r="DY127" s="927"/>
      <c r="DZ127" s="928"/>
    </row>
    <row r="128" spans="1:130" s="230" customFormat="1" ht="26.25" customHeight="1" thickBot="1" x14ac:dyDescent="0.2">
      <c r="A128" s="1041" t="s">
        <v>505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506</v>
      </c>
      <c r="X128" s="1043"/>
      <c r="Y128" s="1043"/>
      <c r="Z128" s="1044"/>
      <c r="AA128" s="1045">
        <v>4416</v>
      </c>
      <c r="AB128" s="1046"/>
      <c r="AC128" s="1046"/>
      <c r="AD128" s="1046"/>
      <c r="AE128" s="1047"/>
      <c r="AF128" s="1048">
        <v>4264</v>
      </c>
      <c r="AG128" s="1046"/>
      <c r="AH128" s="1046"/>
      <c r="AI128" s="1046"/>
      <c r="AJ128" s="1047"/>
      <c r="AK128" s="1048">
        <v>4098</v>
      </c>
      <c r="AL128" s="1046"/>
      <c r="AM128" s="1046"/>
      <c r="AN128" s="1046"/>
      <c r="AO128" s="1047"/>
      <c r="AP128" s="1049"/>
      <c r="AQ128" s="1050"/>
      <c r="AR128" s="1050"/>
      <c r="AS128" s="1050"/>
      <c r="AT128" s="1051"/>
      <c r="AU128" s="232"/>
      <c r="AV128" s="232"/>
      <c r="AW128" s="232"/>
      <c r="AX128" s="896" t="s">
        <v>507</v>
      </c>
      <c r="AY128" s="897"/>
      <c r="AZ128" s="897"/>
      <c r="BA128" s="897"/>
      <c r="BB128" s="897"/>
      <c r="BC128" s="897"/>
      <c r="BD128" s="897"/>
      <c r="BE128" s="898"/>
      <c r="BF128" s="1052" t="s">
        <v>491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508</v>
      </c>
      <c r="CQ128" s="726"/>
      <c r="CR128" s="726"/>
      <c r="CS128" s="726"/>
      <c r="CT128" s="726"/>
      <c r="CU128" s="726"/>
      <c r="CV128" s="726"/>
      <c r="CW128" s="726"/>
      <c r="CX128" s="726"/>
      <c r="CY128" s="726"/>
      <c r="CZ128" s="726"/>
      <c r="DA128" s="726"/>
      <c r="DB128" s="726"/>
      <c r="DC128" s="726"/>
      <c r="DD128" s="726"/>
      <c r="DE128" s="726"/>
      <c r="DF128" s="1036"/>
      <c r="DG128" s="1037" t="s">
        <v>447</v>
      </c>
      <c r="DH128" s="1038"/>
      <c r="DI128" s="1038"/>
      <c r="DJ128" s="1038"/>
      <c r="DK128" s="1038"/>
      <c r="DL128" s="1038" t="s">
        <v>447</v>
      </c>
      <c r="DM128" s="1038"/>
      <c r="DN128" s="1038"/>
      <c r="DO128" s="1038"/>
      <c r="DP128" s="1038"/>
      <c r="DQ128" s="1038" t="s">
        <v>447</v>
      </c>
      <c r="DR128" s="1038"/>
      <c r="DS128" s="1038"/>
      <c r="DT128" s="1038"/>
      <c r="DU128" s="1038"/>
      <c r="DV128" s="1039" t="s">
        <v>471</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509</v>
      </c>
      <c r="X129" s="1071"/>
      <c r="Y129" s="1071"/>
      <c r="Z129" s="1072"/>
      <c r="AA129" s="958">
        <v>3622610</v>
      </c>
      <c r="AB129" s="959"/>
      <c r="AC129" s="959"/>
      <c r="AD129" s="959"/>
      <c r="AE129" s="960"/>
      <c r="AF129" s="961">
        <v>3894159</v>
      </c>
      <c r="AG129" s="959"/>
      <c r="AH129" s="959"/>
      <c r="AI129" s="959"/>
      <c r="AJ129" s="960"/>
      <c r="AK129" s="961">
        <v>3817704</v>
      </c>
      <c r="AL129" s="959"/>
      <c r="AM129" s="959"/>
      <c r="AN129" s="959"/>
      <c r="AO129" s="960"/>
      <c r="AP129" s="1073"/>
      <c r="AQ129" s="1074"/>
      <c r="AR129" s="1074"/>
      <c r="AS129" s="1074"/>
      <c r="AT129" s="1075"/>
      <c r="AU129" s="233"/>
      <c r="AV129" s="233"/>
      <c r="AW129" s="233"/>
      <c r="AX129" s="1065" t="s">
        <v>510</v>
      </c>
      <c r="AY129" s="923"/>
      <c r="AZ129" s="923"/>
      <c r="BA129" s="923"/>
      <c r="BB129" s="923"/>
      <c r="BC129" s="923"/>
      <c r="BD129" s="923"/>
      <c r="BE129" s="924"/>
      <c r="BF129" s="1066" t="s">
        <v>486</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512</v>
      </c>
      <c r="X130" s="1071"/>
      <c r="Y130" s="1071"/>
      <c r="Z130" s="1072"/>
      <c r="AA130" s="958">
        <v>651686</v>
      </c>
      <c r="AB130" s="959"/>
      <c r="AC130" s="959"/>
      <c r="AD130" s="959"/>
      <c r="AE130" s="960"/>
      <c r="AF130" s="961">
        <v>624253</v>
      </c>
      <c r="AG130" s="959"/>
      <c r="AH130" s="959"/>
      <c r="AI130" s="959"/>
      <c r="AJ130" s="960"/>
      <c r="AK130" s="961">
        <v>593071</v>
      </c>
      <c r="AL130" s="959"/>
      <c r="AM130" s="959"/>
      <c r="AN130" s="959"/>
      <c r="AO130" s="960"/>
      <c r="AP130" s="1073"/>
      <c r="AQ130" s="1074"/>
      <c r="AR130" s="1074"/>
      <c r="AS130" s="1074"/>
      <c r="AT130" s="1075"/>
      <c r="AU130" s="233"/>
      <c r="AV130" s="233"/>
      <c r="AW130" s="233"/>
      <c r="AX130" s="1065" t="s">
        <v>513</v>
      </c>
      <c r="AY130" s="923"/>
      <c r="AZ130" s="923"/>
      <c r="BA130" s="923"/>
      <c r="BB130" s="923"/>
      <c r="BC130" s="923"/>
      <c r="BD130" s="923"/>
      <c r="BE130" s="924"/>
      <c r="BF130" s="1101">
        <v>14.3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514</v>
      </c>
      <c r="X131" s="1108"/>
      <c r="Y131" s="1108"/>
      <c r="Z131" s="1109"/>
      <c r="AA131" s="1004">
        <v>2970924</v>
      </c>
      <c r="AB131" s="986"/>
      <c r="AC131" s="986"/>
      <c r="AD131" s="986"/>
      <c r="AE131" s="987"/>
      <c r="AF131" s="985">
        <v>3269906</v>
      </c>
      <c r="AG131" s="986"/>
      <c r="AH131" s="986"/>
      <c r="AI131" s="986"/>
      <c r="AJ131" s="987"/>
      <c r="AK131" s="985">
        <v>3224633</v>
      </c>
      <c r="AL131" s="986"/>
      <c r="AM131" s="986"/>
      <c r="AN131" s="986"/>
      <c r="AO131" s="987"/>
      <c r="AP131" s="1110"/>
      <c r="AQ131" s="1111"/>
      <c r="AR131" s="1111"/>
      <c r="AS131" s="1111"/>
      <c r="AT131" s="1112"/>
      <c r="AU131" s="233"/>
      <c r="AV131" s="233"/>
      <c r="AW131" s="233"/>
      <c r="AX131" s="1083" t="s">
        <v>515</v>
      </c>
      <c r="AY131" s="726"/>
      <c r="AZ131" s="726"/>
      <c r="BA131" s="726"/>
      <c r="BB131" s="726"/>
      <c r="BC131" s="726"/>
      <c r="BD131" s="726"/>
      <c r="BE131" s="1036"/>
      <c r="BF131" s="1084">
        <v>21.7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517</v>
      </c>
      <c r="W132" s="1094"/>
      <c r="X132" s="1094"/>
      <c r="Y132" s="1094"/>
      <c r="Z132" s="1095"/>
      <c r="AA132" s="1096">
        <v>12.57248587</v>
      </c>
      <c r="AB132" s="1097"/>
      <c r="AC132" s="1097"/>
      <c r="AD132" s="1097"/>
      <c r="AE132" s="1098"/>
      <c r="AF132" s="1099">
        <v>14.002023299999999</v>
      </c>
      <c r="AG132" s="1097"/>
      <c r="AH132" s="1097"/>
      <c r="AI132" s="1097"/>
      <c r="AJ132" s="1098"/>
      <c r="AK132" s="1099">
        <v>16.53512198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518</v>
      </c>
      <c r="W133" s="1077"/>
      <c r="X133" s="1077"/>
      <c r="Y133" s="1077"/>
      <c r="Z133" s="1078"/>
      <c r="AA133" s="1079">
        <v>12.2</v>
      </c>
      <c r="AB133" s="1080"/>
      <c r="AC133" s="1080"/>
      <c r="AD133" s="1080"/>
      <c r="AE133" s="1081"/>
      <c r="AF133" s="1079">
        <v>13.1</v>
      </c>
      <c r="AG133" s="1080"/>
      <c r="AH133" s="1080"/>
      <c r="AI133" s="1080"/>
      <c r="AJ133" s="1081"/>
      <c r="AK133" s="1079">
        <v>14.3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CxlbjvMaDFhmCR01nPDVTkc9CApZt7KTlM4dPapFeOodkyh2kVY7gEGbA1r4wqpuFr2D5fmvIbSmQx8XcIlzQ==" saltValue="FN4yYVtbFlzQ5NZXnkbmj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C31" zoomScale="70" zoomScaleNormal="85" zoomScaleSheetLayoutView="70" workbookViewId="0">
      <selection activeCell="BY37" sqref="BY37:CM37"/>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ccpBOkHRE/ZBUwGr7TGOp0VIWBbiozMtu00R7Uta/ghUbVjQXfeRBVDfyIa7WgZQB96+1xgZmQCioUfhr4zxA==" saltValue="QSUBl8GTZKiIbT1mNZdB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4" zoomScale="70" zoomScaleNormal="70" zoomScaleSheetLayoutView="55" workbookViewId="0">
      <selection activeCell="BY37" sqref="BY37:CM37"/>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100q8cVlw0pCFl07y2rH1xNHRE44h/VlEpwluSM1y4QcVAUUrezAD9cpYQXFdnV1FjsTVGgW/tNyvVxbvH5eg==" saltValue="Q6GVqyGhFZIRxAsiepgSd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BY37" sqref="BY37:CM37"/>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527</v>
      </c>
      <c r="AL9" s="1117"/>
      <c r="AM9" s="1117"/>
      <c r="AN9" s="1118"/>
      <c r="AO9" s="281">
        <v>1037358</v>
      </c>
      <c r="AP9" s="281">
        <v>118123</v>
      </c>
      <c r="AQ9" s="282">
        <v>139150</v>
      </c>
      <c r="AR9" s="283">
        <v>-15.1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528</v>
      </c>
      <c r="AL10" s="1117"/>
      <c r="AM10" s="1117"/>
      <c r="AN10" s="1118"/>
      <c r="AO10" s="284">
        <v>192009</v>
      </c>
      <c r="AP10" s="284">
        <v>21864</v>
      </c>
      <c r="AQ10" s="285">
        <v>19663</v>
      </c>
      <c r="AR10" s="286">
        <v>11.2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529</v>
      </c>
      <c r="AL11" s="1117"/>
      <c r="AM11" s="1117"/>
      <c r="AN11" s="1118"/>
      <c r="AO11" s="284">
        <v>600</v>
      </c>
      <c r="AP11" s="284">
        <v>68</v>
      </c>
      <c r="AQ11" s="285">
        <v>1097</v>
      </c>
      <c r="AR11" s="286">
        <v>-93.8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530</v>
      </c>
      <c r="AL12" s="1117"/>
      <c r="AM12" s="1117"/>
      <c r="AN12" s="1118"/>
      <c r="AO12" s="284" t="s">
        <v>531</v>
      </c>
      <c r="AP12" s="284" t="s">
        <v>531</v>
      </c>
      <c r="AQ12" s="285" t="s">
        <v>531</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532</v>
      </c>
      <c r="AL13" s="1117"/>
      <c r="AM13" s="1117"/>
      <c r="AN13" s="1118"/>
      <c r="AO13" s="284">
        <v>16938</v>
      </c>
      <c r="AP13" s="284">
        <v>1929</v>
      </c>
      <c r="AQ13" s="285">
        <v>5184</v>
      </c>
      <c r="AR13" s="286">
        <v>-62.8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533</v>
      </c>
      <c r="AL14" s="1117"/>
      <c r="AM14" s="1117"/>
      <c r="AN14" s="1118"/>
      <c r="AO14" s="284">
        <v>6005</v>
      </c>
      <c r="AP14" s="284">
        <v>684</v>
      </c>
      <c r="AQ14" s="285">
        <v>3143</v>
      </c>
      <c r="AR14" s="286">
        <v>-78.2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534</v>
      </c>
      <c r="AL15" s="1120"/>
      <c r="AM15" s="1120"/>
      <c r="AN15" s="1121"/>
      <c r="AO15" s="284">
        <v>-64255</v>
      </c>
      <c r="AP15" s="284">
        <v>-7317</v>
      </c>
      <c r="AQ15" s="285">
        <v>-11320</v>
      </c>
      <c r="AR15" s="286">
        <v>-35.4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1188655</v>
      </c>
      <c r="AP16" s="284">
        <v>135351</v>
      </c>
      <c r="AQ16" s="285">
        <v>156916</v>
      </c>
      <c r="AR16" s="286">
        <v>-13.7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539</v>
      </c>
      <c r="AL21" s="1123"/>
      <c r="AM21" s="1123"/>
      <c r="AN21" s="1124"/>
      <c r="AO21" s="297">
        <v>10.82</v>
      </c>
      <c r="AP21" s="298">
        <v>13.85</v>
      </c>
      <c r="AQ21" s="299">
        <v>-3.03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540</v>
      </c>
      <c r="AL22" s="1123"/>
      <c r="AM22" s="1123"/>
      <c r="AN22" s="1124"/>
      <c r="AO22" s="302">
        <v>96.4</v>
      </c>
      <c r="AP22" s="303">
        <v>95.5</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544</v>
      </c>
      <c r="AL32" s="1131"/>
      <c r="AM32" s="1131"/>
      <c r="AN32" s="1132"/>
      <c r="AO32" s="312">
        <v>757969</v>
      </c>
      <c r="AP32" s="312">
        <v>86309</v>
      </c>
      <c r="AQ32" s="313">
        <v>83132</v>
      </c>
      <c r="AR32" s="314">
        <v>3.8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545</v>
      </c>
      <c r="AL33" s="1131"/>
      <c r="AM33" s="1131"/>
      <c r="AN33" s="1132"/>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546</v>
      </c>
      <c r="AL34" s="1131"/>
      <c r="AM34" s="1131"/>
      <c r="AN34" s="1132"/>
      <c r="AO34" s="312" t="s">
        <v>531</v>
      </c>
      <c r="AP34" s="312" t="s">
        <v>531</v>
      </c>
      <c r="AQ34" s="313" t="s">
        <v>531</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547</v>
      </c>
      <c r="AL35" s="1131"/>
      <c r="AM35" s="1131"/>
      <c r="AN35" s="1132"/>
      <c r="AO35" s="312">
        <v>336792</v>
      </c>
      <c r="AP35" s="312">
        <v>38350</v>
      </c>
      <c r="AQ35" s="313">
        <v>18852</v>
      </c>
      <c r="AR35" s="314">
        <v>103.4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548</v>
      </c>
      <c r="AL36" s="1131"/>
      <c r="AM36" s="1131"/>
      <c r="AN36" s="1132"/>
      <c r="AO36" s="312">
        <v>23294</v>
      </c>
      <c r="AP36" s="312">
        <v>2652</v>
      </c>
      <c r="AQ36" s="313">
        <v>4344</v>
      </c>
      <c r="AR36" s="314">
        <v>-39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549</v>
      </c>
      <c r="AL37" s="1131"/>
      <c r="AM37" s="1131"/>
      <c r="AN37" s="1132"/>
      <c r="AO37" s="312">
        <v>12311</v>
      </c>
      <c r="AP37" s="312">
        <v>1402</v>
      </c>
      <c r="AQ37" s="313">
        <v>1642</v>
      </c>
      <c r="AR37" s="314">
        <v>-14.6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550</v>
      </c>
      <c r="AL38" s="1134"/>
      <c r="AM38" s="1134"/>
      <c r="AN38" s="1135"/>
      <c r="AO38" s="315" t="s">
        <v>531</v>
      </c>
      <c r="AP38" s="315" t="s">
        <v>531</v>
      </c>
      <c r="AQ38" s="316">
        <v>19</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551</v>
      </c>
      <c r="AL39" s="1134"/>
      <c r="AM39" s="1134"/>
      <c r="AN39" s="1135"/>
      <c r="AO39" s="312">
        <v>-4098</v>
      </c>
      <c r="AP39" s="312">
        <v>-467</v>
      </c>
      <c r="AQ39" s="313">
        <v>-4399</v>
      </c>
      <c r="AR39" s="314">
        <v>-89.4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552</v>
      </c>
      <c r="AL40" s="1131"/>
      <c r="AM40" s="1131"/>
      <c r="AN40" s="1132"/>
      <c r="AO40" s="312">
        <v>-593071</v>
      </c>
      <c r="AP40" s="312">
        <v>-67533</v>
      </c>
      <c r="AQ40" s="313">
        <v>-69608</v>
      </c>
      <c r="AR40" s="314">
        <v>-3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533197</v>
      </c>
      <c r="AP41" s="312">
        <v>60715</v>
      </c>
      <c r="AQ41" s="313">
        <v>33982</v>
      </c>
      <c r="AR41" s="314">
        <v>78.7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522</v>
      </c>
      <c r="AN49" s="1127" t="s">
        <v>556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1503266</v>
      </c>
      <c r="AN51" s="334">
        <v>159126</v>
      </c>
      <c r="AO51" s="335">
        <v>103.6</v>
      </c>
      <c r="AP51" s="336">
        <v>121449</v>
      </c>
      <c r="AQ51" s="337">
        <v>4.5999999999999996</v>
      </c>
      <c r="AR51" s="338">
        <v>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533126</v>
      </c>
      <c r="AN52" s="342">
        <v>56433</v>
      </c>
      <c r="AO52" s="343">
        <v>55.1</v>
      </c>
      <c r="AP52" s="344">
        <v>62922</v>
      </c>
      <c r="AQ52" s="345">
        <v>2.2000000000000002</v>
      </c>
      <c r="AR52" s="346">
        <v>52.9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832594</v>
      </c>
      <c r="AN53" s="334">
        <v>87789</v>
      </c>
      <c r="AO53" s="335">
        <v>-44.8</v>
      </c>
      <c r="AP53" s="336">
        <v>145139</v>
      </c>
      <c r="AQ53" s="337">
        <v>19.5</v>
      </c>
      <c r="AR53" s="338">
        <v>-64.3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571626</v>
      </c>
      <c r="AN54" s="342">
        <v>60273</v>
      </c>
      <c r="AO54" s="343">
        <v>6.8</v>
      </c>
      <c r="AP54" s="344">
        <v>83762</v>
      </c>
      <c r="AQ54" s="345">
        <v>33.1</v>
      </c>
      <c r="AR54" s="346">
        <v>-26.3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700082</v>
      </c>
      <c r="AN55" s="334">
        <v>80888</v>
      </c>
      <c r="AO55" s="335">
        <v>-7.9</v>
      </c>
      <c r="AP55" s="336">
        <v>125391</v>
      </c>
      <c r="AQ55" s="337">
        <v>-13.6</v>
      </c>
      <c r="AR55" s="338">
        <v>5.7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458763</v>
      </c>
      <c r="AN56" s="342">
        <v>53006</v>
      </c>
      <c r="AO56" s="343">
        <v>-12.1</v>
      </c>
      <c r="AP56" s="344">
        <v>68516</v>
      </c>
      <c r="AQ56" s="345">
        <v>-18.2</v>
      </c>
      <c r="AR56" s="346">
        <v>6.1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389027</v>
      </c>
      <c r="AN57" s="334">
        <v>45698</v>
      </c>
      <c r="AO57" s="335">
        <v>-43.5</v>
      </c>
      <c r="AP57" s="336">
        <v>138402</v>
      </c>
      <c r="AQ57" s="337">
        <v>10.4</v>
      </c>
      <c r="AR57" s="338">
        <v>-53.9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172881</v>
      </c>
      <c r="AN58" s="342">
        <v>20308</v>
      </c>
      <c r="AO58" s="343">
        <v>-61.7</v>
      </c>
      <c r="AP58" s="344">
        <v>70652</v>
      </c>
      <c r="AQ58" s="345">
        <v>3.1</v>
      </c>
      <c r="AR58" s="346">
        <v>-64.8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315172</v>
      </c>
      <c r="AN59" s="334">
        <v>35888</v>
      </c>
      <c r="AO59" s="335">
        <v>-21.5</v>
      </c>
      <c r="AP59" s="336">
        <v>146367</v>
      </c>
      <c r="AQ59" s="337">
        <v>5.8</v>
      </c>
      <c r="AR59" s="338">
        <v>-27.3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161885</v>
      </c>
      <c r="AN60" s="342">
        <v>18434</v>
      </c>
      <c r="AO60" s="343">
        <v>-9.1999999999999993</v>
      </c>
      <c r="AP60" s="344">
        <v>79441</v>
      </c>
      <c r="AQ60" s="345">
        <v>12.4</v>
      </c>
      <c r="AR60" s="346">
        <v>-21.6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748028</v>
      </c>
      <c r="AN61" s="349">
        <v>81878</v>
      </c>
      <c r="AO61" s="350">
        <v>-2.8</v>
      </c>
      <c r="AP61" s="351">
        <v>135350</v>
      </c>
      <c r="AQ61" s="352">
        <v>5.3</v>
      </c>
      <c r="AR61" s="338">
        <v>-8.1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379656</v>
      </c>
      <c r="AN62" s="342">
        <v>41691</v>
      </c>
      <c r="AO62" s="343">
        <v>-4.2</v>
      </c>
      <c r="AP62" s="344">
        <v>73059</v>
      </c>
      <c r="AQ62" s="345">
        <v>6.5</v>
      </c>
      <c r="AR62" s="346">
        <v>-10.7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rSVmqV9MZBITWymlHzZZkpY5qLvkqn+N3FM1EqjwRPGWqHUY2pyhi/SaypbxJ4jN4KXtxYUBugpv+uS2E+5hQ==" saltValue="E29Ur9Mm85+rSv/f9WlM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Y37" sqref="BY37:CM37"/>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1" spans="125:125" ht="13.5" hidden="1" customHeight="1" x14ac:dyDescent="0.15">
      <c r="DU121" s="259"/>
    </row>
  </sheetData>
  <sheetProtection algorithmName="SHA-512" hashValue="55l+p5yEroefBuO3gYRDRjJVMcwcT1K0nAMP+I83ZNDE4Vm5nV9XY9GCJFvFUM35/0qVQbI1ynqpIij0vSnFAg==" saltValue="YF9KWGpBkHOjsg70Luya3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BY37" sqref="BY37:CM37"/>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7LQRQRxdIbH4ahuaAfqcmR2ExEXXRduYns2CaUpLi01JluenDu+T0pMgp5wCvrjcdlvyNACgrwmjWUCblL2Nqw==" saltValue="pkoSXKjmium8ll59TgCKN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BY37" sqref="BY37:CM3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18.66</v>
      </c>
      <c r="G47" s="12">
        <v>19.399999999999999</v>
      </c>
      <c r="H47" s="12">
        <v>24.21</v>
      </c>
      <c r="I47" s="12">
        <v>27.11</v>
      </c>
      <c r="J47" s="13">
        <v>31.7</v>
      </c>
    </row>
    <row r="48" spans="2:10" ht="57.75" customHeight="1" x14ac:dyDescent="0.15">
      <c r="B48" s="14"/>
      <c r="C48" s="1141" t="s">
        <v>4</v>
      </c>
      <c r="D48" s="1141"/>
      <c r="E48" s="1142"/>
      <c r="F48" s="15">
        <v>1.85</v>
      </c>
      <c r="G48" s="16">
        <v>3.66</v>
      </c>
      <c r="H48" s="16">
        <v>2.65</v>
      </c>
      <c r="I48" s="16">
        <v>3.59</v>
      </c>
      <c r="J48" s="17">
        <v>5.57</v>
      </c>
    </row>
    <row r="49" spans="2:10" ht="57.75" customHeight="1" thickBot="1" x14ac:dyDescent="0.2">
      <c r="B49" s="18"/>
      <c r="C49" s="1143" t="s">
        <v>5</v>
      </c>
      <c r="D49" s="1143"/>
      <c r="E49" s="1144"/>
      <c r="F49" s="19" t="s">
        <v>577</v>
      </c>
      <c r="G49" s="20">
        <v>1.86</v>
      </c>
      <c r="H49" s="20">
        <v>2.7</v>
      </c>
      <c r="I49" s="20">
        <v>4.4800000000000004</v>
      </c>
      <c r="J49" s="21">
        <v>4.12</v>
      </c>
    </row>
    <row r="50" spans="2:10" x14ac:dyDescent="0.15"/>
  </sheetData>
  <sheetProtection algorithmName="SHA-512" hashValue="NXk+L4hueqRY21DMohyJI2gehSTqBeE0zTfc68KQrsQorD3J7naEQSNTtLUhbMwcY2H5/VR1VrLwQKA4j26CgQ==" saltValue="Ctn+JTmOAvY8PM7+mPRF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2024-03-21T11:08:17Z</cp:lastPrinted>
  <dcterms:created xsi:type="dcterms:W3CDTF">2024-02-05T01:31:41Z</dcterms:created>
  <dcterms:modified xsi:type="dcterms:W3CDTF">2024-03-22T09:15:18Z</dcterms:modified>
  <cp:category/>
</cp:coreProperties>
</file>