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int-fs-001.vdi.pref.nagano.lg.jp\shares\課共有\市町村課\財政係\一般財政\R5\小林個人用\★財政状況資料集\R4財政状況資料集（R6.12up）\07松本地域\"/>
    </mc:Choice>
  </mc:AlternateContent>
  <xr:revisionPtr revIDLastSave="0" documentId="13_ncr:1_{43366F0D-DE06-4132-A1BF-A6BD7598CB2A}" xr6:coauthVersionLast="47" xr6:coauthVersionMax="47" xr10:uidLastSave="{00000000-0000-0000-0000-000000000000}"/>
  <bookViews>
    <workbookView xWindow="-120" yWindow="-120" windowWidth="25440" windowHeight="153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<sst xmlns="http://schemas.openxmlformats.org/spreadsheetml/2006/main" count="1178" uniqueCount="609">
  <si>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</si>
  <si>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</si>
  <si>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</si>
  <si>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</si>
  <si>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</si>
  <si>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</si>
  <si>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</si>
  <si>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</si>
  <si>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</si>
  <si>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</si>
  <si>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</si>
  <si>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</si>
  <si>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</si>
  <si>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</si>
  <si>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</si>
  <si>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</si>
  <si>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</si>
  <si>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</si>
  <si>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</si>
  <si>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</si>
  <si>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</si>
  <si>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</si>
  <si>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</si>
  <si>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</si>
  <si>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</si>
  <si>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</si>
  <si>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</si>
  <si>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</si>
  <si>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</si>
  <si>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</si>
  <si>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</si>
  <si>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</si>
  <si>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</si>
  <si>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</si>
  <si>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</si>
  <si>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</si>
  <si>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</si>
  <si>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</si>
  <si>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</si>
  <si>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</si>
  <si>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</si>
  <si>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</si>
  <si>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</si>
  <si>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</si>
  <si>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</si>
  <si>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</si>
  <si>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</si>
  <si>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</si>
  <si>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</si>
  <si>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</si>
  <si>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</si>
  <si>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</si>
  <si>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</si>
  <si>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</si>
  <si>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</si>
  <si>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</si>
  <si>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</si>
  <si>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</si>
  <si>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</si>
  <si>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</si>
  <si>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</si>
  <si>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</si>
  <si>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</si>
  <si>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</si>
  <si>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</si>
  <si>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</si>
  <si>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</si>
  <si>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</si>
  <si>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</si>
  <si>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</si>
  <si>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</si>
  <si>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</si>
  <si>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</si>
  <si>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</si>
  <si>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</si>
  <si>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</si>
  <si>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</si>
  <si>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</si>
  <si>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</si>
  <si>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</si>
  <si>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</si>
  <si>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</si>
  <si>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</si>
  <si>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</si>
  <si>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</si>
  <si>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</si>
  <si>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</si>
  <si>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</si>
  <si>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</si>
  <si>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</si>
  <si>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</si>
  <si>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</si>
  <si>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</si>
  <si>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</si>
  <si>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</si>
  <si>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</si>
  <si>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</si>
  <si>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</si>
  <si>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</si>
  <si>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山形村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</si>
  <si>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</si>
  <si>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</si>
  <si>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</si>
  <si>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</si>
  <si>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</si>
  <si>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</si>
  <si>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</si>
  <si>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</si>
  <si>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</si>
  <si>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</si>
  <si>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</si>
  <si>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</si>
  <si>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</si>
  <si>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</si>
  <si>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</si>
  <si>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</si>
  <si>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</si>
  <si>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</si>
  <si>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</si>
  <si>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</si>
  <si>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</si>
  <si>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</si>
  <si>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</si>
  <si>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</si>
  <si>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</si>
  <si>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</si>
  <si>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</si>
  <si>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</si>
  <si>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</si>
  <si>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</si>
  <si>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</si>
  <si>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</si>
  <si>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</si>
  <si>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</si>
  <si>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</si>
  <si>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</si>
  <si>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</si>
  <si>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</si>
  <si>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</si>
  <si>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</si>
  <si>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</si>
  <si>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</si>
  <si>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</si>
  <si>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</si>
  <si>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</si>
  <si>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</si>
  <si>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</si>
  <si>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</si>
  <si>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</si>
  <si>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</si>
  <si>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</si>
  <si>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</si>
  <si>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</si>
  <si>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</si>
  <si>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</si>
  <si>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</si>
  <si>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</si>
  <si>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</si>
  <si>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</si>
  <si>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</si>
  <si>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</si>
  <si>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</si>
  <si>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</si>
  <si>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</si>
  <si>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</si>
  <si>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</si>
  <si>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</si>
  <si>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</si>
  <si>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</si>
  <si>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</si>
  <si>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</si>
  <si>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</si>
  <si>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</si>
  <si>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</si>
  <si>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</si>
  <si>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</si>
  <si>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</si>
  <si>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</si>
  <si>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</si>
  <si>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</si>
  <si>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</si>
  <si>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</si>
  <si>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</si>
  <si>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</si>
  <si>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</si>
  <si>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</si>
  <si>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</si>
  <si>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</si>
  <si>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</si>
  <si>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</si>
  <si>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</si>
  <si>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</si>
  <si>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</si>
  <si>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</si>
  <si>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</si>
  <si>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</si>
  <si>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</si>
  <si>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</si>
  <si>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</si>
  <si>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</si>
  <si>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</si>
  <si>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</si>
  <si>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</si>
  <si>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</si>
  <si>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</si>
  <si>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</si>
  <si>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</si>
  <si>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</si>
  <si>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</si>
  <si>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</si>
  <si>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</si>
  <si>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</si>
  <si>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</si>
  <si>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</si>
  <si>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</si>
  <si>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</si>
  <si>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</si>
  <si>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長野県山形村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</si>
  <si>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</si>
  <si>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</si>
  <si>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</si>
  <si>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</si>
  <si>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</si>
  <si>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</si>
  <si>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</si>
  <si>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</si>
  <si>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</si>
  <si>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</si>
  <si>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</si>
  <si>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</si>
  <si>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</si>
  <si>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</si>
  <si>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</si>
  <si>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</si>
  <si>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</si>
  <si>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</si>
  <si>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</si>
  <si>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</si>
  <si>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</si>
  <si>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</si>
  <si>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</si>
  <si>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</si>
  <si>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</si>
  <si>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</si>
  <si>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</si>
  <si>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</si>
  <si>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</si>
  <si>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</si>
  <si>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</si>
  <si>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</si>
  <si>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</si>
  <si>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</si>
  <si>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</si>
  <si>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</si>
  <si>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</si>
  <si>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</si>
  <si>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</si>
  <si>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</si>
  <si>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</si>
  <si>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</si>
  <si>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</si>
  <si>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t>
    <phoneticPr fontId="5"/>
  </si>
  <si>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</si>
  <si>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</si>
  <si>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</si>
  <si>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</si>
  <si>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</si>
  <si>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</si>
  <si>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</si>
  <si>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</si>
  <si>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</si>
  <si>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</si>
  <si>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</si>
  <si>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</si>
  <si>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</si>
  <si>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</si>
  <si>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</si>
  <si>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</si>
  <si>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</si>
  <si>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</si>
  <si>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</si>
  <si>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</si>
  <si>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</si>
  <si>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</si>
  <si>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</si>
  <si>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</si>
  <si>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</si>
  <si>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</si>
  <si>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</si>
  <si>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</si>
  <si>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</si>
  <si>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</si>
  <si>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</si>
  <si>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</si>
  <si>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</si>
  <si>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</si>
  <si>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</si>
  <si>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</si>
  <si>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</si>
  <si>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</si>
  <si>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</si>
  <si>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</si>
  <si>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</si>
  <si>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</si>
  <si>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</si>
  <si>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</si>
  <si>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</si>
  <si>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</si>
  <si>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</si>
  <si>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</si>
  <si>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</si>
  <si>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</si>
  <si>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</si>
  <si>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</si>
  <si>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</si>
  <si>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</si>
  <si>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</si>
  <si>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</si>
  <si>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</si>
  <si>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</si>
  <si>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</si>
  <si>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</si>
  <si>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</si>
  <si>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</si>
  <si>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</si>
  <si>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</si>
  <si>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</si>
  <si>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</si>
  <si>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</si>
  <si>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</si>
  <si>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</si>
  <si>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</si>
  <si>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</si>
  <si>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</si>
  <si>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</si>
  <si>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</si>
  <si>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</si>
  <si>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</si>
  <si>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</si>
  <si>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</si>
  <si>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</si>
  <si>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</si>
  <si>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</si>
  <si>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</si>
  <si>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</si>
  <si>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</si>
  <si>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</si>
  <si>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</si>
  <si>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</si>
  <si>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</si>
  <si>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</si>
  <si>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</si>
  <si>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</si>
  <si>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</si>
  <si>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</si>
  <si>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</si>
  <si>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</si>
  <si>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</si>
  <si>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</si>
  <si>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</si>
  <si>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</si>
  <si>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</si>
  <si>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</si>
  <si>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</si>
  <si>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</si>
  <si>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</si>
  <si>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</si>
  <si>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</si>
  <si>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</si>
  <si>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</si>
  <si>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</si>
  <si>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長野県山形村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</si>
  <si>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</si>
  <si>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</si>
  <si>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</si>
  <si>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</si>
  <si>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</si>
  <si>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</si>
  <si>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</si>
  <si>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</si>
  <si>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</si>
  <si>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</si>
  <si>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</si>
  <si>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</si>
  <si>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</si>
  <si>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</si>
  <si>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</si>
  <si>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</si>
  <si>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</si>
  <si>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</si>
  <si>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</si>
  <si>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</si>
  <si>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</si>
  <si>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</si>
  <si>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</si>
  <si>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</si>
  <si>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</si>
  <si>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</si>
  <si>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</si>
  <si>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</si>
  <si>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</si>
  <si>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</si>
  <si>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</si>
  <si>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</si>
  <si>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</si>
  <si>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山形村国民健康保険特別会計</t>
    <phoneticPr fontId="5"/>
  </si>
  <si>
    <t>山形村介護保険特別会計</t>
    <phoneticPr fontId="5"/>
  </si>
  <si>
    <t>山形村後期高齢者医療特別会計</t>
    <phoneticPr fontId="5"/>
  </si>
  <si>
    <t>山形村水道事業会計</t>
    <phoneticPr fontId="5"/>
  </si>
  <si>
    <t>法適用企業</t>
    <phoneticPr fontId="5"/>
  </si>
  <si>
    <t>山形村下水道事業会計</t>
    <phoneticPr fontId="5"/>
  </si>
  <si>
    <t>法適用企業</t>
    <phoneticPr fontId="5"/>
  </si>
  <si>
    <t>山形村清水高原簡易水道特別会計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</si>
  <si>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</si>
  <si>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</si>
  <si>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</si>
  <si>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</si>
  <si>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</si>
  <si>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</si>
  <si>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</si>
  <si>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</si>
  <si>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</si>
  <si>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</si>
  <si>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</si>
  <si>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</si>
  <si>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</si>
  <si>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</si>
  <si>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</si>
  <si>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</si>
  <si>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</si>
  <si>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</si>
  <si>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</si>
  <si>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</si>
  <si>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</si>
  <si>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</si>
  <si>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</si>
  <si>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</si>
  <si>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</si>
  <si>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</si>
  <si>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</si>
  <si>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</si>
  <si>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</si>
  <si>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</si>
  <si>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</si>
  <si>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</si>
  <si>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</si>
  <si>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</si>
  <si>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</si>
  <si>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</si>
  <si>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</si>
  <si>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</si>
  <si>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</si>
  <si>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</si>
  <si>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</si>
  <si>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</si>
  <si>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</si>
  <si>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</si>
  <si>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</si>
  <si>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</si>
  <si>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</si>
  <si>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</si>
  <si>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</si>
  <si>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</si>
  <si>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</si>
  <si>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</si>
  <si>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</si>
  <si>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</si>
  <si>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</si>
  <si>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</si>
  <si>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</si>
  <si>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</si>
  <si>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</si>
  <si>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</si>
  <si>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</si>
  <si>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山形村下水道事業会計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</si>
  <si>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</si>
  <si>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</si>
  <si>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</si>
  <si>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</si>
  <si>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</si>
  <si>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</si>
  <si>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</si>
  <si>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</si>
  <si>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</si>
  <si>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</si>
  <si>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</si>
  <si>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</si>
  <si>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</si>
  <si>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</si>
  <si>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</si>
  <si>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</si>
  <si>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</si>
  <si>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</si>
  <si>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</si>
  <si>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</si>
  <si>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</si>
  <si>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</si>
  <si>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</si>
  <si>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</si>
  <si>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</si>
  <si>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</si>
  <si>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</si>
  <si>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</si>
  <si>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</si>
  <si>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</si>
  <si>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</si>
  <si>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</si>
  <si>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</si>
  <si>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</si>
  <si>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</si>
  <si>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</si>
  <si>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</si>
  <si>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</si>
  <si>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</si>
  <si>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</si>
  <si>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</si>
  <si>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</si>
  <si>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</si>
  <si>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</si>
  <si>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</si>
  <si>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</si>
  <si>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</si>
  <si>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</si>
  <si>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</si>
  <si>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</si>
  <si>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</si>
  <si>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</si>
  <si>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</si>
  <si>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</si>
  <si>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</si>
  <si>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</si>
  <si>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</si>
  <si>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</si>
  <si>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</si>
  <si>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</si>
  <si>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</si>
  <si>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</si>
  <si>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</si>
  <si>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</si>
  <si>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</si>
  <si>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</si>
  <si>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</si>
  <si>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</si>
  <si>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</si>
  <si>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</si>
  <si>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</si>
  <si>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</si>
  <si>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</si>
  <si>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</si>
  <si>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</si>
  <si>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</si>
  <si>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</si>
  <si>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</si>
  <si>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</si>
  <si>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</si>
  <si>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</si>
  <si>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</si>
  <si>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</si>
  <si>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</si>
  <si>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</si>
  <si>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</si>
  <si>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</si>
  <si>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2.78</t>
  </si>
  <si>
    <t>▲ 0.18</t>
  </si>
  <si>
    <t>山形村水道事業会計</t>
  </si>
  <si>
    <t>一般会計</t>
  </si>
  <si>
    <t>山形村下水道事業会計</t>
  </si>
  <si>
    <t>山形村介護保険特別会計</t>
  </si>
  <si>
    <t>山形村国民健康保険特別会計</t>
  </si>
  <si>
    <t>山形村後期高齢者医療特別会計</t>
  </si>
  <si>
    <t>山形村清水高原簡易水道特別会計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</si>
  <si>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</si>
  <si>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</si>
  <si>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</si>
  <si>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</si>
  <si>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</si>
  <si>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</si>
  <si>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</si>
  <si>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</si>
  <si>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</si>
  <si>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松本広域連合（一般会計）</t>
    <rPh sb="7" eb="11">
      <t>イッパンカイケイ</t>
    </rPh>
    <phoneticPr fontId="2"/>
  </si>
  <si>
    <t>松本広域連合（松本地域ふるさと基金事業特別会計）</t>
    <rPh sb="7" eb="11">
      <t>マツモトチイキ</t>
    </rPh>
    <rPh sb="15" eb="19">
      <t>キキンジギョウ</t>
    </rPh>
    <rPh sb="19" eb="23">
      <t>トクベツカイケイ</t>
    </rPh>
    <phoneticPr fontId="2"/>
  </si>
  <si>
    <t>安曇野松筑広域環境施設組合</t>
  </si>
  <si>
    <t>松本市・山形村・朝日村中学校組合</t>
  </si>
  <si>
    <t>長野県市町村総合事務組合(非常勤職員公務災害補償特別会計）</t>
    <rPh sb="13" eb="18">
      <t>ヒジョウキンショクイン</t>
    </rPh>
    <rPh sb="18" eb="24">
      <t>コウムサイガイホショウ</t>
    </rPh>
    <rPh sb="24" eb="28">
      <t>トクベツカイケイ</t>
    </rPh>
    <phoneticPr fontId="2"/>
  </si>
  <si>
    <t>長野県市町村自治振興組合</t>
    <rPh sb="3" eb="6">
      <t>シチョウソン</t>
    </rPh>
    <rPh sb="6" eb="8">
      <t>ジチ</t>
    </rPh>
    <rPh sb="8" eb="10">
      <t>シンコウ</t>
    </rPh>
    <rPh sb="10" eb="12">
      <t>クミアイ</t>
    </rPh>
    <phoneticPr fontId="2"/>
  </si>
  <si>
    <t>松塩筑木曽老人福祉施設組合</t>
  </si>
  <si>
    <t>長野県地方税滞納整理機構</t>
    <rPh sb="0" eb="3">
      <t>ナガノケン</t>
    </rPh>
    <rPh sb="3" eb="6">
      <t>チホウゼイ</t>
    </rPh>
    <rPh sb="6" eb="8">
      <t>タイノウ</t>
    </rPh>
    <rPh sb="8" eb="10">
      <t>セイリ</t>
    </rPh>
    <rPh sb="10" eb="12">
      <t>キコウ</t>
    </rPh>
    <phoneticPr fontId="2"/>
  </si>
  <si>
    <t>中信地域町村交通災害共済事務組合</t>
    <rPh sb="0" eb="2">
      <t>チュウシン</t>
    </rPh>
    <rPh sb="2" eb="4">
      <t>チイキ</t>
    </rPh>
    <rPh sb="4" eb="6">
      <t>チョウソン</t>
    </rPh>
    <rPh sb="6" eb="8">
      <t>コウツウ</t>
    </rPh>
    <rPh sb="8" eb="10">
      <t>サイガイ</t>
    </rPh>
    <rPh sb="10" eb="12">
      <t>キョウサイ</t>
    </rPh>
    <rPh sb="12" eb="14">
      <t>ジム</t>
    </rPh>
    <rPh sb="14" eb="16">
      <t>クミアイ</t>
    </rPh>
    <phoneticPr fontId="2"/>
  </si>
  <si>
    <t>松塩安筑老人福祉施設組合</t>
    <rPh sb="11" eb="12">
      <t>ア</t>
    </rPh>
    <phoneticPr fontId="2"/>
  </si>
  <si>
    <t>松塩地区広域施設組合（一般会計）</t>
    <rPh sb="9" eb="10">
      <t>ア</t>
    </rPh>
    <rPh sb="11" eb="15">
      <t>イッパンカイケイ</t>
    </rPh>
    <phoneticPr fontId="2"/>
  </si>
  <si>
    <t>松塩地区広域施設組合（電気事業特別会計）</t>
    <rPh sb="9" eb="10">
      <t>ア</t>
    </rPh>
    <rPh sb="11" eb="15">
      <t>デンキジギョウ</t>
    </rPh>
    <rPh sb="15" eb="19">
      <t>トクベツカイケイ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</si>
  <si>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9">
      <t>イッパンカイケイ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</si>
  <si>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6">
      <t>トクベツカイケイ</t>
    </rPh>
    <phoneticPr fontId="2"/>
  </si>
  <si>
    <t>長野県市町村総合事務組合（一般会計）</t>
    <rPh sb="13" eb="15">
      <t>イッパン</t>
    </rPh>
    <rPh sb="15" eb="17">
      <t>カイケイ</t>
    </rPh>
    <phoneticPr fontId="2"/>
  </si>
  <si>
    <t>公共施設整備基金</t>
    <rPh sb="0" eb="8">
      <t>コウキョウシセツセイビキキン</t>
    </rPh>
    <phoneticPr fontId="5"/>
  </si>
  <si>
    <t>地域福祉基金</t>
    <rPh sb="0" eb="6">
      <t>チイキフクシキキン</t>
    </rPh>
    <phoneticPr fontId="2"/>
  </si>
  <si>
    <t>ふるさと応援基金</t>
    <rPh sb="4" eb="8">
      <t>オウエンキキン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</si>
  <si>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</si>
  <si>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</si>
  <si>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数値なしとなっており、有形固定資産減価償却率は上昇傾向にある。村の保有している公共建物のうち、築後30年以上経過しているものが43.5％（公共施設総合権利計画より）、10年後には約7割が築後30年以上経過する為、今後20年の間に更新時期が到来する施設が集中することが予想されるが、人口の推移や住民ニーズの変化など時代に合わせた施設の在り方もあわせて模索して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</si>
  <si>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</si>
  <si>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</si>
  <si>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</si>
  <si>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</si>
  <si>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</si>
  <si>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</si>
  <si>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連続で数値なしとなっており、実質公債費比率は類団平均より低い数値となっている。山形村の償還のピークは令和元年度となっており、この先数年同様の数値で推移する見込みとなっているが、その後ゆるやかに減少していく見込み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</si>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</sst>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840C790-DD2B-428C-8C00-2DEB2810238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B8E8-4739-AFCA-4BDA081016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18390</c:v>
                </c:pt>
                <c:pt idx="1">
                  <c:v>43184</c:v>
                </c:pt>
                <c:pt idx="2">
                  <c:v>45557</c:v>
                </c:pt>
                <c:pt idx="3">
                  <c:v>23811</c:v>
                </c:pt>
                <c:pt idx="4">
                  <c:v>18500</c:v>
                </c:pt>
              </c:numCache>
            </c:numRef>
          </c:val>
          <c:smooth val="0"/>
          <c:extLst>
            <c:ext xmlns:c16="http://schemas.microsoft.com/office/drawing/2014/chart" uri="{C3380CC4-5D6E-409C-BE32-E72D297353CC}">
              <c16:uniqueId val="{00000001-B8E8-4739-AFCA-4BDA081016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3.66</c:v>
                </c:pt>
                <c:pt idx="1">
                  <c:v>3.52</c:v>
                </c:pt>
                <c:pt idx="2">
                  <c:v>2.62</c:v>
                </c:pt>
                <c:pt idx="3">
                  <c:v>8.16</c:v>
                </c:pt>
                <c:pt idx="4">
                  <c:v>4</c:v>
                </c:pt>
              </c:numCache>
            </c:numRef>
          </c:val>
          <c:extLst>
            <c:ext xmlns:c16="http://schemas.microsoft.com/office/drawing/2014/chart" uri="{C3380CC4-5D6E-409C-BE32-E72D297353CC}">
              <c16:uniqueId val="{00000000-39B5-4968-A8E9-D3C121A6B3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38.159999999999997</c:v>
                </c:pt>
                <c:pt idx="1">
                  <c:v>39.71</c:v>
                </c:pt>
                <c:pt idx="2">
                  <c:v>36.049999999999997</c:v>
                </c:pt>
                <c:pt idx="3">
                  <c:v>31.02</c:v>
                </c:pt>
                <c:pt idx="4">
                  <c:v>36.14</c:v>
                </c:pt>
              </c:numCache>
            </c:numRef>
          </c:val>
          <c:extLst>
            <c:ext xmlns:c16="http://schemas.microsoft.com/office/drawing/2014/chart" uri="{C3380CC4-5D6E-409C-BE32-E72D297353CC}">
              <c16:uniqueId val="{00000001-39B5-4968-A8E9-D3C121A6B3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0.69</c:v>
                </c:pt>
                <c:pt idx="1">
                  <c:v>1.7</c:v>
                </c:pt>
                <c:pt idx="2">
                  <c:v>-2.78</c:v>
                </c:pt>
                <c:pt idx="3">
                  <c:v>3.53</c:v>
                </c:pt>
                <c:pt idx="4">
                  <c:v>-0.18</c:v>
                </c:pt>
              </c:numCache>
            </c:numRef>
          </c:val>
          <c:smooth val="0"/>
          <c:extLst>
            <c:ext xmlns:c16="http://schemas.microsoft.com/office/drawing/2014/chart" uri="{C3380CC4-5D6E-409C-BE32-E72D297353CC}">
              <c16:uniqueId val="{00000002-39B5-4968-A8E9-D3C121A6B3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7EE-4750-BD7F-8D7DB87537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EE-4750-BD7F-8D7DB87537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7EE-4750-BD7F-8D7DB87537C4}"/>
            </c:ext>
          </c:extLst>
        </c:ser>
        <c:ser>
          <c:idx val="3"/>
          <c:order val="3"/>
          <c:tx>
            <c:strRef>
              <c:f>データシート!$A$30</c:f>
              <c:strCache>
                <c:ptCount val="1"/>
                <c:pt idx="0">
                  <c:v>山形村清水高原簡易水道特別会計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0.01</c:v>
                </c:pt>
                <c:pt idx="4">
                  <c:v>#N/A</c:v>
                </c:pt>
                <c:pt idx="5">
                  <c:v>0.02</c:v>
                </c:pt>
                <c:pt idx="6">
                  <c:v>#N/A</c:v>
                </c:pt>
                <c:pt idx="7">
                  <c:v>0.04</c:v>
                </c:pt>
                <c:pt idx="8">
                  <c:v>#N/A</c:v>
                </c:pt>
                <c:pt idx="9">
                  <c:v>0.01</c:v>
                </c:pt>
              </c:numCache>
            </c:numRef>
          </c:val>
          <c:extLst>
            <c:ext xmlns:c16="http://schemas.microsoft.com/office/drawing/2014/chart" uri="{C3380CC4-5D6E-409C-BE32-E72D297353CC}">
              <c16:uniqueId val="{00000003-47EE-4750-BD7F-8D7DB87537C4}"/>
            </c:ext>
          </c:extLst>
        </c:ser>
        <c:ser>
          <c:idx val="4"/>
          <c:order val="4"/>
          <c:tx>
            <c:strRef>
              <c:f>データシート!$A$31</c:f>
              <c:strCache>
                <c:ptCount val="1"/>
                <c:pt idx="0">
                  <c:v>山形村後期高齢者医療特別会計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0.01</c:v>
                </c:pt>
                <c:pt idx="8">
                  <c:v>#N/A</c:v>
                </c:pt>
                <c:pt idx="9">
                  <c:v>0.03</c:v>
                </c:pt>
              </c:numCache>
            </c:numRef>
          </c:val>
          <c:extLst>
            <c:ext xmlns:c16="http://schemas.microsoft.com/office/drawing/2014/chart" uri="{C3380CC4-5D6E-409C-BE32-E72D297353CC}">
              <c16:uniqueId val="{00000004-47EE-4750-BD7F-8D7DB87537C4}"/>
            </c:ext>
          </c:extLst>
        </c:ser>
        <c:ser>
          <c:idx val="5"/>
          <c:order val="5"/>
          <c:tx>
            <c:strRef>
              <c:f>データシート!$A$32</c:f>
              <c:strCache>
                <c:ptCount val="1"/>
                <c:pt idx="0">
                  <c:v>山形村国民健康保険特別会計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0.56000000000000005</c:v>
                </c:pt>
                <c:pt idx="2">
                  <c:v>#N/A</c:v>
                </c:pt>
                <c:pt idx="3">
                  <c:v>1.38</c:v>
                </c:pt>
                <c:pt idx="4">
                  <c:v>#N/A</c:v>
                </c:pt>
                <c:pt idx="5">
                  <c:v>0.28000000000000003</c:v>
                </c:pt>
                <c:pt idx="6">
                  <c:v>#N/A</c:v>
                </c:pt>
                <c:pt idx="7">
                  <c:v>0.25</c:v>
                </c:pt>
                <c:pt idx="8">
                  <c:v>#N/A</c:v>
                </c:pt>
                <c:pt idx="9">
                  <c:v>0.23</c:v>
                </c:pt>
              </c:numCache>
            </c:numRef>
          </c:val>
          <c:extLst>
            <c:ext xmlns:c16="http://schemas.microsoft.com/office/drawing/2014/chart" uri="{C3380CC4-5D6E-409C-BE32-E72D297353CC}">
              <c16:uniqueId val="{00000005-47EE-4750-BD7F-8D7DB87537C4}"/>
            </c:ext>
          </c:extLst>
        </c:ser>
        <c:ser>
          <c:idx val="6"/>
          <c:order val="6"/>
          <c:tx>
            <c:strRef>
              <c:f>データシート!$A$33</c:f>
              <c:strCache>
                <c:ptCount val="1"/>
                <c:pt idx="0">
                  <c:v>山形村介護保険特別会計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1.53</c:v>
                </c:pt>
                <c:pt idx="2">
                  <c:v>#N/A</c:v>
                </c:pt>
                <c:pt idx="3">
                  <c:v>1.29</c:v>
                </c:pt>
                <c:pt idx="4">
                  <c:v>#N/A</c:v>
                </c:pt>
                <c:pt idx="5">
                  <c:v>1.71</c:v>
                </c:pt>
                <c:pt idx="6">
                  <c:v>#N/A</c:v>
                </c:pt>
                <c:pt idx="7">
                  <c:v>2.2999999999999998</c:v>
                </c:pt>
                <c:pt idx="8">
                  <c:v>#N/A</c:v>
                </c:pt>
                <c:pt idx="9">
                  <c:v>2.1800000000000002</c:v>
                </c:pt>
              </c:numCache>
            </c:numRef>
          </c:val>
          <c:extLst>
            <c:ext xmlns:c16="http://schemas.microsoft.com/office/drawing/2014/chart" uri="{C3380CC4-5D6E-409C-BE32-E72D297353CC}">
              <c16:uniqueId val="{00000006-47EE-4750-BD7F-8D7DB87537C4}"/>
            </c:ext>
          </c:extLst>
        </c:ser>
        <c:ser>
          <c:idx val="7"/>
          <c:order val="7"/>
          <c:tx>
            <c:strRef>
              <c:f>データシート!$A$34</c:f>
              <c:strCache>
                <c:ptCount val="1"/>
                <c:pt idx="0">
                  <c:v>山形村下水道事業会計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2.75</c:v>
                </c:pt>
                <c:pt idx="2">
                  <c:v>#N/A</c:v>
                </c:pt>
                <c:pt idx="3">
                  <c:v>3.47</c:v>
                </c:pt>
                <c:pt idx="4">
                  <c:v>#N/A</c:v>
                </c:pt>
                <c:pt idx="5">
                  <c:v>3.71</c:v>
                </c:pt>
                <c:pt idx="6">
                  <c:v>#N/A</c:v>
                </c:pt>
                <c:pt idx="7">
                  <c:v>3.72</c:v>
                </c:pt>
                <c:pt idx="8">
                  <c:v>#N/A</c:v>
                </c:pt>
                <c:pt idx="9">
                  <c:v>3.76</c:v>
                </c:pt>
              </c:numCache>
            </c:numRef>
          </c:val>
          <c:extLst>
            <c:ext xmlns:c16="http://schemas.microsoft.com/office/drawing/2014/chart" uri="{C3380CC4-5D6E-409C-BE32-E72D297353CC}">
              <c16:uniqueId val="{00000007-47EE-4750-BD7F-8D7DB87537C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3.66</c:v>
                </c:pt>
                <c:pt idx="2">
                  <c:v>#N/A</c:v>
                </c:pt>
                <c:pt idx="3">
                  <c:v>3.52</c:v>
                </c:pt>
                <c:pt idx="4">
                  <c:v>#N/A</c:v>
                </c:pt>
                <c:pt idx="5">
                  <c:v>2.62</c:v>
                </c:pt>
                <c:pt idx="6">
                  <c:v>#N/A</c:v>
                </c:pt>
                <c:pt idx="7">
                  <c:v>8.15</c:v>
                </c:pt>
                <c:pt idx="8">
                  <c:v>#N/A</c:v>
                </c:pt>
                <c:pt idx="9">
                  <c:v>3.99</c:v>
                </c:pt>
              </c:numCache>
            </c:numRef>
          </c:val>
          <c:extLst>
            <c:ext xmlns:c16="http://schemas.microsoft.com/office/drawing/2014/chart" uri="{C3380CC4-5D6E-409C-BE32-E72D297353CC}">
              <c16:uniqueId val="{00000008-47EE-4750-BD7F-8D7DB87537C4}"/>
            </c:ext>
          </c:extLst>
        </c:ser>
        <c:ser>
          <c:idx val="9"/>
          <c:order val="9"/>
          <c:tx>
            <c:strRef>
              <c:f>データシート!$A$36</c:f>
              <c:strCache>
                <c:ptCount val="1"/>
                <c:pt idx="0">
                  <c:v>山形村水道事業会計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18.39</c:v>
                </c:pt>
                <c:pt idx="2">
                  <c:v>#N/A</c:v>
                </c:pt>
                <c:pt idx="3">
                  <c:v>19.37</c:v>
                </c:pt>
                <c:pt idx="4">
                  <c:v>#N/A</c:v>
                </c:pt>
                <c:pt idx="5">
                  <c:v>19.649999999999999</c:v>
                </c:pt>
                <c:pt idx="6">
                  <c:v>#N/A</c:v>
                </c:pt>
                <c:pt idx="7">
                  <c:v>18.559999999999999</c:v>
                </c:pt>
                <c:pt idx="8">
                  <c:v>#N/A</c:v>
                </c:pt>
                <c:pt idx="9">
                  <c:v>19.38</c:v>
                </c:pt>
              </c:numCache>
            </c:numRef>
          </c:val>
          <c:extLst>
            <c:ext xmlns:c16="http://schemas.microsoft.com/office/drawing/2014/chart" uri="{C3380CC4-5D6E-409C-BE32-E72D297353CC}">
              <c16:uniqueId val="{00000009-47EE-4750-BD7F-8D7DB87537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411</c:v>
                </c:pt>
                <c:pt idx="5">
                  <c:v>403</c:v>
                </c:pt>
                <c:pt idx="8">
                  <c:v>399</c:v>
                </c:pt>
                <c:pt idx="11">
                  <c:v>398</c:v>
                </c:pt>
                <c:pt idx="14">
                  <c:v>393</c:v>
                </c:pt>
              </c:numCache>
            </c:numRef>
          </c:val>
          <c:extLst>
            <c:ext xmlns:c16="http://schemas.microsoft.com/office/drawing/2014/chart" uri="{C3380CC4-5D6E-409C-BE32-E72D297353CC}">
              <c16:uniqueId val="{00000000-66D7-4771-A79E-87BB7A34DD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D7-4771-A79E-87BB7A34DD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6D7-4771-A79E-87BB7A34DD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c:v>
                </c:pt>
                <c:pt idx="3">
                  <c:v>13</c:v>
                </c:pt>
                <c:pt idx="6">
                  <c:v>12</c:v>
                </c:pt>
                <c:pt idx="9">
                  <c:v>13</c:v>
                </c:pt>
                <c:pt idx="12">
                  <c:v>13</c:v>
                </c:pt>
              </c:numCache>
            </c:numRef>
          </c:val>
          <c:extLst>
            <c:ext xmlns:c16="http://schemas.microsoft.com/office/drawing/2014/chart" uri="{C3380CC4-5D6E-409C-BE32-E72D297353CC}">
              <c16:uniqueId val="{00000003-66D7-4771-A79E-87BB7A34DD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246</c:v>
                </c:pt>
                <c:pt idx="3">
                  <c:v>246</c:v>
                </c:pt>
                <c:pt idx="6">
                  <c:v>249</c:v>
                </c:pt>
                <c:pt idx="9">
                  <c:v>248</c:v>
                </c:pt>
                <c:pt idx="12">
                  <c:v>237</c:v>
                </c:pt>
              </c:numCache>
            </c:numRef>
          </c:val>
          <c:extLst>
            <c:ext xmlns:c16="http://schemas.microsoft.com/office/drawing/2014/chart" uri="{C3380CC4-5D6E-409C-BE32-E72D297353CC}">
              <c16:uniqueId val="{00000004-66D7-4771-A79E-87BB7A34DD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D7-4771-A79E-87BB7A34DD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D7-4771-A79E-87BB7A34DD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292</c:v>
                </c:pt>
                <c:pt idx="3">
                  <c:v>300</c:v>
                </c:pt>
                <c:pt idx="6">
                  <c:v>302</c:v>
                </c:pt>
                <c:pt idx="9">
                  <c:v>310</c:v>
                </c:pt>
                <c:pt idx="12">
                  <c:v>303</c:v>
                </c:pt>
              </c:numCache>
            </c:numRef>
          </c:val>
          <c:extLst>
            <c:ext xmlns:c16="http://schemas.microsoft.com/office/drawing/2014/chart" uri="{C3380CC4-5D6E-409C-BE32-E72D297353CC}">
              <c16:uniqueId val="{00000007-66D7-4771-A79E-87BB7A34DD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139</c:v>
                </c:pt>
                <c:pt idx="2">
                  <c:v>#N/A</c:v>
                </c:pt>
                <c:pt idx="3">
                  <c:v>#N/A</c:v>
                </c:pt>
                <c:pt idx="4">
                  <c:v>156</c:v>
                </c:pt>
                <c:pt idx="5">
                  <c:v>#N/A</c:v>
                </c:pt>
                <c:pt idx="6">
                  <c:v>#N/A</c:v>
                </c:pt>
                <c:pt idx="7">
                  <c:v>164</c:v>
                </c:pt>
                <c:pt idx="8">
                  <c:v>#N/A</c:v>
                </c:pt>
                <c:pt idx="9">
                  <c:v>#N/A</c:v>
                </c:pt>
                <c:pt idx="10">
                  <c:v>173</c:v>
                </c:pt>
                <c:pt idx="11">
                  <c:v>#N/A</c:v>
                </c:pt>
                <c:pt idx="12">
                  <c:v>#N/A</c:v>
                </c:pt>
                <c:pt idx="13">
                  <c:v>160</c:v>
                </c:pt>
                <c:pt idx="14">
                  <c:v>#N/A</c:v>
                </c:pt>
              </c:numCache>
            </c:numRef>
          </c:val>
          <c:smooth val="0"/>
          <c:extLst>
            <c:ext xmlns:c16="http://schemas.microsoft.com/office/drawing/2014/chart" uri="{C3380CC4-5D6E-409C-BE32-E72D297353CC}">
              <c16:uniqueId val="{00000008-66D7-4771-A79E-87BB7A34DD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4026</c:v>
                </c:pt>
                <c:pt idx="5">
                  <c:v>3767</c:v>
                </c:pt>
                <c:pt idx="8">
                  <c:v>2834</c:v>
                </c:pt>
                <c:pt idx="11">
                  <c:v>2810</c:v>
                </c:pt>
                <c:pt idx="14">
                  <c:v>3277</c:v>
                </c:pt>
              </c:numCache>
            </c:numRef>
          </c:val>
          <c:extLst>
            <c:ext xmlns:c16="http://schemas.microsoft.com/office/drawing/2014/chart" uri="{C3380CC4-5D6E-409C-BE32-E72D297353CC}">
              <c16:uniqueId val="{00000000-54A4-4246-9227-DCE8C683F4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4A4-4246-9227-DCE8C683F4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2660</c:v>
                </c:pt>
                <c:pt idx="5">
                  <c:v>2622</c:v>
                </c:pt>
                <c:pt idx="8">
                  <c:v>2710</c:v>
                </c:pt>
                <c:pt idx="11">
                  <c:v>2855</c:v>
                </c:pt>
                <c:pt idx="14">
                  <c:v>3179</c:v>
                </c:pt>
              </c:numCache>
            </c:numRef>
          </c:val>
          <c:extLst>
            <c:ext xmlns:c16="http://schemas.microsoft.com/office/drawing/2014/chart" uri="{C3380CC4-5D6E-409C-BE32-E72D297353CC}">
              <c16:uniqueId val="{00000002-54A4-4246-9227-DCE8C683F4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A4-4246-9227-DCE8C683F4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A4-4246-9227-DCE8C683F4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A4-4246-9227-DCE8C683F4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459</c:v>
                </c:pt>
                <c:pt idx="3">
                  <c:v>472</c:v>
                </c:pt>
                <c:pt idx="6">
                  <c:v>503</c:v>
                </c:pt>
                <c:pt idx="9">
                  <c:v>520</c:v>
                </c:pt>
                <c:pt idx="12">
                  <c:v>558</c:v>
                </c:pt>
              </c:numCache>
            </c:numRef>
          </c:val>
          <c:extLst>
            <c:ext xmlns:c16="http://schemas.microsoft.com/office/drawing/2014/chart" uri="{C3380CC4-5D6E-409C-BE32-E72D297353CC}">
              <c16:uniqueId val="{00000006-54A4-4246-9227-DCE8C683F4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243</c:v>
                </c:pt>
                <c:pt idx="3">
                  <c:v>204</c:v>
                </c:pt>
                <c:pt idx="6">
                  <c:v>170</c:v>
                </c:pt>
                <c:pt idx="9">
                  <c:v>132</c:v>
                </c:pt>
                <c:pt idx="12">
                  <c:v>90</c:v>
                </c:pt>
              </c:numCache>
            </c:numRef>
          </c:val>
          <c:extLst>
            <c:ext xmlns:c16="http://schemas.microsoft.com/office/drawing/2014/chart" uri="{C3380CC4-5D6E-409C-BE32-E72D297353CC}">
              <c16:uniqueId val="{00000007-54A4-4246-9227-DCE8C683F4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1982</c:v>
                </c:pt>
                <c:pt idx="3">
                  <c:v>1744</c:v>
                </c:pt>
                <c:pt idx="6">
                  <c:v>1502</c:v>
                </c:pt>
                <c:pt idx="9">
                  <c:v>1152</c:v>
                </c:pt>
                <c:pt idx="12">
                  <c:v>1063</c:v>
                </c:pt>
              </c:numCache>
            </c:numRef>
          </c:val>
          <c:extLst>
            <c:ext xmlns:c16="http://schemas.microsoft.com/office/drawing/2014/chart" uri="{C3380CC4-5D6E-409C-BE32-E72D297353CC}">
              <c16:uniqueId val="{00000008-54A4-4246-9227-DCE8C683F4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4A4-4246-9227-DCE8C683F4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2756</c:v>
                </c:pt>
                <c:pt idx="3">
                  <c:v>2661</c:v>
                </c:pt>
                <c:pt idx="6">
                  <c:v>2648</c:v>
                </c:pt>
                <c:pt idx="9">
                  <c:v>2553</c:v>
                </c:pt>
                <c:pt idx="12">
                  <c:v>2372</c:v>
                </c:pt>
              </c:numCache>
            </c:numRef>
          </c:val>
          <c:extLst>
            <c:ext xmlns:c16="http://schemas.microsoft.com/office/drawing/2014/chart" uri="{C3380CC4-5D6E-409C-BE32-E72D297353CC}">
              <c16:uniqueId val="{0000000A-54A4-4246-9227-DCE8C683F46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A4-4246-9227-DCE8C683F46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964</c:v>
                </c:pt>
                <c:pt idx="1">
                  <c:v>900</c:v>
                </c:pt>
                <c:pt idx="2">
                  <c:v>1019</c:v>
                </c:pt>
              </c:numCache>
            </c:numRef>
          </c:val>
          <c:extLst>
            <c:ext xmlns:c16="http://schemas.microsoft.com/office/drawing/2014/chart" uri="{C3380CC4-5D6E-409C-BE32-E72D297353CC}">
              <c16:uniqueId val="{00000000-42B9-421B-A221-CD14250140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150</c:v>
                </c:pt>
                <c:pt idx="1">
                  <c:v>150</c:v>
                </c:pt>
                <c:pt idx="2">
                  <c:v>150</c:v>
                </c:pt>
              </c:numCache>
            </c:numRef>
          </c:val>
          <c:extLst>
            <c:ext xmlns:c16="http://schemas.microsoft.com/office/drawing/2014/chart" uri="{C3380CC4-5D6E-409C-BE32-E72D297353CC}">
              <c16:uniqueId val="{00000001-42B9-421B-A221-CD14250140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1346</c:v>
                </c:pt>
                <c:pt idx="1">
                  <c:v>1580</c:v>
                </c:pt>
                <c:pt idx="2">
                  <c:v>1791</c:v>
                </c:pt>
              </c:numCache>
            </c:numRef>
          </c:val>
          <c:extLst>
            <c:ext xmlns:c16="http://schemas.microsoft.com/office/drawing/2014/chart" uri="{C3380CC4-5D6E-409C-BE32-E72D297353CC}">
              <c16:uniqueId val="{00000002-42B9-421B-A221-CD14250140E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{525ABF48-4F21-4FF6-A683-8C6509CF25C6}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3D1-4DCE-9F81-0084D21682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{CF0E5916-01D6-4E92-8A13-84DC0AD19A30}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D1-4DCE-9F81-0084D21682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{A82184F3-1FFC-4025-B6F1-4972479B815A}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D1-4DCE-9F81-0084D21682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{44EB4223-8F1C-4439-A6CB-0985604A02EC}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D1-4DCE-9F81-0084D21682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{FD433102-E968-4A9E-9F2A-5B45D100436E}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D1-4DCE-9F81-0084D21682F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{8A08B122-FB7F-4EEA-97D1-C7AB1E26DCE0}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3D1-4DCE-9F81-0084D21682F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{8C03AA5B-408B-47A0-ACDD-25CD4799C6E9}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3D1-4DCE-9F81-0084D21682F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{3C50552E-FE06-4A9C-88AB-90B13E35CCE8}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3D1-4DCE-9F81-0084D21682F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{C580903A-0EF5-4D89-8B42-914F9ECF9EAD}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3D1-4DCE-9F81-0084D21682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60.5</c:v>
                </c:pt>
                <c:pt idx="16">
                  <c:v>61.7</c:v>
                </c:pt>
                <c:pt idx="24">
                  <c:v>63.4</c:v>
                </c:pt>
                <c:pt idx="32">
                  <c:v>65.400000000000006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3D1-4DCE-9F81-0084D21682F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{5CB6EA5D-F81D-4FBC-8EC5-1E3444AEAFA7}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3D1-4DCE-9F81-0084D21682F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{CDCF07A0-E8A1-4675-AC8E-406757BDF510}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D1-4DCE-9F81-0084D21682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{D24A1186-7818-4E0A-B8A4-8495D2AB8F05}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D1-4DCE-9F81-0084D21682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{B822821F-AD13-46F5-9003-3D3E77EA8630}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D1-4DCE-9F81-0084D21682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{45A021F8-B6B8-475A-A965-7CD1F45EB5AF}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D1-4DCE-9F81-0084D21682F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{114E9D62-1539-4978-A7AA-F0C120087F34}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3D1-4DCE-9F81-0084D21682F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{3638A6D2-D029-440D-9562-42CB1B2C3B4A}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3D1-4DCE-9F81-0084D21682F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{CBE39DE9-E184-4CD2-9AB1-0D4A8AD3D9C3}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3D1-4DCE-9F81-0084D21682F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{2E76AB59-6723-4943-896A-E132E54F8753}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3D1-4DCE-9F81-0084D21682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3D1-4DCE-9F81-0084D21682FF}"/>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{90D0966E-06F2-4DF0-90CE-0719D799FAC7}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4BD-48D2-BA3A-C95EA9BDD7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{9033C25F-3406-43E0-8107-D8C5189BF753}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BD-48D2-BA3A-C95EA9BDD7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{C1B3C05E-4996-4473-AFE3-AB4A8821CF45}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BD-48D2-BA3A-C95EA9BDD7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{7DC0F769-F647-48D2-9FA3-B259574C085A}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BD-48D2-BA3A-C95EA9BDD7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{06AE11C5-0E0A-4D4A-A03D-EC9D9F39CF87}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BD-48D2-BA3A-C95EA9BDD72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{7CD0CE20-F389-4F90-8143-9F3EC85AB6D8}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4BD-48D2-BA3A-C95EA9BDD72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{0BF4F205-7D85-4B7D-825F-D8FF2E1BD6D9}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4BD-48D2-BA3A-C95EA9BDD72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{F4328C1E-D018-4FA6-B20E-68A764C9B64A}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4BD-48D2-BA3A-C95EA9BDD72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{A1559265-379B-4F77-8791-15D7B24632EF}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4BD-48D2-BA3A-C95EA9BDD7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6.9</c:v>
                </c:pt>
                <c:pt idx="16">
                  <c:v>7.2</c:v>
                </c:pt>
                <c:pt idx="24">
                  <c:v>7.3</c:v>
                </c:pt>
                <c:pt idx="32">
                  <c:v>6.9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4BD-48D2-BA3A-C95EA9BDD7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{B50928ED-651D-4EBD-98E8-EC7062A127B6}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4BD-48D2-BA3A-C95EA9BDD7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{CBDBCC07-6349-40BC-BDD6-12FDB40BF643}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BD-48D2-BA3A-C95EA9BDD7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{7A94D152-76B0-4199-B452-4C21C5348228}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BD-48D2-BA3A-C95EA9BDD7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{78594439-8AD8-4D80-8DD2-C282FF358F94}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BD-48D2-BA3A-C95EA9BDD7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{5E1FDA02-52FA-4C3C-8300-39E5522C1FC0}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BD-48D2-BA3A-C95EA9BDD72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{029E5B61-5190-4DCA-82E6-588F7506F3F4}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4BD-48D2-BA3A-C95EA9BDD723}"/>
                </c:ext>
              </c:extLst>
            </c:dLbl>
            <c:dLbl>
              <c:idx val="16"/>
              <c:layout>
                <c:manualLayout>
                  <c:x val="-4.490505736590110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{B00A45FB-FC81-4A21-8FB6-3254D53E0F3B}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4BD-48D2-BA3A-C95EA9BDD723}"/>
                </c:ext>
              </c:extLst>
            </c:dLbl>
            <c:dLbl>
              <c:idx val="24"/>
              <c:layout>
                <c:manualLayout>
                  <c:x val="-1.8235628084250059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{4ADE6DEB-5892-4B59-8677-E612983F8F6B}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4BD-48D2-BA3A-C95EA9BDD72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{E18E3593-2372-4751-9C89-14350A588F4F}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4BD-48D2-BA3A-C95EA9BDD7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4BD-48D2-BA3A-C95EA9BDD723}"/>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長野県山形村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大型事業の返済が減っているので、</a:t>
          </a:r>
          <a:r>
            <a:rPr kumimoji="1" lang="ja-JP" altLang="ja-JP" sz="1100">
              <a:solidFill>
                <a:schemeClr val="dk1"/>
              </a:solidFill>
              <a:effectLst/>
              <a:latin typeface="+mn-lt"/>
              <a:ea typeface="+mn-ea"/>
              <a:cs typeface="+mn-cs"/>
            </a:rPr>
            <a:t>元利償還金はここから緩やかに減少する見込みである。引き続き償還額の範囲内で起債借り入れを行うなど新規の借り入れは慎重に判断し、財政の健全化に努めていく。</a:t>
          </a:r>
          <a:r>
            <a:rPr kumimoji="1" lang="ja-JP" altLang="en-US" sz="1100">
              <a:solidFill>
                <a:schemeClr val="dk1"/>
              </a:solidFill>
              <a:effectLst/>
              <a:latin typeface="+mn-lt"/>
              <a:ea typeface="+mn-ea"/>
              <a:cs typeface="+mn-cs"/>
            </a:rPr>
            <a:t>しかし、複合施設の建設などを控えているため、償還額の増かも視野に入れる必要がある。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長野県山形村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将来負担額が充当可能財源を超え、数値なしとなっている。また、令和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で余剰金を</a:t>
          </a:r>
          <a:r>
            <a:rPr kumimoji="1" lang="ja-JP" altLang="ja-JP" sz="1100">
              <a:solidFill>
                <a:schemeClr val="dk1"/>
              </a:solidFill>
              <a:effectLst/>
              <a:latin typeface="+mn-lt"/>
              <a:ea typeface="+mn-ea"/>
              <a:cs typeface="+mn-cs"/>
            </a:rPr>
            <a:t>公共施設等の修繕や複合施設建設に備えるため公共施設整備基金への積</a:t>
          </a:r>
          <a:r>
            <a:rPr kumimoji="1" lang="ja-JP" altLang="en-US" sz="1100">
              <a:solidFill>
                <a:schemeClr val="dk1"/>
              </a:solidFill>
              <a:effectLst/>
              <a:latin typeface="+mn-lt"/>
              <a:ea typeface="+mn-ea"/>
              <a:cs typeface="+mn-cs"/>
            </a:rPr>
            <a:t>立て</a:t>
          </a:r>
          <a:r>
            <a:rPr kumimoji="1" lang="ja-JP" altLang="ja-JP" sz="1100">
              <a:solidFill>
                <a:schemeClr val="dk1"/>
              </a:solidFill>
              <a:effectLst/>
              <a:latin typeface="+mn-lt"/>
              <a:ea typeface="+mn-ea"/>
              <a:cs typeface="+mn-cs"/>
            </a:rPr>
            <a:t>を行った。今後、公共施設等総合管理計画、公共施設等個別施設計画に基づき計画的に修繕や長寿命化を行い、これまでと同様公債費の適正化に取り組んでいく。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長野県山形村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財政調整基金に</a:t>
          </a:r>
          <a:r>
            <a:rPr kumimoji="1" lang="en-US" altLang="ja-JP" sz="1100">
              <a:solidFill>
                <a:schemeClr val="dk1"/>
              </a:solidFill>
              <a:effectLst/>
              <a:latin typeface="+mn-lt"/>
              <a:ea typeface="+mn-ea"/>
              <a:cs typeface="+mn-cs"/>
            </a:rPr>
            <a:t>118,000</a:t>
          </a:r>
          <a:r>
            <a:rPr kumimoji="1" lang="ja-JP" altLang="ja-JP" sz="1100">
              <a:solidFill>
                <a:schemeClr val="dk1"/>
              </a:solidFill>
              <a:effectLst/>
              <a:latin typeface="+mn-lt"/>
              <a:ea typeface="+mn-ea"/>
              <a:cs typeface="+mn-cs"/>
            </a:rPr>
            <a:t>万円、ふるさと応援基金に</a:t>
          </a:r>
          <a:r>
            <a:rPr kumimoji="1" lang="en-US" altLang="ja-JP" sz="1100">
              <a:solidFill>
                <a:schemeClr val="dk1"/>
              </a:solidFill>
              <a:effectLst/>
              <a:latin typeface="+mn-lt"/>
              <a:ea typeface="+mn-ea"/>
              <a:cs typeface="+mn-cs"/>
            </a:rPr>
            <a:t>1,942</a:t>
          </a:r>
          <a:r>
            <a:rPr kumimoji="1" lang="ja-JP" altLang="ja-JP" sz="1100">
              <a:solidFill>
                <a:schemeClr val="dk1"/>
              </a:solidFill>
              <a:effectLst/>
              <a:latin typeface="+mn-lt"/>
              <a:ea typeface="+mn-ea"/>
              <a:cs typeface="+mn-cs"/>
            </a:rPr>
            <a:t>万円、公共施設整備基金には、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億円の積み立て行ったため基金全体では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2,900</a:t>
          </a:r>
          <a:r>
            <a:rPr kumimoji="1" lang="ja-JP" altLang="ja-JP" sz="1100">
              <a:solidFill>
                <a:schemeClr val="dk1"/>
              </a:solidFill>
              <a:effectLst/>
              <a:latin typeface="+mn-lt"/>
              <a:ea typeface="+mn-ea"/>
              <a:cs typeface="+mn-cs"/>
            </a:rPr>
            <a:t>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老朽化した施設の改修・改築などに費用が必要な事、複合施設の建設が予定されていること等から、中長期的にみて基金が減少することが予想される。必要な財源を確保する為、積立と取り崩しのバランスを検討する必要があり、基金全体で標準財政規模程度担保できるよう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公共施設整備基金：庁舎その他の公共施設、インフラ資産の整備又は維持に活用するため</a:t>
          </a:r>
          <a:endParaRPr lang="ja-JP" altLang="ja-JP" sz="1400">
            <a:effectLst/>
          </a:endParaRPr>
        </a:p>
        <a:p>
          <a:r>
            <a:rPr kumimoji="1" lang="ja-JP" altLang="ja-JP" sz="1100">
              <a:solidFill>
                <a:schemeClr val="dk1"/>
              </a:solidFill>
              <a:effectLst/>
              <a:latin typeface="+mn-lt"/>
              <a:ea typeface="+mn-ea"/>
              <a:cs typeface="+mn-cs"/>
            </a:rPr>
            <a:t>地域福祉基金：地域における福祉を増進するため</a:t>
          </a:r>
          <a:endParaRPr lang="ja-JP" altLang="ja-JP" sz="1400">
            <a:effectLst/>
          </a:endParaRPr>
        </a:p>
        <a:p>
          <a:r>
            <a:rPr kumimoji="1" lang="ja-JP" altLang="ja-JP" sz="1100">
              <a:solidFill>
                <a:schemeClr val="dk1"/>
              </a:solidFill>
              <a:effectLst/>
              <a:latin typeface="+mn-lt"/>
              <a:ea typeface="+mn-ea"/>
              <a:cs typeface="+mn-cs"/>
            </a:rPr>
            <a:t>ふるさと応援基金：山形村の自然、歴史及び文化を守り育み、魅力あるふるさとづくりを推進するため（ふるさと応援寄付金の活用）</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公共施設整備基金：余剰金を積み立てたため</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億円の増</a:t>
          </a:r>
          <a:endParaRPr lang="ja-JP" altLang="ja-JP" sz="1400">
            <a:effectLst/>
          </a:endParaRPr>
        </a:p>
        <a:p>
          <a:r>
            <a:rPr kumimoji="1" lang="ja-JP" altLang="ja-JP" sz="1100">
              <a:solidFill>
                <a:schemeClr val="dk1"/>
              </a:solidFill>
              <a:effectLst/>
              <a:latin typeface="+mn-lt"/>
              <a:ea typeface="+mn-ea"/>
              <a:cs typeface="+mn-cs"/>
            </a:rPr>
            <a:t>地域福祉基金：増減なし</a:t>
          </a:r>
          <a:endParaRPr lang="ja-JP" altLang="ja-JP" sz="1400">
            <a:effectLst/>
          </a:endParaRPr>
        </a:p>
        <a:p>
          <a:r>
            <a:rPr kumimoji="1" lang="ja-JP" altLang="ja-JP" sz="1100">
              <a:solidFill>
                <a:schemeClr val="dk1"/>
              </a:solidFill>
              <a:effectLst/>
              <a:latin typeface="+mn-lt"/>
              <a:ea typeface="+mn-ea"/>
              <a:cs typeface="+mn-cs"/>
            </a:rPr>
            <a:t>ふるさと応援基金：寄附者の意向にそった事業へ充てるため</a:t>
          </a:r>
          <a:r>
            <a:rPr kumimoji="1" lang="en-US" altLang="ja-JP" sz="1100">
              <a:solidFill>
                <a:schemeClr val="dk1"/>
              </a:solidFill>
              <a:effectLst/>
              <a:latin typeface="+mn-lt"/>
              <a:ea typeface="+mn-ea"/>
              <a:cs typeface="+mn-cs"/>
            </a:rPr>
            <a:t>649</a:t>
          </a:r>
          <a:r>
            <a:rPr kumimoji="1" lang="ja-JP" altLang="ja-JP" sz="1100">
              <a:solidFill>
                <a:schemeClr val="dk1"/>
              </a:solidFill>
              <a:effectLst/>
              <a:latin typeface="+mn-lt"/>
              <a:ea typeface="+mn-ea"/>
              <a:cs typeface="+mn-cs"/>
            </a:rPr>
            <a:t>万円を取り崩し、令和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年度に入った寄付金を</a:t>
          </a:r>
          <a:r>
            <a:rPr kumimoji="1" lang="en-US" altLang="ja-JP" sz="1100">
              <a:solidFill>
                <a:schemeClr val="dk1"/>
              </a:solidFill>
              <a:effectLst/>
              <a:latin typeface="+mn-lt"/>
              <a:ea typeface="+mn-ea"/>
              <a:cs typeface="+mn-cs"/>
            </a:rPr>
            <a:t>1,942</a:t>
          </a:r>
          <a:r>
            <a:rPr kumimoji="1" lang="ja-JP" altLang="ja-JP" sz="1100">
              <a:solidFill>
                <a:schemeClr val="dk1"/>
              </a:solidFill>
              <a:effectLst/>
              <a:latin typeface="+mn-lt"/>
              <a:ea typeface="+mn-ea"/>
              <a:cs typeface="+mn-cs"/>
            </a:rPr>
            <a:t>万円を積み立てたため、</a:t>
          </a:r>
          <a:r>
            <a:rPr kumimoji="1" lang="en-US" altLang="ja-JP" sz="1100">
              <a:solidFill>
                <a:schemeClr val="dk1"/>
              </a:solidFill>
              <a:effectLst/>
              <a:latin typeface="+mn-lt"/>
              <a:ea typeface="+mn-ea"/>
              <a:cs typeface="+mn-cs"/>
            </a:rPr>
            <a:t>1,3000</a:t>
          </a:r>
          <a:r>
            <a:rPr kumimoji="1" lang="ja-JP" altLang="ja-JP" sz="1100">
              <a:solidFill>
                <a:schemeClr val="dk1"/>
              </a:solidFill>
              <a:effectLst/>
              <a:latin typeface="+mn-lt"/>
              <a:ea typeface="+mn-ea"/>
              <a:cs typeface="+mn-cs"/>
            </a:rPr>
            <a:t>万円の増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公共施設整備基金：施設の老朽化のほか、複合施設を建設する可能性もあることから、更に積み立てを行う予定</a:t>
          </a:r>
          <a:endParaRPr lang="ja-JP" altLang="ja-JP" sz="1400">
            <a:effectLst/>
          </a:endParaRPr>
        </a:p>
        <a:p>
          <a:r>
            <a:rPr kumimoji="1" lang="ja-JP" altLang="ja-JP" sz="1100">
              <a:solidFill>
                <a:schemeClr val="dk1"/>
              </a:solidFill>
              <a:effectLst/>
              <a:latin typeface="+mn-lt"/>
              <a:ea typeface="+mn-ea"/>
              <a:cs typeface="+mn-cs"/>
            </a:rPr>
            <a:t>地域福祉基金：決算の状況を見ながら、社会福祉の充実のために必要な額を積み立てる</a:t>
          </a:r>
          <a:endParaRPr lang="ja-JP" altLang="ja-JP" sz="1400">
            <a:effectLst/>
          </a:endParaRPr>
        </a:p>
        <a:p>
          <a:r>
            <a:rPr kumimoji="1" lang="ja-JP" altLang="ja-JP" sz="1100">
              <a:solidFill>
                <a:schemeClr val="dk1"/>
              </a:solidFill>
              <a:effectLst/>
              <a:latin typeface="+mn-lt"/>
              <a:ea typeface="+mn-ea"/>
              <a:cs typeface="+mn-cs"/>
            </a:rPr>
            <a:t>ふるさと応援基金：村に寄付してくれた方の気持ちに応えるため、必要な事業に活用できるよう積み立てを行い、必要な事業の財源とする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前年度税収入増があり、決算余剰金約億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百万円の積み立てを行った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コロナの影響が少なくなってきたが、未だ不安定な社会情勢やそれに伴う物価高高騰の波、近年頻発する災害などに備えるため必要額を担保していく。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今後も起債を活用した事業を計画しているため、償還の財源として積み立てを行っていく。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1981BED-63B0-4934-8615-C87F731AE0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BCEAE89-1423-436C-A24D-BF793C7361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A96C0A0-648B-41B1-81B6-0642EE44AA9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A66E04F-D150-44B1-B8E1-A56EC1114E2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77D3C04-779C-411A-943A-622AB1C8D59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D9C6595-451E-4CFE-9DCC-79CD5EAA859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0C5A1FE-C395-413F-8D13-1053F2C5326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AF32EE8-997E-4F35-A561-EBAD0A4BF76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AADD7E2-76CF-4785-A218-4A92AD26326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6885501-DB40-48CD-ADCF-0FBEDEF539E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DEBEEB3-050A-4349-916D-D7552B12645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69ED013-7EEB-4B75-9C4E-AB78F9BB412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A7C90C7-F9E8-437B-A8D1-C9EB974AC14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EC6AE2E-B149-4778-A51A-D88D19EB808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16AF80E-09F8-4B04-8B45-BF57D851310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FEA7431-A070-44AF-954B-3E312CEAD1F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長野県山形村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8911DCD-B6F0-4F9F-BEBE-D584DDA3C88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8971F0C-10F4-4947-A90B-D044F752A7D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11FEAE7-0380-4E8D-8CE8-0BAE4A16F64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50ADA63-1026-4C60-9AE7-F584F78C259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4A42A66-EFA9-4E63-AFD2-5B49D706087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83173F8-EF1A-4F0C-81BE-CC0C66E648C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8,538
8,381
24.98
4,307,515
4,169,019
112,625
2,818,035
2,372,456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4F7310C-65DC-490E-A59D-16A8EB38586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F6598E8-45C3-4047-A69E-777482031E1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AD627D1-5C11-4FD5-A1E2-D20BC233985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4DBC5F1-C381-40FA-8AFA-30C90FB12FB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9B9E8D6-A70C-4AAC-81DF-6835BC7E841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72D949D-CB56-4ADD-B837-50B7C53671B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33480F5-466F-4E64-BA6F-8B9E1DC5B9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D9FA4D5-A141-4FA4-9F99-AC83C5F4ED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3A95C28-1665-4483-A53F-ED714A1C718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1CE606A-60B2-4237-B2FB-AFC69895DE7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D43FEAA-3CC9-4799-85FC-F7349C6928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BA443E4-79C7-4E3B-A445-AFCC4263BF8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BDA520A-767F-450D-8AF0-8E260870E4F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94EF13D-2A52-43C7-A47C-10FC62E3C7C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522C436-6524-4189-8E00-3E7529D41A6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0C3DCEE-708A-4D9E-B974-8B913B6F225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C36A816-7D77-474B-968B-10FBC195EC2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A5B48D5-5B56-4806-9CEC-07A72454F9B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A98D48B-E733-41ED-8B03-FE806885273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72AA9D3-43F2-4295-8F51-9E74BAC3FC4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C75D1BB7-C614-4F13-BE6C-34EF462ACE67}"/>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EA61A55C-5A1F-430F-8DFF-EB8C3DB229B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A56FE49-46F2-4CB8-90E8-DA8194FF2A9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FE23B00-3F94-4801-B70D-5EFFDABEABA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15FBE69-371D-4233-BCF7-CA673E9EDD8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5C34071-FF8B-44CE-99AD-831C7C6CD0F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BFDB989-2A09-4F57-9912-0D2A6ECB529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F29E026-537F-4036-92FC-3CAC2C9B367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008C758-E079-4D4B-BCA2-8D7B96798EE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49D86D3-09B7-4D08-BCFC-84B10CEF792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C458683-6C9C-411C-8D70-E9F74EAC7BF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32AE1CD-D292-4AF9-934D-23395009577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565322D-B03A-4325-9AD2-BBBCC5102C8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855AE3B-1FEB-4834-9623-9CC1CAC9E7C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DD8D0DE-29BA-4C3C-A3F1-C41F6266BDD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類似団体平均とほぼ同程度となっており、上昇傾向にあるため、減価償却が進んでいる状況にある。公共施設総合管理計画において、公共施設等の面積を減少させるという方針を示しているため、老朽化した施設を集約化、又は除却するなど施設の数量を適正管理し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D6BD639-2B67-4D51-BA13-7321E9F92FF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DA7EF9C-F43E-4A0D-AD14-F4E20A07949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D8C0D1F-22EF-4ACC-8015-105ADFA4124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567A48DC-F595-4052-A83C-C5BD5A14709A}"/>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36D56C97-7B08-4DEE-92F6-D7786F2ACCA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C23147DA-C647-4FD4-A699-B17E5F879A9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DC1BAE0F-A3FD-4FFD-8071-D1B782926D9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7D06BE2A-1C91-4A84-A5E5-51E16C3B922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25B13006-1CC3-492C-8535-160EF0AF9F22}"/>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2AECB3A5-A594-4334-B45E-1AD0B3ADD7A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34D986FE-9038-4121-AFC3-E1DBA359D0B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79E8A63F-BDE7-42E5-BA95-6225E43AB5A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A576258A-6A26-410C-B301-C374A5AAC1D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A27361C-85B5-4654-9249-1ABEF80D1DE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73" name="直線コネクタ 72">
          <a:extLst>
            <a:ext uri="{FF2B5EF4-FFF2-40B4-BE49-F238E27FC236}">
              <a16:creationId xmlns:a16="http://schemas.microsoft.com/office/drawing/2014/main" id="{108D77A1-B312-4C07-8114-6063746AF457}"/>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74" name="有形固定資産減価償却率最小値テキスト">
          <a:extLst>
            <a:ext uri="{FF2B5EF4-FFF2-40B4-BE49-F238E27FC236}">
              <a16:creationId xmlns:a16="http://schemas.microsoft.com/office/drawing/2014/main" id="{C07CEE6F-0AE7-451B-913C-C5F163BE994E}"/>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75" name="直線コネクタ 74">
          <a:extLst>
            <a:ext uri="{FF2B5EF4-FFF2-40B4-BE49-F238E27FC236}">
              <a16:creationId xmlns:a16="http://schemas.microsoft.com/office/drawing/2014/main" id="{4C8681E2-3904-4128-AC86-6A35FA76D342}"/>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6" name="有形固定資産減価償却率最大値テキスト">
          <a:extLst>
            <a:ext uri="{FF2B5EF4-FFF2-40B4-BE49-F238E27FC236}">
              <a16:creationId xmlns:a16="http://schemas.microsoft.com/office/drawing/2014/main" id="{5BA48E1B-2F7F-422A-8EB1-A912D037784C}"/>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7" name="直線コネクタ 76">
          <a:extLst>
            <a:ext uri="{FF2B5EF4-FFF2-40B4-BE49-F238E27FC236}">
              <a16:creationId xmlns:a16="http://schemas.microsoft.com/office/drawing/2014/main" id="{929610A9-FF4A-4129-B5CB-E2F4E6D9807F}"/>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78" name="有形固定資産減価償却率平均値テキスト">
          <a:extLst>
            <a:ext uri="{FF2B5EF4-FFF2-40B4-BE49-F238E27FC236}">
              <a16:creationId xmlns:a16="http://schemas.microsoft.com/office/drawing/2014/main" id="{C949B890-A968-490B-85D8-2BFDF0A62DB2}"/>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9" name="フローチャート: 判断 78">
          <a:extLst>
            <a:ext uri="{FF2B5EF4-FFF2-40B4-BE49-F238E27FC236}">
              <a16:creationId xmlns:a16="http://schemas.microsoft.com/office/drawing/2014/main" id="{585E3EB3-651D-4BB7-B7BD-D7B5BAB29FDE}"/>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80" name="フローチャート: 判断 79">
          <a:extLst>
            <a:ext uri="{FF2B5EF4-FFF2-40B4-BE49-F238E27FC236}">
              <a16:creationId xmlns:a16="http://schemas.microsoft.com/office/drawing/2014/main" id="{A6B0B4A5-A213-43D6-AE95-487BCA9DED71}"/>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1" name="フローチャート: 判断 80">
          <a:extLst>
            <a:ext uri="{FF2B5EF4-FFF2-40B4-BE49-F238E27FC236}">
              <a16:creationId xmlns:a16="http://schemas.microsoft.com/office/drawing/2014/main" id="{9465C347-9FD7-4A8F-AE94-C754A597514F}"/>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82" name="フローチャート: 判断 81">
          <a:extLst>
            <a:ext uri="{FF2B5EF4-FFF2-40B4-BE49-F238E27FC236}">
              <a16:creationId xmlns:a16="http://schemas.microsoft.com/office/drawing/2014/main" id="{68A223C0-A230-49F2-AD13-27DFDD35E9CE}"/>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a:extLst>
            <a:ext uri="{FF2B5EF4-FFF2-40B4-BE49-F238E27FC236}">
              <a16:creationId xmlns:a16="http://schemas.microsoft.com/office/drawing/2014/main" id="{17DE1020-4FBD-485F-8715-1AB33FB980C0}"/>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7F42057-1EBA-462F-8F65-0BCF1086520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F8F4BCB-CBCB-464C-8757-19041B6D4EF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AD83388-2F24-4D71-93F6-80E3184924C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B2EE603-AB62-4E34-8A1B-3D6CE41092D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E7E4775-BCBC-4267-B2DD-16C5BCF6D0A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138811</xdr:rowOff>
    </xdr:from>
    <xdr:to>
      <xdr:col>23</xdr:col>
      <xdr:colOff>136525</xdr:colOff>
      <xdr:row>30</xdr:row>
      <xdr:rowOff>68961</xdr:rowOff>
    </xdr:to>
    <xdr:sp macro="" textlink="">
      <xdr:nvSpPr>
        <xdr:cNvPr id="89" name="楕円 88">
          <a:extLst>
            <a:ext uri="{FF2B5EF4-FFF2-40B4-BE49-F238E27FC236}">
              <a16:creationId xmlns:a16="http://schemas.microsoft.com/office/drawing/2014/main" id="{9FE1D3FD-F5A4-42E9-B99C-8D7F7C055FAD}"/>
            </a:ext>
          </a:extLst>
        </xdr:cNvPr>
        <xdr:cNvSpPr/>
      </xdr:nvSpPr>
      <xdr:spPr>
        <a:xfrm>
          <a:off x="47117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161688</xdr:rowOff>
    </xdr:from>
    <xdr:ext cx="405111" cy="259045"/>
    <xdr:sp macro="" textlink="">
      <xdr:nvSpPr>
        <xdr:cNvPr id="90" name="有形固定資産減価償却率該当値テキスト">
          <a:extLst>
            <a:ext uri="{FF2B5EF4-FFF2-40B4-BE49-F238E27FC236}">
              <a16:creationId xmlns:a16="http://schemas.microsoft.com/office/drawing/2014/main" id="{640ABB19-055A-4F9D-9E56-D7FCE6E2FE8E}"/>
            </a:ext>
          </a:extLst>
        </xdr:cNvPr>
        <xdr:cNvSpPr txBox="1"/>
      </xdr:nvSpPr>
      <xdr:spPr>
        <a:xfrm>
          <a:off x="4813300" y="573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95631</xdr:rowOff>
    </xdr:from>
    <xdr:to>
      <xdr:col>19</xdr:col>
      <xdr:colOff>187325</xdr:colOff>
      <xdr:row>30</xdr:row>
      <xdr:rowOff>25781</xdr:rowOff>
    </xdr:to>
    <xdr:sp macro="" textlink="">
      <xdr:nvSpPr>
        <xdr:cNvPr id="91" name="楕円 90">
          <a:extLst>
            <a:ext uri="{FF2B5EF4-FFF2-40B4-BE49-F238E27FC236}">
              <a16:creationId xmlns:a16="http://schemas.microsoft.com/office/drawing/2014/main" id="{F1623CF0-75AE-4E96-8C6D-E567E3687976}"/>
            </a:ext>
          </a:extLst>
        </xdr:cNvPr>
        <xdr:cNvSpPr/>
      </xdr:nvSpPr>
      <xdr:spPr>
        <a:xfrm>
          <a:off x="4000500" y="5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146431</xdr:rowOff>
    </xdr:from>
    <xdr:to>
      <xdr:col>23</xdr:col>
      <xdr:colOff>85725</xdr:colOff>
      <xdr:row>30</xdr:row>
      <xdr:rowOff>18161</xdr:rowOff>
    </xdr:to>
    <xdr:cxnSp macro="">
      <xdr:nvCxnSpPr>
        <xdr:cNvPr id="92" name="直線コネクタ 91">
          <a:extLst>
            <a:ext uri="{FF2B5EF4-FFF2-40B4-BE49-F238E27FC236}">
              <a16:creationId xmlns:a16="http://schemas.microsoft.com/office/drawing/2014/main" id="{877C785C-F1C8-488A-AF77-E13D1796ABEF}"/>
            </a:ext>
          </a:extLst>
        </xdr:cNvPr>
        <xdr:cNvCxnSpPr/>
      </xdr:nvCxnSpPr>
      <xdr:spPr>
        <a:xfrm>
          <a:off x="4051300" y="589000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58928</xdr:rowOff>
    </xdr:from>
    <xdr:to>
      <xdr:col>15</xdr:col>
      <xdr:colOff>187325</xdr:colOff>
      <xdr:row>29</xdr:row>
      <xdr:rowOff>160528</xdr:rowOff>
    </xdr:to>
    <xdr:sp macro="" textlink="">
      <xdr:nvSpPr>
        <xdr:cNvPr id="93" name="楕円 92">
          <a:extLst>
            <a:ext uri="{FF2B5EF4-FFF2-40B4-BE49-F238E27FC236}">
              <a16:creationId xmlns:a16="http://schemas.microsoft.com/office/drawing/2014/main" id="{8F772DC2-CA17-4032-9F16-50DCF13E74F2}"/>
            </a:ext>
          </a:extLst>
        </xdr:cNvPr>
        <xdr:cNvSpPr/>
      </xdr:nvSpPr>
      <xdr:spPr>
        <a:xfrm>
          <a:off x="3238500" y="58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109728</xdr:rowOff>
    </xdr:from>
    <xdr:to>
      <xdr:col>19</xdr:col>
      <xdr:colOff>136525</xdr:colOff>
      <xdr:row>29</xdr:row>
      <xdr:rowOff>146431</xdr:rowOff>
    </xdr:to>
    <xdr:cxnSp macro="">
      <xdr:nvCxnSpPr>
        <xdr:cNvPr id="94" name="直線コネクタ 93">
          <a:extLst>
            <a:ext uri="{FF2B5EF4-FFF2-40B4-BE49-F238E27FC236}">
              <a16:creationId xmlns:a16="http://schemas.microsoft.com/office/drawing/2014/main" id="{D5466485-5015-489F-A4BA-3EE601652C56}"/>
            </a:ext>
          </a:extLst>
        </xdr:cNvPr>
        <xdr:cNvCxnSpPr/>
      </xdr:nvCxnSpPr>
      <xdr:spPr>
        <a:xfrm>
          <a:off x="3289300" y="5853303"/>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33020</xdr:rowOff>
    </xdr:from>
    <xdr:to>
      <xdr:col>11</xdr:col>
      <xdr:colOff>187325</xdr:colOff>
      <xdr:row>29</xdr:row>
      <xdr:rowOff>134620</xdr:rowOff>
    </xdr:to>
    <xdr:sp macro="" textlink="">
      <xdr:nvSpPr>
        <xdr:cNvPr id="95" name="楕円 94">
          <a:extLst>
            <a:ext uri="{FF2B5EF4-FFF2-40B4-BE49-F238E27FC236}">
              <a16:creationId xmlns:a16="http://schemas.microsoft.com/office/drawing/2014/main" id="{5256C0E0-21F5-495B-B744-3F143023EBEA}"/>
            </a:ext>
          </a:extLst>
        </xdr:cNvPr>
        <xdr:cNvSpPr/>
      </xdr:nvSpPr>
      <xdr:spPr>
        <a:xfrm>
          <a:off x="2476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83820</xdr:rowOff>
    </xdr:from>
    <xdr:to>
      <xdr:col>15</xdr:col>
      <xdr:colOff>136525</xdr:colOff>
      <xdr:row>29</xdr:row>
      <xdr:rowOff>109728</xdr:rowOff>
    </xdr:to>
    <xdr:cxnSp macro="">
      <xdr:nvCxnSpPr>
        <xdr:cNvPr id="96" name="直線コネクタ 95">
          <a:extLst>
            <a:ext uri="{FF2B5EF4-FFF2-40B4-BE49-F238E27FC236}">
              <a16:creationId xmlns:a16="http://schemas.microsoft.com/office/drawing/2014/main" id="{34F1941C-B5E9-435C-9C24-5A8B9A2B6B18}"/>
            </a:ext>
          </a:extLst>
        </xdr:cNvPr>
        <xdr:cNvCxnSpPr/>
      </xdr:nvCxnSpPr>
      <xdr:spPr>
        <a:xfrm>
          <a:off x="2527300" y="5827395"/>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635</xdr:rowOff>
    </xdr:from>
    <xdr:to>
      <xdr:col>7</xdr:col>
      <xdr:colOff>187325</xdr:colOff>
      <xdr:row>29</xdr:row>
      <xdr:rowOff>102235</xdr:rowOff>
    </xdr:to>
    <xdr:sp macro="" textlink="">
      <xdr:nvSpPr>
        <xdr:cNvPr id="97" name="楕円 96">
          <a:extLst>
            <a:ext uri="{FF2B5EF4-FFF2-40B4-BE49-F238E27FC236}">
              <a16:creationId xmlns:a16="http://schemas.microsoft.com/office/drawing/2014/main" id="{A957A1D3-5F98-4DE4-BA83-B6EFE596766E}"/>
            </a:ext>
          </a:extLst>
        </xdr:cNvPr>
        <xdr:cNvSpPr/>
      </xdr:nvSpPr>
      <xdr:spPr>
        <a:xfrm>
          <a:off x="1714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51435</xdr:rowOff>
    </xdr:from>
    <xdr:to>
      <xdr:col>11</xdr:col>
      <xdr:colOff>136525</xdr:colOff>
      <xdr:row>29</xdr:row>
      <xdr:rowOff>83820</xdr:rowOff>
    </xdr:to>
    <xdr:cxnSp macro="">
      <xdr:nvCxnSpPr>
        <xdr:cNvPr id="98" name="直線コネクタ 97">
          <a:extLst>
            <a:ext uri="{FF2B5EF4-FFF2-40B4-BE49-F238E27FC236}">
              <a16:creationId xmlns:a16="http://schemas.microsoft.com/office/drawing/2014/main" id="{9A3ABA61-CF2F-4CF8-AA7D-AD1A21BD14BF}"/>
            </a:ext>
          </a:extLst>
        </xdr:cNvPr>
        <xdr:cNvCxnSpPr/>
      </xdr:nvCxnSpPr>
      <xdr:spPr>
        <a:xfrm>
          <a:off x="1765300" y="579501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99" name="n_1aveValue有形固定資産減価償却率">
          <a:extLst>
            <a:ext uri="{FF2B5EF4-FFF2-40B4-BE49-F238E27FC236}">
              <a16:creationId xmlns:a16="http://schemas.microsoft.com/office/drawing/2014/main" id="{84AEE7C7-369A-444D-852A-0F1AD02B1095}"/>
            </a:ext>
          </a:extLst>
        </xdr:cNvPr>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0" name="n_2aveValue有形固定資産減価償却率">
          <a:extLst>
            <a:ext uri="{FF2B5EF4-FFF2-40B4-BE49-F238E27FC236}">
              <a16:creationId xmlns:a16="http://schemas.microsoft.com/office/drawing/2014/main" id="{8296D609-9EB5-4FF2-8FFD-7A2F405BC0AB}"/>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101" name="n_3aveValue有形固定資産減価償却率">
          <a:extLst>
            <a:ext uri="{FF2B5EF4-FFF2-40B4-BE49-F238E27FC236}">
              <a16:creationId xmlns:a16="http://schemas.microsoft.com/office/drawing/2014/main" id="{11C0F80B-B0B1-4BC7-8CBA-275FD1CF1CA4}"/>
            </a:ext>
          </a:extLst>
        </xdr:cNvPr>
        <xdr:cNvSpPr txBox="1"/>
      </xdr:nvSpPr>
      <xdr:spPr>
        <a:xfrm>
          <a:off x="2324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2" name="n_4aveValue有形固定資産減価償却率">
          <a:extLst>
            <a:ext uri="{FF2B5EF4-FFF2-40B4-BE49-F238E27FC236}">
              <a16:creationId xmlns:a16="http://schemas.microsoft.com/office/drawing/2014/main" id="{1BA559B6-1E4B-4AAA-B810-346772D1F009}"/>
            </a:ext>
          </a:extLst>
        </xdr:cNvPr>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42308</xdr:rowOff>
    </xdr:from>
    <xdr:ext cx="405111" cy="259045"/>
    <xdr:sp macro="" textlink="">
      <xdr:nvSpPr>
        <xdr:cNvPr id="103" name="n_1mainValue有形固定資産減価償却率">
          <a:extLst>
            <a:ext uri="{FF2B5EF4-FFF2-40B4-BE49-F238E27FC236}">
              <a16:creationId xmlns:a16="http://schemas.microsoft.com/office/drawing/2014/main" id="{08E44E28-3E9B-44A4-81B0-1EA60E3A55EA}"/>
            </a:ext>
          </a:extLst>
        </xdr:cNvPr>
        <xdr:cNvSpPr txBox="1"/>
      </xdr:nvSpPr>
      <xdr:spPr>
        <a:xfrm>
          <a:off x="38360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5605</xdr:rowOff>
    </xdr:from>
    <xdr:ext cx="405111" cy="259045"/>
    <xdr:sp macro="" textlink="">
      <xdr:nvSpPr>
        <xdr:cNvPr id="104" name="n_2mainValue有形固定資産減価償却率">
          <a:extLst>
            <a:ext uri="{FF2B5EF4-FFF2-40B4-BE49-F238E27FC236}">
              <a16:creationId xmlns:a16="http://schemas.microsoft.com/office/drawing/2014/main" id="{3DF138A8-53B8-4711-ADF3-E22CC5301E99}"/>
            </a:ext>
          </a:extLst>
        </xdr:cNvPr>
        <xdr:cNvSpPr txBox="1"/>
      </xdr:nvSpPr>
      <xdr:spPr>
        <a:xfrm>
          <a:off x="30867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151147</xdr:rowOff>
    </xdr:from>
    <xdr:ext cx="405111" cy="259045"/>
    <xdr:sp macro="" textlink="">
      <xdr:nvSpPr>
        <xdr:cNvPr id="105" name="n_3mainValue有形固定資産減価償却率">
          <a:extLst>
            <a:ext uri="{FF2B5EF4-FFF2-40B4-BE49-F238E27FC236}">
              <a16:creationId xmlns:a16="http://schemas.microsoft.com/office/drawing/2014/main" id="{BA95C401-312E-4BC9-BB02-C47C2CA3D1B2}"/>
            </a:ext>
          </a:extLst>
        </xdr:cNvPr>
        <xdr:cNvSpPr txBox="1"/>
      </xdr:nvSpPr>
      <xdr:spPr>
        <a:xfrm>
          <a:off x="2324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118762</xdr:rowOff>
    </xdr:from>
    <xdr:ext cx="405111" cy="259045"/>
    <xdr:sp macro="" textlink="">
      <xdr:nvSpPr>
        <xdr:cNvPr id="106" name="n_4mainValue有形固定資産減価償却率">
          <a:extLst>
            <a:ext uri="{FF2B5EF4-FFF2-40B4-BE49-F238E27FC236}">
              <a16:creationId xmlns:a16="http://schemas.microsoft.com/office/drawing/2014/main" id="{1C9A0BC1-33BB-4F19-A3DA-AF29355509D9}"/>
            </a:ext>
          </a:extLst>
        </xdr:cNvPr>
        <xdr:cNvSpPr txBox="1"/>
      </xdr:nvSpPr>
      <xdr:spPr>
        <a:xfrm>
          <a:off x="1562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6D46B71-9B20-424A-BC8E-C1E7F5CDD40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2D7D7A-A198-4042-A3C5-8598885B4B6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AC258D9E-E010-43D7-9736-4D189E8EE9A3}"/>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E50AFDB7-2620-4D62-BDB3-C52CEB41489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143F95D4-47AB-43ED-BC8E-1A6DAF83080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982F5417-45D3-41BD-AE48-2307EB107B3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8CBE45E8-8F85-47B9-8CE1-536E1F22E98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C447E382-C774-4374-9194-3035FD71F74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8FDB516A-D05F-41B5-819A-04D5A17667F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D2C9FBB-2C0D-4389-A4AB-4F0BF1D06C8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9FBB2552-0584-4DA4-9610-3D4E22B4088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521D8C2-F1B3-4680-BC39-ABD73840B0F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A6A81628-DA0A-42AB-986F-911B2C77D5D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下回っている。起債の償還額以内の借り入れを進めてきていることが結果に結びついている。ただし、起債の借入は、世代間負担の公平性の観点からも、必要な水準を見極めていく必要がある。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D1E4979-C343-442D-8068-2EE732328B4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8C468C0A-1AED-43ED-BC5A-C46D8EEBA0C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10832FE-AA80-4FF4-9F86-7D2A333AF7E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3E8B28D2-E894-410A-8E4D-2919F370FE5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45A6CBBB-57C4-4BE1-8AB7-1880513D7B8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8E65BD1D-CFEF-420B-A4EA-412129BCFA1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9A17A515-C79A-49CF-9D34-35DD74FED2F8}"/>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DC943231-0BA8-43A4-A605-89A42A960F1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5BA93F89-C724-41F8-9FB6-2E1D9D9AAEC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D860E275-2BA1-4C20-8F12-FC270F2C2EF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CF7C857C-0127-43DB-B6AE-F7E1BBA9226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DE2C930C-8166-4915-AA10-C95BE4D8AA7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36A1DDBF-E558-44BF-AEE1-CA02376FF06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6056889F-238D-4839-A8AE-B36EBA2EBFA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CABE9A90-AAF0-4DE5-BC68-C4568BC47CF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7F9F4F87-A42F-4D4B-9C22-E9EDD8A808C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1D87FC6F-44CD-4DBA-9B5C-4D68FB01F2E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7" name="直線コネクタ 136">
          <a:extLst>
            <a:ext uri="{FF2B5EF4-FFF2-40B4-BE49-F238E27FC236}">
              <a16:creationId xmlns:a16="http://schemas.microsoft.com/office/drawing/2014/main" id="{E4E1A379-DD47-4FE5-8069-DA14A3B635CD}"/>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8" name="債務償還比率最小値テキスト">
          <a:extLst>
            <a:ext uri="{FF2B5EF4-FFF2-40B4-BE49-F238E27FC236}">
              <a16:creationId xmlns:a16="http://schemas.microsoft.com/office/drawing/2014/main" id="{2C41B8E9-A330-4ABD-87C0-155788B15198}"/>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9" name="直線コネクタ 138">
          <a:extLst>
            <a:ext uri="{FF2B5EF4-FFF2-40B4-BE49-F238E27FC236}">
              <a16:creationId xmlns:a16="http://schemas.microsoft.com/office/drawing/2014/main" id="{21E876FD-8BFA-48E3-AC94-93B775CBC031}"/>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8489E881-DDE7-498D-B0E6-B2997E526ED8}"/>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E02FB5B9-A2F6-4EA6-A8AD-7E5C254A4AC8}"/>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130927</xdr:rowOff>
    </xdr:from>
    <xdr:ext cx="469744" cy="259045"/>
    <xdr:sp macro="" textlink="">
      <xdr:nvSpPr>
        <xdr:cNvPr id="142" name="債務償還比率平均値テキスト">
          <a:extLst>
            <a:ext uri="{FF2B5EF4-FFF2-40B4-BE49-F238E27FC236}">
              <a16:creationId xmlns:a16="http://schemas.microsoft.com/office/drawing/2014/main" id="{87543F53-0801-4129-97CF-813178C77EB0}"/>
            </a:ext>
          </a:extLst>
        </xdr:cNvPr>
        <xdr:cNvSpPr txBox="1"/>
      </xdr:nvSpPr>
      <xdr:spPr>
        <a:xfrm>
          <a:off x="14846300" y="5703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43" name="フローチャート: 判断 142">
          <a:extLst>
            <a:ext uri="{FF2B5EF4-FFF2-40B4-BE49-F238E27FC236}">
              <a16:creationId xmlns:a16="http://schemas.microsoft.com/office/drawing/2014/main" id="{663C40B4-3A4E-4810-B089-15BD6638100D}"/>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44" name="フローチャート: 判断 143">
          <a:extLst>
            <a:ext uri="{FF2B5EF4-FFF2-40B4-BE49-F238E27FC236}">
              <a16:creationId xmlns:a16="http://schemas.microsoft.com/office/drawing/2014/main" id="{AFEDA65E-E336-4752-BAE7-1809788915C0}"/>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45" name="フローチャート: 判断 144">
          <a:extLst>
            <a:ext uri="{FF2B5EF4-FFF2-40B4-BE49-F238E27FC236}">
              <a16:creationId xmlns:a16="http://schemas.microsoft.com/office/drawing/2014/main" id="{F7C68004-4010-448B-80E8-880582F3E234}"/>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46" name="フローチャート: 判断 145">
          <a:extLst>
            <a:ext uri="{FF2B5EF4-FFF2-40B4-BE49-F238E27FC236}">
              <a16:creationId xmlns:a16="http://schemas.microsoft.com/office/drawing/2014/main" id="{603D841E-E37B-43AD-8601-B9C1ACFA3541}"/>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47" name="フローチャート: 判断 146">
          <a:extLst>
            <a:ext uri="{FF2B5EF4-FFF2-40B4-BE49-F238E27FC236}">
              <a16:creationId xmlns:a16="http://schemas.microsoft.com/office/drawing/2014/main" id="{84E7C3D3-45DE-4A26-B898-36349D0698CD}"/>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F43D65F-3BD1-4DD7-B5A3-562F19E98A3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05A2792-8D33-43CC-8A96-E7BBF0FF057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0B835BB-346C-411C-8015-A1ED6490FF2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D38CAA2-D289-446F-B82E-DD94FEF998C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44A1571-40B8-4260-9A2F-B9EFF9ED894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103696</xdr:rowOff>
    </xdr:from>
    <xdr:to>
      <xdr:col>76</xdr:col>
      <xdr:colOff>73025</xdr:colOff>
      <xdr:row>27</xdr:row>
      <xdr:rowOff>33846</xdr:rowOff>
    </xdr:to>
    <xdr:sp macro="" textlink="">
      <xdr:nvSpPr>
        <xdr:cNvPr id="153" name="楕円 152">
          <a:extLst>
            <a:ext uri="{FF2B5EF4-FFF2-40B4-BE49-F238E27FC236}">
              <a16:creationId xmlns:a16="http://schemas.microsoft.com/office/drawing/2014/main" id="{43B2688C-5535-4EE6-A86B-9F13C61CEE1B}"/>
            </a:ext>
          </a:extLst>
        </xdr:cNvPr>
        <xdr:cNvSpPr/>
      </xdr:nvSpPr>
      <xdr:spPr>
        <a:xfrm>
          <a:off x="14744700" y="533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18623</xdr:rowOff>
    </xdr:from>
    <xdr:ext cx="405111" cy="259045"/>
    <xdr:sp macro="" textlink="">
      <xdr:nvSpPr>
        <xdr:cNvPr id="154" name="債務償還比率該当値テキスト">
          <a:extLst>
            <a:ext uri="{FF2B5EF4-FFF2-40B4-BE49-F238E27FC236}">
              <a16:creationId xmlns:a16="http://schemas.microsoft.com/office/drawing/2014/main" id="{285118F2-643F-4A0B-A55D-6435D6C792F5}"/>
            </a:ext>
          </a:extLst>
        </xdr:cNvPr>
        <xdr:cNvSpPr txBox="1"/>
      </xdr:nvSpPr>
      <xdr:spPr>
        <a:xfrm>
          <a:off x="14846300" y="524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158441</xdr:rowOff>
    </xdr:from>
    <xdr:to>
      <xdr:col>72</xdr:col>
      <xdr:colOff>123825</xdr:colOff>
      <xdr:row>27</xdr:row>
      <xdr:rowOff>88591</xdr:rowOff>
    </xdr:to>
    <xdr:sp macro="" textlink="">
      <xdr:nvSpPr>
        <xdr:cNvPr id="155" name="楕円 154">
          <a:extLst>
            <a:ext uri="{FF2B5EF4-FFF2-40B4-BE49-F238E27FC236}">
              <a16:creationId xmlns:a16="http://schemas.microsoft.com/office/drawing/2014/main" id="{597EBE95-E4A1-46EA-A02B-E19C4BF2D3A7}"/>
            </a:ext>
          </a:extLst>
        </xdr:cNvPr>
        <xdr:cNvSpPr/>
      </xdr:nvSpPr>
      <xdr:spPr>
        <a:xfrm>
          <a:off x="14033500" y="538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154496</xdr:rowOff>
    </xdr:from>
    <xdr:to>
      <xdr:col>76</xdr:col>
      <xdr:colOff>22225</xdr:colOff>
      <xdr:row>27</xdr:row>
      <xdr:rowOff>37791</xdr:rowOff>
    </xdr:to>
    <xdr:cxnSp macro="">
      <xdr:nvCxnSpPr>
        <xdr:cNvPr id="156" name="直線コネクタ 155">
          <a:extLst>
            <a:ext uri="{FF2B5EF4-FFF2-40B4-BE49-F238E27FC236}">
              <a16:creationId xmlns:a16="http://schemas.microsoft.com/office/drawing/2014/main" id="{21A68B2D-AC71-46F1-A385-6725384B8B2B}"/>
            </a:ext>
          </a:extLst>
        </xdr:cNvPr>
        <xdr:cNvCxnSpPr/>
      </xdr:nvCxnSpPr>
      <xdr:spPr>
        <a:xfrm flipV="1">
          <a:off x="14084300" y="5383721"/>
          <a:ext cx="711200" cy="5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117765</xdr:rowOff>
    </xdr:from>
    <xdr:to>
      <xdr:col>68</xdr:col>
      <xdr:colOff>123825</xdr:colOff>
      <xdr:row>28</xdr:row>
      <xdr:rowOff>47915</xdr:rowOff>
    </xdr:to>
    <xdr:sp macro="" textlink="">
      <xdr:nvSpPr>
        <xdr:cNvPr id="157" name="楕円 156">
          <a:extLst>
            <a:ext uri="{FF2B5EF4-FFF2-40B4-BE49-F238E27FC236}">
              <a16:creationId xmlns:a16="http://schemas.microsoft.com/office/drawing/2014/main" id="{780D8CCE-8430-4A5D-AB4D-008C7FC718EB}"/>
            </a:ext>
          </a:extLst>
        </xdr:cNvPr>
        <xdr:cNvSpPr/>
      </xdr:nvSpPr>
      <xdr:spPr>
        <a:xfrm>
          <a:off x="13271500" y="55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37791</xdr:rowOff>
    </xdr:from>
    <xdr:to>
      <xdr:col>72</xdr:col>
      <xdr:colOff>73025</xdr:colOff>
      <xdr:row>27</xdr:row>
      <xdr:rowOff>168565</xdr:rowOff>
    </xdr:to>
    <xdr:cxnSp macro="">
      <xdr:nvCxnSpPr>
        <xdr:cNvPr id="158" name="直線コネクタ 157">
          <a:extLst>
            <a:ext uri="{FF2B5EF4-FFF2-40B4-BE49-F238E27FC236}">
              <a16:creationId xmlns:a16="http://schemas.microsoft.com/office/drawing/2014/main" id="{23E2E3FF-BDBB-4B01-9E31-313B5858C557}"/>
            </a:ext>
          </a:extLst>
        </xdr:cNvPr>
        <xdr:cNvCxnSpPr/>
      </xdr:nvCxnSpPr>
      <xdr:spPr>
        <a:xfrm flipV="1">
          <a:off x="13322300" y="5438466"/>
          <a:ext cx="762000" cy="13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15712</xdr:rowOff>
    </xdr:from>
    <xdr:to>
      <xdr:col>64</xdr:col>
      <xdr:colOff>123825</xdr:colOff>
      <xdr:row>28</xdr:row>
      <xdr:rowOff>117312</xdr:rowOff>
    </xdr:to>
    <xdr:sp macro="" textlink="">
      <xdr:nvSpPr>
        <xdr:cNvPr id="159" name="楕円 158">
          <a:extLst>
            <a:ext uri="{FF2B5EF4-FFF2-40B4-BE49-F238E27FC236}">
              <a16:creationId xmlns:a16="http://schemas.microsoft.com/office/drawing/2014/main" id="{40370315-89D7-4E21-AB5E-C3810741E0D0}"/>
            </a:ext>
          </a:extLst>
        </xdr:cNvPr>
        <xdr:cNvSpPr/>
      </xdr:nvSpPr>
      <xdr:spPr>
        <a:xfrm>
          <a:off x="12509500" y="558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168565</xdr:rowOff>
    </xdr:from>
    <xdr:to>
      <xdr:col>68</xdr:col>
      <xdr:colOff>73025</xdr:colOff>
      <xdr:row>28</xdr:row>
      <xdr:rowOff>66512</xdr:rowOff>
    </xdr:to>
    <xdr:cxnSp macro="">
      <xdr:nvCxnSpPr>
        <xdr:cNvPr id="160" name="直線コネクタ 159">
          <a:extLst>
            <a:ext uri="{FF2B5EF4-FFF2-40B4-BE49-F238E27FC236}">
              <a16:creationId xmlns:a16="http://schemas.microsoft.com/office/drawing/2014/main" id="{6D2F8F09-0D7D-4B88-B3E0-7ACD44EB7C7E}"/>
            </a:ext>
          </a:extLst>
        </xdr:cNvPr>
        <xdr:cNvCxnSpPr/>
      </xdr:nvCxnSpPr>
      <xdr:spPr>
        <a:xfrm flipV="1">
          <a:off x="12560300" y="5569240"/>
          <a:ext cx="762000" cy="6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76164</xdr:rowOff>
    </xdr:from>
    <xdr:to>
      <xdr:col>60</xdr:col>
      <xdr:colOff>123825</xdr:colOff>
      <xdr:row>29</xdr:row>
      <xdr:rowOff>6314</xdr:rowOff>
    </xdr:to>
    <xdr:sp macro="" textlink="">
      <xdr:nvSpPr>
        <xdr:cNvPr id="161" name="楕円 160">
          <a:extLst>
            <a:ext uri="{FF2B5EF4-FFF2-40B4-BE49-F238E27FC236}">
              <a16:creationId xmlns:a16="http://schemas.microsoft.com/office/drawing/2014/main" id="{77E68016-591A-4FF1-BFE8-FEDB91F80D06}"/>
            </a:ext>
          </a:extLst>
        </xdr:cNvPr>
        <xdr:cNvSpPr/>
      </xdr:nvSpPr>
      <xdr:spPr>
        <a:xfrm>
          <a:off x="11747500" y="56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66512</xdr:rowOff>
    </xdr:from>
    <xdr:to>
      <xdr:col>64</xdr:col>
      <xdr:colOff>73025</xdr:colOff>
      <xdr:row>28</xdr:row>
      <xdr:rowOff>126964</xdr:rowOff>
    </xdr:to>
    <xdr:cxnSp macro="">
      <xdr:nvCxnSpPr>
        <xdr:cNvPr id="162" name="直線コネクタ 161">
          <a:extLst>
            <a:ext uri="{FF2B5EF4-FFF2-40B4-BE49-F238E27FC236}">
              <a16:creationId xmlns:a16="http://schemas.microsoft.com/office/drawing/2014/main" id="{BEDEBFE7-EF05-4BE3-BEE8-839EFFFD562B}"/>
            </a:ext>
          </a:extLst>
        </xdr:cNvPr>
        <xdr:cNvCxnSpPr/>
      </xdr:nvCxnSpPr>
      <xdr:spPr>
        <a:xfrm flipV="1">
          <a:off x="11798300" y="5638637"/>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58972</xdr:rowOff>
    </xdr:from>
    <xdr:ext cx="469744" cy="259045"/>
    <xdr:sp macro="" textlink="">
      <xdr:nvSpPr>
        <xdr:cNvPr id="163" name="n_1aveValue債務償還比率">
          <a:extLst>
            <a:ext uri="{FF2B5EF4-FFF2-40B4-BE49-F238E27FC236}">
              <a16:creationId xmlns:a16="http://schemas.microsoft.com/office/drawing/2014/main" id="{2F146832-4E99-4F34-A367-654F4A47AB94}"/>
            </a:ext>
          </a:extLst>
        </xdr:cNvPr>
        <xdr:cNvSpPr txBox="1"/>
      </xdr:nvSpPr>
      <xdr:spPr>
        <a:xfrm>
          <a:off x="13836727" y="580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62093</xdr:rowOff>
    </xdr:from>
    <xdr:ext cx="469744" cy="259045"/>
    <xdr:sp macro="" textlink="">
      <xdr:nvSpPr>
        <xdr:cNvPr id="164" name="n_2aveValue債務償還比率">
          <a:extLst>
            <a:ext uri="{FF2B5EF4-FFF2-40B4-BE49-F238E27FC236}">
              <a16:creationId xmlns:a16="http://schemas.microsoft.com/office/drawing/2014/main" id="{596B1379-FA8F-477C-85C6-4B34F0CEF7EF}"/>
            </a:ext>
          </a:extLst>
        </xdr:cNvPr>
        <xdr:cNvSpPr txBox="1"/>
      </xdr:nvSpPr>
      <xdr:spPr>
        <a:xfrm>
          <a:off x="13087427" y="597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118073</xdr:rowOff>
    </xdr:from>
    <xdr:ext cx="469744" cy="259045"/>
    <xdr:sp macro="" textlink="">
      <xdr:nvSpPr>
        <xdr:cNvPr id="165" name="n_3aveValue債務償還比率">
          <a:extLst>
            <a:ext uri="{FF2B5EF4-FFF2-40B4-BE49-F238E27FC236}">
              <a16:creationId xmlns:a16="http://schemas.microsoft.com/office/drawing/2014/main" id="{DC2092B6-526B-4FE4-81E1-DD5C77B276F3}"/>
            </a:ext>
          </a:extLst>
        </xdr:cNvPr>
        <xdr:cNvSpPr txBox="1"/>
      </xdr:nvSpPr>
      <xdr:spPr>
        <a:xfrm>
          <a:off x="123254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101726</xdr:rowOff>
    </xdr:from>
    <xdr:ext cx="469744" cy="259045"/>
    <xdr:sp macro="" textlink="">
      <xdr:nvSpPr>
        <xdr:cNvPr id="166" name="n_4aveValue債務償還比率">
          <a:extLst>
            <a:ext uri="{FF2B5EF4-FFF2-40B4-BE49-F238E27FC236}">
              <a16:creationId xmlns:a16="http://schemas.microsoft.com/office/drawing/2014/main" id="{22ED858C-FE1B-44D2-A79D-93E66408134A}"/>
            </a:ext>
          </a:extLst>
        </xdr:cNvPr>
        <xdr:cNvSpPr txBox="1"/>
      </xdr:nvSpPr>
      <xdr:spPr>
        <a:xfrm>
          <a:off x="11563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105118</xdr:rowOff>
    </xdr:from>
    <xdr:ext cx="469744" cy="259045"/>
    <xdr:sp macro="" textlink="">
      <xdr:nvSpPr>
        <xdr:cNvPr id="167" name="n_1mainValue債務償還比率">
          <a:extLst>
            <a:ext uri="{FF2B5EF4-FFF2-40B4-BE49-F238E27FC236}">
              <a16:creationId xmlns:a16="http://schemas.microsoft.com/office/drawing/2014/main" id="{DA2B5D49-0609-41F7-95D0-C3ECC12E42A8}"/>
            </a:ext>
          </a:extLst>
        </xdr:cNvPr>
        <xdr:cNvSpPr txBox="1"/>
      </xdr:nvSpPr>
      <xdr:spPr>
        <a:xfrm>
          <a:off x="13836727" y="516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64442</xdr:rowOff>
    </xdr:from>
    <xdr:ext cx="469744" cy="259045"/>
    <xdr:sp macro="" textlink="">
      <xdr:nvSpPr>
        <xdr:cNvPr id="168" name="n_2mainValue債務償還比率">
          <a:extLst>
            <a:ext uri="{FF2B5EF4-FFF2-40B4-BE49-F238E27FC236}">
              <a16:creationId xmlns:a16="http://schemas.microsoft.com/office/drawing/2014/main" id="{96B24A2C-D51F-4EAF-86CB-E8232B76E845}"/>
            </a:ext>
          </a:extLst>
        </xdr:cNvPr>
        <xdr:cNvSpPr txBox="1"/>
      </xdr:nvSpPr>
      <xdr:spPr>
        <a:xfrm>
          <a:off x="13087427" y="52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133839</xdr:rowOff>
    </xdr:from>
    <xdr:ext cx="469744" cy="259045"/>
    <xdr:sp macro="" textlink="">
      <xdr:nvSpPr>
        <xdr:cNvPr id="169" name="n_3mainValue債務償還比率">
          <a:extLst>
            <a:ext uri="{FF2B5EF4-FFF2-40B4-BE49-F238E27FC236}">
              <a16:creationId xmlns:a16="http://schemas.microsoft.com/office/drawing/2014/main" id="{C4C3CE15-5E7B-4066-B39B-633CD6B1C4AE}"/>
            </a:ext>
          </a:extLst>
        </xdr:cNvPr>
        <xdr:cNvSpPr txBox="1"/>
      </xdr:nvSpPr>
      <xdr:spPr>
        <a:xfrm>
          <a:off x="12325427" y="536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22841</xdr:rowOff>
    </xdr:from>
    <xdr:ext cx="469744" cy="259045"/>
    <xdr:sp macro="" textlink="">
      <xdr:nvSpPr>
        <xdr:cNvPr id="170" name="n_4mainValue債務償還比率">
          <a:extLst>
            <a:ext uri="{FF2B5EF4-FFF2-40B4-BE49-F238E27FC236}">
              <a16:creationId xmlns:a16="http://schemas.microsoft.com/office/drawing/2014/main" id="{6985FA7B-705D-4A77-AC4E-590D8C90B9FE}"/>
            </a:ext>
          </a:extLst>
        </xdr:cNvPr>
        <xdr:cNvSpPr txBox="1"/>
      </xdr:nvSpPr>
      <xdr:spPr>
        <a:xfrm>
          <a:off x="11563427" y="54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457A72B7-4A0F-43C6-A949-6B08208254F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CDA873B4-7D71-46D9-8453-7C0F5176881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AE100DE-58B8-44FF-A1B4-F9A03650A9C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81685B8C-EBA4-4503-B96B-B934162B1D2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7B94FFFA-DC67-4E71-B908-70B6598EAAD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205BB53-DB28-4E93-A85B-49BF65C1738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64B701-F957-408A-AD79-519D151DB90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11AA1C-AF63-4FEB-B231-944731E7E2F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6409421-6040-402B-B852-8BED16C6D98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BBD3D6-3BB3-4305-A2C5-DF804BAC81A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長野県山形村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0D4C15-E310-4D87-BD0C-41B8B68C2D4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8AC59C2-B4C2-43C6-B3A2-4E09681A3FC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0BFD92-295A-40D0-ACE4-F9AECE1FB2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B0405E-635B-45EF-ABF3-AD4C8CBF835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8E5A683-8381-4560-A9BC-CD10702392F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389D5C3-0FA9-4ADE-B29B-5CE75D0DAB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8,538
8,381
24.98
4,307,515
4,169,019
112,625
2,818,035
2,372,456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FC8D7FA-7F6D-49FA-AAA3-EF3C592C7B6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BB9878-3F74-43B8-9730-0694668B88B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1099D62-2154-4704-847E-53438963F8F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1C60889-A457-416B-87C3-36E0FA57F20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5C16118-5387-4B20-AFBB-85D078F23B4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7ED9EF4-78E4-40D1-8F8A-6B26C1C3465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6BD2538-B3C6-46B9-AE24-550F3AE065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F690992-018F-4806-8805-E72C88C7A6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952651D-351F-4668-A579-012E139939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AEB935-74BC-4659-9996-7657475C6F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8F6428-0457-47F3-AC00-EEA6E9B7F85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4622D79-3180-4077-B56A-7230069BF27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1C9334B-4CAB-4C06-AFD5-816E422ABE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F5B78F-5843-4EAA-BA95-B17729BD47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CA6187C-E156-45AA-83C7-F19E6F030E8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17D3C0-16FD-49F7-B814-3646BBF09D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0BDA11-CDFE-4499-9409-1A81CD4A8B2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BECD886-43EA-4F3B-9ADF-8F9CA32BE0D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049A53-8FE5-4C4F-9204-949E9B29BE4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3D9521A-BD58-4BE7-A4AF-AFF86B1FD52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7516BE-0554-46BE-A3A6-8360D680422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E1EA21A-DF9D-4B4F-9421-347E22FDBA9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177AB3A-C8C8-4BAB-B8DB-0F9ACC09C85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C5553A2-613E-43D9-A5D5-DD1AB7AF777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4E04FA6-AC0F-4ED2-8156-FA51CCCB38D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8973B06-52BA-4152-8D23-AAD62517228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74BDE3C-0A2A-4D1F-937F-5ED4D2A1AAE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EA1E84-05D9-4BE0-B8AF-3FA5BE5877E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276F34B-62B1-4D80-830F-8DB452DD3D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B4701EC-8EDE-4338-8F46-31D7912626F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C075441-BC77-46E2-8D34-088C2192A2A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93622B1-2D8C-4122-B013-4036C947E67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B68DCAD-F7B2-48A7-816C-884BE73B174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0176382-BB37-4C9C-BA47-75A19EEFDDB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313DA36-D61A-48CC-BB3C-37492E928E0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389ED1E-FE50-4920-9D28-A81BBFAB965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D6FE777-EF5C-4DF8-9C78-58968782874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B51960E-F4B1-4E71-9AAE-4929E15E3C6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1C0ABEA-A577-4C8B-A476-1222101D67D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5CE6BEF-C6D0-4FA0-ACB5-05569BFF42F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66C7585-E525-48B3-B05A-F0F0EC05F9E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D59B3E2-ED35-4C21-8FA7-B6A3E2FB4DB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9BEC743-3954-4014-833F-28FD99F5CCF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A20473C-873F-4800-893F-13FA6676299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A298E90-B233-4CBD-8A9B-3E9144645E7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7B7D7F1-22FC-4225-8CA4-9C2C8135DC6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67A4E140-DC73-4299-AB46-8BA5862ED7A0}"/>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9C4A902E-BBA3-4924-B118-AE7E752963E6}"/>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DC99DDCE-8B7E-439C-A6BF-B0FDDEB98B85}"/>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41D14461-07B6-4477-9A9A-2E14AF7C21A3}"/>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5D9B709C-761B-4788-AA5A-6359C75DBB43}"/>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AFFB75AB-B2E4-4BD2-8981-521737F5319B}"/>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9A073696-A666-49F1-A0A2-F4804B9BDFCD}"/>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914950EA-9777-4F31-AF4B-AEE23615AEB9}"/>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0C6E9A7B-660D-429E-8B50-0A6AB51FB4F4}"/>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1A4F82B8-7043-4FB8-8D36-1E5FF10CCCA9}"/>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AE80B0F3-0D07-40FF-9EC8-966FA92B74AE}"/>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B43E252-BFB6-4335-872D-23FAC285421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14B607-9009-4100-B02A-F0DD702E1BF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D7308C0-117F-45CA-9306-59EF4286D57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8C6D10D-494E-415C-ACFB-AFF1D4623B7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6A6F0DC-436D-48C0-97E3-17F1DB915D9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74" name="楕円 73">
          <a:extLst>
            <a:ext uri="{FF2B5EF4-FFF2-40B4-BE49-F238E27FC236}">
              <a16:creationId xmlns:a16="http://schemas.microsoft.com/office/drawing/2014/main" id="{ABBB42C4-69CE-418E-984B-82F7C25D1706}"/>
            </a:ext>
          </a:extLst>
        </xdr:cNvPr>
        <xdr:cNvSpPr/>
      </xdr:nvSpPr>
      <xdr:spPr>
        <a:xfrm>
          <a:off x="45847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35214</xdr:rowOff>
    </xdr:from>
    <xdr:ext cx="405111" cy="259045"/>
    <xdr:sp macro="" textlink="">
      <xdr:nvSpPr>
        <xdr:cNvPr id="75" name="【道路】&#10;有形固定資産減価償却率該当値テキスト">
          <a:extLst>
            <a:ext uri="{FF2B5EF4-FFF2-40B4-BE49-F238E27FC236}">
              <a16:creationId xmlns:a16="http://schemas.microsoft.com/office/drawing/2014/main" id="{798CE8F8-89A1-487B-B6D9-C9953674C878}"/>
            </a:ext>
          </a:extLst>
        </xdr:cNvPr>
        <xdr:cNvSpPr txBox="1"/>
      </xdr:nvSpPr>
      <xdr:spPr>
        <a:xfrm>
          <a:off x="4673600" y="655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156028</xdr:rowOff>
    </xdr:from>
    <xdr:to>
      <xdr:col>20</xdr:col>
      <xdr:colOff>38100</xdr:colOff>
      <xdr:row>39</xdr:row>
      <xdr:rowOff>86178</xdr:rowOff>
    </xdr:to>
    <xdr:sp macro="" textlink="">
      <xdr:nvSpPr>
        <xdr:cNvPr id="76" name="楕円 75">
          <a:extLst>
            <a:ext uri="{FF2B5EF4-FFF2-40B4-BE49-F238E27FC236}">
              <a16:creationId xmlns:a16="http://schemas.microsoft.com/office/drawing/2014/main" id="{A3ECB079-6105-47DE-83DB-AC042E8FCF30}"/>
            </a:ext>
          </a:extLst>
        </xdr:cNvPr>
        <xdr:cNvSpPr/>
      </xdr:nvSpPr>
      <xdr:spPr>
        <a:xfrm>
          <a:off x="3746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35378</xdr:rowOff>
    </xdr:from>
    <xdr:to>
      <xdr:col>24</xdr:col>
      <xdr:colOff>63500</xdr:colOff>
      <xdr:row>39</xdr:row>
      <xdr:rowOff>63137</xdr:rowOff>
    </xdr:to>
    <xdr:cxnSp macro="">
      <xdr:nvCxnSpPr>
        <xdr:cNvPr id="77" name="直線コネクタ 76">
          <a:extLst>
            <a:ext uri="{FF2B5EF4-FFF2-40B4-BE49-F238E27FC236}">
              <a16:creationId xmlns:a16="http://schemas.microsoft.com/office/drawing/2014/main" id="{0AE1EECF-FC7F-4005-B4D4-4D4F54120CEA}"/>
            </a:ext>
          </a:extLst>
        </xdr:cNvPr>
        <xdr:cNvCxnSpPr/>
      </xdr:nvCxnSpPr>
      <xdr:spPr>
        <a:xfrm>
          <a:off x="3797300" y="672192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159294</xdr:rowOff>
    </xdr:from>
    <xdr:to>
      <xdr:col>15</xdr:col>
      <xdr:colOff>101600</xdr:colOff>
      <xdr:row>39</xdr:row>
      <xdr:rowOff>89444</xdr:rowOff>
    </xdr:to>
    <xdr:sp macro="" textlink="">
      <xdr:nvSpPr>
        <xdr:cNvPr id="78" name="楕円 77">
          <a:extLst>
            <a:ext uri="{FF2B5EF4-FFF2-40B4-BE49-F238E27FC236}">
              <a16:creationId xmlns:a16="http://schemas.microsoft.com/office/drawing/2014/main" id="{C3A00759-3E90-4D9B-8D36-67427354C818}"/>
            </a:ext>
          </a:extLst>
        </xdr:cNvPr>
        <xdr:cNvSpPr/>
      </xdr:nvSpPr>
      <xdr:spPr>
        <a:xfrm>
          <a:off x="2857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35378</xdr:rowOff>
    </xdr:from>
    <xdr:to>
      <xdr:col>19</xdr:col>
      <xdr:colOff>177800</xdr:colOff>
      <xdr:row>39</xdr:row>
      <xdr:rowOff>38644</xdr:rowOff>
    </xdr:to>
    <xdr:cxnSp macro="">
      <xdr:nvCxnSpPr>
        <xdr:cNvPr id="79" name="直線コネクタ 78">
          <a:extLst>
            <a:ext uri="{FF2B5EF4-FFF2-40B4-BE49-F238E27FC236}">
              <a16:creationId xmlns:a16="http://schemas.microsoft.com/office/drawing/2014/main" id="{250399F0-30C5-4254-9110-A560B285DB09}"/>
            </a:ext>
          </a:extLst>
        </xdr:cNvPr>
        <xdr:cNvCxnSpPr/>
      </xdr:nvCxnSpPr>
      <xdr:spPr>
        <a:xfrm flipV="1">
          <a:off x="2908300" y="67219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131535</xdr:rowOff>
    </xdr:from>
    <xdr:to>
      <xdr:col>10</xdr:col>
      <xdr:colOff>165100</xdr:colOff>
      <xdr:row>39</xdr:row>
      <xdr:rowOff>61685</xdr:rowOff>
    </xdr:to>
    <xdr:sp macro="" textlink="">
      <xdr:nvSpPr>
        <xdr:cNvPr id="80" name="楕円 79">
          <a:extLst>
            <a:ext uri="{FF2B5EF4-FFF2-40B4-BE49-F238E27FC236}">
              <a16:creationId xmlns:a16="http://schemas.microsoft.com/office/drawing/2014/main" id="{5B195B2C-5CB9-43E0-9DF4-2B5FAE1FBF83}"/>
            </a:ext>
          </a:extLst>
        </xdr:cNvPr>
        <xdr:cNvSpPr/>
      </xdr:nvSpPr>
      <xdr:spPr>
        <a:xfrm>
          <a:off x="1968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10885</xdr:rowOff>
    </xdr:from>
    <xdr:to>
      <xdr:col>15</xdr:col>
      <xdr:colOff>50800</xdr:colOff>
      <xdr:row>39</xdr:row>
      <xdr:rowOff>38644</xdr:rowOff>
    </xdr:to>
    <xdr:cxnSp macro="">
      <xdr:nvCxnSpPr>
        <xdr:cNvPr id="81" name="直線コネクタ 80">
          <a:extLst>
            <a:ext uri="{FF2B5EF4-FFF2-40B4-BE49-F238E27FC236}">
              <a16:creationId xmlns:a16="http://schemas.microsoft.com/office/drawing/2014/main" id="{4F277CB9-2964-4662-85AD-A607944941BB}"/>
            </a:ext>
          </a:extLst>
        </xdr:cNvPr>
        <xdr:cNvCxnSpPr/>
      </xdr:nvCxnSpPr>
      <xdr:spPr>
        <a:xfrm>
          <a:off x="2019300" y="66974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105410</xdr:rowOff>
    </xdr:from>
    <xdr:to>
      <xdr:col>6</xdr:col>
      <xdr:colOff>38100</xdr:colOff>
      <xdr:row>39</xdr:row>
      <xdr:rowOff>35560</xdr:rowOff>
    </xdr:to>
    <xdr:sp macro="" textlink="">
      <xdr:nvSpPr>
        <xdr:cNvPr id="82" name="楕円 81">
          <a:extLst>
            <a:ext uri="{FF2B5EF4-FFF2-40B4-BE49-F238E27FC236}">
              <a16:creationId xmlns:a16="http://schemas.microsoft.com/office/drawing/2014/main" id="{D93174AE-AA5F-455A-8A31-F8D0537D7D5D}"/>
            </a:ext>
          </a:extLst>
        </xdr:cNvPr>
        <xdr:cNvSpPr/>
      </xdr:nvSpPr>
      <xdr:spPr>
        <a:xfrm>
          <a:off x="1079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156210</xdr:rowOff>
    </xdr:from>
    <xdr:to>
      <xdr:col>10</xdr:col>
      <xdr:colOff>114300</xdr:colOff>
      <xdr:row>39</xdr:row>
      <xdr:rowOff>10885</xdr:rowOff>
    </xdr:to>
    <xdr:cxnSp macro="">
      <xdr:nvCxnSpPr>
        <xdr:cNvPr id="83" name="直線コネクタ 82">
          <a:extLst>
            <a:ext uri="{FF2B5EF4-FFF2-40B4-BE49-F238E27FC236}">
              <a16:creationId xmlns:a16="http://schemas.microsoft.com/office/drawing/2014/main" id="{C85E2EA0-9B9C-484C-8518-4B994866FD80}"/>
            </a:ext>
          </a:extLst>
        </xdr:cNvPr>
        <xdr:cNvCxnSpPr/>
      </xdr:nvCxnSpPr>
      <xdr:spPr>
        <a:xfrm>
          <a:off x="1130300" y="66713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E995A6E2-C4E8-4F38-92B1-878C7F15F75B}"/>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a:extLst>
            <a:ext uri="{FF2B5EF4-FFF2-40B4-BE49-F238E27FC236}">
              <a16:creationId xmlns:a16="http://schemas.microsoft.com/office/drawing/2014/main" id="{B847291D-0B1B-4290-BAD8-F911DB76A8DA}"/>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86" name="n_3aveValue【道路】&#10;有形固定資産減価償却率">
          <a:extLst>
            <a:ext uri="{FF2B5EF4-FFF2-40B4-BE49-F238E27FC236}">
              <a16:creationId xmlns:a16="http://schemas.microsoft.com/office/drawing/2014/main" id="{AC552311-D142-4DF0-87A2-EB64870FBFE5}"/>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87" name="n_4aveValue【道路】&#10;有形固定資産減価償却率">
          <a:extLst>
            <a:ext uri="{FF2B5EF4-FFF2-40B4-BE49-F238E27FC236}">
              <a16:creationId xmlns:a16="http://schemas.microsoft.com/office/drawing/2014/main" id="{86C996D8-7D41-4825-9657-22B1A48C920D}"/>
            </a:ext>
          </a:extLst>
        </xdr:cNvPr>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102705</xdr:rowOff>
    </xdr:from>
    <xdr:ext cx="405111" cy="259045"/>
    <xdr:sp macro="" textlink="">
      <xdr:nvSpPr>
        <xdr:cNvPr id="88" name="n_1mainValue【道路】&#10;有形固定資産減価償却率">
          <a:extLst>
            <a:ext uri="{FF2B5EF4-FFF2-40B4-BE49-F238E27FC236}">
              <a16:creationId xmlns:a16="http://schemas.microsoft.com/office/drawing/2014/main" id="{4D17879A-0777-465E-91B0-50877A812941}"/>
            </a:ext>
          </a:extLst>
        </xdr:cNvPr>
        <xdr:cNvSpPr txBox="1"/>
      </xdr:nvSpPr>
      <xdr:spPr>
        <a:xfrm>
          <a:off x="3582044" y="644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105971</xdr:rowOff>
    </xdr:from>
    <xdr:ext cx="405111" cy="259045"/>
    <xdr:sp macro="" textlink="">
      <xdr:nvSpPr>
        <xdr:cNvPr id="89" name="n_2mainValue【道路】&#10;有形固定資産減価償却率">
          <a:extLst>
            <a:ext uri="{FF2B5EF4-FFF2-40B4-BE49-F238E27FC236}">
              <a16:creationId xmlns:a16="http://schemas.microsoft.com/office/drawing/2014/main" id="{704991A2-B48D-4084-A71A-56B3AA07E15A}"/>
            </a:ext>
          </a:extLst>
        </xdr:cNvPr>
        <xdr:cNvSpPr txBox="1"/>
      </xdr:nvSpPr>
      <xdr:spPr>
        <a:xfrm>
          <a:off x="2705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78213</xdr:rowOff>
    </xdr:from>
    <xdr:ext cx="405111" cy="259045"/>
    <xdr:sp macro="" textlink="">
      <xdr:nvSpPr>
        <xdr:cNvPr id="90" name="n_3mainValue【道路】&#10;有形固定資産減価償却率">
          <a:extLst>
            <a:ext uri="{FF2B5EF4-FFF2-40B4-BE49-F238E27FC236}">
              <a16:creationId xmlns:a16="http://schemas.microsoft.com/office/drawing/2014/main" id="{A2747A6F-D6AE-4500-952E-64DFFD5781B1}"/>
            </a:ext>
          </a:extLst>
        </xdr:cNvPr>
        <xdr:cNvSpPr txBox="1"/>
      </xdr:nvSpPr>
      <xdr:spPr>
        <a:xfrm>
          <a:off x="18167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52087</xdr:rowOff>
    </xdr:from>
    <xdr:ext cx="405111" cy="259045"/>
    <xdr:sp macro="" textlink="">
      <xdr:nvSpPr>
        <xdr:cNvPr id="91" name="n_4mainValue【道路】&#10;有形固定資産減価償却率">
          <a:extLst>
            <a:ext uri="{FF2B5EF4-FFF2-40B4-BE49-F238E27FC236}">
              <a16:creationId xmlns:a16="http://schemas.microsoft.com/office/drawing/2014/main" id="{5CE4FAD6-0F17-4E68-8354-73ED35FFD901}"/>
            </a:ext>
          </a:extLst>
        </xdr:cNvPr>
        <xdr:cNvSpPr txBox="1"/>
      </xdr:nvSpPr>
      <xdr:spPr>
        <a:xfrm>
          <a:off x="927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AC9CC7E-479B-4656-B5A8-48372CC5056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DB6A918-47DB-485C-96C9-4C843E8A001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01122ED-A6F7-4836-8DB9-6025DF1E3D2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37BB85E-39F7-466D-86EC-DB20D718549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959F77E-F4B3-42D6-AC28-16766516DD7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DEFAC16-A36C-4FFA-869C-371C7FC627E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47B72A0-CE1C-4698-AE75-42723B7A9B6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19125DA-EFCF-4EF1-B2F5-7FECA836123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DF6CF0A4-09D5-4E9B-AA97-E9F5AE593A1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48590A2-6085-4768-BFCB-7080009B04C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6222F7B9-4FF1-48C6-9329-757A37F7689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8A612B4D-A71C-46D9-A602-B5A288C4965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9C11332-E169-4209-9277-57E43214F49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B6BDDE8D-D424-4059-A6AA-DEDD6659FDEF}"/>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F6313C31-FB4C-4BB3-A9C2-C1829998BF4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98300F1E-1B10-4CA6-AEE5-91C1C3CB14A8}"/>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EBBB93DF-41DA-422A-AE94-E50FA078F43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6862BDDA-9433-4864-B736-F0116416DB1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C95BC018-A280-4452-B263-4EBDFF90BBC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F9CE7B72-2B15-49D5-9167-F198BAF14B0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896EE3E4-0A94-4657-BE19-22691B9AA9D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FED869CB-39BE-43EF-9AAB-B24F581640EC}"/>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E8A8F194-4837-48F2-8561-2DC42E475C6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4CC47186-5DEE-44BF-8929-54ACB748C54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3017F555-7FF4-4CE2-BB50-A85374903CD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5222D063-7884-434A-81CA-942F11B6A52B}"/>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3C4D8BAD-6B49-4DBB-A4F7-7C4B511BCF23}"/>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78E95332-6A49-44B2-A2A1-E895FF1BC257}"/>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1C21966B-7621-400D-A571-D9573A59C113}"/>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83D1EBCF-54B9-4CAF-9363-58F1B7DAE313}"/>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7BEA377C-01D6-4B44-BF3A-86603B73A2E4}"/>
            </a:ext>
          </a:extLst>
        </xdr:cNvPr>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3D1D24F4-8390-4850-AA15-137920101FC8}"/>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19BA2B9C-0CCC-4D3D-AB70-9B98F005E4FA}"/>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6075B68C-B730-4035-AF9F-64ABA151D36B}"/>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0538E0F8-EC42-4E0B-80DA-C28E58DBA49C}"/>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23CB2901-D84F-4081-9C8D-B04854477B84}"/>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5AF4D93-2046-4EE8-9A78-17966F9BBBC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2840AEC-64E7-4CF8-920B-66F3F231D95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EF2785D-AB7F-4354-9870-821DAF6E81A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CBA8E7E-06B4-4E6B-8B3C-7F3862CCC7D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DF6A65C-21E1-430F-9EB6-9C502DB6460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63984</xdr:rowOff>
    </xdr:from>
    <xdr:to>
      <xdr:col>55</xdr:col>
      <xdr:colOff>50800</xdr:colOff>
      <xdr:row>40</xdr:row>
      <xdr:rowOff>165584</xdr:rowOff>
    </xdr:to>
    <xdr:sp macro="" textlink="">
      <xdr:nvSpPr>
        <xdr:cNvPr id="133" name="楕円 132">
          <a:extLst>
            <a:ext uri="{FF2B5EF4-FFF2-40B4-BE49-F238E27FC236}">
              <a16:creationId xmlns:a16="http://schemas.microsoft.com/office/drawing/2014/main" id="{B0F4A693-9BDA-4282-9EA4-87F8AAA40760}"/>
            </a:ext>
          </a:extLst>
        </xdr:cNvPr>
        <xdr:cNvSpPr/>
      </xdr:nvSpPr>
      <xdr:spPr>
        <a:xfrm>
          <a:off x="10426700" y="692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42411</xdr:rowOff>
    </xdr:from>
    <xdr:ext cx="534377" cy="259045"/>
    <xdr:sp macro="" textlink="">
      <xdr:nvSpPr>
        <xdr:cNvPr id="134" name="【道路】&#10;一人当たり延長該当値テキスト">
          <a:extLst>
            <a:ext uri="{FF2B5EF4-FFF2-40B4-BE49-F238E27FC236}">
              <a16:creationId xmlns:a16="http://schemas.microsoft.com/office/drawing/2014/main" id="{0E0E3873-49C4-40EB-A621-375BBF98AF75}"/>
            </a:ext>
          </a:extLst>
        </xdr:cNvPr>
        <xdr:cNvSpPr txBox="1"/>
      </xdr:nvSpPr>
      <xdr:spPr>
        <a:xfrm>
          <a:off x="10515600" y="690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65813</xdr:rowOff>
    </xdr:from>
    <xdr:to>
      <xdr:col>50</xdr:col>
      <xdr:colOff>165100</xdr:colOff>
      <xdr:row>40</xdr:row>
      <xdr:rowOff>167413</xdr:rowOff>
    </xdr:to>
    <xdr:sp macro="" textlink="">
      <xdr:nvSpPr>
        <xdr:cNvPr id="135" name="楕円 134">
          <a:extLst>
            <a:ext uri="{FF2B5EF4-FFF2-40B4-BE49-F238E27FC236}">
              <a16:creationId xmlns:a16="http://schemas.microsoft.com/office/drawing/2014/main" id="{41CC4BC5-3F42-4F5C-A4AC-146F4A22BEF7}"/>
            </a:ext>
          </a:extLst>
        </xdr:cNvPr>
        <xdr:cNvSpPr/>
      </xdr:nvSpPr>
      <xdr:spPr>
        <a:xfrm>
          <a:off x="9588500" y="69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114784</xdr:rowOff>
    </xdr:from>
    <xdr:to>
      <xdr:col>55</xdr:col>
      <xdr:colOff>0</xdr:colOff>
      <xdr:row>40</xdr:row>
      <xdr:rowOff>116613</xdr:rowOff>
    </xdr:to>
    <xdr:cxnSp macro="">
      <xdr:nvCxnSpPr>
        <xdr:cNvPr id="136" name="直線コネクタ 135">
          <a:extLst>
            <a:ext uri="{FF2B5EF4-FFF2-40B4-BE49-F238E27FC236}">
              <a16:creationId xmlns:a16="http://schemas.microsoft.com/office/drawing/2014/main" id="{CDCF6AD7-EA84-4DDE-847F-4E8BEB6D58F3}"/>
            </a:ext>
          </a:extLst>
        </xdr:cNvPr>
        <xdr:cNvCxnSpPr/>
      </xdr:nvCxnSpPr>
      <xdr:spPr>
        <a:xfrm flipV="1">
          <a:off x="9639300" y="697278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68883</xdr:rowOff>
    </xdr:from>
    <xdr:to>
      <xdr:col>46</xdr:col>
      <xdr:colOff>38100</xdr:colOff>
      <xdr:row>40</xdr:row>
      <xdr:rowOff>170483</xdr:rowOff>
    </xdr:to>
    <xdr:sp macro="" textlink="">
      <xdr:nvSpPr>
        <xdr:cNvPr id="137" name="楕円 136">
          <a:extLst>
            <a:ext uri="{FF2B5EF4-FFF2-40B4-BE49-F238E27FC236}">
              <a16:creationId xmlns:a16="http://schemas.microsoft.com/office/drawing/2014/main" id="{9C968932-1968-49A5-BC0B-C4DA5F334520}"/>
            </a:ext>
          </a:extLst>
        </xdr:cNvPr>
        <xdr:cNvSpPr/>
      </xdr:nvSpPr>
      <xdr:spPr>
        <a:xfrm>
          <a:off x="8699500" y="692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116613</xdr:rowOff>
    </xdr:from>
    <xdr:to>
      <xdr:col>50</xdr:col>
      <xdr:colOff>114300</xdr:colOff>
      <xdr:row>40</xdr:row>
      <xdr:rowOff>119683</xdr:rowOff>
    </xdr:to>
    <xdr:cxnSp macro="">
      <xdr:nvCxnSpPr>
        <xdr:cNvPr id="138" name="直線コネクタ 137">
          <a:extLst>
            <a:ext uri="{FF2B5EF4-FFF2-40B4-BE49-F238E27FC236}">
              <a16:creationId xmlns:a16="http://schemas.microsoft.com/office/drawing/2014/main" id="{902CD144-F6EF-4CE1-AF19-9DF27FE02A74}"/>
            </a:ext>
          </a:extLst>
        </xdr:cNvPr>
        <xdr:cNvCxnSpPr/>
      </xdr:nvCxnSpPr>
      <xdr:spPr>
        <a:xfrm flipV="1">
          <a:off x="8750300" y="6974613"/>
          <a:ext cx="8890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70745</xdr:rowOff>
    </xdr:from>
    <xdr:to>
      <xdr:col>41</xdr:col>
      <xdr:colOff>101600</xdr:colOff>
      <xdr:row>41</xdr:row>
      <xdr:rowOff>895</xdr:rowOff>
    </xdr:to>
    <xdr:sp macro="" textlink="">
      <xdr:nvSpPr>
        <xdr:cNvPr id="139" name="楕円 138">
          <a:extLst>
            <a:ext uri="{FF2B5EF4-FFF2-40B4-BE49-F238E27FC236}">
              <a16:creationId xmlns:a16="http://schemas.microsoft.com/office/drawing/2014/main" id="{3F6CCE65-8007-4905-AD5F-5B4FC6D88E70}"/>
            </a:ext>
          </a:extLst>
        </xdr:cNvPr>
        <xdr:cNvSpPr/>
      </xdr:nvSpPr>
      <xdr:spPr>
        <a:xfrm>
          <a:off x="7810500" y="69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119683</xdr:rowOff>
    </xdr:from>
    <xdr:to>
      <xdr:col>45</xdr:col>
      <xdr:colOff>177800</xdr:colOff>
      <xdr:row>40</xdr:row>
      <xdr:rowOff>121545</xdr:rowOff>
    </xdr:to>
    <xdr:cxnSp macro="">
      <xdr:nvCxnSpPr>
        <xdr:cNvPr id="140" name="直線コネクタ 139">
          <a:extLst>
            <a:ext uri="{FF2B5EF4-FFF2-40B4-BE49-F238E27FC236}">
              <a16:creationId xmlns:a16="http://schemas.microsoft.com/office/drawing/2014/main" id="{B501D8BB-E0DE-4E4E-906E-D41EDE558026}"/>
            </a:ext>
          </a:extLst>
        </xdr:cNvPr>
        <xdr:cNvCxnSpPr/>
      </xdr:nvCxnSpPr>
      <xdr:spPr>
        <a:xfrm flipV="1">
          <a:off x="7861300" y="6977683"/>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73389</xdr:rowOff>
    </xdr:from>
    <xdr:to>
      <xdr:col>36</xdr:col>
      <xdr:colOff>165100</xdr:colOff>
      <xdr:row>41</xdr:row>
      <xdr:rowOff>3539</xdr:rowOff>
    </xdr:to>
    <xdr:sp macro="" textlink="">
      <xdr:nvSpPr>
        <xdr:cNvPr id="141" name="楕円 140">
          <a:extLst>
            <a:ext uri="{FF2B5EF4-FFF2-40B4-BE49-F238E27FC236}">
              <a16:creationId xmlns:a16="http://schemas.microsoft.com/office/drawing/2014/main" id="{41488E71-93E0-4D20-A8BF-52980F2D3296}"/>
            </a:ext>
          </a:extLst>
        </xdr:cNvPr>
        <xdr:cNvSpPr/>
      </xdr:nvSpPr>
      <xdr:spPr>
        <a:xfrm>
          <a:off x="6921500" y="693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121545</xdr:rowOff>
    </xdr:from>
    <xdr:to>
      <xdr:col>41</xdr:col>
      <xdr:colOff>50800</xdr:colOff>
      <xdr:row>40</xdr:row>
      <xdr:rowOff>124189</xdr:rowOff>
    </xdr:to>
    <xdr:cxnSp macro="">
      <xdr:nvCxnSpPr>
        <xdr:cNvPr id="142" name="直線コネクタ 141">
          <a:extLst>
            <a:ext uri="{FF2B5EF4-FFF2-40B4-BE49-F238E27FC236}">
              <a16:creationId xmlns:a16="http://schemas.microsoft.com/office/drawing/2014/main" id="{97E49942-CB92-499B-9EC5-FA4A32224E7E}"/>
            </a:ext>
          </a:extLst>
        </xdr:cNvPr>
        <xdr:cNvCxnSpPr/>
      </xdr:nvCxnSpPr>
      <xdr:spPr>
        <a:xfrm flipV="1">
          <a:off x="6972300" y="6979545"/>
          <a:ext cx="889000" cy="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24B6A36A-F76A-4D03-AABA-466BF5E43F06}"/>
            </a:ext>
          </a:extLst>
        </xdr:cNvPr>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44" name="n_2aveValue【道路】&#10;一人当たり延長">
          <a:extLst>
            <a:ext uri="{FF2B5EF4-FFF2-40B4-BE49-F238E27FC236}">
              <a16:creationId xmlns:a16="http://schemas.microsoft.com/office/drawing/2014/main" id="{D6E43558-2E24-4479-B239-BCB577F5F73F}"/>
            </a:ext>
          </a:extLst>
        </xdr:cNvPr>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45" name="n_3aveValue【道路】&#10;一人当たり延長">
          <a:extLst>
            <a:ext uri="{FF2B5EF4-FFF2-40B4-BE49-F238E27FC236}">
              <a16:creationId xmlns:a16="http://schemas.microsoft.com/office/drawing/2014/main" id="{8D6547E1-FBBC-47DE-B8EB-55659FDEC067}"/>
            </a:ext>
          </a:extLst>
        </xdr:cNvPr>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46" name="n_4aveValue【道路】&#10;一人当たり延長">
          <a:extLst>
            <a:ext uri="{FF2B5EF4-FFF2-40B4-BE49-F238E27FC236}">
              <a16:creationId xmlns:a16="http://schemas.microsoft.com/office/drawing/2014/main" id="{357F0D6A-4711-4583-94F6-BF502215EF5B}"/>
            </a:ext>
          </a:extLst>
        </xdr:cNvPr>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158540</xdr:rowOff>
    </xdr:from>
    <xdr:ext cx="534377" cy="259045"/>
    <xdr:sp macro="" textlink="">
      <xdr:nvSpPr>
        <xdr:cNvPr id="147" name="n_1mainValue【道路】&#10;一人当たり延長">
          <a:extLst>
            <a:ext uri="{FF2B5EF4-FFF2-40B4-BE49-F238E27FC236}">
              <a16:creationId xmlns:a16="http://schemas.microsoft.com/office/drawing/2014/main" id="{6B18A150-621D-426F-959D-2C212EE12107}"/>
            </a:ext>
          </a:extLst>
        </xdr:cNvPr>
        <xdr:cNvSpPr txBox="1"/>
      </xdr:nvSpPr>
      <xdr:spPr>
        <a:xfrm>
          <a:off x="9359411" y="701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161610</xdr:rowOff>
    </xdr:from>
    <xdr:ext cx="534377" cy="259045"/>
    <xdr:sp macro="" textlink="">
      <xdr:nvSpPr>
        <xdr:cNvPr id="148" name="n_2mainValue【道路】&#10;一人当たり延長">
          <a:extLst>
            <a:ext uri="{FF2B5EF4-FFF2-40B4-BE49-F238E27FC236}">
              <a16:creationId xmlns:a16="http://schemas.microsoft.com/office/drawing/2014/main" id="{5AA7E97C-0F29-4F4A-93D4-A319696C9739}"/>
            </a:ext>
          </a:extLst>
        </xdr:cNvPr>
        <xdr:cNvSpPr txBox="1"/>
      </xdr:nvSpPr>
      <xdr:spPr>
        <a:xfrm>
          <a:off x="8483111" y="701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163472</xdr:rowOff>
    </xdr:from>
    <xdr:ext cx="534377" cy="259045"/>
    <xdr:sp macro="" textlink="">
      <xdr:nvSpPr>
        <xdr:cNvPr id="149" name="n_3mainValue【道路】&#10;一人当たり延長">
          <a:extLst>
            <a:ext uri="{FF2B5EF4-FFF2-40B4-BE49-F238E27FC236}">
              <a16:creationId xmlns:a16="http://schemas.microsoft.com/office/drawing/2014/main" id="{C659CFD3-D059-4A3D-9836-B9F35C02071D}"/>
            </a:ext>
          </a:extLst>
        </xdr:cNvPr>
        <xdr:cNvSpPr txBox="1"/>
      </xdr:nvSpPr>
      <xdr:spPr>
        <a:xfrm>
          <a:off x="7594111" y="702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166116</xdr:rowOff>
    </xdr:from>
    <xdr:ext cx="534377" cy="259045"/>
    <xdr:sp macro="" textlink="">
      <xdr:nvSpPr>
        <xdr:cNvPr id="150" name="n_4mainValue【道路】&#10;一人当たり延長">
          <a:extLst>
            <a:ext uri="{FF2B5EF4-FFF2-40B4-BE49-F238E27FC236}">
              <a16:creationId xmlns:a16="http://schemas.microsoft.com/office/drawing/2014/main" id="{CEB00668-A4BC-4874-AEB2-4AF5E78D484C}"/>
            </a:ext>
          </a:extLst>
        </xdr:cNvPr>
        <xdr:cNvSpPr txBox="1"/>
      </xdr:nvSpPr>
      <xdr:spPr>
        <a:xfrm>
          <a:off x="6705111" y="70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C08EF94D-802D-49B3-AA46-21152E33BE4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7839F7A-528A-44DA-8E1A-D34F257E9ED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C221297F-3DE2-4DD3-A843-214C342EB99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F8B43AA6-0B15-489D-BC92-1CB20E9B25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42E59451-E527-4B66-8FAB-80A11189384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9CDE234-5DA3-4EFD-AC96-05EACEE1C29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F56F19A-B91C-4DF3-9A0D-EEB2D874C5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64B8861-7BD3-4192-A0A8-B4484DB9A1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C08F3B17-1E02-47C8-92ED-0C0C0CF98D9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372C877C-02D7-49F0-8753-A6D90915224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C331D36-DCE4-45BB-93F1-566A17333A8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EDCCD372-DE57-4DA1-AF46-069468E0C61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2B75F7D9-C534-43E5-8012-B1A36D439E3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DCA0CD4E-130F-4167-819A-46C83304E24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8DECF3B1-AA02-41BD-8376-41454F657B5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20AFCDA8-5AF5-438F-93AF-1CD20559830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B5AFE6F0-DEDC-459C-A4CC-FE72A6572DB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35A74971-21A6-45CD-A89E-623E597B775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42F6D63F-BEC0-48D6-8EED-46D263D5DE4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0F38D892-0079-4EBD-A875-264DDB72D4F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036102D8-FB85-4B01-9560-8BAA68DA74E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F108980C-13C5-4929-9962-51BA5DB5B14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40DFAF2F-7B19-4513-AD35-91ECEA8E995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8AA3C677-EB7A-402C-A97D-E3B1A685C2E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6A692F1D-219E-48FD-AC4D-FC0783783D5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B8D2E2F8-CE12-441A-BC7B-AAB8B6A0E77D}"/>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EADDA81D-7AFC-4367-81F8-26C6F0946CB0}"/>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30A7747E-4981-45A2-8FED-9AE845135F28}"/>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CED86C19-8E8B-4B29-889C-E2A3EBB1913E}"/>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BEAA3855-2DE3-46D7-A296-AE05AC02810B}"/>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D34B9787-DCBF-4E30-B11E-27CF9AA4E940}"/>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DEF2F6AA-024F-478C-B763-5C8B1133D6AC}"/>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4442626C-D0FF-485F-94BA-2BFECC883745}"/>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3A49E6F9-E2F5-4485-A825-3F4F288417B8}"/>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DB49DEA3-FAD7-4E1E-A6A2-DA3CAA0729E6}"/>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B11F095D-D7D7-4C35-A073-EE3C6B984FAA}"/>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D91FA0A-66AE-479F-B316-FDA56B548D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CD04561-109C-4EED-81C1-8F5FD338EA3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28B0BBE-69A5-4051-9E37-1180AE05EDD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96A1B76-3869-4AC3-888A-69902BFB84C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633FF083-6605-4C63-98B1-ADDE30AF57A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92" name="楕円 191">
          <a:extLst>
            <a:ext uri="{FF2B5EF4-FFF2-40B4-BE49-F238E27FC236}">
              <a16:creationId xmlns:a16="http://schemas.microsoft.com/office/drawing/2014/main" id="{B8C16E44-7D9D-4811-AC6C-C9237F6BE2F7}"/>
            </a:ext>
          </a:extLst>
        </xdr:cNvPr>
        <xdr:cNvSpPr/>
      </xdr:nvSpPr>
      <xdr:spPr>
        <a:xfrm>
          <a:off x="45847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14168</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A7FBECC0-DD55-4A70-A5B2-4EE00AEEE4C0}"/>
            </a:ext>
          </a:extLst>
        </xdr:cNvPr>
        <xdr:cNvSpPr txBox="1"/>
      </xdr:nvSpPr>
      <xdr:spPr>
        <a:xfrm>
          <a:off x="4673600"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7983</xdr:rowOff>
    </xdr:from>
    <xdr:to>
      <xdr:col>20</xdr:col>
      <xdr:colOff>38100</xdr:colOff>
      <xdr:row>61</xdr:row>
      <xdr:rowOff>109583</xdr:rowOff>
    </xdr:to>
    <xdr:sp macro="" textlink="">
      <xdr:nvSpPr>
        <xdr:cNvPr id="194" name="楕円 193">
          <a:extLst>
            <a:ext uri="{FF2B5EF4-FFF2-40B4-BE49-F238E27FC236}">
              <a16:creationId xmlns:a16="http://schemas.microsoft.com/office/drawing/2014/main" id="{1F373A0F-0744-42FF-9EA8-30D2CEF859A0}"/>
            </a:ext>
          </a:extLst>
        </xdr:cNvPr>
        <xdr:cNvSpPr/>
      </xdr:nvSpPr>
      <xdr:spPr>
        <a:xfrm>
          <a:off x="3746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58783</xdr:rowOff>
    </xdr:from>
    <xdr:to>
      <xdr:col>24</xdr:col>
      <xdr:colOff>63500</xdr:colOff>
      <xdr:row>61</xdr:row>
      <xdr:rowOff>86541</xdr:rowOff>
    </xdr:to>
    <xdr:cxnSp macro="">
      <xdr:nvCxnSpPr>
        <xdr:cNvPr id="195" name="直線コネクタ 194">
          <a:extLst>
            <a:ext uri="{FF2B5EF4-FFF2-40B4-BE49-F238E27FC236}">
              <a16:creationId xmlns:a16="http://schemas.microsoft.com/office/drawing/2014/main" id="{ED6058CE-FD5B-476D-984E-B46397EAC59F}"/>
            </a:ext>
          </a:extLst>
        </xdr:cNvPr>
        <xdr:cNvCxnSpPr/>
      </xdr:nvCxnSpPr>
      <xdr:spPr>
        <a:xfrm>
          <a:off x="3797300" y="1051723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96" name="楕円 195">
          <a:extLst>
            <a:ext uri="{FF2B5EF4-FFF2-40B4-BE49-F238E27FC236}">
              <a16:creationId xmlns:a16="http://schemas.microsoft.com/office/drawing/2014/main" id="{DC8F443C-367F-4AD1-9045-A6FD16E7C089}"/>
            </a:ext>
          </a:extLst>
        </xdr:cNvPr>
        <xdr:cNvSpPr/>
      </xdr:nvSpPr>
      <xdr:spPr>
        <a:xfrm>
          <a:off x="2857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58783</xdr:rowOff>
    </xdr:to>
    <xdr:cxnSp macro="">
      <xdr:nvCxnSpPr>
        <xdr:cNvPr id="197" name="直線コネクタ 196">
          <a:extLst>
            <a:ext uri="{FF2B5EF4-FFF2-40B4-BE49-F238E27FC236}">
              <a16:creationId xmlns:a16="http://schemas.microsoft.com/office/drawing/2014/main" id="{94BC6CCD-EB34-4A4A-87CA-2F16552A659F}"/>
            </a:ext>
          </a:extLst>
        </xdr:cNvPr>
        <xdr:cNvCxnSpPr/>
      </xdr:nvCxnSpPr>
      <xdr:spPr>
        <a:xfrm>
          <a:off x="2908300" y="104911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98" name="楕円 197">
          <a:extLst>
            <a:ext uri="{FF2B5EF4-FFF2-40B4-BE49-F238E27FC236}">
              <a16:creationId xmlns:a16="http://schemas.microsoft.com/office/drawing/2014/main" id="{71E21D66-7BB5-46C3-B7AB-AD1F2B3D87AC}"/>
            </a:ext>
          </a:extLst>
        </xdr:cNvPr>
        <xdr:cNvSpPr/>
      </xdr:nvSpPr>
      <xdr:spPr>
        <a:xfrm>
          <a:off x="1968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xdr:rowOff>
    </xdr:from>
    <xdr:to>
      <xdr:col>15</xdr:col>
      <xdr:colOff>50800</xdr:colOff>
      <xdr:row>61</xdr:row>
      <xdr:rowOff>32657</xdr:rowOff>
    </xdr:to>
    <xdr:cxnSp macro="">
      <xdr:nvCxnSpPr>
        <xdr:cNvPr id="199" name="直線コネクタ 198">
          <a:extLst>
            <a:ext uri="{FF2B5EF4-FFF2-40B4-BE49-F238E27FC236}">
              <a16:creationId xmlns:a16="http://schemas.microsoft.com/office/drawing/2014/main" id="{2EF46044-93E6-46B0-A63E-D6DB0E9E8768}"/>
            </a:ext>
          </a:extLst>
        </xdr:cNvPr>
        <xdr:cNvCxnSpPr/>
      </xdr:nvCxnSpPr>
      <xdr:spPr>
        <a:xfrm>
          <a:off x="2019300" y="104649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101056</xdr:rowOff>
    </xdr:from>
    <xdr:to>
      <xdr:col>6</xdr:col>
      <xdr:colOff>38100</xdr:colOff>
      <xdr:row>61</xdr:row>
      <xdr:rowOff>31206</xdr:rowOff>
    </xdr:to>
    <xdr:sp macro="" textlink="">
      <xdr:nvSpPr>
        <xdr:cNvPr id="200" name="楕円 199">
          <a:extLst>
            <a:ext uri="{FF2B5EF4-FFF2-40B4-BE49-F238E27FC236}">
              <a16:creationId xmlns:a16="http://schemas.microsoft.com/office/drawing/2014/main" id="{496EC9FA-C8C5-4182-8F03-F4DF79D55CC3}"/>
            </a:ext>
          </a:extLst>
        </xdr:cNvPr>
        <xdr:cNvSpPr/>
      </xdr:nvSpPr>
      <xdr:spPr>
        <a:xfrm>
          <a:off x="1079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151856</xdr:rowOff>
    </xdr:from>
    <xdr:to>
      <xdr:col>10</xdr:col>
      <xdr:colOff>114300</xdr:colOff>
      <xdr:row>61</xdr:row>
      <xdr:rowOff>6531</xdr:rowOff>
    </xdr:to>
    <xdr:cxnSp macro="">
      <xdr:nvCxnSpPr>
        <xdr:cNvPr id="201" name="直線コネクタ 200">
          <a:extLst>
            <a:ext uri="{FF2B5EF4-FFF2-40B4-BE49-F238E27FC236}">
              <a16:creationId xmlns:a16="http://schemas.microsoft.com/office/drawing/2014/main" id="{490564F5-8500-4B38-BB0D-4C403600910B}"/>
            </a:ext>
          </a:extLst>
        </xdr:cNvPr>
        <xdr:cNvCxnSpPr/>
      </xdr:nvCxnSpPr>
      <xdr:spPr>
        <a:xfrm>
          <a:off x="1130300" y="104388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569EEB18-02B6-465D-9D74-BB231BA2FBE2}"/>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BD616E6A-4DDC-4DBE-A2B0-FE020BA50A2D}"/>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E0D81C5B-2C6E-4E4B-A033-44A7EBA281C2}"/>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27021825-55F4-4A14-93D6-2F0EA7A08578}"/>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100710</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4BF2A7E4-7293-445B-9F3F-5F03364CC296}"/>
            </a:ext>
          </a:extLst>
        </xdr:cNvPr>
        <xdr:cNvSpPr txBox="1"/>
      </xdr:nvSpPr>
      <xdr:spPr>
        <a:xfrm>
          <a:off x="35820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7C6602D6-2281-445B-8A3D-BBD361C3B3B3}"/>
            </a:ext>
          </a:extLst>
        </xdr:cNvPr>
        <xdr:cNvSpPr txBox="1"/>
      </xdr:nvSpPr>
      <xdr:spPr>
        <a:xfrm>
          <a:off x="2705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5E854492-15D1-45B8-BE7E-D755CA1C95EF}"/>
            </a:ext>
          </a:extLst>
        </xdr:cNvPr>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53A193D3-EC3F-4179-A872-21EECB7785BC}"/>
            </a:ext>
          </a:extLst>
        </xdr:cNvPr>
        <xdr:cNvSpPr txBox="1"/>
      </xdr:nvSpPr>
      <xdr:spPr>
        <a:xfrm>
          <a:off x="927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DA4F3454-62E5-495C-9B21-D8E9A6C703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556E72EB-C810-4A6A-A1B3-DFA8EC1EF8B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8CB9008D-3288-4E30-AB83-8BE3EB26A4A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16FB2443-3999-4CB0-A320-C5CA408E40C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ADED2FCC-99F7-4F49-A875-2BEA138D778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15EE7EFC-6EBC-49F5-B3DB-4177459592C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4A4CFEDA-E626-41ED-9125-C4B375FBAA7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7865A6C1-22CD-44B5-B275-AB136E89F77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DE53DE87-96B5-4382-8ED6-FBF7FF9B1CA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4DE238D4-810E-4908-BB9D-2A92CFD5C7F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A646F2D7-C954-435C-8736-D54DB520465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41AE9AC9-F12B-4818-A831-15C0BC9DB50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3E449FFE-ED2B-4AE3-ACFF-E3A8A5417BF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6AC1B44F-98B4-4AB9-86AD-34ED7403A9CE}"/>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9781F085-7F21-4089-A26A-6A00E419AF6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366A28D6-E26B-4670-B0C5-5C9DD28DA55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C5CF46A6-9936-475D-A9FE-63F1CEB8F88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6BFBC405-8BC3-4A33-89C0-19EB54F6661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183685DD-BD6B-4400-85AE-A625F762AF4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1AD364AC-89A0-44EF-BC16-A6E16E60AB2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3B0D78EE-45CF-4F4A-876E-970764462DA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578625CA-BC78-4A5F-9A25-3A234FF7373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A04F4C26-CDEC-4718-8885-C3F0B1E97BC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28611137-CEFB-4B05-91FD-24B2DE86B6AF}"/>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9C3B4AD6-905A-448E-A6FE-83C7DF83826C}"/>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E561A036-90FF-42E7-9B8A-9707980824F8}"/>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B0A9CA75-16FF-437E-BF94-E753EC754A69}"/>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A4CD3A8E-A16B-462E-8041-26FB3DEC1D67}"/>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E98AADC6-50AE-40E8-AAD2-777A778601E8}"/>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D81E2277-CADA-4520-9A82-FA406096C599}"/>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A7D6024B-AD47-4947-B11E-50DE3D919657}"/>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C2D0CD78-98FD-4566-8906-8459F1D797DC}"/>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13823635-F021-4122-BAC5-B5F1D1EBE6CE}"/>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C91F5BED-CC6F-4C6E-93CC-8B9CDE007FAC}"/>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B3CFA56-81C8-4C72-AAEB-A62D59DC16E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F0F5EFC-5512-4D29-8CB3-708AF4EF96B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F2216BD-CF3A-47A9-AF17-8E448D21135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2FCC3C7-B1FB-4E6F-8262-2D5BC13AFB9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1AA6B23D-7061-40C1-A8ED-FF5CF2AB831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125952</xdr:rowOff>
    </xdr:from>
    <xdr:to>
      <xdr:col>55</xdr:col>
      <xdr:colOff>50800</xdr:colOff>
      <xdr:row>64</xdr:row>
      <xdr:rowOff>56102</xdr:rowOff>
    </xdr:to>
    <xdr:sp macro="" textlink="">
      <xdr:nvSpPr>
        <xdr:cNvPr id="249" name="楕円 248">
          <a:extLst>
            <a:ext uri="{FF2B5EF4-FFF2-40B4-BE49-F238E27FC236}">
              <a16:creationId xmlns:a16="http://schemas.microsoft.com/office/drawing/2014/main" id="{D9B12B68-1701-4E25-89B4-F923FB650A4F}"/>
            </a:ext>
          </a:extLst>
        </xdr:cNvPr>
        <xdr:cNvSpPr/>
      </xdr:nvSpPr>
      <xdr:spPr>
        <a:xfrm>
          <a:off x="10426700" y="1092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40879</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DEBBB70A-B8DD-4892-9997-9E80D2FB3913}"/>
            </a:ext>
          </a:extLst>
        </xdr:cNvPr>
        <xdr:cNvSpPr txBox="1"/>
      </xdr:nvSpPr>
      <xdr:spPr>
        <a:xfrm>
          <a:off x="10515600" y="1084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126356</xdr:rowOff>
    </xdr:from>
    <xdr:to>
      <xdr:col>50</xdr:col>
      <xdr:colOff>165100</xdr:colOff>
      <xdr:row>64</xdr:row>
      <xdr:rowOff>56506</xdr:rowOff>
    </xdr:to>
    <xdr:sp macro="" textlink="">
      <xdr:nvSpPr>
        <xdr:cNvPr id="251" name="楕円 250">
          <a:extLst>
            <a:ext uri="{FF2B5EF4-FFF2-40B4-BE49-F238E27FC236}">
              <a16:creationId xmlns:a16="http://schemas.microsoft.com/office/drawing/2014/main" id="{47F7B1C1-1BB8-4237-84D7-C89F79EC6F26}"/>
            </a:ext>
          </a:extLst>
        </xdr:cNvPr>
        <xdr:cNvSpPr/>
      </xdr:nvSpPr>
      <xdr:spPr>
        <a:xfrm>
          <a:off x="9588500" y="1092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5302</xdr:rowOff>
    </xdr:from>
    <xdr:to>
      <xdr:col>55</xdr:col>
      <xdr:colOff>0</xdr:colOff>
      <xdr:row>64</xdr:row>
      <xdr:rowOff>5706</xdr:rowOff>
    </xdr:to>
    <xdr:cxnSp macro="">
      <xdr:nvCxnSpPr>
        <xdr:cNvPr id="252" name="直線コネクタ 251">
          <a:extLst>
            <a:ext uri="{FF2B5EF4-FFF2-40B4-BE49-F238E27FC236}">
              <a16:creationId xmlns:a16="http://schemas.microsoft.com/office/drawing/2014/main" id="{17F21D42-4285-4B86-BE1C-0BEC6183190F}"/>
            </a:ext>
          </a:extLst>
        </xdr:cNvPr>
        <xdr:cNvCxnSpPr/>
      </xdr:nvCxnSpPr>
      <xdr:spPr>
        <a:xfrm flipV="1">
          <a:off x="9639300" y="10978102"/>
          <a:ext cx="838200" cy="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126974</xdr:rowOff>
    </xdr:from>
    <xdr:to>
      <xdr:col>46</xdr:col>
      <xdr:colOff>38100</xdr:colOff>
      <xdr:row>64</xdr:row>
      <xdr:rowOff>57124</xdr:rowOff>
    </xdr:to>
    <xdr:sp macro="" textlink="">
      <xdr:nvSpPr>
        <xdr:cNvPr id="253" name="楕円 252">
          <a:extLst>
            <a:ext uri="{FF2B5EF4-FFF2-40B4-BE49-F238E27FC236}">
              <a16:creationId xmlns:a16="http://schemas.microsoft.com/office/drawing/2014/main" id="{850E0C60-4E69-40F4-AC04-DDB62940B129}"/>
            </a:ext>
          </a:extLst>
        </xdr:cNvPr>
        <xdr:cNvSpPr/>
      </xdr:nvSpPr>
      <xdr:spPr>
        <a:xfrm>
          <a:off x="8699500" y="1092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5706</xdr:rowOff>
    </xdr:from>
    <xdr:to>
      <xdr:col>50</xdr:col>
      <xdr:colOff>114300</xdr:colOff>
      <xdr:row>64</xdr:row>
      <xdr:rowOff>6324</xdr:rowOff>
    </xdr:to>
    <xdr:cxnSp macro="">
      <xdr:nvCxnSpPr>
        <xdr:cNvPr id="254" name="直線コネクタ 253">
          <a:extLst>
            <a:ext uri="{FF2B5EF4-FFF2-40B4-BE49-F238E27FC236}">
              <a16:creationId xmlns:a16="http://schemas.microsoft.com/office/drawing/2014/main" id="{ECBAEA07-6A8E-4C0E-BB53-795364A34EE4}"/>
            </a:ext>
          </a:extLst>
        </xdr:cNvPr>
        <xdr:cNvCxnSpPr/>
      </xdr:nvCxnSpPr>
      <xdr:spPr>
        <a:xfrm flipV="1">
          <a:off x="8750300" y="10978506"/>
          <a:ext cx="8890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127344</xdr:rowOff>
    </xdr:from>
    <xdr:to>
      <xdr:col>41</xdr:col>
      <xdr:colOff>101600</xdr:colOff>
      <xdr:row>64</xdr:row>
      <xdr:rowOff>57494</xdr:rowOff>
    </xdr:to>
    <xdr:sp macro="" textlink="">
      <xdr:nvSpPr>
        <xdr:cNvPr id="255" name="楕円 254">
          <a:extLst>
            <a:ext uri="{FF2B5EF4-FFF2-40B4-BE49-F238E27FC236}">
              <a16:creationId xmlns:a16="http://schemas.microsoft.com/office/drawing/2014/main" id="{EFC01D23-40A0-4368-8D2C-7394B210913B}"/>
            </a:ext>
          </a:extLst>
        </xdr:cNvPr>
        <xdr:cNvSpPr/>
      </xdr:nvSpPr>
      <xdr:spPr>
        <a:xfrm>
          <a:off x="7810500" y="109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6324</xdr:rowOff>
    </xdr:from>
    <xdr:to>
      <xdr:col>45</xdr:col>
      <xdr:colOff>177800</xdr:colOff>
      <xdr:row>64</xdr:row>
      <xdr:rowOff>6694</xdr:rowOff>
    </xdr:to>
    <xdr:cxnSp macro="">
      <xdr:nvCxnSpPr>
        <xdr:cNvPr id="256" name="直線コネクタ 255">
          <a:extLst>
            <a:ext uri="{FF2B5EF4-FFF2-40B4-BE49-F238E27FC236}">
              <a16:creationId xmlns:a16="http://schemas.microsoft.com/office/drawing/2014/main" id="{87CFAD84-CECA-4F0E-9684-2A0AEF65B3CB}"/>
            </a:ext>
          </a:extLst>
        </xdr:cNvPr>
        <xdr:cNvCxnSpPr/>
      </xdr:nvCxnSpPr>
      <xdr:spPr>
        <a:xfrm flipV="1">
          <a:off x="7861300" y="10979124"/>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127843</xdr:rowOff>
    </xdr:from>
    <xdr:to>
      <xdr:col>36</xdr:col>
      <xdr:colOff>165100</xdr:colOff>
      <xdr:row>64</xdr:row>
      <xdr:rowOff>57993</xdr:rowOff>
    </xdr:to>
    <xdr:sp macro="" textlink="">
      <xdr:nvSpPr>
        <xdr:cNvPr id="257" name="楕円 256">
          <a:extLst>
            <a:ext uri="{FF2B5EF4-FFF2-40B4-BE49-F238E27FC236}">
              <a16:creationId xmlns:a16="http://schemas.microsoft.com/office/drawing/2014/main" id="{B17192FC-A0FB-4239-8BFE-F897F1B4F6E7}"/>
            </a:ext>
          </a:extLst>
        </xdr:cNvPr>
        <xdr:cNvSpPr/>
      </xdr:nvSpPr>
      <xdr:spPr>
        <a:xfrm>
          <a:off x="6921500" y="1092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6694</xdr:rowOff>
    </xdr:from>
    <xdr:to>
      <xdr:col>41</xdr:col>
      <xdr:colOff>50800</xdr:colOff>
      <xdr:row>64</xdr:row>
      <xdr:rowOff>7193</xdr:rowOff>
    </xdr:to>
    <xdr:cxnSp macro="">
      <xdr:nvCxnSpPr>
        <xdr:cNvPr id="258" name="直線コネクタ 257">
          <a:extLst>
            <a:ext uri="{FF2B5EF4-FFF2-40B4-BE49-F238E27FC236}">
              <a16:creationId xmlns:a16="http://schemas.microsoft.com/office/drawing/2014/main" id="{DCF3CC57-4AC0-4AC7-A8CF-D00574AA76CF}"/>
            </a:ext>
          </a:extLst>
        </xdr:cNvPr>
        <xdr:cNvCxnSpPr/>
      </xdr:nvCxnSpPr>
      <xdr:spPr>
        <a:xfrm flipV="1">
          <a:off x="6972300" y="10979494"/>
          <a:ext cx="889000" cy="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8F37864F-9FC1-4B02-9AD7-A7563070FB8F}"/>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E2F45ED7-FE01-4C73-AD85-A044674CCA16}"/>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813C705F-364A-4258-8CE8-3D4DB7FCD14E}"/>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0BCB4C32-2E97-4B30-9B63-99A4CD0A2712}"/>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47633</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0A7C6A0D-4E42-482A-B30D-3C8BB4024F8B}"/>
            </a:ext>
          </a:extLst>
        </xdr:cNvPr>
        <xdr:cNvSpPr txBox="1"/>
      </xdr:nvSpPr>
      <xdr:spPr>
        <a:xfrm>
          <a:off x="9327095" y="1102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48251</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BBA12000-64D5-4877-861A-E98F293FF2A6}"/>
            </a:ext>
          </a:extLst>
        </xdr:cNvPr>
        <xdr:cNvSpPr txBox="1"/>
      </xdr:nvSpPr>
      <xdr:spPr>
        <a:xfrm>
          <a:off x="8450795" y="1102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48621</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56F320EC-527C-431E-BBEA-B68ED01D5F5D}"/>
            </a:ext>
          </a:extLst>
        </xdr:cNvPr>
        <xdr:cNvSpPr txBox="1"/>
      </xdr:nvSpPr>
      <xdr:spPr>
        <a:xfrm>
          <a:off x="7561795" y="1102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49120</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519A33C6-C6A9-4F3D-A97F-720DE32F001A}"/>
            </a:ext>
          </a:extLst>
        </xdr:cNvPr>
        <xdr:cNvSpPr txBox="1"/>
      </xdr:nvSpPr>
      <xdr:spPr>
        <a:xfrm>
          <a:off x="6672795" y="1102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9128E9F1-6680-4EAA-B45B-F192F577369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3C22B6D9-84BE-4B42-ACBF-CAB6FCA3E9B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40F8C912-2A09-443D-BB52-CBB09294E42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668CBF34-009E-40DF-9650-93A49E8A6A7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446D8B75-B5EB-4082-88B8-3AC600736F0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565488FB-01D2-432C-9A60-96A88A9641D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39820131-935E-4DFB-A3B8-EB47CC501FE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3A68BA6F-8FF8-4FB4-ABE5-0BBA8CD7C62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9C0FC83C-D7F9-4409-BD02-774A7C75E9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4636C545-92F0-401D-ADB3-B9039851BCC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D4E64448-62B3-4B11-8E5E-8B0520B95D7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FF7082B2-EC52-49BD-A874-68FB1C99114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66F9B6FB-353F-498E-8AFD-EDFAAA9F2C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D20498F7-A488-49C3-9E03-ED0C6168A18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5FF04D4A-F82D-4E78-96F0-93DE84D883D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A98AF7F6-269C-4DBC-AEB2-B865FCF8A14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D4238F92-C3B9-4232-B79C-30792D4EB4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5BC9F427-04E9-43C4-8777-199CD8F4AF4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28ED9960-CDD6-4330-A812-6A38469B910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A29A9533-7CE7-4FCF-A018-8846856CFA7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785F49D6-D028-40FA-BE36-0E3AB9B4BA4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C6EB43C5-562D-48B3-A968-553A52B5C9A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B4ED83A1-0BA6-4230-86C6-2221FD9E85B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B1B7F70C-C6A7-450E-B265-23597CC488A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69491347-F6E9-41FA-82DD-61E51C1D329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59E9CE05-35B5-4E5B-B971-432252A3BCA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BA73370E-69D5-483C-A2C6-730245AD559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102318A2-2E15-4A85-A832-AB3E13C6B76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560CBA13-2DE4-456A-B288-C07696BF33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D70705DB-DBF4-438F-84B2-484674F2611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95BDCFF1-F32E-40FB-B228-870829FDE5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63C87962-064D-4163-A2E3-431E74836EF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23E48F25-6645-4A63-8F61-3BA88857D12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C4221063-293A-422D-ACC9-2D14492FB3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4F371F8D-4E4F-4696-8668-257DE6AB75F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C4855CE9-1BC4-4DF0-B02C-A65FCFD9B6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764A33CE-94B7-4637-93F9-B63C88AFCBB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E1C61691-DECC-44D0-95D1-E3F8F302542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B76B1AD5-92F1-4018-9553-293263C90D3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B6C7FA74-6176-405E-B665-925D2A2E940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AC6B9ADE-BCAA-4FFD-B5B5-9D4F28832E5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359B0F97-B6D5-4625-967C-B8BA9D885FF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a:extLst>
            <a:ext uri="{FF2B5EF4-FFF2-40B4-BE49-F238E27FC236}">
              <a16:creationId xmlns:a16="http://schemas.microsoft.com/office/drawing/2014/main" id="{1CD7EB69-4C69-480D-AE52-227652C6DB1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10" name="直線コネクタ 309">
          <a:extLst>
            <a:ext uri="{FF2B5EF4-FFF2-40B4-BE49-F238E27FC236}">
              <a16:creationId xmlns:a16="http://schemas.microsoft.com/office/drawing/2014/main" id="{5DE35D43-8C50-4F78-8892-7B998D022F2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1" name="テキスト ボックス 310">
          <a:extLst>
            <a:ext uri="{FF2B5EF4-FFF2-40B4-BE49-F238E27FC236}">
              <a16:creationId xmlns:a16="http://schemas.microsoft.com/office/drawing/2014/main" id="{32FB90DA-9D3D-40AE-B2A0-82A97ED4371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2" name="直線コネクタ 311">
          <a:extLst>
            <a:ext uri="{FF2B5EF4-FFF2-40B4-BE49-F238E27FC236}">
              <a16:creationId xmlns:a16="http://schemas.microsoft.com/office/drawing/2014/main" id="{4D8BC0BF-0DA2-4D0F-A451-CF86447F6D8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3" name="テキスト ボックス 312">
          <a:extLst>
            <a:ext uri="{FF2B5EF4-FFF2-40B4-BE49-F238E27FC236}">
              <a16:creationId xmlns:a16="http://schemas.microsoft.com/office/drawing/2014/main" id="{11EA0450-EE65-444B-AEB7-A15B7055015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4" name="直線コネクタ 313">
          <a:extLst>
            <a:ext uri="{FF2B5EF4-FFF2-40B4-BE49-F238E27FC236}">
              <a16:creationId xmlns:a16="http://schemas.microsoft.com/office/drawing/2014/main" id="{BAF9176E-3A7D-4683-B516-885E8E419E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5" name="テキスト ボックス 314">
          <a:extLst>
            <a:ext uri="{FF2B5EF4-FFF2-40B4-BE49-F238E27FC236}">
              <a16:creationId xmlns:a16="http://schemas.microsoft.com/office/drawing/2014/main" id="{5AF9BDAC-0EBF-4AB0-936C-D43CBCAF473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6" name="直線コネクタ 315">
          <a:extLst>
            <a:ext uri="{FF2B5EF4-FFF2-40B4-BE49-F238E27FC236}">
              <a16:creationId xmlns:a16="http://schemas.microsoft.com/office/drawing/2014/main" id="{EADEFC39-0446-4E2B-9F3F-99F41D0180E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7" name="テキスト ボックス 316">
          <a:extLst>
            <a:ext uri="{FF2B5EF4-FFF2-40B4-BE49-F238E27FC236}">
              <a16:creationId xmlns:a16="http://schemas.microsoft.com/office/drawing/2014/main" id="{9F23D79B-944A-4BBE-AE2F-632F31EA5B7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8" name="直線コネクタ 317">
          <a:extLst>
            <a:ext uri="{FF2B5EF4-FFF2-40B4-BE49-F238E27FC236}">
              <a16:creationId xmlns:a16="http://schemas.microsoft.com/office/drawing/2014/main" id="{B23849E0-9319-4C56-B53A-4A713847FDF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9" name="テキスト ボックス 318">
          <a:extLst>
            <a:ext uri="{FF2B5EF4-FFF2-40B4-BE49-F238E27FC236}">
              <a16:creationId xmlns:a16="http://schemas.microsoft.com/office/drawing/2014/main" id="{C1EA1ECC-4148-4F1C-B5F8-E9A1464FD11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0" name="直線コネクタ 319">
          <a:extLst>
            <a:ext uri="{FF2B5EF4-FFF2-40B4-BE49-F238E27FC236}">
              <a16:creationId xmlns:a16="http://schemas.microsoft.com/office/drawing/2014/main" id="{4F9875AA-FCC0-4119-B5D9-DD3B78E3170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1" name="テキスト ボックス 320">
          <a:extLst>
            <a:ext uri="{FF2B5EF4-FFF2-40B4-BE49-F238E27FC236}">
              <a16:creationId xmlns:a16="http://schemas.microsoft.com/office/drawing/2014/main" id="{F985B77A-18B2-4661-B052-92A431B95A9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2" name="直線コネクタ 321">
          <a:extLst>
            <a:ext uri="{FF2B5EF4-FFF2-40B4-BE49-F238E27FC236}">
              <a16:creationId xmlns:a16="http://schemas.microsoft.com/office/drawing/2014/main" id="{14E59BDA-45EB-4495-A557-0691EAB4B69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認定こども園・幼稚園・保育所】&#10;有形固定資産減価償却率グラフ枠">
          <a:extLst>
            <a:ext uri="{FF2B5EF4-FFF2-40B4-BE49-F238E27FC236}">
              <a16:creationId xmlns:a16="http://schemas.microsoft.com/office/drawing/2014/main" id="{2E19A90A-87AA-45DC-B264-3CE96E60B56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324" name="直線コネクタ 323">
          <a:extLst>
            <a:ext uri="{FF2B5EF4-FFF2-40B4-BE49-F238E27FC236}">
              <a16:creationId xmlns:a16="http://schemas.microsoft.com/office/drawing/2014/main" id="{3333DDD6-94D6-45BC-B0E0-D6678A75C077}"/>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5" name="【認定こども園・幼稚園・保育所】&#10;有形固定資産減価償却率最小値テキスト">
          <a:extLst>
            <a:ext uri="{FF2B5EF4-FFF2-40B4-BE49-F238E27FC236}">
              <a16:creationId xmlns:a16="http://schemas.microsoft.com/office/drawing/2014/main" id="{9D8C8208-59FB-491F-A5FD-683F6DFCB83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6" name="直線コネクタ 325">
          <a:extLst>
            <a:ext uri="{FF2B5EF4-FFF2-40B4-BE49-F238E27FC236}">
              <a16:creationId xmlns:a16="http://schemas.microsoft.com/office/drawing/2014/main" id="{FFC0731F-8A7F-4E31-BC29-8E822017FE0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327" name="【認定こども園・幼稚園・保育所】&#10;有形固定資産減価償却率最大値テキスト">
          <a:extLst>
            <a:ext uri="{FF2B5EF4-FFF2-40B4-BE49-F238E27FC236}">
              <a16:creationId xmlns:a16="http://schemas.microsoft.com/office/drawing/2014/main" id="{0977372F-0A59-4985-B56A-EE74DB9CCC7C}"/>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328" name="直線コネクタ 327">
          <a:extLst>
            <a:ext uri="{FF2B5EF4-FFF2-40B4-BE49-F238E27FC236}">
              <a16:creationId xmlns:a16="http://schemas.microsoft.com/office/drawing/2014/main" id="{E04F1232-7741-4610-ABB2-5403F85C37A4}"/>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134455</xdr:rowOff>
    </xdr:from>
    <xdr:ext cx="405111" cy="259045"/>
    <xdr:sp macro="" textlink="">
      <xdr:nvSpPr>
        <xdr:cNvPr id="329" name="【認定こども園・幼稚園・保育所】&#10;有形固定資産減価償却率平均値テキスト">
          <a:extLst>
            <a:ext uri="{FF2B5EF4-FFF2-40B4-BE49-F238E27FC236}">
              <a16:creationId xmlns:a16="http://schemas.microsoft.com/office/drawing/2014/main" id="{5A65D2D2-FEC8-4A75-85E1-2484113AAE89}"/>
            </a:ext>
          </a:extLst>
        </xdr:cNvPr>
        <xdr:cNvSpPr txBox="1"/>
      </xdr:nvSpPr>
      <xdr:spPr>
        <a:xfrm>
          <a:off x="16357600" y="647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330" name="フローチャート: 判断 329">
          <a:extLst>
            <a:ext uri="{FF2B5EF4-FFF2-40B4-BE49-F238E27FC236}">
              <a16:creationId xmlns:a16="http://schemas.microsoft.com/office/drawing/2014/main" id="{53A43793-0C5B-4CFF-AE3A-0A452F541FF1}"/>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331" name="フローチャート: 判断 330">
          <a:extLst>
            <a:ext uri="{FF2B5EF4-FFF2-40B4-BE49-F238E27FC236}">
              <a16:creationId xmlns:a16="http://schemas.microsoft.com/office/drawing/2014/main" id="{FD4CC284-52C4-4961-9D6E-EEB469A64F11}"/>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32" name="フローチャート: 判断 331">
          <a:extLst>
            <a:ext uri="{FF2B5EF4-FFF2-40B4-BE49-F238E27FC236}">
              <a16:creationId xmlns:a16="http://schemas.microsoft.com/office/drawing/2014/main" id="{707CF69F-60B1-47F3-8302-36E0150CEC81}"/>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333" name="フローチャート: 判断 332">
          <a:extLst>
            <a:ext uri="{FF2B5EF4-FFF2-40B4-BE49-F238E27FC236}">
              <a16:creationId xmlns:a16="http://schemas.microsoft.com/office/drawing/2014/main" id="{CB628A67-826B-413F-80DA-1620C8CA01C8}"/>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334" name="フローチャート: 判断 333">
          <a:extLst>
            <a:ext uri="{FF2B5EF4-FFF2-40B4-BE49-F238E27FC236}">
              <a16:creationId xmlns:a16="http://schemas.microsoft.com/office/drawing/2014/main" id="{11B62DD2-17CB-46C6-A84B-94E65DC31A26}"/>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5E61C6D7-285A-46E2-A931-2F164F54755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18B6866D-B1C0-4FE6-AD24-2405AEBCD7F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D2B42B73-61BB-4139-9D90-318C394A3C5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9505EE3A-EECE-4595-974C-661EB7F3AA9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7D606531-34A4-4503-8B78-7D3546DCBFA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92347</xdr:rowOff>
    </xdr:from>
    <xdr:to>
      <xdr:col>85</xdr:col>
      <xdr:colOff>177800</xdr:colOff>
      <xdr:row>36</xdr:row>
      <xdr:rowOff>22497</xdr:rowOff>
    </xdr:to>
    <xdr:sp macro="" textlink="">
      <xdr:nvSpPr>
        <xdr:cNvPr id="340" name="楕円 339">
          <a:extLst>
            <a:ext uri="{FF2B5EF4-FFF2-40B4-BE49-F238E27FC236}">
              <a16:creationId xmlns:a16="http://schemas.microsoft.com/office/drawing/2014/main" id="{8C905E1F-D7BF-4898-9103-AC91B33755B5}"/>
            </a:ext>
          </a:extLst>
        </xdr:cNvPr>
        <xdr:cNvSpPr/>
      </xdr:nvSpPr>
      <xdr:spPr>
        <a:xfrm>
          <a:off x="162687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115224</xdr:rowOff>
    </xdr:from>
    <xdr:ext cx="405111" cy="259045"/>
    <xdr:sp macro="" textlink="">
      <xdr:nvSpPr>
        <xdr:cNvPr id="341" name="【認定こども園・幼稚園・保育所】&#10;有形固定資産減価償却率該当値テキスト">
          <a:extLst>
            <a:ext uri="{FF2B5EF4-FFF2-40B4-BE49-F238E27FC236}">
              <a16:creationId xmlns:a16="http://schemas.microsoft.com/office/drawing/2014/main" id="{72EC4C56-011C-4A85-971C-910747D7A365}"/>
            </a:ext>
          </a:extLst>
        </xdr:cNvPr>
        <xdr:cNvSpPr txBox="1"/>
      </xdr:nvSpPr>
      <xdr:spPr>
        <a:xfrm>
          <a:off x="16357600" y="594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43361</xdr:rowOff>
    </xdr:from>
    <xdr:to>
      <xdr:col>81</xdr:col>
      <xdr:colOff>101600</xdr:colOff>
      <xdr:row>35</xdr:row>
      <xdr:rowOff>144961</xdr:rowOff>
    </xdr:to>
    <xdr:sp macro="" textlink="">
      <xdr:nvSpPr>
        <xdr:cNvPr id="342" name="楕円 341">
          <a:extLst>
            <a:ext uri="{FF2B5EF4-FFF2-40B4-BE49-F238E27FC236}">
              <a16:creationId xmlns:a16="http://schemas.microsoft.com/office/drawing/2014/main" id="{3795D561-2BB2-4B73-9294-BBFD3FC73215}"/>
            </a:ext>
          </a:extLst>
        </xdr:cNvPr>
        <xdr:cNvSpPr/>
      </xdr:nvSpPr>
      <xdr:spPr>
        <a:xfrm>
          <a:off x="15430500" y="604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94161</xdr:rowOff>
    </xdr:from>
    <xdr:to>
      <xdr:col>85</xdr:col>
      <xdr:colOff>127000</xdr:colOff>
      <xdr:row>35</xdr:row>
      <xdr:rowOff>143147</xdr:rowOff>
    </xdr:to>
    <xdr:cxnSp macro="">
      <xdr:nvCxnSpPr>
        <xdr:cNvPr id="343" name="直線コネクタ 342">
          <a:extLst>
            <a:ext uri="{FF2B5EF4-FFF2-40B4-BE49-F238E27FC236}">
              <a16:creationId xmlns:a16="http://schemas.microsoft.com/office/drawing/2014/main" id="{6F5A7217-ACEA-4A7D-B9E9-217BA7BCBDE3}"/>
            </a:ext>
          </a:extLst>
        </xdr:cNvPr>
        <xdr:cNvCxnSpPr/>
      </xdr:nvCxnSpPr>
      <xdr:spPr>
        <a:xfrm>
          <a:off x="15481300" y="609491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xdr:rowOff>
    </xdr:from>
    <xdr:to>
      <xdr:col>76</xdr:col>
      <xdr:colOff>165100</xdr:colOff>
      <xdr:row>35</xdr:row>
      <xdr:rowOff>104140</xdr:rowOff>
    </xdr:to>
    <xdr:sp macro="" textlink="">
      <xdr:nvSpPr>
        <xdr:cNvPr id="344" name="楕円 343">
          <a:extLst>
            <a:ext uri="{FF2B5EF4-FFF2-40B4-BE49-F238E27FC236}">
              <a16:creationId xmlns:a16="http://schemas.microsoft.com/office/drawing/2014/main" id="{9680FEB7-F761-4A21-8086-EE7E36B6DA15}"/>
            </a:ext>
          </a:extLst>
        </xdr:cNvPr>
        <xdr:cNvSpPr/>
      </xdr:nvSpPr>
      <xdr:spPr>
        <a:xfrm>
          <a:off x="14541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53340</xdr:rowOff>
    </xdr:from>
    <xdr:to>
      <xdr:col>81</xdr:col>
      <xdr:colOff>50800</xdr:colOff>
      <xdr:row>35</xdr:row>
      <xdr:rowOff>94161</xdr:rowOff>
    </xdr:to>
    <xdr:cxnSp macro="">
      <xdr:nvCxnSpPr>
        <xdr:cNvPr id="345" name="直線コネクタ 344">
          <a:extLst>
            <a:ext uri="{FF2B5EF4-FFF2-40B4-BE49-F238E27FC236}">
              <a16:creationId xmlns:a16="http://schemas.microsoft.com/office/drawing/2014/main" id="{B8BC52FA-1208-4579-BC00-212363588B23}"/>
            </a:ext>
          </a:extLst>
        </xdr:cNvPr>
        <xdr:cNvCxnSpPr/>
      </xdr:nvCxnSpPr>
      <xdr:spPr>
        <a:xfrm>
          <a:off x="14592300" y="605409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125004</xdr:rowOff>
    </xdr:from>
    <xdr:to>
      <xdr:col>72</xdr:col>
      <xdr:colOff>38100</xdr:colOff>
      <xdr:row>35</xdr:row>
      <xdr:rowOff>55154</xdr:rowOff>
    </xdr:to>
    <xdr:sp macro="" textlink="">
      <xdr:nvSpPr>
        <xdr:cNvPr id="346" name="楕円 345">
          <a:extLst>
            <a:ext uri="{FF2B5EF4-FFF2-40B4-BE49-F238E27FC236}">
              <a16:creationId xmlns:a16="http://schemas.microsoft.com/office/drawing/2014/main" id="{C365DDA5-080C-4428-966A-B3EED0FA848D}"/>
            </a:ext>
          </a:extLst>
        </xdr:cNvPr>
        <xdr:cNvSpPr/>
      </xdr:nvSpPr>
      <xdr:spPr>
        <a:xfrm>
          <a:off x="136525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4354</xdr:rowOff>
    </xdr:from>
    <xdr:to>
      <xdr:col>76</xdr:col>
      <xdr:colOff>114300</xdr:colOff>
      <xdr:row>35</xdr:row>
      <xdr:rowOff>53340</xdr:rowOff>
    </xdr:to>
    <xdr:cxnSp macro="">
      <xdr:nvCxnSpPr>
        <xdr:cNvPr id="347" name="直線コネクタ 346">
          <a:extLst>
            <a:ext uri="{FF2B5EF4-FFF2-40B4-BE49-F238E27FC236}">
              <a16:creationId xmlns:a16="http://schemas.microsoft.com/office/drawing/2014/main" id="{CC171BB7-CC12-439E-8E86-4A07D2429511}"/>
            </a:ext>
          </a:extLst>
        </xdr:cNvPr>
        <xdr:cNvCxnSpPr/>
      </xdr:nvCxnSpPr>
      <xdr:spPr>
        <a:xfrm>
          <a:off x="13703300" y="600510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76019</xdr:rowOff>
    </xdr:from>
    <xdr:to>
      <xdr:col>67</xdr:col>
      <xdr:colOff>101600</xdr:colOff>
      <xdr:row>35</xdr:row>
      <xdr:rowOff>6169</xdr:rowOff>
    </xdr:to>
    <xdr:sp macro="" textlink="">
      <xdr:nvSpPr>
        <xdr:cNvPr id="348" name="楕円 347">
          <a:extLst>
            <a:ext uri="{FF2B5EF4-FFF2-40B4-BE49-F238E27FC236}">
              <a16:creationId xmlns:a16="http://schemas.microsoft.com/office/drawing/2014/main" id="{974BE37D-0A38-459D-80C3-DD84978C530C}"/>
            </a:ext>
          </a:extLst>
        </xdr:cNvPr>
        <xdr:cNvSpPr/>
      </xdr:nvSpPr>
      <xdr:spPr>
        <a:xfrm>
          <a:off x="12763500" y="59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126819</xdr:rowOff>
    </xdr:from>
    <xdr:to>
      <xdr:col>71</xdr:col>
      <xdr:colOff>177800</xdr:colOff>
      <xdr:row>35</xdr:row>
      <xdr:rowOff>4354</xdr:rowOff>
    </xdr:to>
    <xdr:cxnSp macro="">
      <xdr:nvCxnSpPr>
        <xdr:cNvPr id="349" name="直線コネクタ 348">
          <a:extLst>
            <a:ext uri="{FF2B5EF4-FFF2-40B4-BE49-F238E27FC236}">
              <a16:creationId xmlns:a16="http://schemas.microsoft.com/office/drawing/2014/main" id="{75B0A25E-D0A2-4B2A-9912-2EEF3D6EE4EB}"/>
            </a:ext>
          </a:extLst>
        </xdr:cNvPr>
        <xdr:cNvCxnSpPr/>
      </xdr:nvCxnSpPr>
      <xdr:spPr>
        <a:xfrm>
          <a:off x="12814300" y="595611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350" name="n_1aveValue【認定こども園・幼稚園・保育所】&#10;有形固定資産減価償却率">
          <a:extLst>
            <a:ext uri="{FF2B5EF4-FFF2-40B4-BE49-F238E27FC236}">
              <a16:creationId xmlns:a16="http://schemas.microsoft.com/office/drawing/2014/main" id="{E04D7359-B01A-4B60-B08D-9A5FEB4189B0}"/>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351" name="n_2aveValue【認定こども園・幼稚園・保育所】&#10;有形固定資産減価償却率">
          <a:extLst>
            <a:ext uri="{FF2B5EF4-FFF2-40B4-BE49-F238E27FC236}">
              <a16:creationId xmlns:a16="http://schemas.microsoft.com/office/drawing/2014/main" id="{E8FC17EC-170B-4A01-AD8E-5ED8942C428D}"/>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29953</xdr:rowOff>
    </xdr:from>
    <xdr:ext cx="405111" cy="259045"/>
    <xdr:sp macro="" textlink="">
      <xdr:nvSpPr>
        <xdr:cNvPr id="352" name="n_3aveValue【認定こども園・幼稚園・保育所】&#10;有形固定資産減価償却率">
          <a:extLst>
            <a:ext uri="{FF2B5EF4-FFF2-40B4-BE49-F238E27FC236}">
              <a16:creationId xmlns:a16="http://schemas.microsoft.com/office/drawing/2014/main" id="{8B4F9D7E-0A4E-4D81-88F0-872CD45C4F09}"/>
            </a:ext>
          </a:extLst>
        </xdr:cNvPr>
        <xdr:cNvSpPr txBox="1"/>
      </xdr:nvSpPr>
      <xdr:spPr>
        <a:xfrm>
          <a:off x="13500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126292</xdr:rowOff>
    </xdr:from>
    <xdr:ext cx="405111" cy="259045"/>
    <xdr:sp macro="" textlink="">
      <xdr:nvSpPr>
        <xdr:cNvPr id="353" name="n_4aveValue【認定こども園・幼稚園・保育所】&#10;有形固定資産減価償却率">
          <a:extLst>
            <a:ext uri="{FF2B5EF4-FFF2-40B4-BE49-F238E27FC236}">
              <a16:creationId xmlns:a16="http://schemas.microsoft.com/office/drawing/2014/main" id="{9696978C-9D97-4091-8CE0-4A71F274F59D}"/>
            </a:ext>
          </a:extLst>
        </xdr:cNvPr>
        <xdr:cNvSpPr txBox="1"/>
      </xdr:nvSpPr>
      <xdr:spPr>
        <a:xfrm>
          <a:off x="12611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161488</xdr:rowOff>
    </xdr:from>
    <xdr:ext cx="405111" cy="259045"/>
    <xdr:sp macro="" textlink="">
      <xdr:nvSpPr>
        <xdr:cNvPr id="354" name="n_1mainValue【認定こども園・幼稚園・保育所】&#10;有形固定資産減価償却率">
          <a:extLst>
            <a:ext uri="{FF2B5EF4-FFF2-40B4-BE49-F238E27FC236}">
              <a16:creationId xmlns:a16="http://schemas.microsoft.com/office/drawing/2014/main" id="{80BA5D38-50E2-4F2D-BFAB-61106AB8BABB}"/>
            </a:ext>
          </a:extLst>
        </xdr:cNvPr>
        <xdr:cNvSpPr txBox="1"/>
      </xdr:nvSpPr>
      <xdr:spPr>
        <a:xfrm>
          <a:off x="15266044" y="581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120667</xdr:rowOff>
    </xdr:from>
    <xdr:ext cx="405111" cy="259045"/>
    <xdr:sp macro="" textlink="">
      <xdr:nvSpPr>
        <xdr:cNvPr id="355" name="n_2mainValue【認定こども園・幼稚園・保育所】&#10;有形固定資産減価償却率">
          <a:extLst>
            <a:ext uri="{FF2B5EF4-FFF2-40B4-BE49-F238E27FC236}">
              <a16:creationId xmlns:a16="http://schemas.microsoft.com/office/drawing/2014/main" id="{F8B65EB8-AA28-4626-B3F3-5919EEB5AF75}"/>
            </a:ext>
          </a:extLst>
        </xdr:cNvPr>
        <xdr:cNvSpPr txBox="1"/>
      </xdr:nvSpPr>
      <xdr:spPr>
        <a:xfrm>
          <a:off x="14389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71681</xdr:rowOff>
    </xdr:from>
    <xdr:ext cx="405111" cy="259045"/>
    <xdr:sp macro="" textlink="">
      <xdr:nvSpPr>
        <xdr:cNvPr id="356" name="n_3mainValue【認定こども園・幼稚園・保育所】&#10;有形固定資産減価償却率">
          <a:extLst>
            <a:ext uri="{FF2B5EF4-FFF2-40B4-BE49-F238E27FC236}">
              <a16:creationId xmlns:a16="http://schemas.microsoft.com/office/drawing/2014/main" id="{DDD9E5CE-E935-47B9-A700-1599ADAE31EC}"/>
            </a:ext>
          </a:extLst>
        </xdr:cNvPr>
        <xdr:cNvSpPr txBox="1"/>
      </xdr:nvSpPr>
      <xdr:spPr>
        <a:xfrm>
          <a:off x="13500744" y="572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22696</xdr:rowOff>
    </xdr:from>
    <xdr:ext cx="405111" cy="259045"/>
    <xdr:sp macro="" textlink="">
      <xdr:nvSpPr>
        <xdr:cNvPr id="357" name="n_4mainValue【認定こども園・幼稚園・保育所】&#10;有形固定資産減価償却率">
          <a:extLst>
            <a:ext uri="{FF2B5EF4-FFF2-40B4-BE49-F238E27FC236}">
              <a16:creationId xmlns:a16="http://schemas.microsoft.com/office/drawing/2014/main" id="{BCC8F350-2244-4E46-850C-6F07798CF5B2}"/>
            </a:ext>
          </a:extLst>
        </xdr:cNvPr>
        <xdr:cNvSpPr txBox="1"/>
      </xdr:nvSpPr>
      <xdr:spPr>
        <a:xfrm>
          <a:off x="126117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3E74C254-C9AF-4EC9-B705-0AB2C5B2571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C8A4BF57-37C7-4789-BFB8-6FA0AC51CD3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CCFC7E29-4C75-4C0B-8D68-6BAEC6B17AC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5A6B4E1A-8463-4FE8-A18E-BDBE8486814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2D121466-8CAF-4283-B793-0F97376A3CF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E19ACFBE-AA05-4C36-A648-BA1BE873E46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55409F65-17F3-42B0-84F6-B9B1C5D9F25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5B4B229A-B44C-4BB4-887A-10EE685DF92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58BDF93F-9C0E-47A4-B5D6-31C2262941D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F0F53FB4-B025-436F-B030-3744C84583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8" name="直線コネクタ 367">
          <a:extLst>
            <a:ext uri="{FF2B5EF4-FFF2-40B4-BE49-F238E27FC236}">
              <a16:creationId xmlns:a16="http://schemas.microsoft.com/office/drawing/2014/main" id="{0039EE2A-93F2-43FC-9B31-244C2FE0F26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9" name="テキスト ボックス 368">
          <a:extLst>
            <a:ext uri="{FF2B5EF4-FFF2-40B4-BE49-F238E27FC236}">
              <a16:creationId xmlns:a16="http://schemas.microsoft.com/office/drawing/2014/main" id="{671EE98B-FB1D-4E8B-8CBA-FF8C7261047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0" name="直線コネクタ 369">
          <a:extLst>
            <a:ext uri="{FF2B5EF4-FFF2-40B4-BE49-F238E27FC236}">
              <a16:creationId xmlns:a16="http://schemas.microsoft.com/office/drawing/2014/main" id="{18C8D678-6D1A-48E8-9369-A286289A61B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1" name="テキスト ボックス 370">
          <a:extLst>
            <a:ext uri="{FF2B5EF4-FFF2-40B4-BE49-F238E27FC236}">
              <a16:creationId xmlns:a16="http://schemas.microsoft.com/office/drawing/2014/main" id="{DDF9DE4E-C0E2-49C1-B279-DC93BE7005B7}"/>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2" name="直線コネクタ 371">
          <a:extLst>
            <a:ext uri="{FF2B5EF4-FFF2-40B4-BE49-F238E27FC236}">
              <a16:creationId xmlns:a16="http://schemas.microsoft.com/office/drawing/2014/main" id="{676E06FE-EA05-47D5-99EE-F55BBFD6FDC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3" name="テキスト ボックス 372">
          <a:extLst>
            <a:ext uri="{FF2B5EF4-FFF2-40B4-BE49-F238E27FC236}">
              <a16:creationId xmlns:a16="http://schemas.microsoft.com/office/drawing/2014/main" id="{AB3E9B47-8E08-4D1B-9978-AD2ACD8FCC8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4" name="直線コネクタ 373">
          <a:extLst>
            <a:ext uri="{FF2B5EF4-FFF2-40B4-BE49-F238E27FC236}">
              <a16:creationId xmlns:a16="http://schemas.microsoft.com/office/drawing/2014/main" id="{81A86950-EBB7-47B3-A8BD-5F6B2CBC88C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5" name="テキスト ボックス 374">
          <a:extLst>
            <a:ext uri="{FF2B5EF4-FFF2-40B4-BE49-F238E27FC236}">
              <a16:creationId xmlns:a16="http://schemas.microsoft.com/office/drawing/2014/main" id="{CF291AF5-2539-4549-BEF2-322D6D8F4B16}"/>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6" name="直線コネクタ 375">
          <a:extLst>
            <a:ext uri="{FF2B5EF4-FFF2-40B4-BE49-F238E27FC236}">
              <a16:creationId xmlns:a16="http://schemas.microsoft.com/office/drawing/2014/main" id="{8A73CDF7-B555-476E-9FCC-5DE062131DF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7" name="テキスト ボックス 376">
          <a:extLst>
            <a:ext uri="{FF2B5EF4-FFF2-40B4-BE49-F238E27FC236}">
              <a16:creationId xmlns:a16="http://schemas.microsoft.com/office/drawing/2014/main" id="{B8F735E2-0B68-4C2B-9445-51A672870E6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8" name="直線コネクタ 377">
          <a:extLst>
            <a:ext uri="{FF2B5EF4-FFF2-40B4-BE49-F238E27FC236}">
              <a16:creationId xmlns:a16="http://schemas.microsoft.com/office/drawing/2014/main" id="{4369D9D6-AFC1-470E-9D39-4951B195B91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9" name="テキスト ボックス 378">
          <a:extLst>
            <a:ext uri="{FF2B5EF4-FFF2-40B4-BE49-F238E27FC236}">
              <a16:creationId xmlns:a16="http://schemas.microsoft.com/office/drawing/2014/main" id="{F8858A26-BA82-4522-8B66-9848AA371CE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a:extLst>
            <a:ext uri="{FF2B5EF4-FFF2-40B4-BE49-F238E27FC236}">
              <a16:creationId xmlns:a16="http://schemas.microsoft.com/office/drawing/2014/main" id="{7C633D7C-DBEC-481E-A057-5440216BD74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a:extLst>
            <a:ext uri="{FF2B5EF4-FFF2-40B4-BE49-F238E27FC236}">
              <a16:creationId xmlns:a16="http://schemas.microsoft.com/office/drawing/2014/main" id="{C41F1299-6A79-4213-827B-522A4A5256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a:extLst>
            <a:ext uri="{FF2B5EF4-FFF2-40B4-BE49-F238E27FC236}">
              <a16:creationId xmlns:a16="http://schemas.microsoft.com/office/drawing/2014/main" id="{F3D17CA8-431A-4B78-94EB-412BDFF2CC5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383" name="直線コネクタ 382">
          <a:extLst>
            <a:ext uri="{FF2B5EF4-FFF2-40B4-BE49-F238E27FC236}">
              <a16:creationId xmlns:a16="http://schemas.microsoft.com/office/drawing/2014/main" id="{0E5BB374-1194-4490-ACC7-6C7C2596A44C}"/>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384" name="【認定こども園・幼稚園・保育所】&#10;一人当たり面積最小値テキスト">
          <a:extLst>
            <a:ext uri="{FF2B5EF4-FFF2-40B4-BE49-F238E27FC236}">
              <a16:creationId xmlns:a16="http://schemas.microsoft.com/office/drawing/2014/main" id="{68BB8ACB-66DD-4143-B610-CD0E9298DE65}"/>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385" name="直線コネクタ 384">
          <a:extLst>
            <a:ext uri="{FF2B5EF4-FFF2-40B4-BE49-F238E27FC236}">
              <a16:creationId xmlns:a16="http://schemas.microsoft.com/office/drawing/2014/main" id="{0B1A534E-1D89-4ADC-864F-1D4398D05D2E}"/>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386" name="【認定こども園・幼稚園・保育所】&#10;一人当たり面積最大値テキスト">
          <a:extLst>
            <a:ext uri="{FF2B5EF4-FFF2-40B4-BE49-F238E27FC236}">
              <a16:creationId xmlns:a16="http://schemas.microsoft.com/office/drawing/2014/main" id="{4C2A4983-2ACD-48F6-B7B5-4EF3F940952F}"/>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387" name="直線コネクタ 386">
          <a:extLst>
            <a:ext uri="{FF2B5EF4-FFF2-40B4-BE49-F238E27FC236}">
              <a16:creationId xmlns:a16="http://schemas.microsoft.com/office/drawing/2014/main" id="{DC2DEAB7-35C8-4C40-B1A6-F1EF39738BD8}"/>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133186</xdr:rowOff>
    </xdr:from>
    <xdr:ext cx="469744" cy="259045"/>
    <xdr:sp macro="" textlink="">
      <xdr:nvSpPr>
        <xdr:cNvPr id="388" name="【認定こども園・幼稚園・保育所】&#10;一人当たり面積平均値テキスト">
          <a:extLst>
            <a:ext uri="{FF2B5EF4-FFF2-40B4-BE49-F238E27FC236}">
              <a16:creationId xmlns:a16="http://schemas.microsoft.com/office/drawing/2014/main" id="{366A1E8F-0F0B-4F0D-8887-530D311D4D42}"/>
            </a:ext>
          </a:extLst>
        </xdr:cNvPr>
        <xdr:cNvSpPr txBox="1"/>
      </xdr:nvSpPr>
      <xdr:spPr>
        <a:xfrm>
          <a:off x="22199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389" name="フローチャート: 判断 388">
          <a:extLst>
            <a:ext uri="{FF2B5EF4-FFF2-40B4-BE49-F238E27FC236}">
              <a16:creationId xmlns:a16="http://schemas.microsoft.com/office/drawing/2014/main" id="{8BCFA6D3-D3CB-430E-9E72-8D9BB5247C7C}"/>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390" name="フローチャート: 判断 389">
          <a:extLst>
            <a:ext uri="{FF2B5EF4-FFF2-40B4-BE49-F238E27FC236}">
              <a16:creationId xmlns:a16="http://schemas.microsoft.com/office/drawing/2014/main" id="{5D92A991-3CAE-48E2-8204-04EC91B7012D}"/>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391" name="フローチャート: 判断 390">
          <a:extLst>
            <a:ext uri="{FF2B5EF4-FFF2-40B4-BE49-F238E27FC236}">
              <a16:creationId xmlns:a16="http://schemas.microsoft.com/office/drawing/2014/main" id="{B9DD10E3-E84E-435C-8FE2-885E8F8332C7}"/>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392" name="フローチャート: 判断 391">
          <a:extLst>
            <a:ext uri="{FF2B5EF4-FFF2-40B4-BE49-F238E27FC236}">
              <a16:creationId xmlns:a16="http://schemas.microsoft.com/office/drawing/2014/main" id="{71B008DA-CC62-4237-AB39-0A4DAC13BA10}"/>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393" name="フローチャート: 判断 392">
          <a:extLst>
            <a:ext uri="{FF2B5EF4-FFF2-40B4-BE49-F238E27FC236}">
              <a16:creationId xmlns:a16="http://schemas.microsoft.com/office/drawing/2014/main" id="{0F3DBC9C-C404-4AE4-8252-989CCC6E16C6}"/>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304200C2-DCDB-4A61-9174-3C11D780B53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BB1CA7D0-BE2A-4B3C-BA59-F748BC1FA94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565F9F0C-4C9F-416E-9AE2-997E70B9835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2C6B7124-7F24-4505-A1CC-9C7900632F5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68B1B4EC-6811-4B46-BB6C-73F0656E0D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399" name="楕円 398">
          <a:extLst>
            <a:ext uri="{FF2B5EF4-FFF2-40B4-BE49-F238E27FC236}">
              <a16:creationId xmlns:a16="http://schemas.microsoft.com/office/drawing/2014/main" id="{0FC098EB-EC52-4B37-BBE5-E1CF28C65A4A}"/>
            </a:ext>
          </a:extLst>
        </xdr:cNvPr>
        <xdr:cNvSpPr/>
      </xdr:nvSpPr>
      <xdr:spPr>
        <a:xfrm>
          <a:off x="221107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160581</xdr:rowOff>
    </xdr:from>
    <xdr:ext cx="469744" cy="259045"/>
    <xdr:sp macro="" textlink="">
      <xdr:nvSpPr>
        <xdr:cNvPr id="400" name="【認定こども園・幼稚園・保育所】&#10;一人当たり面積該当値テキスト">
          <a:extLst>
            <a:ext uri="{FF2B5EF4-FFF2-40B4-BE49-F238E27FC236}">
              <a16:creationId xmlns:a16="http://schemas.microsoft.com/office/drawing/2014/main" id="{3383579E-DD62-4852-AA7E-770D6882E09D}"/>
            </a:ext>
          </a:extLst>
        </xdr:cNvPr>
        <xdr:cNvSpPr txBox="1"/>
      </xdr:nvSpPr>
      <xdr:spPr>
        <a:xfrm>
          <a:off x="22199600" y="667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13970</xdr:rowOff>
    </xdr:from>
    <xdr:to>
      <xdr:col>112</xdr:col>
      <xdr:colOff>38100</xdr:colOff>
      <xdr:row>39</xdr:row>
      <xdr:rowOff>115570</xdr:rowOff>
    </xdr:to>
    <xdr:sp macro="" textlink="">
      <xdr:nvSpPr>
        <xdr:cNvPr id="401" name="楕円 400">
          <a:extLst>
            <a:ext uri="{FF2B5EF4-FFF2-40B4-BE49-F238E27FC236}">
              <a16:creationId xmlns:a16="http://schemas.microsoft.com/office/drawing/2014/main" id="{90DE6B31-3DC5-4F57-AD87-1C9832711B34}"/>
            </a:ext>
          </a:extLst>
        </xdr:cNvPr>
        <xdr:cNvSpPr/>
      </xdr:nvSpPr>
      <xdr:spPr>
        <a:xfrm>
          <a:off x="21272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61504</xdr:rowOff>
    </xdr:from>
    <xdr:to>
      <xdr:col>116</xdr:col>
      <xdr:colOff>63500</xdr:colOff>
      <xdr:row>39</xdr:row>
      <xdr:rowOff>64770</xdr:rowOff>
    </xdr:to>
    <xdr:cxnSp macro="">
      <xdr:nvCxnSpPr>
        <xdr:cNvPr id="402" name="直線コネクタ 401">
          <a:extLst>
            <a:ext uri="{FF2B5EF4-FFF2-40B4-BE49-F238E27FC236}">
              <a16:creationId xmlns:a16="http://schemas.microsoft.com/office/drawing/2014/main" id="{9764084A-9B5D-44AD-B4CA-538051384FAF}"/>
            </a:ext>
          </a:extLst>
        </xdr:cNvPr>
        <xdr:cNvCxnSpPr/>
      </xdr:nvCxnSpPr>
      <xdr:spPr>
        <a:xfrm flipV="1">
          <a:off x="21323300" y="674805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17235</xdr:rowOff>
    </xdr:from>
    <xdr:to>
      <xdr:col>107</xdr:col>
      <xdr:colOff>101600</xdr:colOff>
      <xdr:row>39</xdr:row>
      <xdr:rowOff>118835</xdr:rowOff>
    </xdr:to>
    <xdr:sp macro="" textlink="">
      <xdr:nvSpPr>
        <xdr:cNvPr id="403" name="楕円 402">
          <a:extLst>
            <a:ext uri="{FF2B5EF4-FFF2-40B4-BE49-F238E27FC236}">
              <a16:creationId xmlns:a16="http://schemas.microsoft.com/office/drawing/2014/main" id="{E952EA4B-C64B-4951-903B-EE3F31DA12BC}"/>
            </a:ext>
          </a:extLst>
        </xdr:cNvPr>
        <xdr:cNvSpPr/>
      </xdr:nvSpPr>
      <xdr:spPr>
        <a:xfrm>
          <a:off x="20383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64770</xdr:rowOff>
    </xdr:from>
    <xdr:to>
      <xdr:col>111</xdr:col>
      <xdr:colOff>177800</xdr:colOff>
      <xdr:row>39</xdr:row>
      <xdr:rowOff>68035</xdr:rowOff>
    </xdr:to>
    <xdr:cxnSp macro="">
      <xdr:nvCxnSpPr>
        <xdr:cNvPr id="404" name="直線コネクタ 403">
          <a:extLst>
            <a:ext uri="{FF2B5EF4-FFF2-40B4-BE49-F238E27FC236}">
              <a16:creationId xmlns:a16="http://schemas.microsoft.com/office/drawing/2014/main" id="{F400B969-A7D3-4CB5-8C1E-A4E9F470047F}"/>
            </a:ext>
          </a:extLst>
        </xdr:cNvPr>
        <xdr:cNvCxnSpPr/>
      </xdr:nvCxnSpPr>
      <xdr:spPr>
        <a:xfrm flipV="1">
          <a:off x="20434300" y="67513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20501</xdr:rowOff>
    </xdr:from>
    <xdr:to>
      <xdr:col>102</xdr:col>
      <xdr:colOff>165100</xdr:colOff>
      <xdr:row>39</xdr:row>
      <xdr:rowOff>122101</xdr:rowOff>
    </xdr:to>
    <xdr:sp macro="" textlink="">
      <xdr:nvSpPr>
        <xdr:cNvPr id="405" name="楕円 404">
          <a:extLst>
            <a:ext uri="{FF2B5EF4-FFF2-40B4-BE49-F238E27FC236}">
              <a16:creationId xmlns:a16="http://schemas.microsoft.com/office/drawing/2014/main" id="{57566F1E-F9C7-44D8-BAA6-D80130F787C0}"/>
            </a:ext>
          </a:extLst>
        </xdr:cNvPr>
        <xdr:cNvSpPr/>
      </xdr:nvSpPr>
      <xdr:spPr>
        <a:xfrm>
          <a:off x="19494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68035</xdr:rowOff>
    </xdr:from>
    <xdr:to>
      <xdr:col>107</xdr:col>
      <xdr:colOff>50800</xdr:colOff>
      <xdr:row>39</xdr:row>
      <xdr:rowOff>71301</xdr:rowOff>
    </xdr:to>
    <xdr:cxnSp macro="">
      <xdr:nvCxnSpPr>
        <xdr:cNvPr id="406" name="直線コネクタ 405">
          <a:extLst>
            <a:ext uri="{FF2B5EF4-FFF2-40B4-BE49-F238E27FC236}">
              <a16:creationId xmlns:a16="http://schemas.microsoft.com/office/drawing/2014/main" id="{8E4C4050-0486-424F-BF90-8D8133B837BB}"/>
            </a:ext>
          </a:extLst>
        </xdr:cNvPr>
        <xdr:cNvCxnSpPr/>
      </xdr:nvCxnSpPr>
      <xdr:spPr>
        <a:xfrm flipV="1">
          <a:off x="19545300" y="67545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25400</xdr:rowOff>
    </xdr:from>
    <xdr:to>
      <xdr:col>98</xdr:col>
      <xdr:colOff>38100</xdr:colOff>
      <xdr:row>39</xdr:row>
      <xdr:rowOff>127000</xdr:rowOff>
    </xdr:to>
    <xdr:sp macro="" textlink="">
      <xdr:nvSpPr>
        <xdr:cNvPr id="407" name="楕円 406">
          <a:extLst>
            <a:ext uri="{FF2B5EF4-FFF2-40B4-BE49-F238E27FC236}">
              <a16:creationId xmlns:a16="http://schemas.microsoft.com/office/drawing/2014/main" id="{1B33C655-4D17-4C91-A9D4-6024C9DDCF7A}"/>
            </a:ext>
          </a:extLst>
        </xdr:cNvPr>
        <xdr:cNvSpPr/>
      </xdr:nvSpPr>
      <xdr:spPr>
        <a:xfrm>
          <a:off x="18605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71301</xdr:rowOff>
    </xdr:from>
    <xdr:to>
      <xdr:col>102</xdr:col>
      <xdr:colOff>114300</xdr:colOff>
      <xdr:row>39</xdr:row>
      <xdr:rowOff>76200</xdr:rowOff>
    </xdr:to>
    <xdr:cxnSp macro="">
      <xdr:nvCxnSpPr>
        <xdr:cNvPr id="408" name="直線コネクタ 407">
          <a:extLst>
            <a:ext uri="{FF2B5EF4-FFF2-40B4-BE49-F238E27FC236}">
              <a16:creationId xmlns:a16="http://schemas.microsoft.com/office/drawing/2014/main" id="{70A839A2-5A61-4AB2-B93D-B8848F98081E}"/>
            </a:ext>
          </a:extLst>
        </xdr:cNvPr>
        <xdr:cNvCxnSpPr/>
      </xdr:nvCxnSpPr>
      <xdr:spPr>
        <a:xfrm flipV="1">
          <a:off x="18656300" y="675785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409" name="n_1aveValue【認定こども園・幼稚園・保育所】&#10;一人当たり面積">
          <a:extLst>
            <a:ext uri="{FF2B5EF4-FFF2-40B4-BE49-F238E27FC236}">
              <a16:creationId xmlns:a16="http://schemas.microsoft.com/office/drawing/2014/main" id="{FB5AB358-EB73-4FFA-97CF-FE78D8A10BAB}"/>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410" name="n_2aveValue【認定こども園・幼稚園・保育所】&#10;一人当たり面積">
          <a:extLst>
            <a:ext uri="{FF2B5EF4-FFF2-40B4-BE49-F238E27FC236}">
              <a16:creationId xmlns:a16="http://schemas.microsoft.com/office/drawing/2014/main" id="{B19100C1-BBA5-453F-B310-DCD3CE718AFD}"/>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411" name="n_3aveValue【認定こども園・幼稚園・保育所】&#10;一人当たり面積">
          <a:extLst>
            <a:ext uri="{FF2B5EF4-FFF2-40B4-BE49-F238E27FC236}">
              <a16:creationId xmlns:a16="http://schemas.microsoft.com/office/drawing/2014/main" id="{8557F2B6-31EF-4BFF-891E-650EF5AB0178}"/>
            </a:ext>
          </a:extLst>
        </xdr:cNvPr>
        <xdr:cNvSpPr txBox="1"/>
      </xdr:nvSpPr>
      <xdr:spPr>
        <a:xfrm>
          <a:off x="19310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139354</xdr:rowOff>
    </xdr:from>
    <xdr:ext cx="469744" cy="259045"/>
    <xdr:sp macro="" textlink="">
      <xdr:nvSpPr>
        <xdr:cNvPr id="412" name="n_4aveValue【認定こども園・幼稚園・保育所】&#10;一人当たり面積">
          <a:extLst>
            <a:ext uri="{FF2B5EF4-FFF2-40B4-BE49-F238E27FC236}">
              <a16:creationId xmlns:a16="http://schemas.microsoft.com/office/drawing/2014/main" id="{4EB25B15-470F-4E0F-A3EF-65FD19677542}"/>
            </a:ext>
          </a:extLst>
        </xdr:cNvPr>
        <xdr:cNvSpPr txBox="1"/>
      </xdr:nvSpPr>
      <xdr:spPr>
        <a:xfrm>
          <a:off x="18421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106697</xdr:rowOff>
    </xdr:from>
    <xdr:ext cx="469744" cy="259045"/>
    <xdr:sp macro="" textlink="">
      <xdr:nvSpPr>
        <xdr:cNvPr id="413" name="n_1mainValue【認定こども園・幼稚園・保育所】&#10;一人当たり面積">
          <a:extLst>
            <a:ext uri="{FF2B5EF4-FFF2-40B4-BE49-F238E27FC236}">
              <a16:creationId xmlns:a16="http://schemas.microsoft.com/office/drawing/2014/main" id="{66BBF68B-351A-44A9-B1BF-6A968BFC9836}"/>
            </a:ext>
          </a:extLst>
        </xdr:cNvPr>
        <xdr:cNvSpPr txBox="1"/>
      </xdr:nvSpPr>
      <xdr:spPr>
        <a:xfrm>
          <a:off x="21075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109962</xdr:rowOff>
    </xdr:from>
    <xdr:ext cx="469744" cy="259045"/>
    <xdr:sp macro="" textlink="">
      <xdr:nvSpPr>
        <xdr:cNvPr id="414" name="n_2mainValue【認定こども園・幼稚園・保育所】&#10;一人当たり面積">
          <a:extLst>
            <a:ext uri="{FF2B5EF4-FFF2-40B4-BE49-F238E27FC236}">
              <a16:creationId xmlns:a16="http://schemas.microsoft.com/office/drawing/2014/main" id="{994D0A5A-1710-4C51-8127-0FE92DCB4F71}"/>
            </a:ext>
          </a:extLst>
        </xdr:cNvPr>
        <xdr:cNvSpPr txBox="1"/>
      </xdr:nvSpPr>
      <xdr:spPr>
        <a:xfrm>
          <a:off x="20199427"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113228</xdr:rowOff>
    </xdr:from>
    <xdr:ext cx="469744" cy="259045"/>
    <xdr:sp macro="" textlink="">
      <xdr:nvSpPr>
        <xdr:cNvPr id="415" name="n_3mainValue【認定こども園・幼稚園・保育所】&#10;一人当たり面積">
          <a:extLst>
            <a:ext uri="{FF2B5EF4-FFF2-40B4-BE49-F238E27FC236}">
              <a16:creationId xmlns:a16="http://schemas.microsoft.com/office/drawing/2014/main" id="{93175D30-7655-4C4D-A781-E7DF50F394B4}"/>
            </a:ext>
          </a:extLst>
        </xdr:cNvPr>
        <xdr:cNvSpPr txBox="1"/>
      </xdr:nvSpPr>
      <xdr:spPr>
        <a:xfrm>
          <a:off x="19310427" y="6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143527</xdr:rowOff>
    </xdr:from>
    <xdr:ext cx="469744" cy="259045"/>
    <xdr:sp macro="" textlink="">
      <xdr:nvSpPr>
        <xdr:cNvPr id="416" name="n_4mainValue【認定こども園・幼稚園・保育所】&#10;一人当たり面積">
          <a:extLst>
            <a:ext uri="{FF2B5EF4-FFF2-40B4-BE49-F238E27FC236}">
              <a16:creationId xmlns:a16="http://schemas.microsoft.com/office/drawing/2014/main" id="{A6DCB73B-D8DD-43F1-89F7-C45E3AD55F4F}"/>
            </a:ext>
          </a:extLst>
        </xdr:cNvPr>
        <xdr:cNvSpPr txBox="1"/>
      </xdr:nvSpPr>
      <xdr:spPr>
        <a:xfrm>
          <a:off x="18421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7" name="正方形/長方形 416">
          <a:extLst>
            <a:ext uri="{FF2B5EF4-FFF2-40B4-BE49-F238E27FC236}">
              <a16:creationId xmlns:a16="http://schemas.microsoft.com/office/drawing/2014/main" id="{98FD2D60-B2CF-4C1C-917A-2CFBB2596E9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8" name="正方形/長方形 417">
          <a:extLst>
            <a:ext uri="{FF2B5EF4-FFF2-40B4-BE49-F238E27FC236}">
              <a16:creationId xmlns:a16="http://schemas.microsoft.com/office/drawing/2014/main" id="{20A592EC-6849-4FEA-835B-70796E3772C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9" name="正方形/長方形 418">
          <a:extLst>
            <a:ext uri="{FF2B5EF4-FFF2-40B4-BE49-F238E27FC236}">
              <a16:creationId xmlns:a16="http://schemas.microsoft.com/office/drawing/2014/main" id="{E3759AD9-FAA1-479B-A0D1-247C9CBCC5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0" name="正方形/長方形 419">
          <a:extLst>
            <a:ext uri="{FF2B5EF4-FFF2-40B4-BE49-F238E27FC236}">
              <a16:creationId xmlns:a16="http://schemas.microsoft.com/office/drawing/2014/main" id="{45DDCE89-6225-478D-8EA9-E1420CAA623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1" name="正方形/長方形 420">
          <a:extLst>
            <a:ext uri="{FF2B5EF4-FFF2-40B4-BE49-F238E27FC236}">
              <a16:creationId xmlns:a16="http://schemas.microsoft.com/office/drawing/2014/main" id="{8A805FDC-953C-418A-89ED-4C554188316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2" name="正方形/長方形 421">
          <a:extLst>
            <a:ext uri="{FF2B5EF4-FFF2-40B4-BE49-F238E27FC236}">
              <a16:creationId xmlns:a16="http://schemas.microsoft.com/office/drawing/2014/main" id="{D7BA1682-DCD6-4119-AB0A-3EF885DF770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3" name="正方形/長方形 422">
          <a:extLst>
            <a:ext uri="{FF2B5EF4-FFF2-40B4-BE49-F238E27FC236}">
              <a16:creationId xmlns:a16="http://schemas.microsoft.com/office/drawing/2014/main" id="{F56EAF51-5BFF-4FAF-9887-942122B0B7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4" name="正方形/長方形 423">
          <a:extLst>
            <a:ext uri="{FF2B5EF4-FFF2-40B4-BE49-F238E27FC236}">
              <a16:creationId xmlns:a16="http://schemas.microsoft.com/office/drawing/2014/main" id="{10F7BC13-6503-4522-8A70-385B30DADE7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5" name="テキスト ボックス 424">
          <a:extLst>
            <a:ext uri="{FF2B5EF4-FFF2-40B4-BE49-F238E27FC236}">
              <a16:creationId xmlns:a16="http://schemas.microsoft.com/office/drawing/2014/main" id="{B1BE1B4C-E12A-484C-83CA-D11A10B20DF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6" name="直線コネクタ 425">
          <a:extLst>
            <a:ext uri="{FF2B5EF4-FFF2-40B4-BE49-F238E27FC236}">
              <a16:creationId xmlns:a16="http://schemas.microsoft.com/office/drawing/2014/main" id="{CF1ABD7B-F33F-4F01-A97A-87FFDDD2828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7" name="テキスト ボックス 426">
          <a:extLst>
            <a:ext uri="{FF2B5EF4-FFF2-40B4-BE49-F238E27FC236}">
              <a16:creationId xmlns:a16="http://schemas.microsoft.com/office/drawing/2014/main" id="{A9003F83-8F12-4CC2-9377-117E17CA16F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8" name="直線コネクタ 427">
          <a:extLst>
            <a:ext uri="{FF2B5EF4-FFF2-40B4-BE49-F238E27FC236}">
              <a16:creationId xmlns:a16="http://schemas.microsoft.com/office/drawing/2014/main" id="{5050707E-37A8-40B5-84E8-CBDD38E3D54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9" name="テキスト ボックス 428">
          <a:extLst>
            <a:ext uri="{FF2B5EF4-FFF2-40B4-BE49-F238E27FC236}">
              <a16:creationId xmlns:a16="http://schemas.microsoft.com/office/drawing/2014/main" id="{7F0C9101-F034-435A-BB4B-148B4B1DE59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0" name="直線コネクタ 429">
          <a:extLst>
            <a:ext uri="{FF2B5EF4-FFF2-40B4-BE49-F238E27FC236}">
              <a16:creationId xmlns:a16="http://schemas.microsoft.com/office/drawing/2014/main" id="{085DAEEB-D915-4F80-8CBA-977AA959EFB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1" name="テキスト ボックス 430">
          <a:extLst>
            <a:ext uri="{FF2B5EF4-FFF2-40B4-BE49-F238E27FC236}">
              <a16:creationId xmlns:a16="http://schemas.microsoft.com/office/drawing/2014/main" id="{FA3CED3E-3441-4785-91C0-AD871D0983A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2" name="直線コネクタ 431">
          <a:extLst>
            <a:ext uri="{FF2B5EF4-FFF2-40B4-BE49-F238E27FC236}">
              <a16:creationId xmlns:a16="http://schemas.microsoft.com/office/drawing/2014/main" id="{B14568B0-2451-46A2-A6F8-167D614EAC4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3" name="テキスト ボックス 432">
          <a:extLst>
            <a:ext uri="{FF2B5EF4-FFF2-40B4-BE49-F238E27FC236}">
              <a16:creationId xmlns:a16="http://schemas.microsoft.com/office/drawing/2014/main" id="{24BE9A4D-1293-49B1-A5BF-911A3798F9D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4" name="直線コネクタ 433">
          <a:extLst>
            <a:ext uri="{FF2B5EF4-FFF2-40B4-BE49-F238E27FC236}">
              <a16:creationId xmlns:a16="http://schemas.microsoft.com/office/drawing/2014/main" id="{E96E632E-9C40-4142-93FF-B96117069CC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5" name="テキスト ボックス 434">
          <a:extLst>
            <a:ext uri="{FF2B5EF4-FFF2-40B4-BE49-F238E27FC236}">
              <a16:creationId xmlns:a16="http://schemas.microsoft.com/office/drawing/2014/main" id="{74D1ED62-A454-4EC5-9459-0AA8E49648F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6" name="直線コネクタ 435">
          <a:extLst>
            <a:ext uri="{FF2B5EF4-FFF2-40B4-BE49-F238E27FC236}">
              <a16:creationId xmlns:a16="http://schemas.microsoft.com/office/drawing/2014/main" id="{BB520294-4C70-432D-B351-6288B6C34BC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7" name="テキスト ボックス 436">
          <a:extLst>
            <a:ext uri="{FF2B5EF4-FFF2-40B4-BE49-F238E27FC236}">
              <a16:creationId xmlns:a16="http://schemas.microsoft.com/office/drawing/2014/main" id="{502D60FF-4406-4A76-BE82-8EA1CD68EED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a:extLst>
            <a:ext uri="{FF2B5EF4-FFF2-40B4-BE49-F238E27FC236}">
              <a16:creationId xmlns:a16="http://schemas.microsoft.com/office/drawing/2014/main" id="{850219B5-5C75-47FC-AC0E-79068DD6A6A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9" name="テキスト ボックス 438">
          <a:extLst>
            <a:ext uri="{FF2B5EF4-FFF2-40B4-BE49-F238E27FC236}">
              <a16:creationId xmlns:a16="http://schemas.microsoft.com/office/drawing/2014/main" id="{05911E62-6DFB-4240-8E47-5950EE05D06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0" name="【学校施設】&#10;有形固定資産減価償却率グラフ枠">
          <a:extLst>
            <a:ext uri="{FF2B5EF4-FFF2-40B4-BE49-F238E27FC236}">
              <a16:creationId xmlns:a16="http://schemas.microsoft.com/office/drawing/2014/main" id="{D9DA388A-E9B5-4F39-9C90-DFFB8E76DF1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441" name="直線コネクタ 440">
          <a:extLst>
            <a:ext uri="{FF2B5EF4-FFF2-40B4-BE49-F238E27FC236}">
              <a16:creationId xmlns:a16="http://schemas.microsoft.com/office/drawing/2014/main" id="{1E46B849-4C7D-40E1-820B-0C0D615D9478}"/>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442" name="【学校施設】&#10;有形固定資産減価償却率最小値テキスト">
          <a:extLst>
            <a:ext uri="{FF2B5EF4-FFF2-40B4-BE49-F238E27FC236}">
              <a16:creationId xmlns:a16="http://schemas.microsoft.com/office/drawing/2014/main" id="{71434D5F-78C3-4CE2-97A7-A959638599F4}"/>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443" name="直線コネクタ 442">
          <a:extLst>
            <a:ext uri="{FF2B5EF4-FFF2-40B4-BE49-F238E27FC236}">
              <a16:creationId xmlns:a16="http://schemas.microsoft.com/office/drawing/2014/main" id="{653DB6DE-5F8A-4869-8F49-826336D3116E}"/>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444" name="【学校施設】&#10;有形固定資産減価償却率最大値テキスト">
          <a:extLst>
            <a:ext uri="{FF2B5EF4-FFF2-40B4-BE49-F238E27FC236}">
              <a16:creationId xmlns:a16="http://schemas.microsoft.com/office/drawing/2014/main" id="{424D6195-3F7D-4796-B4D5-CD894AE874EA}"/>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445" name="直線コネクタ 444">
          <a:extLst>
            <a:ext uri="{FF2B5EF4-FFF2-40B4-BE49-F238E27FC236}">
              <a16:creationId xmlns:a16="http://schemas.microsoft.com/office/drawing/2014/main" id="{BD024A06-2B6D-49D9-95A0-105496E82904}"/>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446" name="【学校施設】&#10;有形固定資産減価償却率平均値テキスト">
          <a:extLst>
            <a:ext uri="{FF2B5EF4-FFF2-40B4-BE49-F238E27FC236}">
              <a16:creationId xmlns:a16="http://schemas.microsoft.com/office/drawing/2014/main" id="{B3B8EC8A-B23A-43FF-9DCF-46C0D174C163}"/>
            </a:ext>
          </a:extLst>
        </xdr:cNvPr>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447" name="フローチャート: 判断 446">
          <a:extLst>
            <a:ext uri="{FF2B5EF4-FFF2-40B4-BE49-F238E27FC236}">
              <a16:creationId xmlns:a16="http://schemas.microsoft.com/office/drawing/2014/main" id="{9F9D6679-BFFD-4996-A0FA-C57FFB2EF105}"/>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448" name="フローチャート: 判断 447">
          <a:extLst>
            <a:ext uri="{FF2B5EF4-FFF2-40B4-BE49-F238E27FC236}">
              <a16:creationId xmlns:a16="http://schemas.microsoft.com/office/drawing/2014/main" id="{EEF6DD1D-5C8F-4F08-BAC6-9F89EB14966C}"/>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449" name="フローチャート: 判断 448">
          <a:extLst>
            <a:ext uri="{FF2B5EF4-FFF2-40B4-BE49-F238E27FC236}">
              <a16:creationId xmlns:a16="http://schemas.microsoft.com/office/drawing/2014/main" id="{21937A3C-2134-49C6-84DF-FE863088112E}"/>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450" name="フローチャート: 判断 449">
          <a:extLst>
            <a:ext uri="{FF2B5EF4-FFF2-40B4-BE49-F238E27FC236}">
              <a16:creationId xmlns:a16="http://schemas.microsoft.com/office/drawing/2014/main" id="{C6FFF816-8C68-4FA6-8028-A5DD440C3D5D}"/>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451" name="フローチャート: 判断 450">
          <a:extLst>
            <a:ext uri="{FF2B5EF4-FFF2-40B4-BE49-F238E27FC236}">
              <a16:creationId xmlns:a16="http://schemas.microsoft.com/office/drawing/2014/main" id="{0943E1E9-7AC4-42ED-96F9-FF644B0832D3}"/>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8640CDFF-6506-410E-946D-AF92F2BB7CB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7C6D02D8-4790-42EB-8F45-395CA24A92E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E1F3FC99-3944-49EA-BE8C-9BDC1B901EB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D996C248-8A93-4065-A76E-C0F7A673255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C690B969-5AE8-402E-83FC-A0E5532D775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12065</xdr:rowOff>
    </xdr:from>
    <xdr:to>
      <xdr:col>85</xdr:col>
      <xdr:colOff>177800</xdr:colOff>
      <xdr:row>62</xdr:row>
      <xdr:rowOff>113665</xdr:rowOff>
    </xdr:to>
    <xdr:sp macro="" textlink="">
      <xdr:nvSpPr>
        <xdr:cNvPr id="457" name="楕円 456">
          <a:extLst>
            <a:ext uri="{FF2B5EF4-FFF2-40B4-BE49-F238E27FC236}">
              <a16:creationId xmlns:a16="http://schemas.microsoft.com/office/drawing/2014/main" id="{0C3E5C30-6A03-4C72-AA80-4501F30023DB}"/>
            </a:ext>
          </a:extLst>
        </xdr:cNvPr>
        <xdr:cNvSpPr/>
      </xdr:nvSpPr>
      <xdr:spPr>
        <a:xfrm>
          <a:off x="162687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161942</xdr:rowOff>
    </xdr:from>
    <xdr:ext cx="405111" cy="259045"/>
    <xdr:sp macro="" textlink="">
      <xdr:nvSpPr>
        <xdr:cNvPr id="458" name="【学校施設】&#10;有形固定資産減価償却率該当値テキスト">
          <a:extLst>
            <a:ext uri="{FF2B5EF4-FFF2-40B4-BE49-F238E27FC236}">
              <a16:creationId xmlns:a16="http://schemas.microsoft.com/office/drawing/2014/main" id="{F590658E-D3C5-4A64-9950-D29CDAE010FB}"/>
            </a:ext>
          </a:extLst>
        </xdr:cNvPr>
        <xdr:cNvSpPr txBox="1"/>
      </xdr:nvSpPr>
      <xdr:spPr>
        <a:xfrm>
          <a:off x="16357600"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132080</xdr:rowOff>
    </xdr:from>
    <xdr:to>
      <xdr:col>81</xdr:col>
      <xdr:colOff>101600</xdr:colOff>
      <xdr:row>62</xdr:row>
      <xdr:rowOff>62230</xdr:rowOff>
    </xdr:to>
    <xdr:sp macro="" textlink="">
      <xdr:nvSpPr>
        <xdr:cNvPr id="459" name="楕円 458">
          <a:extLst>
            <a:ext uri="{FF2B5EF4-FFF2-40B4-BE49-F238E27FC236}">
              <a16:creationId xmlns:a16="http://schemas.microsoft.com/office/drawing/2014/main" id="{59B65329-9A3C-4E24-AED6-6AD2934C1D06}"/>
            </a:ext>
          </a:extLst>
        </xdr:cNvPr>
        <xdr:cNvSpPr/>
      </xdr:nvSpPr>
      <xdr:spPr>
        <a:xfrm>
          <a:off x="1543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xdr:rowOff>
    </xdr:from>
    <xdr:to>
      <xdr:col>85</xdr:col>
      <xdr:colOff>127000</xdr:colOff>
      <xdr:row>62</xdr:row>
      <xdr:rowOff>62865</xdr:rowOff>
    </xdr:to>
    <xdr:cxnSp macro="">
      <xdr:nvCxnSpPr>
        <xdr:cNvPr id="460" name="直線コネクタ 459">
          <a:extLst>
            <a:ext uri="{FF2B5EF4-FFF2-40B4-BE49-F238E27FC236}">
              <a16:creationId xmlns:a16="http://schemas.microsoft.com/office/drawing/2014/main" id="{447A1B92-B476-4683-ACB6-CE80BE1357A5}"/>
            </a:ext>
          </a:extLst>
        </xdr:cNvPr>
        <xdr:cNvCxnSpPr/>
      </xdr:nvCxnSpPr>
      <xdr:spPr>
        <a:xfrm>
          <a:off x="15481300" y="106413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93980</xdr:rowOff>
    </xdr:from>
    <xdr:to>
      <xdr:col>76</xdr:col>
      <xdr:colOff>165100</xdr:colOff>
      <xdr:row>62</xdr:row>
      <xdr:rowOff>24130</xdr:rowOff>
    </xdr:to>
    <xdr:sp macro="" textlink="">
      <xdr:nvSpPr>
        <xdr:cNvPr id="461" name="楕円 460">
          <a:extLst>
            <a:ext uri="{FF2B5EF4-FFF2-40B4-BE49-F238E27FC236}">
              <a16:creationId xmlns:a16="http://schemas.microsoft.com/office/drawing/2014/main" id="{5218769C-9AAA-419F-B284-54799526CC41}"/>
            </a:ext>
          </a:extLst>
        </xdr:cNvPr>
        <xdr:cNvSpPr/>
      </xdr:nvSpPr>
      <xdr:spPr>
        <a:xfrm>
          <a:off x="14541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144780</xdr:rowOff>
    </xdr:from>
    <xdr:to>
      <xdr:col>81</xdr:col>
      <xdr:colOff>50800</xdr:colOff>
      <xdr:row>62</xdr:row>
      <xdr:rowOff>11430</xdr:rowOff>
    </xdr:to>
    <xdr:cxnSp macro="">
      <xdr:nvCxnSpPr>
        <xdr:cNvPr id="462" name="直線コネクタ 461">
          <a:extLst>
            <a:ext uri="{FF2B5EF4-FFF2-40B4-BE49-F238E27FC236}">
              <a16:creationId xmlns:a16="http://schemas.microsoft.com/office/drawing/2014/main" id="{E68227EB-82FB-497C-8203-80A50AA05C65}"/>
            </a:ext>
          </a:extLst>
        </xdr:cNvPr>
        <xdr:cNvCxnSpPr/>
      </xdr:nvCxnSpPr>
      <xdr:spPr>
        <a:xfrm>
          <a:off x="14592300" y="10603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31115</xdr:rowOff>
    </xdr:from>
    <xdr:to>
      <xdr:col>72</xdr:col>
      <xdr:colOff>38100</xdr:colOff>
      <xdr:row>61</xdr:row>
      <xdr:rowOff>132715</xdr:rowOff>
    </xdr:to>
    <xdr:sp macro="" textlink="">
      <xdr:nvSpPr>
        <xdr:cNvPr id="463" name="楕円 462">
          <a:extLst>
            <a:ext uri="{FF2B5EF4-FFF2-40B4-BE49-F238E27FC236}">
              <a16:creationId xmlns:a16="http://schemas.microsoft.com/office/drawing/2014/main" id="{CC2DE4B5-3A6C-4C30-B3E0-B0F338D4DA69}"/>
            </a:ext>
          </a:extLst>
        </xdr:cNvPr>
        <xdr:cNvSpPr/>
      </xdr:nvSpPr>
      <xdr:spPr>
        <a:xfrm>
          <a:off x="13652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81915</xdr:rowOff>
    </xdr:from>
    <xdr:to>
      <xdr:col>76</xdr:col>
      <xdr:colOff>114300</xdr:colOff>
      <xdr:row>61</xdr:row>
      <xdr:rowOff>144780</xdr:rowOff>
    </xdr:to>
    <xdr:cxnSp macro="">
      <xdr:nvCxnSpPr>
        <xdr:cNvPr id="464" name="直線コネクタ 463">
          <a:extLst>
            <a:ext uri="{FF2B5EF4-FFF2-40B4-BE49-F238E27FC236}">
              <a16:creationId xmlns:a16="http://schemas.microsoft.com/office/drawing/2014/main" id="{955F5505-7CF3-46E6-B408-35FE72354A80}"/>
            </a:ext>
          </a:extLst>
        </xdr:cNvPr>
        <xdr:cNvCxnSpPr/>
      </xdr:nvCxnSpPr>
      <xdr:spPr>
        <a:xfrm>
          <a:off x="13703300" y="105403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147320</xdr:rowOff>
    </xdr:from>
    <xdr:to>
      <xdr:col>67</xdr:col>
      <xdr:colOff>101600</xdr:colOff>
      <xdr:row>62</xdr:row>
      <xdr:rowOff>77470</xdr:rowOff>
    </xdr:to>
    <xdr:sp macro="" textlink="">
      <xdr:nvSpPr>
        <xdr:cNvPr id="465" name="楕円 464">
          <a:extLst>
            <a:ext uri="{FF2B5EF4-FFF2-40B4-BE49-F238E27FC236}">
              <a16:creationId xmlns:a16="http://schemas.microsoft.com/office/drawing/2014/main" id="{47775E4C-9C6F-4001-A28E-F7F7B8A546F4}"/>
            </a:ext>
          </a:extLst>
        </xdr:cNvPr>
        <xdr:cNvSpPr/>
      </xdr:nvSpPr>
      <xdr:spPr>
        <a:xfrm>
          <a:off x="12763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81915</xdr:rowOff>
    </xdr:from>
    <xdr:to>
      <xdr:col>71</xdr:col>
      <xdr:colOff>177800</xdr:colOff>
      <xdr:row>62</xdr:row>
      <xdr:rowOff>26670</xdr:rowOff>
    </xdr:to>
    <xdr:cxnSp macro="">
      <xdr:nvCxnSpPr>
        <xdr:cNvPr id="466" name="直線コネクタ 465">
          <a:extLst>
            <a:ext uri="{FF2B5EF4-FFF2-40B4-BE49-F238E27FC236}">
              <a16:creationId xmlns:a16="http://schemas.microsoft.com/office/drawing/2014/main" id="{0BA94DE7-E7F4-47BD-9431-9A6A59DA6573}"/>
            </a:ext>
          </a:extLst>
        </xdr:cNvPr>
        <xdr:cNvCxnSpPr/>
      </xdr:nvCxnSpPr>
      <xdr:spPr>
        <a:xfrm flipV="1">
          <a:off x="12814300" y="1054036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467" name="n_1aveValue【学校施設】&#10;有形固定資産減価償却率">
          <a:extLst>
            <a:ext uri="{FF2B5EF4-FFF2-40B4-BE49-F238E27FC236}">
              <a16:creationId xmlns:a16="http://schemas.microsoft.com/office/drawing/2014/main" id="{38CAE6E9-7C74-4602-93DF-CE56835C2CE6}"/>
            </a:ext>
          </a:extLst>
        </xdr:cNvPr>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468" name="n_2aveValue【学校施設】&#10;有形固定資産減価償却率">
          <a:extLst>
            <a:ext uri="{FF2B5EF4-FFF2-40B4-BE49-F238E27FC236}">
              <a16:creationId xmlns:a16="http://schemas.microsoft.com/office/drawing/2014/main" id="{D4080988-D342-4424-B7C7-83D96443F778}"/>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469" name="n_3aveValue【学校施設】&#10;有形固定資産減価償却率">
          <a:extLst>
            <a:ext uri="{FF2B5EF4-FFF2-40B4-BE49-F238E27FC236}">
              <a16:creationId xmlns:a16="http://schemas.microsoft.com/office/drawing/2014/main" id="{190F70D6-560F-4DBA-8993-87CEFE0780FC}"/>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470" name="n_4aveValue【学校施設】&#10;有形固定資産減価償却率">
          <a:extLst>
            <a:ext uri="{FF2B5EF4-FFF2-40B4-BE49-F238E27FC236}">
              <a16:creationId xmlns:a16="http://schemas.microsoft.com/office/drawing/2014/main" id="{EA561A6C-59E4-426C-972E-887BB807ECF0}"/>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53357</xdr:rowOff>
    </xdr:from>
    <xdr:ext cx="405111" cy="259045"/>
    <xdr:sp macro="" textlink="">
      <xdr:nvSpPr>
        <xdr:cNvPr id="471" name="n_1mainValue【学校施設】&#10;有形固定資産減価償却率">
          <a:extLst>
            <a:ext uri="{FF2B5EF4-FFF2-40B4-BE49-F238E27FC236}">
              <a16:creationId xmlns:a16="http://schemas.microsoft.com/office/drawing/2014/main" id="{D57C464D-554E-4560-B454-1BA012C52FAC}"/>
            </a:ext>
          </a:extLst>
        </xdr:cNvPr>
        <xdr:cNvSpPr txBox="1"/>
      </xdr:nvSpPr>
      <xdr:spPr>
        <a:xfrm>
          <a:off x="15266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15257</xdr:rowOff>
    </xdr:from>
    <xdr:ext cx="405111" cy="259045"/>
    <xdr:sp macro="" textlink="">
      <xdr:nvSpPr>
        <xdr:cNvPr id="472" name="n_2mainValue【学校施設】&#10;有形固定資産減価償却率">
          <a:extLst>
            <a:ext uri="{FF2B5EF4-FFF2-40B4-BE49-F238E27FC236}">
              <a16:creationId xmlns:a16="http://schemas.microsoft.com/office/drawing/2014/main" id="{490D4D5B-822C-416D-B177-F299A3972A61}"/>
            </a:ext>
          </a:extLst>
        </xdr:cNvPr>
        <xdr:cNvSpPr txBox="1"/>
      </xdr:nvSpPr>
      <xdr:spPr>
        <a:xfrm>
          <a:off x="14389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123842</xdr:rowOff>
    </xdr:from>
    <xdr:ext cx="405111" cy="259045"/>
    <xdr:sp macro="" textlink="">
      <xdr:nvSpPr>
        <xdr:cNvPr id="473" name="n_3mainValue【学校施設】&#10;有形固定資産減価償却率">
          <a:extLst>
            <a:ext uri="{FF2B5EF4-FFF2-40B4-BE49-F238E27FC236}">
              <a16:creationId xmlns:a16="http://schemas.microsoft.com/office/drawing/2014/main" id="{4720C6EF-1473-4FED-9CC2-AC347587BFD5}"/>
            </a:ext>
          </a:extLst>
        </xdr:cNvPr>
        <xdr:cNvSpPr txBox="1"/>
      </xdr:nvSpPr>
      <xdr:spPr>
        <a:xfrm>
          <a:off x="13500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68597</xdr:rowOff>
    </xdr:from>
    <xdr:ext cx="405111" cy="259045"/>
    <xdr:sp macro="" textlink="">
      <xdr:nvSpPr>
        <xdr:cNvPr id="474" name="n_4mainValue【学校施設】&#10;有形固定資産減価償却率">
          <a:extLst>
            <a:ext uri="{FF2B5EF4-FFF2-40B4-BE49-F238E27FC236}">
              <a16:creationId xmlns:a16="http://schemas.microsoft.com/office/drawing/2014/main" id="{FA31EF6B-E97B-49B0-9847-46F32523FFE4}"/>
            </a:ext>
          </a:extLst>
        </xdr:cNvPr>
        <xdr:cNvSpPr txBox="1"/>
      </xdr:nvSpPr>
      <xdr:spPr>
        <a:xfrm>
          <a:off x="12611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a:extLst>
            <a:ext uri="{FF2B5EF4-FFF2-40B4-BE49-F238E27FC236}">
              <a16:creationId xmlns:a16="http://schemas.microsoft.com/office/drawing/2014/main" id="{46A138F1-13DC-43D6-A9B0-E80BC97BCF4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a:extLst>
            <a:ext uri="{FF2B5EF4-FFF2-40B4-BE49-F238E27FC236}">
              <a16:creationId xmlns:a16="http://schemas.microsoft.com/office/drawing/2014/main" id="{0B47427E-F21F-4F9E-AB5F-8518FF3E060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a:extLst>
            <a:ext uri="{FF2B5EF4-FFF2-40B4-BE49-F238E27FC236}">
              <a16:creationId xmlns:a16="http://schemas.microsoft.com/office/drawing/2014/main" id="{88B41AD5-D825-4860-812A-F72DF755421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a:extLst>
            <a:ext uri="{FF2B5EF4-FFF2-40B4-BE49-F238E27FC236}">
              <a16:creationId xmlns:a16="http://schemas.microsoft.com/office/drawing/2014/main" id="{3B1E3C08-4D64-4CF3-A610-95AC332C0B2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a:extLst>
            <a:ext uri="{FF2B5EF4-FFF2-40B4-BE49-F238E27FC236}">
              <a16:creationId xmlns:a16="http://schemas.microsoft.com/office/drawing/2014/main" id="{0C48F8D9-D733-4D90-92F2-A4F2AB86870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a:extLst>
            <a:ext uri="{FF2B5EF4-FFF2-40B4-BE49-F238E27FC236}">
              <a16:creationId xmlns:a16="http://schemas.microsoft.com/office/drawing/2014/main" id="{E89F3099-CF8C-4990-87EA-20C2D416F2E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a:extLst>
            <a:ext uri="{FF2B5EF4-FFF2-40B4-BE49-F238E27FC236}">
              <a16:creationId xmlns:a16="http://schemas.microsoft.com/office/drawing/2014/main" id="{3B7B54E4-04D7-407A-8CBC-447509205A7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a:extLst>
            <a:ext uri="{FF2B5EF4-FFF2-40B4-BE49-F238E27FC236}">
              <a16:creationId xmlns:a16="http://schemas.microsoft.com/office/drawing/2014/main" id="{74762F6F-6466-43C7-AE70-1D167B87705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a:extLst>
            <a:ext uri="{FF2B5EF4-FFF2-40B4-BE49-F238E27FC236}">
              <a16:creationId xmlns:a16="http://schemas.microsoft.com/office/drawing/2014/main" id="{DFFBCC5D-0FAA-43FF-9A98-24D15533E3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a:extLst>
            <a:ext uri="{FF2B5EF4-FFF2-40B4-BE49-F238E27FC236}">
              <a16:creationId xmlns:a16="http://schemas.microsoft.com/office/drawing/2014/main" id="{EAD606AA-D647-44DC-98C1-7338C6D1628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5" name="直線コネクタ 484">
          <a:extLst>
            <a:ext uri="{FF2B5EF4-FFF2-40B4-BE49-F238E27FC236}">
              <a16:creationId xmlns:a16="http://schemas.microsoft.com/office/drawing/2014/main" id="{EF98F0E8-53EA-4066-BC93-D5AD4DC618B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6" name="テキスト ボックス 485">
          <a:extLst>
            <a:ext uri="{FF2B5EF4-FFF2-40B4-BE49-F238E27FC236}">
              <a16:creationId xmlns:a16="http://schemas.microsoft.com/office/drawing/2014/main" id="{A9FF2A4E-A377-4583-AE71-9CD0BCF6AC5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7" name="直線コネクタ 486">
          <a:extLst>
            <a:ext uri="{FF2B5EF4-FFF2-40B4-BE49-F238E27FC236}">
              <a16:creationId xmlns:a16="http://schemas.microsoft.com/office/drawing/2014/main" id="{D14FB60F-FE99-4E56-8192-A66F6F429E3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8" name="テキスト ボックス 487">
          <a:extLst>
            <a:ext uri="{FF2B5EF4-FFF2-40B4-BE49-F238E27FC236}">
              <a16:creationId xmlns:a16="http://schemas.microsoft.com/office/drawing/2014/main" id="{2C15D012-08EB-4009-A230-427E9DA348B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9" name="直線コネクタ 488">
          <a:extLst>
            <a:ext uri="{FF2B5EF4-FFF2-40B4-BE49-F238E27FC236}">
              <a16:creationId xmlns:a16="http://schemas.microsoft.com/office/drawing/2014/main" id="{FD70DC8C-72D4-4FF6-AA3A-679E05DEB08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0" name="テキスト ボックス 489">
          <a:extLst>
            <a:ext uri="{FF2B5EF4-FFF2-40B4-BE49-F238E27FC236}">
              <a16:creationId xmlns:a16="http://schemas.microsoft.com/office/drawing/2014/main" id="{E081E1D0-87AF-4A96-8D30-541BC407FDA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1" name="直線コネクタ 490">
          <a:extLst>
            <a:ext uri="{FF2B5EF4-FFF2-40B4-BE49-F238E27FC236}">
              <a16:creationId xmlns:a16="http://schemas.microsoft.com/office/drawing/2014/main" id="{A1E512C2-1E24-4A1C-9FF4-3F814D3DD36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2" name="テキスト ボックス 491">
          <a:extLst>
            <a:ext uri="{FF2B5EF4-FFF2-40B4-BE49-F238E27FC236}">
              <a16:creationId xmlns:a16="http://schemas.microsoft.com/office/drawing/2014/main" id="{6F31EC80-43F2-48AF-B2EA-1481277C857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3" name="直線コネクタ 492">
          <a:extLst>
            <a:ext uri="{FF2B5EF4-FFF2-40B4-BE49-F238E27FC236}">
              <a16:creationId xmlns:a16="http://schemas.microsoft.com/office/drawing/2014/main" id="{9A8AC7DF-6111-442B-ADB2-3063A09F225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4" name="テキスト ボックス 493">
          <a:extLst>
            <a:ext uri="{FF2B5EF4-FFF2-40B4-BE49-F238E27FC236}">
              <a16:creationId xmlns:a16="http://schemas.microsoft.com/office/drawing/2014/main" id="{981D21A2-4F3F-44A1-BA19-7E5329A15FC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a:extLst>
            <a:ext uri="{FF2B5EF4-FFF2-40B4-BE49-F238E27FC236}">
              <a16:creationId xmlns:a16="http://schemas.microsoft.com/office/drawing/2014/main" id="{982D3A88-B3CB-45A1-AF02-07E2CA21145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6" name="テキスト ボックス 495">
          <a:extLst>
            <a:ext uri="{FF2B5EF4-FFF2-40B4-BE49-F238E27FC236}">
              <a16:creationId xmlns:a16="http://schemas.microsoft.com/office/drawing/2014/main" id="{15DB64AE-4E06-4D03-B36A-44142BBD3D0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a:extLst>
            <a:ext uri="{FF2B5EF4-FFF2-40B4-BE49-F238E27FC236}">
              <a16:creationId xmlns:a16="http://schemas.microsoft.com/office/drawing/2014/main" id="{5D4A84DA-A1E2-4065-8C8F-C33AEEE33D3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498" name="直線コネクタ 497">
          <a:extLst>
            <a:ext uri="{FF2B5EF4-FFF2-40B4-BE49-F238E27FC236}">
              <a16:creationId xmlns:a16="http://schemas.microsoft.com/office/drawing/2014/main" id="{89EC0765-0D6B-49A2-AF84-CCFA861B2348}"/>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499" name="【学校施設】&#10;一人当たり面積最小値テキスト">
          <a:extLst>
            <a:ext uri="{FF2B5EF4-FFF2-40B4-BE49-F238E27FC236}">
              <a16:creationId xmlns:a16="http://schemas.microsoft.com/office/drawing/2014/main" id="{36CFD633-260D-4CF3-B8F6-BBAF9CF48D14}"/>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500" name="直線コネクタ 499">
          <a:extLst>
            <a:ext uri="{FF2B5EF4-FFF2-40B4-BE49-F238E27FC236}">
              <a16:creationId xmlns:a16="http://schemas.microsoft.com/office/drawing/2014/main" id="{7B421BC5-9EC3-4B14-8211-B9C1C4F1BC2B}"/>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501" name="【学校施設】&#10;一人当たり面積最大値テキスト">
          <a:extLst>
            <a:ext uri="{FF2B5EF4-FFF2-40B4-BE49-F238E27FC236}">
              <a16:creationId xmlns:a16="http://schemas.microsoft.com/office/drawing/2014/main" id="{014575A6-EA55-4845-B0CE-4F723FE089E4}"/>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502" name="直線コネクタ 501">
          <a:extLst>
            <a:ext uri="{FF2B5EF4-FFF2-40B4-BE49-F238E27FC236}">
              <a16:creationId xmlns:a16="http://schemas.microsoft.com/office/drawing/2014/main" id="{19C65D8B-D689-4206-A6E0-D44C98D3DB21}"/>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503" name="【学校施設】&#10;一人当たり面積平均値テキスト">
          <a:extLst>
            <a:ext uri="{FF2B5EF4-FFF2-40B4-BE49-F238E27FC236}">
              <a16:creationId xmlns:a16="http://schemas.microsoft.com/office/drawing/2014/main" id="{966F9636-C0D3-483D-A480-74DB3A5DAFE1}"/>
            </a:ext>
          </a:extLst>
        </xdr:cNvPr>
        <xdr:cNvSpPr txBox="1"/>
      </xdr:nvSpPr>
      <xdr:spPr>
        <a:xfrm>
          <a:off x="22199600" y="10320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504" name="フローチャート: 判断 503">
          <a:extLst>
            <a:ext uri="{FF2B5EF4-FFF2-40B4-BE49-F238E27FC236}">
              <a16:creationId xmlns:a16="http://schemas.microsoft.com/office/drawing/2014/main" id="{63E9D74F-71F3-404F-83D7-45588E152954}"/>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505" name="フローチャート: 判断 504">
          <a:extLst>
            <a:ext uri="{FF2B5EF4-FFF2-40B4-BE49-F238E27FC236}">
              <a16:creationId xmlns:a16="http://schemas.microsoft.com/office/drawing/2014/main" id="{9C85330E-F73C-461D-9C79-72F49B761642}"/>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506" name="フローチャート: 判断 505">
          <a:extLst>
            <a:ext uri="{FF2B5EF4-FFF2-40B4-BE49-F238E27FC236}">
              <a16:creationId xmlns:a16="http://schemas.microsoft.com/office/drawing/2014/main" id="{C275C328-B17B-4BDC-85F3-C4E16A402A45}"/>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507" name="フローチャート: 判断 506">
          <a:extLst>
            <a:ext uri="{FF2B5EF4-FFF2-40B4-BE49-F238E27FC236}">
              <a16:creationId xmlns:a16="http://schemas.microsoft.com/office/drawing/2014/main" id="{B0C6AA2B-35DA-4C07-AF85-AB6666F9C110}"/>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508" name="フローチャート: 判断 507">
          <a:extLst>
            <a:ext uri="{FF2B5EF4-FFF2-40B4-BE49-F238E27FC236}">
              <a16:creationId xmlns:a16="http://schemas.microsoft.com/office/drawing/2014/main" id="{1E208E84-861C-4DA9-893B-7051F6E4ABE2}"/>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DE480606-1002-44EC-849E-E0297A4394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8538C4C-CB74-4090-8BF1-A1783770FD9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CC248822-AB2B-4D37-A61D-DCBBB954CAA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BACEACEF-C971-47F1-828C-96A60371D72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82C0D774-8FCC-4071-8772-F46C6A790CE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54928</xdr:rowOff>
    </xdr:from>
    <xdr:to>
      <xdr:col>116</xdr:col>
      <xdr:colOff>114300</xdr:colOff>
      <xdr:row>63</xdr:row>
      <xdr:rowOff>156528</xdr:rowOff>
    </xdr:to>
    <xdr:sp macro="" textlink="">
      <xdr:nvSpPr>
        <xdr:cNvPr id="514" name="楕円 513">
          <a:extLst>
            <a:ext uri="{FF2B5EF4-FFF2-40B4-BE49-F238E27FC236}">
              <a16:creationId xmlns:a16="http://schemas.microsoft.com/office/drawing/2014/main" id="{12AEEE16-EE85-48C9-9360-F777CB6929A5}"/>
            </a:ext>
          </a:extLst>
        </xdr:cNvPr>
        <xdr:cNvSpPr/>
      </xdr:nvSpPr>
      <xdr:spPr>
        <a:xfrm>
          <a:off x="22110700" y="108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141305</xdr:rowOff>
    </xdr:from>
    <xdr:ext cx="469744" cy="259045"/>
    <xdr:sp macro="" textlink="">
      <xdr:nvSpPr>
        <xdr:cNvPr id="515" name="【学校施設】&#10;一人当たり面積該当値テキスト">
          <a:extLst>
            <a:ext uri="{FF2B5EF4-FFF2-40B4-BE49-F238E27FC236}">
              <a16:creationId xmlns:a16="http://schemas.microsoft.com/office/drawing/2014/main" id="{E9C4A012-7170-4695-BAB4-CDAD6DC20317}"/>
            </a:ext>
          </a:extLst>
        </xdr:cNvPr>
        <xdr:cNvSpPr txBox="1"/>
      </xdr:nvSpPr>
      <xdr:spPr>
        <a:xfrm>
          <a:off x="22199600" y="1077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55118</xdr:rowOff>
    </xdr:from>
    <xdr:to>
      <xdr:col>112</xdr:col>
      <xdr:colOff>38100</xdr:colOff>
      <xdr:row>63</xdr:row>
      <xdr:rowOff>156718</xdr:rowOff>
    </xdr:to>
    <xdr:sp macro="" textlink="">
      <xdr:nvSpPr>
        <xdr:cNvPr id="516" name="楕円 515">
          <a:extLst>
            <a:ext uri="{FF2B5EF4-FFF2-40B4-BE49-F238E27FC236}">
              <a16:creationId xmlns:a16="http://schemas.microsoft.com/office/drawing/2014/main" id="{DCC0C219-BB33-47FC-B86C-A158FED16AF4}"/>
            </a:ext>
          </a:extLst>
        </xdr:cNvPr>
        <xdr:cNvSpPr/>
      </xdr:nvSpPr>
      <xdr:spPr>
        <a:xfrm>
          <a:off x="21272500" y="1085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105728</xdr:rowOff>
    </xdr:from>
    <xdr:to>
      <xdr:col>116</xdr:col>
      <xdr:colOff>63500</xdr:colOff>
      <xdr:row>63</xdr:row>
      <xdr:rowOff>105918</xdr:rowOff>
    </xdr:to>
    <xdr:cxnSp macro="">
      <xdr:nvCxnSpPr>
        <xdr:cNvPr id="517" name="直線コネクタ 516">
          <a:extLst>
            <a:ext uri="{FF2B5EF4-FFF2-40B4-BE49-F238E27FC236}">
              <a16:creationId xmlns:a16="http://schemas.microsoft.com/office/drawing/2014/main" id="{72682EE8-593D-4498-A313-6580560034F1}"/>
            </a:ext>
          </a:extLst>
        </xdr:cNvPr>
        <xdr:cNvCxnSpPr/>
      </xdr:nvCxnSpPr>
      <xdr:spPr>
        <a:xfrm flipV="1">
          <a:off x="21323300" y="10907078"/>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57023</xdr:rowOff>
    </xdr:from>
    <xdr:to>
      <xdr:col>107</xdr:col>
      <xdr:colOff>101600</xdr:colOff>
      <xdr:row>63</xdr:row>
      <xdr:rowOff>158623</xdr:rowOff>
    </xdr:to>
    <xdr:sp macro="" textlink="">
      <xdr:nvSpPr>
        <xdr:cNvPr id="518" name="楕円 517">
          <a:extLst>
            <a:ext uri="{FF2B5EF4-FFF2-40B4-BE49-F238E27FC236}">
              <a16:creationId xmlns:a16="http://schemas.microsoft.com/office/drawing/2014/main" id="{BAD8E7A1-29EC-4656-A44B-E559A6A63A17}"/>
            </a:ext>
          </a:extLst>
        </xdr:cNvPr>
        <xdr:cNvSpPr/>
      </xdr:nvSpPr>
      <xdr:spPr>
        <a:xfrm>
          <a:off x="20383500" y="1085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105918</xdr:rowOff>
    </xdr:from>
    <xdr:to>
      <xdr:col>111</xdr:col>
      <xdr:colOff>177800</xdr:colOff>
      <xdr:row>63</xdr:row>
      <xdr:rowOff>107823</xdr:rowOff>
    </xdr:to>
    <xdr:cxnSp macro="">
      <xdr:nvCxnSpPr>
        <xdr:cNvPr id="519" name="直線コネクタ 518">
          <a:extLst>
            <a:ext uri="{FF2B5EF4-FFF2-40B4-BE49-F238E27FC236}">
              <a16:creationId xmlns:a16="http://schemas.microsoft.com/office/drawing/2014/main" id="{63F0C7D0-F133-47B4-A302-E542C9B90940}"/>
            </a:ext>
          </a:extLst>
        </xdr:cNvPr>
        <xdr:cNvCxnSpPr/>
      </xdr:nvCxnSpPr>
      <xdr:spPr>
        <a:xfrm flipV="1">
          <a:off x="20434300" y="1090726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57785</xdr:rowOff>
    </xdr:from>
    <xdr:to>
      <xdr:col>102</xdr:col>
      <xdr:colOff>165100</xdr:colOff>
      <xdr:row>63</xdr:row>
      <xdr:rowOff>159385</xdr:rowOff>
    </xdr:to>
    <xdr:sp macro="" textlink="">
      <xdr:nvSpPr>
        <xdr:cNvPr id="520" name="楕円 519">
          <a:extLst>
            <a:ext uri="{FF2B5EF4-FFF2-40B4-BE49-F238E27FC236}">
              <a16:creationId xmlns:a16="http://schemas.microsoft.com/office/drawing/2014/main" id="{4E396EDE-9E1E-4643-9CD9-02388575A3DC}"/>
            </a:ext>
          </a:extLst>
        </xdr:cNvPr>
        <xdr:cNvSpPr/>
      </xdr:nvSpPr>
      <xdr:spPr>
        <a:xfrm>
          <a:off x="19494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107823</xdr:rowOff>
    </xdr:from>
    <xdr:to>
      <xdr:col>107</xdr:col>
      <xdr:colOff>50800</xdr:colOff>
      <xdr:row>63</xdr:row>
      <xdr:rowOff>108585</xdr:rowOff>
    </xdr:to>
    <xdr:cxnSp macro="">
      <xdr:nvCxnSpPr>
        <xdr:cNvPr id="521" name="直線コネクタ 520">
          <a:extLst>
            <a:ext uri="{FF2B5EF4-FFF2-40B4-BE49-F238E27FC236}">
              <a16:creationId xmlns:a16="http://schemas.microsoft.com/office/drawing/2014/main" id="{0513D349-05B4-4F18-BEAA-37E06E842B8C}"/>
            </a:ext>
          </a:extLst>
        </xdr:cNvPr>
        <xdr:cNvCxnSpPr/>
      </xdr:nvCxnSpPr>
      <xdr:spPr>
        <a:xfrm flipV="1">
          <a:off x="19545300" y="1090917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58738</xdr:rowOff>
    </xdr:from>
    <xdr:to>
      <xdr:col>98</xdr:col>
      <xdr:colOff>38100</xdr:colOff>
      <xdr:row>63</xdr:row>
      <xdr:rowOff>160338</xdr:rowOff>
    </xdr:to>
    <xdr:sp macro="" textlink="">
      <xdr:nvSpPr>
        <xdr:cNvPr id="522" name="楕円 521">
          <a:extLst>
            <a:ext uri="{FF2B5EF4-FFF2-40B4-BE49-F238E27FC236}">
              <a16:creationId xmlns:a16="http://schemas.microsoft.com/office/drawing/2014/main" id="{17C2CC96-9BB6-4E49-A830-1233EE0FC91C}"/>
            </a:ext>
          </a:extLst>
        </xdr:cNvPr>
        <xdr:cNvSpPr/>
      </xdr:nvSpPr>
      <xdr:spPr>
        <a:xfrm>
          <a:off x="18605500" y="1086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108585</xdr:rowOff>
    </xdr:from>
    <xdr:to>
      <xdr:col>102</xdr:col>
      <xdr:colOff>114300</xdr:colOff>
      <xdr:row>63</xdr:row>
      <xdr:rowOff>109538</xdr:rowOff>
    </xdr:to>
    <xdr:cxnSp macro="">
      <xdr:nvCxnSpPr>
        <xdr:cNvPr id="523" name="直線コネクタ 522">
          <a:extLst>
            <a:ext uri="{FF2B5EF4-FFF2-40B4-BE49-F238E27FC236}">
              <a16:creationId xmlns:a16="http://schemas.microsoft.com/office/drawing/2014/main" id="{7CE03E4F-31C6-4417-838E-7BA059C02EDE}"/>
            </a:ext>
          </a:extLst>
        </xdr:cNvPr>
        <xdr:cNvCxnSpPr/>
      </xdr:nvCxnSpPr>
      <xdr:spPr>
        <a:xfrm flipV="1">
          <a:off x="18656300" y="10909935"/>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524" name="n_1aveValue【学校施設】&#10;一人当たり面積">
          <a:extLst>
            <a:ext uri="{FF2B5EF4-FFF2-40B4-BE49-F238E27FC236}">
              <a16:creationId xmlns:a16="http://schemas.microsoft.com/office/drawing/2014/main" id="{B3F12810-FB2D-4D16-9DFE-2F10B94E95C0}"/>
            </a:ext>
          </a:extLst>
        </xdr:cNvPr>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525" name="n_2aveValue【学校施設】&#10;一人当たり面積">
          <a:extLst>
            <a:ext uri="{FF2B5EF4-FFF2-40B4-BE49-F238E27FC236}">
              <a16:creationId xmlns:a16="http://schemas.microsoft.com/office/drawing/2014/main" id="{F3C3C8E7-CD00-446B-BF32-B05550E70F1C}"/>
            </a:ext>
          </a:extLst>
        </xdr:cNvPr>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526" name="n_3aveValue【学校施設】&#10;一人当たり面積">
          <a:extLst>
            <a:ext uri="{FF2B5EF4-FFF2-40B4-BE49-F238E27FC236}">
              <a16:creationId xmlns:a16="http://schemas.microsoft.com/office/drawing/2014/main" id="{4CA1A9A4-B7A4-4CEF-8118-50109950B78D}"/>
            </a:ext>
          </a:extLst>
        </xdr:cNvPr>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527" name="n_4aveValue【学校施設】&#10;一人当たり面積">
          <a:extLst>
            <a:ext uri="{FF2B5EF4-FFF2-40B4-BE49-F238E27FC236}">
              <a16:creationId xmlns:a16="http://schemas.microsoft.com/office/drawing/2014/main" id="{338D485C-D1F2-4F76-B276-9742CE92CC8D}"/>
            </a:ext>
          </a:extLst>
        </xdr:cNvPr>
        <xdr:cNvSpPr txBox="1"/>
      </xdr:nvSpPr>
      <xdr:spPr>
        <a:xfrm>
          <a:off x="184214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147845</xdr:rowOff>
    </xdr:from>
    <xdr:ext cx="469744" cy="259045"/>
    <xdr:sp macro="" textlink="">
      <xdr:nvSpPr>
        <xdr:cNvPr id="528" name="n_1mainValue【学校施設】&#10;一人当たり面積">
          <a:extLst>
            <a:ext uri="{FF2B5EF4-FFF2-40B4-BE49-F238E27FC236}">
              <a16:creationId xmlns:a16="http://schemas.microsoft.com/office/drawing/2014/main" id="{76233F0D-615E-4322-86F0-C9BFA4910558}"/>
            </a:ext>
          </a:extLst>
        </xdr:cNvPr>
        <xdr:cNvSpPr txBox="1"/>
      </xdr:nvSpPr>
      <xdr:spPr>
        <a:xfrm>
          <a:off x="21075727"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149750</xdr:rowOff>
    </xdr:from>
    <xdr:ext cx="469744" cy="259045"/>
    <xdr:sp macro="" textlink="">
      <xdr:nvSpPr>
        <xdr:cNvPr id="529" name="n_2mainValue【学校施設】&#10;一人当たり面積">
          <a:extLst>
            <a:ext uri="{FF2B5EF4-FFF2-40B4-BE49-F238E27FC236}">
              <a16:creationId xmlns:a16="http://schemas.microsoft.com/office/drawing/2014/main" id="{A70DBFD6-7B4A-4FC0-BE24-8084BF246F19}"/>
            </a:ext>
          </a:extLst>
        </xdr:cNvPr>
        <xdr:cNvSpPr txBox="1"/>
      </xdr:nvSpPr>
      <xdr:spPr>
        <a:xfrm>
          <a:off x="20199427" y="1095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150512</xdr:rowOff>
    </xdr:from>
    <xdr:ext cx="469744" cy="259045"/>
    <xdr:sp macro="" textlink="">
      <xdr:nvSpPr>
        <xdr:cNvPr id="530" name="n_3mainValue【学校施設】&#10;一人当たり面積">
          <a:extLst>
            <a:ext uri="{FF2B5EF4-FFF2-40B4-BE49-F238E27FC236}">
              <a16:creationId xmlns:a16="http://schemas.microsoft.com/office/drawing/2014/main" id="{D242A427-605F-448F-A1D4-7E6691E992F9}"/>
            </a:ext>
          </a:extLst>
        </xdr:cNvPr>
        <xdr:cNvSpPr txBox="1"/>
      </xdr:nvSpPr>
      <xdr:spPr>
        <a:xfrm>
          <a:off x="19310427" y="1095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151465</xdr:rowOff>
    </xdr:from>
    <xdr:ext cx="469744" cy="259045"/>
    <xdr:sp macro="" textlink="">
      <xdr:nvSpPr>
        <xdr:cNvPr id="531" name="n_4mainValue【学校施設】&#10;一人当たり面積">
          <a:extLst>
            <a:ext uri="{FF2B5EF4-FFF2-40B4-BE49-F238E27FC236}">
              <a16:creationId xmlns:a16="http://schemas.microsoft.com/office/drawing/2014/main" id="{98E2C82B-C785-47FD-8DED-0C3601899837}"/>
            </a:ext>
          </a:extLst>
        </xdr:cNvPr>
        <xdr:cNvSpPr txBox="1"/>
      </xdr:nvSpPr>
      <xdr:spPr>
        <a:xfrm>
          <a:off x="18421427" y="1095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a16="http://schemas.microsoft.com/office/drawing/2014/main" id="{9AA5082E-8515-4A38-86FD-1895C1915BA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a16="http://schemas.microsoft.com/office/drawing/2014/main" id="{F498C5A9-1787-4BC3-A41E-33F45311DD4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a16="http://schemas.microsoft.com/office/drawing/2014/main" id="{ABD4C314-7C1C-411A-904C-43E0B18A4C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a16="http://schemas.microsoft.com/office/drawing/2014/main" id="{A78748A9-4A81-4014-8B7E-F4FFA386070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a16="http://schemas.microsoft.com/office/drawing/2014/main" id="{C9E7FC1A-F556-46CA-A456-6EA932BAC64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a16="http://schemas.microsoft.com/office/drawing/2014/main" id="{42ABB322-465E-492F-8AFC-5DB7E9E90D2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a16="http://schemas.microsoft.com/office/drawing/2014/main" id="{FA9D83A2-7A5C-431F-B718-6BFE1F08DCD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a16="http://schemas.microsoft.com/office/drawing/2014/main" id="{2508EA6C-355C-4959-A8CA-110B5390B35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a:extLst>
            <a:ext uri="{FF2B5EF4-FFF2-40B4-BE49-F238E27FC236}">
              <a16:creationId xmlns:a16="http://schemas.microsoft.com/office/drawing/2014/main" id="{ED30F359-0B62-4049-9BD6-C730B4AD9E6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a:extLst>
            <a:ext uri="{FF2B5EF4-FFF2-40B4-BE49-F238E27FC236}">
              <a16:creationId xmlns:a16="http://schemas.microsoft.com/office/drawing/2014/main" id="{0088AEA7-A90F-4534-B71C-E4B14571FD8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2" name="テキスト ボックス 541">
          <a:extLst>
            <a:ext uri="{FF2B5EF4-FFF2-40B4-BE49-F238E27FC236}">
              <a16:creationId xmlns:a16="http://schemas.microsoft.com/office/drawing/2014/main" id="{C5EDD101-66F3-4A02-B553-7D26B2ADDB2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a:extLst>
            <a:ext uri="{FF2B5EF4-FFF2-40B4-BE49-F238E27FC236}">
              <a16:creationId xmlns:a16="http://schemas.microsoft.com/office/drawing/2014/main" id="{D8114B62-A3B5-4620-A3B0-531500E6611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4" name="テキスト ボックス 543">
          <a:extLst>
            <a:ext uri="{FF2B5EF4-FFF2-40B4-BE49-F238E27FC236}">
              <a16:creationId xmlns:a16="http://schemas.microsoft.com/office/drawing/2014/main" id="{AABEA729-F14E-4547-B962-7DEDC2600FA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a:extLst>
            <a:ext uri="{FF2B5EF4-FFF2-40B4-BE49-F238E27FC236}">
              <a16:creationId xmlns:a16="http://schemas.microsoft.com/office/drawing/2014/main" id="{8602BD5F-18C2-47A1-A31B-6F814C51DBC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a:extLst>
            <a:ext uri="{FF2B5EF4-FFF2-40B4-BE49-F238E27FC236}">
              <a16:creationId xmlns:a16="http://schemas.microsoft.com/office/drawing/2014/main" id="{4E3EA2CC-21C4-4218-83B3-098A3491664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a:extLst>
            <a:ext uri="{FF2B5EF4-FFF2-40B4-BE49-F238E27FC236}">
              <a16:creationId xmlns:a16="http://schemas.microsoft.com/office/drawing/2014/main" id="{84E3BD6D-0F4C-4AF8-BC61-2ADB4913B99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a:extLst>
            <a:ext uri="{FF2B5EF4-FFF2-40B4-BE49-F238E27FC236}">
              <a16:creationId xmlns:a16="http://schemas.microsoft.com/office/drawing/2014/main" id="{21D729F4-3BB1-4429-9881-ADEF7B8AE43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a:extLst>
            <a:ext uri="{FF2B5EF4-FFF2-40B4-BE49-F238E27FC236}">
              <a16:creationId xmlns:a16="http://schemas.microsoft.com/office/drawing/2014/main" id="{CA27D455-111F-4789-9D79-8E52CCF7BD8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a:extLst>
            <a:ext uri="{FF2B5EF4-FFF2-40B4-BE49-F238E27FC236}">
              <a16:creationId xmlns:a16="http://schemas.microsoft.com/office/drawing/2014/main" id="{C6AF8E9A-11F8-4DAB-859C-2DD4B7EBE26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a:extLst>
            <a:ext uri="{FF2B5EF4-FFF2-40B4-BE49-F238E27FC236}">
              <a16:creationId xmlns:a16="http://schemas.microsoft.com/office/drawing/2014/main" id="{2F9A03EB-A7D4-4E7B-99BE-11D3138C0CA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2" name="テキスト ボックス 551">
          <a:extLst>
            <a:ext uri="{FF2B5EF4-FFF2-40B4-BE49-F238E27FC236}">
              <a16:creationId xmlns:a16="http://schemas.microsoft.com/office/drawing/2014/main" id="{EAF2848D-CEB7-472C-BCC1-B20B3261015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3C87946F-026A-4AE1-9B87-E501E30CEC7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4" name="テキスト ボックス 553">
          <a:extLst>
            <a:ext uri="{FF2B5EF4-FFF2-40B4-BE49-F238E27FC236}">
              <a16:creationId xmlns:a16="http://schemas.microsoft.com/office/drawing/2014/main" id="{C8E6228C-3016-47DC-B40A-89223F94BA8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児童館】&#10;有形固定資産減価償却率グラフ枠">
          <a:extLst>
            <a:ext uri="{FF2B5EF4-FFF2-40B4-BE49-F238E27FC236}">
              <a16:creationId xmlns:a16="http://schemas.microsoft.com/office/drawing/2014/main" id="{BD9ACCCC-6719-4CF0-8FA3-816CCA4E0C5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556" name="直線コネクタ 555">
          <a:extLst>
            <a:ext uri="{FF2B5EF4-FFF2-40B4-BE49-F238E27FC236}">
              <a16:creationId xmlns:a16="http://schemas.microsoft.com/office/drawing/2014/main" id="{5952910E-6596-4168-A3B6-14C5BEC3C175}"/>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7" name="【児童館】&#10;有形固定資産減価償却率最小値テキスト">
          <a:extLst>
            <a:ext uri="{FF2B5EF4-FFF2-40B4-BE49-F238E27FC236}">
              <a16:creationId xmlns:a16="http://schemas.microsoft.com/office/drawing/2014/main" id="{2C7E1306-4920-4339-9E43-B45311B25C8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8" name="直線コネクタ 557">
          <a:extLst>
            <a:ext uri="{FF2B5EF4-FFF2-40B4-BE49-F238E27FC236}">
              <a16:creationId xmlns:a16="http://schemas.microsoft.com/office/drawing/2014/main" id="{22C2640D-CC83-4A9B-95BE-2CBDC27089E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559" name="【児童館】&#10;有形固定資産減価償却率最大値テキスト">
          <a:extLst>
            <a:ext uri="{FF2B5EF4-FFF2-40B4-BE49-F238E27FC236}">
              <a16:creationId xmlns:a16="http://schemas.microsoft.com/office/drawing/2014/main" id="{ADF01D3A-02C1-4603-83CE-BC46F328A35A}"/>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560" name="直線コネクタ 559">
          <a:extLst>
            <a:ext uri="{FF2B5EF4-FFF2-40B4-BE49-F238E27FC236}">
              <a16:creationId xmlns:a16="http://schemas.microsoft.com/office/drawing/2014/main" id="{A74EAECA-04A0-4E73-8F33-6C70E517A307}"/>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3827</xdr:rowOff>
    </xdr:from>
    <xdr:ext cx="405111" cy="259045"/>
    <xdr:sp macro="" textlink="">
      <xdr:nvSpPr>
        <xdr:cNvPr id="561" name="【児童館】&#10;有形固定資産減価償却率平均値テキスト">
          <a:extLst>
            <a:ext uri="{FF2B5EF4-FFF2-40B4-BE49-F238E27FC236}">
              <a16:creationId xmlns:a16="http://schemas.microsoft.com/office/drawing/2014/main" id="{B82A1EB0-8A7B-4788-A80F-F83A1B57470C}"/>
            </a:ext>
          </a:extLst>
        </xdr:cNvPr>
        <xdr:cNvSpPr txBox="1"/>
      </xdr:nvSpPr>
      <xdr:spPr>
        <a:xfrm>
          <a:off x="16357600" y="1406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25400</xdr:rowOff>
    </xdr:from>
    <xdr:to>
      <xdr:col>85</xdr:col>
      <xdr:colOff>177800</xdr:colOff>
      <xdr:row>82</xdr:row>
      <xdr:rowOff>127000</xdr:rowOff>
    </xdr:to>
    <xdr:sp macro="" textlink="">
      <xdr:nvSpPr>
        <xdr:cNvPr id="562" name="フローチャート: 判断 561">
          <a:extLst>
            <a:ext uri="{FF2B5EF4-FFF2-40B4-BE49-F238E27FC236}">
              <a16:creationId xmlns:a16="http://schemas.microsoft.com/office/drawing/2014/main" id="{FCB452E7-852D-4182-8733-2DD967A7F0CD}"/>
            </a:ext>
          </a:extLst>
        </xdr:cNvPr>
        <xdr:cNvSpPr/>
      </xdr:nvSpPr>
      <xdr:spPr>
        <a:xfrm>
          <a:off x="16268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563" name="フローチャート: 判断 562">
          <a:extLst>
            <a:ext uri="{FF2B5EF4-FFF2-40B4-BE49-F238E27FC236}">
              <a16:creationId xmlns:a16="http://schemas.microsoft.com/office/drawing/2014/main" id="{E619998F-8E73-4899-82E5-F8E993DC5905}"/>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564" name="フローチャート: 判断 563">
          <a:extLst>
            <a:ext uri="{FF2B5EF4-FFF2-40B4-BE49-F238E27FC236}">
              <a16:creationId xmlns:a16="http://schemas.microsoft.com/office/drawing/2014/main" id="{E469F595-61B4-49C3-9D42-B9E5DE92861A}"/>
            </a:ext>
          </a:extLst>
        </xdr:cNvPr>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565" name="フローチャート: 判断 564">
          <a:extLst>
            <a:ext uri="{FF2B5EF4-FFF2-40B4-BE49-F238E27FC236}">
              <a16:creationId xmlns:a16="http://schemas.microsoft.com/office/drawing/2014/main" id="{208A2484-FE00-469A-A149-CE37A6A9E1E7}"/>
            </a:ext>
          </a:extLst>
        </xdr:cNvPr>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566" name="フローチャート: 判断 565">
          <a:extLst>
            <a:ext uri="{FF2B5EF4-FFF2-40B4-BE49-F238E27FC236}">
              <a16:creationId xmlns:a16="http://schemas.microsoft.com/office/drawing/2014/main" id="{C8B72CC6-853E-4B81-B9B1-BF395C0C2BAD}"/>
            </a:ext>
          </a:extLst>
        </xdr:cNvPr>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E3A00319-9B56-4ABD-A1DD-5F54C8DCBC9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1E87A37-6826-4346-9D35-C131815CB3E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628269DE-D764-4739-BF79-BEFFC1AEBE0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D304CFE6-7BAE-4D62-A00E-F6C6C9122CC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71E7E595-BC03-48F0-B163-FEDFCB2B979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xdr:rowOff>
    </xdr:from>
    <xdr:to>
      <xdr:col>85</xdr:col>
      <xdr:colOff>177800</xdr:colOff>
      <xdr:row>81</xdr:row>
      <xdr:rowOff>117475</xdr:rowOff>
    </xdr:to>
    <xdr:sp macro="" textlink="">
      <xdr:nvSpPr>
        <xdr:cNvPr id="572" name="楕円 571">
          <a:extLst>
            <a:ext uri="{FF2B5EF4-FFF2-40B4-BE49-F238E27FC236}">
              <a16:creationId xmlns:a16="http://schemas.microsoft.com/office/drawing/2014/main" id="{87D61992-858C-4CA6-82F5-F8A947DC9F89}"/>
            </a:ext>
          </a:extLst>
        </xdr:cNvPr>
        <xdr:cNvSpPr/>
      </xdr:nvSpPr>
      <xdr:spPr>
        <a:xfrm>
          <a:off x="162687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38752</xdr:rowOff>
    </xdr:from>
    <xdr:ext cx="405111" cy="259045"/>
    <xdr:sp macro="" textlink="">
      <xdr:nvSpPr>
        <xdr:cNvPr id="573" name="【児童館】&#10;有形固定資産減価償却率該当値テキスト">
          <a:extLst>
            <a:ext uri="{FF2B5EF4-FFF2-40B4-BE49-F238E27FC236}">
              <a16:creationId xmlns:a16="http://schemas.microsoft.com/office/drawing/2014/main" id="{5229E349-9A2F-4373-A33D-A1E6FB9F4091}"/>
            </a:ext>
          </a:extLst>
        </xdr:cNvPr>
        <xdr:cNvSpPr txBox="1"/>
      </xdr:nvSpPr>
      <xdr:spPr>
        <a:xfrm>
          <a:off x="16357600"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135889</xdr:rowOff>
    </xdr:from>
    <xdr:to>
      <xdr:col>81</xdr:col>
      <xdr:colOff>101600</xdr:colOff>
      <xdr:row>81</xdr:row>
      <xdr:rowOff>66039</xdr:rowOff>
    </xdr:to>
    <xdr:sp macro="" textlink="">
      <xdr:nvSpPr>
        <xdr:cNvPr id="574" name="楕円 573">
          <a:extLst>
            <a:ext uri="{FF2B5EF4-FFF2-40B4-BE49-F238E27FC236}">
              <a16:creationId xmlns:a16="http://schemas.microsoft.com/office/drawing/2014/main" id="{0C4AB95B-E2D7-4E7A-AC35-FED9BB3E7F48}"/>
            </a:ext>
          </a:extLst>
        </xdr:cNvPr>
        <xdr:cNvSpPr/>
      </xdr:nvSpPr>
      <xdr:spPr>
        <a:xfrm>
          <a:off x="15430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15239</xdr:rowOff>
    </xdr:from>
    <xdr:to>
      <xdr:col>85</xdr:col>
      <xdr:colOff>127000</xdr:colOff>
      <xdr:row>81</xdr:row>
      <xdr:rowOff>66675</xdr:rowOff>
    </xdr:to>
    <xdr:cxnSp macro="">
      <xdr:nvCxnSpPr>
        <xdr:cNvPr id="575" name="直線コネクタ 574">
          <a:extLst>
            <a:ext uri="{FF2B5EF4-FFF2-40B4-BE49-F238E27FC236}">
              <a16:creationId xmlns:a16="http://schemas.microsoft.com/office/drawing/2014/main" id="{A3126E08-1E29-42EE-9759-8235162B87B0}"/>
            </a:ext>
          </a:extLst>
        </xdr:cNvPr>
        <xdr:cNvCxnSpPr/>
      </xdr:nvCxnSpPr>
      <xdr:spPr>
        <a:xfrm>
          <a:off x="15481300" y="1390268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88264</xdr:rowOff>
    </xdr:from>
    <xdr:to>
      <xdr:col>76</xdr:col>
      <xdr:colOff>165100</xdr:colOff>
      <xdr:row>81</xdr:row>
      <xdr:rowOff>18414</xdr:rowOff>
    </xdr:to>
    <xdr:sp macro="" textlink="">
      <xdr:nvSpPr>
        <xdr:cNvPr id="576" name="楕円 575">
          <a:extLst>
            <a:ext uri="{FF2B5EF4-FFF2-40B4-BE49-F238E27FC236}">
              <a16:creationId xmlns:a16="http://schemas.microsoft.com/office/drawing/2014/main" id="{E1BC2E58-10FD-4800-A9D7-A57E44DCF8A9}"/>
            </a:ext>
          </a:extLst>
        </xdr:cNvPr>
        <xdr:cNvSpPr/>
      </xdr:nvSpPr>
      <xdr:spPr>
        <a:xfrm>
          <a:off x="14541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139064</xdr:rowOff>
    </xdr:from>
    <xdr:to>
      <xdr:col>81</xdr:col>
      <xdr:colOff>50800</xdr:colOff>
      <xdr:row>81</xdr:row>
      <xdr:rowOff>15239</xdr:rowOff>
    </xdr:to>
    <xdr:cxnSp macro="">
      <xdr:nvCxnSpPr>
        <xdr:cNvPr id="577" name="直線コネクタ 576">
          <a:extLst>
            <a:ext uri="{FF2B5EF4-FFF2-40B4-BE49-F238E27FC236}">
              <a16:creationId xmlns:a16="http://schemas.microsoft.com/office/drawing/2014/main" id="{F18E76D9-38F6-445F-80BE-5EC441EDBFEE}"/>
            </a:ext>
          </a:extLst>
        </xdr:cNvPr>
        <xdr:cNvCxnSpPr/>
      </xdr:nvCxnSpPr>
      <xdr:spPr>
        <a:xfrm>
          <a:off x="14592300" y="138550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93980</xdr:rowOff>
    </xdr:from>
    <xdr:to>
      <xdr:col>72</xdr:col>
      <xdr:colOff>38100</xdr:colOff>
      <xdr:row>81</xdr:row>
      <xdr:rowOff>24130</xdr:rowOff>
    </xdr:to>
    <xdr:sp macro="" textlink="">
      <xdr:nvSpPr>
        <xdr:cNvPr id="578" name="楕円 577">
          <a:extLst>
            <a:ext uri="{FF2B5EF4-FFF2-40B4-BE49-F238E27FC236}">
              <a16:creationId xmlns:a16="http://schemas.microsoft.com/office/drawing/2014/main" id="{6EA512B4-E25D-4860-9DD4-00AC84395128}"/>
            </a:ext>
          </a:extLst>
        </xdr:cNvPr>
        <xdr:cNvSpPr/>
      </xdr:nvSpPr>
      <xdr:spPr>
        <a:xfrm>
          <a:off x="13652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139064</xdr:rowOff>
    </xdr:from>
    <xdr:to>
      <xdr:col>76</xdr:col>
      <xdr:colOff>114300</xdr:colOff>
      <xdr:row>80</xdr:row>
      <xdr:rowOff>144780</xdr:rowOff>
    </xdr:to>
    <xdr:cxnSp macro="">
      <xdr:nvCxnSpPr>
        <xdr:cNvPr id="579" name="直線コネクタ 578">
          <a:extLst>
            <a:ext uri="{FF2B5EF4-FFF2-40B4-BE49-F238E27FC236}">
              <a16:creationId xmlns:a16="http://schemas.microsoft.com/office/drawing/2014/main" id="{A3FB10DA-FD4A-4333-98C5-6C9CCA9A807C}"/>
            </a:ext>
          </a:extLst>
        </xdr:cNvPr>
        <xdr:cNvCxnSpPr/>
      </xdr:nvCxnSpPr>
      <xdr:spPr>
        <a:xfrm flipV="1">
          <a:off x="13703300" y="138550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48261</xdr:rowOff>
    </xdr:from>
    <xdr:to>
      <xdr:col>67</xdr:col>
      <xdr:colOff>101600</xdr:colOff>
      <xdr:row>80</xdr:row>
      <xdr:rowOff>149861</xdr:rowOff>
    </xdr:to>
    <xdr:sp macro="" textlink="">
      <xdr:nvSpPr>
        <xdr:cNvPr id="580" name="楕円 579">
          <a:extLst>
            <a:ext uri="{FF2B5EF4-FFF2-40B4-BE49-F238E27FC236}">
              <a16:creationId xmlns:a16="http://schemas.microsoft.com/office/drawing/2014/main" id="{CB6CDB10-A8B2-4019-875E-5971FC2E5846}"/>
            </a:ext>
          </a:extLst>
        </xdr:cNvPr>
        <xdr:cNvSpPr/>
      </xdr:nvSpPr>
      <xdr:spPr>
        <a:xfrm>
          <a:off x="12763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99061</xdr:rowOff>
    </xdr:from>
    <xdr:to>
      <xdr:col>71</xdr:col>
      <xdr:colOff>177800</xdr:colOff>
      <xdr:row>80</xdr:row>
      <xdr:rowOff>144780</xdr:rowOff>
    </xdr:to>
    <xdr:cxnSp macro="">
      <xdr:nvCxnSpPr>
        <xdr:cNvPr id="581" name="直線コネクタ 580">
          <a:extLst>
            <a:ext uri="{FF2B5EF4-FFF2-40B4-BE49-F238E27FC236}">
              <a16:creationId xmlns:a16="http://schemas.microsoft.com/office/drawing/2014/main" id="{74EEE58A-A957-4CB3-BC8F-3AF1211B6A75}"/>
            </a:ext>
          </a:extLst>
        </xdr:cNvPr>
        <xdr:cNvCxnSpPr/>
      </xdr:nvCxnSpPr>
      <xdr:spPr>
        <a:xfrm>
          <a:off x="12814300" y="13815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582" name="n_1aveValue【児童館】&#10;有形固定資産減価償却率">
          <a:extLst>
            <a:ext uri="{FF2B5EF4-FFF2-40B4-BE49-F238E27FC236}">
              <a16:creationId xmlns:a16="http://schemas.microsoft.com/office/drawing/2014/main" id="{097CCF41-A2BE-449D-B3A5-D26F5F01BEF6}"/>
            </a:ext>
          </a:extLst>
        </xdr:cNvPr>
        <xdr:cNvSpPr txBox="1"/>
      </xdr:nvSpPr>
      <xdr:spPr>
        <a:xfrm>
          <a:off x="15266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116222</xdr:rowOff>
    </xdr:from>
    <xdr:ext cx="405111" cy="259045"/>
    <xdr:sp macro="" textlink="">
      <xdr:nvSpPr>
        <xdr:cNvPr id="583" name="n_2aveValue【児童館】&#10;有形固定資産減価償却率">
          <a:extLst>
            <a:ext uri="{FF2B5EF4-FFF2-40B4-BE49-F238E27FC236}">
              <a16:creationId xmlns:a16="http://schemas.microsoft.com/office/drawing/2014/main" id="{4C89AB79-A54C-418D-B042-DA4AE54036C3}"/>
            </a:ext>
          </a:extLst>
        </xdr:cNvPr>
        <xdr:cNvSpPr txBox="1"/>
      </xdr:nvSpPr>
      <xdr:spPr>
        <a:xfrm>
          <a:off x="14389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66691</xdr:rowOff>
    </xdr:from>
    <xdr:ext cx="405111" cy="259045"/>
    <xdr:sp macro="" textlink="">
      <xdr:nvSpPr>
        <xdr:cNvPr id="584" name="n_3aveValue【児童館】&#10;有形固定資産減価償却率">
          <a:extLst>
            <a:ext uri="{FF2B5EF4-FFF2-40B4-BE49-F238E27FC236}">
              <a16:creationId xmlns:a16="http://schemas.microsoft.com/office/drawing/2014/main" id="{D0A98BA5-2850-40DA-BF1E-7DC3EB598410}"/>
            </a:ext>
          </a:extLst>
        </xdr:cNvPr>
        <xdr:cNvSpPr txBox="1"/>
      </xdr:nvSpPr>
      <xdr:spPr>
        <a:xfrm>
          <a:off x="13500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152416</xdr:rowOff>
    </xdr:from>
    <xdr:ext cx="405111" cy="259045"/>
    <xdr:sp macro="" textlink="">
      <xdr:nvSpPr>
        <xdr:cNvPr id="585" name="n_4aveValue【児童館】&#10;有形固定資産減価償却率">
          <a:extLst>
            <a:ext uri="{FF2B5EF4-FFF2-40B4-BE49-F238E27FC236}">
              <a16:creationId xmlns:a16="http://schemas.microsoft.com/office/drawing/2014/main" id="{06CBC671-8CEC-4032-9D6D-30F3BC248B21}"/>
            </a:ext>
          </a:extLst>
        </xdr:cNvPr>
        <xdr:cNvSpPr txBox="1"/>
      </xdr:nvSpPr>
      <xdr:spPr>
        <a:xfrm>
          <a:off x="12611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82566</xdr:rowOff>
    </xdr:from>
    <xdr:ext cx="405111" cy="259045"/>
    <xdr:sp macro="" textlink="">
      <xdr:nvSpPr>
        <xdr:cNvPr id="586" name="n_1mainValue【児童館】&#10;有形固定資産減価償却率">
          <a:extLst>
            <a:ext uri="{FF2B5EF4-FFF2-40B4-BE49-F238E27FC236}">
              <a16:creationId xmlns:a16="http://schemas.microsoft.com/office/drawing/2014/main" id="{3709FDC0-8003-4FA2-8DBA-4BCF6EE45BCF}"/>
            </a:ext>
          </a:extLst>
        </xdr:cNvPr>
        <xdr:cNvSpPr txBox="1"/>
      </xdr:nvSpPr>
      <xdr:spPr>
        <a:xfrm>
          <a:off x="15266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34941</xdr:rowOff>
    </xdr:from>
    <xdr:ext cx="405111" cy="259045"/>
    <xdr:sp macro="" textlink="">
      <xdr:nvSpPr>
        <xdr:cNvPr id="587" name="n_2mainValue【児童館】&#10;有形固定資産減価償却率">
          <a:extLst>
            <a:ext uri="{FF2B5EF4-FFF2-40B4-BE49-F238E27FC236}">
              <a16:creationId xmlns:a16="http://schemas.microsoft.com/office/drawing/2014/main" id="{CC0517DA-4351-42EC-B53F-DE1A279458C0}"/>
            </a:ext>
          </a:extLst>
        </xdr:cNvPr>
        <xdr:cNvSpPr txBox="1"/>
      </xdr:nvSpPr>
      <xdr:spPr>
        <a:xfrm>
          <a:off x="14389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40657</xdr:rowOff>
    </xdr:from>
    <xdr:ext cx="405111" cy="259045"/>
    <xdr:sp macro="" textlink="">
      <xdr:nvSpPr>
        <xdr:cNvPr id="588" name="n_3mainValue【児童館】&#10;有形固定資産減価償却率">
          <a:extLst>
            <a:ext uri="{FF2B5EF4-FFF2-40B4-BE49-F238E27FC236}">
              <a16:creationId xmlns:a16="http://schemas.microsoft.com/office/drawing/2014/main" id="{264D3A7D-0B3C-4022-87EC-8F0BE689935E}"/>
            </a:ext>
          </a:extLst>
        </xdr:cNvPr>
        <xdr:cNvSpPr txBox="1"/>
      </xdr:nvSpPr>
      <xdr:spPr>
        <a:xfrm>
          <a:off x="13500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166388</xdr:rowOff>
    </xdr:from>
    <xdr:ext cx="405111" cy="259045"/>
    <xdr:sp macro="" textlink="">
      <xdr:nvSpPr>
        <xdr:cNvPr id="589" name="n_4mainValue【児童館】&#10;有形固定資産減価償却率">
          <a:extLst>
            <a:ext uri="{FF2B5EF4-FFF2-40B4-BE49-F238E27FC236}">
              <a16:creationId xmlns:a16="http://schemas.microsoft.com/office/drawing/2014/main" id="{F1C51FA9-A62F-45D9-A9BF-C2518F9D28A7}"/>
            </a:ext>
          </a:extLst>
        </xdr:cNvPr>
        <xdr:cNvSpPr txBox="1"/>
      </xdr:nvSpPr>
      <xdr:spPr>
        <a:xfrm>
          <a:off x="12611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a:extLst>
            <a:ext uri="{FF2B5EF4-FFF2-40B4-BE49-F238E27FC236}">
              <a16:creationId xmlns:a16="http://schemas.microsoft.com/office/drawing/2014/main" id="{FE0C0564-AEDA-4034-9314-B9F7236B280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a:extLst>
            <a:ext uri="{FF2B5EF4-FFF2-40B4-BE49-F238E27FC236}">
              <a16:creationId xmlns:a16="http://schemas.microsoft.com/office/drawing/2014/main" id="{18058AAE-5F1C-4D17-B64B-0701EF2397E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a:extLst>
            <a:ext uri="{FF2B5EF4-FFF2-40B4-BE49-F238E27FC236}">
              <a16:creationId xmlns:a16="http://schemas.microsoft.com/office/drawing/2014/main" id="{126B7616-248C-419D-9710-0C1B74D7AA3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a:extLst>
            <a:ext uri="{FF2B5EF4-FFF2-40B4-BE49-F238E27FC236}">
              <a16:creationId xmlns:a16="http://schemas.microsoft.com/office/drawing/2014/main" id="{DA8C3CB7-0A7B-42EF-BC85-95A50F3863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a:extLst>
            <a:ext uri="{FF2B5EF4-FFF2-40B4-BE49-F238E27FC236}">
              <a16:creationId xmlns:a16="http://schemas.microsoft.com/office/drawing/2014/main" id="{A045DCE2-DFE0-4C94-8DE6-67906AC83A0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a:extLst>
            <a:ext uri="{FF2B5EF4-FFF2-40B4-BE49-F238E27FC236}">
              <a16:creationId xmlns:a16="http://schemas.microsoft.com/office/drawing/2014/main" id="{314FFD56-16A7-4578-AA45-BB21C47C4AF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a:extLst>
            <a:ext uri="{FF2B5EF4-FFF2-40B4-BE49-F238E27FC236}">
              <a16:creationId xmlns:a16="http://schemas.microsoft.com/office/drawing/2014/main" id="{F17B369C-8E1B-416A-9D9B-B86AB92045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a:extLst>
            <a:ext uri="{FF2B5EF4-FFF2-40B4-BE49-F238E27FC236}">
              <a16:creationId xmlns:a16="http://schemas.microsoft.com/office/drawing/2014/main" id="{D90F7DAA-3A9D-4DD2-AFAA-3C9C1679403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a:extLst>
            <a:ext uri="{FF2B5EF4-FFF2-40B4-BE49-F238E27FC236}">
              <a16:creationId xmlns:a16="http://schemas.microsoft.com/office/drawing/2014/main" id="{2C93EFC3-0A35-43B3-8DEB-A742E6E392C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a:extLst>
            <a:ext uri="{FF2B5EF4-FFF2-40B4-BE49-F238E27FC236}">
              <a16:creationId xmlns:a16="http://schemas.microsoft.com/office/drawing/2014/main" id="{E1B6A1E9-2682-4E21-82EA-B8F08226389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00" name="直線コネクタ 599">
          <a:extLst>
            <a:ext uri="{FF2B5EF4-FFF2-40B4-BE49-F238E27FC236}">
              <a16:creationId xmlns:a16="http://schemas.microsoft.com/office/drawing/2014/main" id="{E932E2BF-F3F0-4E0D-B194-520159BB2B0E}"/>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01" name="テキスト ボックス 600">
          <a:extLst>
            <a:ext uri="{FF2B5EF4-FFF2-40B4-BE49-F238E27FC236}">
              <a16:creationId xmlns:a16="http://schemas.microsoft.com/office/drawing/2014/main" id="{3B7A7EFC-F620-457A-9ABB-CF74A3AF36DC}"/>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2" name="直線コネクタ 601">
          <a:extLst>
            <a:ext uri="{FF2B5EF4-FFF2-40B4-BE49-F238E27FC236}">
              <a16:creationId xmlns:a16="http://schemas.microsoft.com/office/drawing/2014/main" id="{C200D110-6279-424C-A07C-0BD2F5145E9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3" name="テキスト ボックス 602">
          <a:extLst>
            <a:ext uri="{FF2B5EF4-FFF2-40B4-BE49-F238E27FC236}">
              <a16:creationId xmlns:a16="http://schemas.microsoft.com/office/drawing/2014/main" id="{D7A4CE51-56EF-4FC6-AD5E-FC841714329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04" name="直線コネクタ 603">
          <a:extLst>
            <a:ext uri="{FF2B5EF4-FFF2-40B4-BE49-F238E27FC236}">
              <a16:creationId xmlns:a16="http://schemas.microsoft.com/office/drawing/2014/main" id="{8A3B5BEE-16F6-447D-9DC2-0C567DC1A419}"/>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05" name="テキスト ボックス 604">
          <a:extLst>
            <a:ext uri="{FF2B5EF4-FFF2-40B4-BE49-F238E27FC236}">
              <a16:creationId xmlns:a16="http://schemas.microsoft.com/office/drawing/2014/main" id="{B62493D5-8106-4B1A-A3FF-19A5CBCCE69C}"/>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63A52AE7-807B-4B9B-9EE7-16F4C08F0BA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374300BA-9FDB-421E-8CBD-57DDB142219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児童館】&#10;一人当たり面積グラフ枠">
          <a:extLst>
            <a:ext uri="{FF2B5EF4-FFF2-40B4-BE49-F238E27FC236}">
              <a16:creationId xmlns:a16="http://schemas.microsoft.com/office/drawing/2014/main" id="{55E72DAF-D3AD-4E00-8918-A318F218F10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20955</xdr:rowOff>
    </xdr:from>
    <xdr:to>
      <xdr:col>116</xdr:col>
      <xdr:colOff>62864</xdr:colOff>
      <xdr:row>84</xdr:row>
      <xdr:rowOff>169545</xdr:rowOff>
    </xdr:to>
    <xdr:cxnSp macro="">
      <xdr:nvCxnSpPr>
        <xdr:cNvPr id="609" name="直線コネクタ 608">
          <a:extLst>
            <a:ext uri="{FF2B5EF4-FFF2-40B4-BE49-F238E27FC236}">
              <a16:creationId xmlns:a16="http://schemas.microsoft.com/office/drawing/2014/main" id="{B46B842B-EB77-4C3D-93E4-09FC682389C0}"/>
            </a:ext>
          </a:extLst>
        </xdr:cNvPr>
        <xdr:cNvCxnSpPr/>
      </xdr:nvCxnSpPr>
      <xdr:spPr>
        <a:xfrm flipV="1">
          <a:off x="22160864" y="1339405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610" name="【児童館】&#10;一人当たり面積最小値テキスト">
          <a:extLst>
            <a:ext uri="{FF2B5EF4-FFF2-40B4-BE49-F238E27FC236}">
              <a16:creationId xmlns:a16="http://schemas.microsoft.com/office/drawing/2014/main" id="{BD69967A-3F8A-49AA-93EA-203280251A8D}"/>
            </a:ext>
          </a:extLst>
        </xdr:cNvPr>
        <xdr:cNvSpPr txBox="1"/>
      </xdr:nvSpPr>
      <xdr:spPr>
        <a:xfrm>
          <a:off x="22199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611" name="直線コネクタ 610">
          <a:extLst>
            <a:ext uri="{FF2B5EF4-FFF2-40B4-BE49-F238E27FC236}">
              <a16:creationId xmlns:a16="http://schemas.microsoft.com/office/drawing/2014/main" id="{7E60F657-E398-4297-B74B-15CD30E872D5}"/>
            </a:ext>
          </a:extLst>
        </xdr:cNvPr>
        <xdr:cNvCxnSpPr/>
      </xdr:nvCxnSpPr>
      <xdr:spPr>
        <a:xfrm>
          <a:off x="22072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139082</xdr:rowOff>
    </xdr:from>
    <xdr:ext cx="469744" cy="259045"/>
    <xdr:sp macro="" textlink="">
      <xdr:nvSpPr>
        <xdr:cNvPr id="612" name="【児童館】&#10;一人当たり面積最大値テキスト">
          <a:extLst>
            <a:ext uri="{FF2B5EF4-FFF2-40B4-BE49-F238E27FC236}">
              <a16:creationId xmlns:a16="http://schemas.microsoft.com/office/drawing/2014/main" id="{2AD708CA-CDD7-41CB-B971-473603C0BB21}"/>
            </a:ext>
          </a:extLst>
        </xdr:cNvPr>
        <xdr:cNvSpPr txBox="1"/>
      </xdr:nvSpPr>
      <xdr:spPr>
        <a:xfrm>
          <a:off x="221996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20955</xdr:rowOff>
    </xdr:from>
    <xdr:to>
      <xdr:col>116</xdr:col>
      <xdr:colOff>152400</xdr:colOff>
      <xdr:row>78</xdr:row>
      <xdr:rowOff>20955</xdr:rowOff>
    </xdr:to>
    <xdr:cxnSp macro="">
      <xdr:nvCxnSpPr>
        <xdr:cNvPr id="613" name="直線コネクタ 612">
          <a:extLst>
            <a:ext uri="{FF2B5EF4-FFF2-40B4-BE49-F238E27FC236}">
              <a16:creationId xmlns:a16="http://schemas.microsoft.com/office/drawing/2014/main" id="{33B3C5D5-FD7E-437A-9B0B-FB231025EA25}"/>
            </a:ext>
          </a:extLst>
        </xdr:cNvPr>
        <xdr:cNvCxnSpPr/>
      </xdr:nvCxnSpPr>
      <xdr:spPr>
        <a:xfrm>
          <a:off x="22072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xdr:rowOff>
    </xdr:from>
    <xdr:ext cx="469744" cy="259045"/>
    <xdr:sp macro="" textlink="">
      <xdr:nvSpPr>
        <xdr:cNvPr id="614" name="【児童館】&#10;一人当たり面積平均値テキスト">
          <a:extLst>
            <a:ext uri="{FF2B5EF4-FFF2-40B4-BE49-F238E27FC236}">
              <a16:creationId xmlns:a16="http://schemas.microsoft.com/office/drawing/2014/main" id="{62410271-8627-4010-8F4A-5B1E0E20DF44}"/>
            </a:ext>
          </a:extLst>
        </xdr:cNvPr>
        <xdr:cNvSpPr txBox="1"/>
      </xdr:nvSpPr>
      <xdr:spPr>
        <a:xfrm>
          <a:off x="22199600" y="1405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21589</xdr:rowOff>
    </xdr:from>
    <xdr:to>
      <xdr:col>116</xdr:col>
      <xdr:colOff>114300</xdr:colOff>
      <xdr:row>82</xdr:row>
      <xdr:rowOff>123189</xdr:rowOff>
    </xdr:to>
    <xdr:sp macro="" textlink="">
      <xdr:nvSpPr>
        <xdr:cNvPr id="615" name="フローチャート: 判断 614">
          <a:extLst>
            <a:ext uri="{FF2B5EF4-FFF2-40B4-BE49-F238E27FC236}">
              <a16:creationId xmlns:a16="http://schemas.microsoft.com/office/drawing/2014/main" id="{20BDD74F-4783-45B1-AF5A-A7AAE94EE6CA}"/>
            </a:ext>
          </a:extLst>
        </xdr:cNvPr>
        <xdr:cNvSpPr/>
      </xdr:nvSpPr>
      <xdr:spPr>
        <a:xfrm>
          <a:off x="22110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50164</xdr:rowOff>
    </xdr:from>
    <xdr:to>
      <xdr:col>112</xdr:col>
      <xdr:colOff>38100</xdr:colOff>
      <xdr:row>82</xdr:row>
      <xdr:rowOff>151764</xdr:rowOff>
    </xdr:to>
    <xdr:sp macro="" textlink="">
      <xdr:nvSpPr>
        <xdr:cNvPr id="616" name="フローチャート: 判断 615">
          <a:extLst>
            <a:ext uri="{FF2B5EF4-FFF2-40B4-BE49-F238E27FC236}">
              <a16:creationId xmlns:a16="http://schemas.microsoft.com/office/drawing/2014/main" id="{CFF881EB-A58F-487A-8E57-4D31E276F5B3}"/>
            </a:ext>
          </a:extLst>
        </xdr:cNvPr>
        <xdr:cNvSpPr/>
      </xdr:nvSpPr>
      <xdr:spPr>
        <a:xfrm>
          <a:off x="21272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10161</xdr:rowOff>
    </xdr:from>
    <xdr:to>
      <xdr:col>107</xdr:col>
      <xdr:colOff>101600</xdr:colOff>
      <xdr:row>82</xdr:row>
      <xdr:rowOff>111761</xdr:rowOff>
    </xdr:to>
    <xdr:sp macro="" textlink="">
      <xdr:nvSpPr>
        <xdr:cNvPr id="617" name="フローチャート: 判断 616">
          <a:extLst>
            <a:ext uri="{FF2B5EF4-FFF2-40B4-BE49-F238E27FC236}">
              <a16:creationId xmlns:a16="http://schemas.microsoft.com/office/drawing/2014/main" id="{770F6BFA-15B4-4530-9BFB-DA60DF77334B}"/>
            </a:ext>
          </a:extLst>
        </xdr:cNvPr>
        <xdr:cNvSpPr/>
      </xdr:nvSpPr>
      <xdr:spPr>
        <a:xfrm>
          <a:off x="2038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164464</xdr:rowOff>
    </xdr:from>
    <xdr:to>
      <xdr:col>102</xdr:col>
      <xdr:colOff>165100</xdr:colOff>
      <xdr:row>82</xdr:row>
      <xdr:rowOff>94614</xdr:rowOff>
    </xdr:to>
    <xdr:sp macro="" textlink="">
      <xdr:nvSpPr>
        <xdr:cNvPr id="618" name="フローチャート: 判断 617">
          <a:extLst>
            <a:ext uri="{FF2B5EF4-FFF2-40B4-BE49-F238E27FC236}">
              <a16:creationId xmlns:a16="http://schemas.microsoft.com/office/drawing/2014/main" id="{FB03F29F-09D0-487D-94D7-BAE68D53777A}"/>
            </a:ext>
          </a:extLst>
        </xdr:cNvPr>
        <xdr:cNvSpPr/>
      </xdr:nvSpPr>
      <xdr:spPr>
        <a:xfrm>
          <a:off x="19494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55880</xdr:rowOff>
    </xdr:from>
    <xdr:to>
      <xdr:col>98</xdr:col>
      <xdr:colOff>38100</xdr:colOff>
      <xdr:row>82</xdr:row>
      <xdr:rowOff>157480</xdr:rowOff>
    </xdr:to>
    <xdr:sp macro="" textlink="">
      <xdr:nvSpPr>
        <xdr:cNvPr id="619" name="フローチャート: 判断 618">
          <a:extLst>
            <a:ext uri="{FF2B5EF4-FFF2-40B4-BE49-F238E27FC236}">
              <a16:creationId xmlns:a16="http://schemas.microsoft.com/office/drawing/2014/main" id="{A5817CC1-A265-4F48-B5CF-C54AFC47D3D9}"/>
            </a:ext>
          </a:extLst>
        </xdr:cNvPr>
        <xdr:cNvSpPr/>
      </xdr:nvSpPr>
      <xdr:spPr>
        <a:xfrm>
          <a:off x="18605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FE9689E-91F2-43E9-AE4E-C191041CD65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64AAD57F-196D-4CA7-B1FF-A8DA4BEE23E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7037A996-D27F-4E4F-AB94-E9DCDE96966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A34F6B50-D53E-40D6-81D5-AFB03EDEEB2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D77ED426-6629-4CC3-9E5A-498F57532E2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44450</xdr:rowOff>
    </xdr:from>
    <xdr:to>
      <xdr:col>116</xdr:col>
      <xdr:colOff>114300</xdr:colOff>
      <xdr:row>81</xdr:row>
      <xdr:rowOff>146050</xdr:rowOff>
    </xdr:to>
    <xdr:sp macro="" textlink="">
      <xdr:nvSpPr>
        <xdr:cNvPr id="625" name="楕円 624">
          <a:extLst>
            <a:ext uri="{FF2B5EF4-FFF2-40B4-BE49-F238E27FC236}">
              <a16:creationId xmlns:a16="http://schemas.microsoft.com/office/drawing/2014/main" id="{F6A8837E-A6BB-4AB9-9906-F2CC3A1BF525}"/>
            </a:ext>
          </a:extLst>
        </xdr:cNvPr>
        <xdr:cNvSpPr/>
      </xdr:nvSpPr>
      <xdr:spPr>
        <a:xfrm>
          <a:off x="22110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67327</xdr:rowOff>
    </xdr:from>
    <xdr:ext cx="469744" cy="259045"/>
    <xdr:sp macro="" textlink="">
      <xdr:nvSpPr>
        <xdr:cNvPr id="626" name="【児童館】&#10;一人当たり面積該当値テキスト">
          <a:extLst>
            <a:ext uri="{FF2B5EF4-FFF2-40B4-BE49-F238E27FC236}">
              <a16:creationId xmlns:a16="http://schemas.microsoft.com/office/drawing/2014/main" id="{57E05D41-1754-4F2A-A128-AD3BD9A70FCC}"/>
            </a:ext>
          </a:extLst>
        </xdr:cNvPr>
        <xdr:cNvSpPr txBox="1"/>
      </xdr:nvSpPr>
      <xdr:spPr>
        <a:xfrm>
          <a:off x="22199600"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50164</xdr:rowOff>
    </xdr:from>
    <xdr:to>
      <xdr:col>112</xdr:col>
      <xdr:colOff>38100</xdr:colOff>
      <xdr:row>81</xdr:row>
      <xdr:rowOff>151764</xdr:rowOff>
    </xdr:to>
    <xdr:sp macro="" textlink="">
      <xdr:nvSpPr>
        <xdr:cNvPr id="627" name="楕円 626">
          <a:extLst>
            <a:ext uri="{FF2B5EF4-FFF2-40B4-BE49-F238E27FC236}">
              <a16:creationId xmlns:a16="http://schemas.microsoft.com/office/drawing/2014/main" id="{401A20D5-F5C0-4E1F-AFC6-B67659F90C5E}"/>
            </a:ext>
          </a:extLst>
        </xdr:cNvPr>
        <xdr:cNvSpPr/>
      </xdr:nvSpPr>
      <xdr:spPr>
        <a:xfrm>
          <a:off x="21272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95250</xdr:rowOff>
    </xdr:from>
    <xdr:to>
      <xdr:col>116</xdr:col>
      <xdr:colOff>63500</xdr:colOff>
      <xdr:row>81</xdr:row>
      <xdr:rowOff>100964</xdr:rowOff>
    </xdr:to>
    <xdr:cxnSp macro="">
      <xdr:nvCxnSpPr>
        <xdr:cNvPr id="628" name="直線コネクタ 627">
          <a:extLst>
            <a:ext uri="{FF2B5EF4-FFF2-40B4-BE49-F238E27FC236}">
              <a16:creationId xmlns:a16="http://schemas.microsoft.com/office/drawing/2014/main" id="{2C7D6157-E131-4E6D-B7C5-49112F1342CA}"/>
            </a:ext>
          </a:extLst>
        </xdr:cNvPr>
        <xdr:cNvCxnSpPr/>
      </xdr:nvCxnSpPr>
      <xdr:spPr>
        <a:xfrm flipV="1">
          <a:off x="21323300" y="139827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55880</xdr:rowOff>
    </xdr:from>
    <xdr:to>
      <xdr:col>107</xdr:col>
      <xdr:colOff>101600</xdr:colOff>
      <xdr:row>81</xdr:row>
      <xdr:rowOff>157480</xdr:rowOff>
    </xdr:to>
    <xdr:sp macro="" textlink="">
      <xdr:nvSpPr>
        <xdr:cNvPr id="629" name="楕円 628">
          <a:extLst>
            <a:ext uri="{FF2B5EF4-FFF2-40B4-BE49-F238E27FC236}">
              <a16:creationId xmlns:a16="http://schemas.microsoft.com/office/drawing/2014/main" id="{2F705E50-78D9-49E3-9EC8-D11FA0BD472E}"/>
            </a:ext>
          </a:extLst>
        </xdr:cNvPr>
        <xdr:cNvSpPr/>
      </xdr:nvSpPr>
      <xdr:spPr>
        <a:xfrm>
          <a:off x="20383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100964</xdr:rowOff>
    </xdr:from>
    <xdr:to>
      <xdr:col>111</xdr:col>
      <xdr:colOff>177800</xdr:colOff>
      <xdr:row>81</xdr:row>
      <xdr:rowOff>106680</xdr:rowOff>
    </xdr:to>
    <xdr:cxnSp macro="">
      <xdr:nvCxnSpPr>
        <xdr:cNvPr id="630" name="直線コネクタ 629">
          <a:extLst>
            <a:ext uri="{FF2B5EF4-FFF2-40B4-BE49-F238E27FC236}">
              <a16:creationId xmlns:a16="http://schemas.microsoft.com/office/drawing/2014/main" id="{4CFAA9F3-CC6D-412F-9F1C-62D6D94BA997}"/>
            </a:ext>
          </a:extLst>
        </xdr:cNvPr>
        <xdr:cNvCxnSpPr/>
      </xdr:nvCxnSpPr>
      <xdr:spPr>
        <a:xfrm flipV="1">
          <a:off x="20434300" y="139884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61595</xdr:rowOff>
    </xdr:from>
    <xdr:to>
      <xdr:col>102</xdr:col>
      <xdr:colOff>165100</xdr:colOff>
      <xdr:row>81</xdr:row>
      <xdr:rowOff>163195</xdr:rowOff>
    </xdr:to>
    <xdr:sp macro="" textlink="">
      <xdr:nvSpPr>
        <xdr:cNvPr id="631" name="楕円 630">
          <a:extLst>
            <a:ext uri="{FF2B5EF4-FFF2-40B4-BE49-F238E27FC236}">
              <a16:creationId xmlns:a16="http://schemas.microsoft.com/office/drawing/2014/main" id="{63AB8E89-13A0-44E4-AF01-0BA7CD105335}"/>
            </a:ext>
          </a:extLst>
        </xdr:cNvPr>
        <xdr:cNvSpPr/>
      </xdr:nvSpPr>
      <xdr:spPr>
        <a:xfrm>
          <a:off x="19494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106680</xdr:rowOff>
    </xdr:from>
    <xdr:to>
      <xdr:col>107</xdr:col>
      <xdr:colOff>50800</xdr:colOff>
      <xdr:row>81</xdr:row>
      <xdr:rowOff>112395</xdr:rowOff>
    </xdr:to>
    <xdr:cxnSp macro="">
      <xdr:nvCxnSpPr>
        <xdr:cNvPr id="632" name="直線コネクタ 631">
          <a:extLst>
            <a:ext uri="{FF2B5EF4-FFF2-40B4-BE49-F238E27FC236}">
              <a16:creationId xmlns:a16="http://schemas.microsoft.com/office/drawing/2014/main" id="{832E026C-F0C5-4064-B393-1A138A4477BE}"/>
            </a:ext>
          </a:extLst>
        </xdr:cNvPr>
        <xdr:cNvCxnSpPr/>
      </xdr:nvCxnSpPr>
      <xdr:spPr>
        <a:xfrm flipV="1">
          <a:off x="19545300" y="139941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67311</xdr:rowOff>
    </xdr:from>
    <xdr:to>
      <xdr:col>98</xdr:col>
      <xdr:colOff>38100</xdr:colOff>
      <xdr:row>81</xdr:row>
      <xdr:rowOff>168911</xdr:rowOff>
    </xdr:to>
    <xdr:sp macro="" textlink="">
      <xdr:nvSpPr>
        <xdr:cNvPr id="633" name="楕円 632">
          <a:extLst>
            <a:ext uri="{FF2B5EF4-FFF2-40B4-BE49-F238E27FC236}">
              <a16:creationId xmlns:a16="http://schemas.microsoft.com/office/drawing/2014/main" id="{B4308E34-DF36-4FA8-8917-2416E671105A}"/>
            </a:ext>
          </a:extLst>
        </xdr:cNvPr>
        <xdr:cNvSpPr/>
      </xdr:nvSpPr>
      <xdr:spPr>
        <a:xfrm>
          <a:off x="18605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112395</xdr:rowOff>
    </xdr:from>
    <xdr:to>
      <xdr:col>102</xdr:col>
      <xdr:colOff>114300</xdr:colOff>
      <xdr:row>81</xdr:row>
      <xdr:rowOff>118111</xdr:rowOff>
    </xdr:to>
    <xdr:cxnSp macro="">
      <xdr:nvCxnSpPr>
        <xdr:cNvPr id="634" name="直線コネクタ 633">
          <a:extLst>
            <a:ext uri="{FF2B5EF4-FFF2-40B4-BE49-F238E27FC236}">
              <a16:creationId xmlns:a16="http://schemas.microsoft.com/office/drawing/2014/main" id="{A493F22C-B3F7-4BEE-820F-E8948A3C4398}"/>
            </a:ext>
          </a:extLst>
        </xdr:cNvPr>
        <xdr:cNvCxnSpPr/>
      </xdr:nvCxnSpPr>
      <xdr:spPr>
        <a:xfrm flipV="1">
          <a:off x="18656300" y="139998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142891</xdr:rowOff>
    </xdr:from>
    <xdr:ext cx="469744" cy="259045"/>
    <xdr:sp macro="" textlink="">
      <xdr:nvSpPr>
        <xdr:cNvPr id="635" name="n_1aveValue【児童館】&#10;一人当たり面積">
          <a:extLst>
            <a:ext uri="{FF2B5EF4-FFF2-40B4-BE49-F238E27FC236}">
              <a16:creationId xmlns:a16="http://schemas.microsoft.com/office/drawing/2014/main" id="{FC30F253-A998-4D4C-8FFC-1E899057EFBB}"/>
            </a:ext>
          </a:extLst>
        </xdr:cNvPr>
        <xdr:cNvSpPr txBox="1"/>
      </xdr:nvSpPr>
      <xdr:spPr>
        <a:xfrm>
          <a:off x="21075727" y="142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102888</xdr:rowOff>
    </xdr:from>
    <xdr:ext cx="469744" cy="259045"/>
    <xdr:sp macro="" textlink="">
      <xdr:nvSpPr>
        <xdr:cNvPr id="636" name="n_2aveValue【児童館】&#10;一人当たり面積">
          <a:extLst>
            <a:ext uri="{FF2B5EF4-FFF2-40B4-BE49-F238E27FC236}">
              <a16:creationId xmlns:a16="http://schemas.microsoft.com/office/drawing/2014/main" id="{27B5D15D-320C-476C-8025-F9C341765678}"/>
            </a:ext>
          </a:extLst>
        </xdr:cNvPr>
        <xdr:cNvSpPr txBox="1"/>
      </xdr:nvSpPr>
      <xdr:spPr>
        <a:xfrm>
          <a:off x="20199427"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85741</xdr:rowOff>
    </xdr:from>
    <xdr:ext cx="469744" cy="259045"/>
    <xdr:sp macro="" textlink="">
      <xdr:nvSpPr>
        <xdr:cNvPr id="637" name="n_3aveValue【児童館】&#10;一人当たり面積">
          <a:extLst>
            <a:ext uri="{FF2B5EF4-FFF2-40B4-BE49-F238E27FC236}">
              <a16:creationId xmlns:a16="http://schemas.microsoft.com/office/drawing/2014/main" id="{3C7AD7CC-1E54-4448-8047-F9A19C7908DA}"/>
            </a:ext>
          </a:extLst>
        </xdr:cNvPr>
        <xdr:cNvSpPr txBox="1"/>
      </xdr:nvSpPr>
      <xdr:spPr>
        <a:xfrm>
          <a:off x="19310427" y="1414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148607</xdr:rowOff>
    </xdr:from>
    <xdr:ext cx="469744" cy="259045"/>
    <xdr:sp macro="" textlink="">
      <xdr:nvSpPr>
        <xdr:cNvPr id="638" name="n_4aveValue【児童館】&#10;一人当たり面積">
          <a:extLst>
            <a:ext uri="{FF2B5EF4-FFF2-40B4-BE49-F238E27FC236}">
              <a16:creationId xmlns:a16="http://schemas.microsoft.com/office/drawing/2014/main" id="{DD5343DA-C559-4FC5-84CD-17F53A2F7DEE}"/>
            </a:ext>
          </a:extLst>
        </xdr:cNvPr>
        <xdr:cNvSpPr txBox="1"/>
      </xdr:nvSpPr>
      <xdr:spPr>
        <a:xfrm>
          <a:off x="184214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168291</xdr:rowOff>
    </xdr:from>
    <xdr:ext cx="469744" cy="259045"/>
    <xdr:sp macro="" textlink="">
      <xdr:nvSpPr>
        <xdr:cNvPr id="639" name="n_1mainValue【児童館】&#10;一人当たり面積">
          <a:extLst>
            <a:ext uri="{FF2B5EF4-FFF2-40B4-BE49-F238E27FC236}">
              <a16:creationId xmlns:a16="http://schemas.microsoft.com/office/drawing/2014/main" id="{226AA221-6576-4C50-9CCA-A12530E459E1}"/>
            </a:ext>
          </a:extLst>
        </xdr:cNvPr>
        <xdr:cNvSpPr txBox="1"/>
      </xdr:nvSpPr>
      <xdr:spPr>
        <a:xfrm>
          <a:off x="21075727" y="1371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2557</xdr:rowOff>
    </xdr:from>
    <xdr:ext cx="469744" cy="259045"/>
    <xdr:sp macro="" textlink="">
      <xdr:nvSpPr>
        <xdr:cNvPr id="640" name="n_2mainValue【児童館】&#10;一人当たり面積">
          <a:extLst>
            <a:ext uri="{FF2B5EF4-FFF2-40B4-BE49-F238E27FC236}">
              <a16:creationId xmlns:a16="http://schemas.microsoft.com/office/drawing/2014/main" id="{D5D9B677-7A92-49C3-8554-C92D98982895}"/>
            </a:ext>
          </a:extLst>
        </xdr:cNvPr>
        <xdr:cNvSpPr txBox="1"/>
      </xdr:nvSpPr>
      <xdr:spPr>
        <a:xfrm>
          <a:off x="20199427" y="1371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8272</xdr:rowOff>
    </xdr:from>
    <xdr:ext cx="469744" cy="259045"/>
    <xdr:sp macro="" textlink="">
      <xdr:nvSpPr>
        <xdr:cNvPr id="641" name="n_3mainValue【児童館】&#10;一人当たり面積">
          <a:extLst>
            <a:ext uri="{FF2B5EF4-FFF2-40B4-BE49-F238E27FC236}">
              <a16:creationId xmlns:a16="http://schemas.microsoft.com/office/drawing/2014/main" id="{856E73BF-5D78-42D6-9BCF-02527AC13333}"/>
            </a:ext>
          </a:extLst>
        </xdr:cNvPr>
        <xdr:cNvSpPr txBox="1"/>
      </xdr:nvSpPr>
      <xdr:spPr>
        <a:xfrm>
          <a:off x="19310427" y="137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13988</xdr:rowOff>
    </xdr:from>
    <xdr:ext cx="469744" cy="259045"/>
    <xdr:sp macro="" textlink="">
      <xdr:nvSpPr>
        <xdr:cNvPr id="642" name="n_4mainValue【児童館】&#10;一人当たり面積">
          <a:extLst>
            <a:ext uri="{FF2B5EF4-FFF2-40B4-BE49-F238E27FC236}">
              <a16:creationId xmlns:a16="http://schemas.microsoft.com/office/drawing/2014/main" id="{C7E5B2B0-B232-4CDC-8427-8C38DFBAC3A0}"/>
            </a:ext>
          </a:extLst>
        </xdr:cNvPr>
        <xdr:cNvSpPr txBox="1"/>
      </xdr:nvSpPr>
      <xdr:spPr>
        <a:xfrm>
          <a:off x="18421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DC2BCF37-7491-4577-AA32-D76A056CFC8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CE3577BC-804F-4F1B-878C-E0A0AFC07A1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4CF7239F-BDAA-409D-820E-E4B46D2E14A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7BE8E287-563C-4C99-8CED-0FEFE884B8E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902F5653-4A47-4B01-BF96-CAFBE2F64E4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E1FE923C-59F6-4101-85BF-9C08AE9FC5C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8585714F-BBE8-4BA5-8EEB-90AF0E2883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8AC68DA9-33E1-45D7-99D9-75F6E5E7A67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889F7AA7-4C1A-4FC3-AC24-B748B21134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13CFD1FE-9726-4910-8EA6-A72CB9B224A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C3474683-CBF5-4C1B-B676-6FBE494AE98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45390DD-FC39-402C-BA0C-20002C0C5D3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2590A68E-9F0F-4473-AFE1-859AAFDD98B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392C2219-7166-4598-B14E-294A13CBB25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A501314D-1E81-42BE-9A89-ABE0D04878D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E50BE07B-45C2-443E-A1BB-1CAABE611CE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6FF10363-BDC0-410C-84AA-A527D57302A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81EED8FE-B56F-4D63-A710-3F6101ECB5B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FA46C7B3-FC89-4D02-8AC7-4DB39BF6301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BBBA8419-3D29-41D2-97F9-F7A382EFACD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2284722D-2996-4F02-98B2-0ABC608E8A3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F3146CAB-D911-4CEA-8518-A96EC327435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3B502C18-C2EE-44DC-834A-9D688CE8532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CA9A7602-2FC1-419B-8A69-3E17F988F5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607A004A-4106-4567-AF2F-1A690D49336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5271841C-A083-451E-B7C0-EF84AE0072C4}"/>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公民館】&#10;有形固定資産減価償却率最小値テキスト">
          <a:extLst>
            <a:ext uri="{FF2B5EF4-FFF2-40B4-BE49-F238E27FC236}">
              <a16:creationId xmlns:a16="http://schemas.microsoft.com/office/drawing/2014/main" id="{A3BE19D1-9EA8-447A-987C-7B87F8E7E85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CA0999A0-8177-4FF4-AC55-DEE39CF8C92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71" name="【公民館】&#10;有形固定資産減価償却率最大値テキスト">
          <a:extLst>
            <a:ext uri="{FF2B5EF4-FFF2-40B4-BE49-F238E27FC236}">
              <a16:creationId xmlns:a16="http://schemas.microsoft.com/office/drawing/2014/main" id="{777CDACE-69DD-4C66-93D2-E2443B8FF8FA}"/>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72" name="直線コネクタ 671">
          <a:extLst>
            <a:ext uri="{FF2B5EF4-FFF2-40B4-BE49-F238E27FC236}">
              <a16:creationId xmlns:a16="http://schemas.microsoft.com/office/drawing/2014/main" id="{D04A2442-ED53-4D97-903F-85385CF826C9}"/>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673" name="【公民館】&#10;有形固定資産減価償却率平均値テキスト">
          <a:extLst>
            <a:ext uri="{FF2B5EF4-FFF2-40B4-BE49-F238E27FC236}">
              <a16:creationId xmlns:a16="http://schemas.microsoft.com/office/drawing/2014/main" id="{4B5C9BCB-9F24-468D-BA53-5BFB9B780882}"/>
            </a:ext>
          </a:extLst>
        </xdr:cNvPr>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74" name="フローチャート: 判断 673">
          <a:extLst>
            <a:ext uri="{FF2B5EF4-FFF2-40B4-BE49-F238E27FC236}">
              <a16:creationId xmlns:a16="http://schemas.microsoft.com/office/drawing/2014/main" id="{FF6621C5-1A02-432F-85AE-C765F1119C13}"/>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75" name="フローチャート: 判断 674">
          <a:extLst>
            <a:ext uri="{FF2B5EF4-FFF2-40B4-BE49-F238E27FC236}">
              <a16:creationId xmlns:a16="http://schemas.microsoft.com/office/drawing/2014/main" id="{D6730A0B-F856-4DE0-A109-4063362E224E}"/>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76" name="フローチャート: 判断 675">
          <a:extLst>
            <a:ext uri="{FF2B5EF4-FFF2-40B4-BE49-F238E27FC236}">
              <a16:creationId xmlns:a16="http://schemas.microsoft.com/office/drawing/2014/main" id="{DFF172DC-CEAC-494E-B122-8CDF2C08ECF2}"/>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77" name="フローチャート: 判断 676">
          <a:extLst>
            <a:ext uri="{FF2B5EF4-FFF2-40B4-BE49-F238E27FC236}">
              <a16:creationId xmlns:a16="http://schemas.microsoft.com/office/drawing/2014/main" id="{4D662BCC-2A2C-4FB1-B2D1-2340F47A8741}"/>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78" name="フローチャート: 判断 677">
          <a:extLst>
            <a:ext uri="{FF2B5EF4-FFF2-40B4-BE49-F238E27FC236}">
              <a16:creationId xmlns:a16="http://schemas.microsoft.com/office/drawing/2014/main" id="{18E1CFAF-F3B0-49E3-9B96-434033252268}"/>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2AC1873-8172-426C-AC67-BB2A3A251DA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428CD24-35AF-4348-89EC-CBA8C38574B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D93BCE8-C893-44B4-8944-75B08692F4D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644043D8-D88B-4317-ACC3-EA2FAD17BF8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A9417D00-EDD2-4D6E-BEE7-56EA678D004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113574</xdr:rowOff>
    </xdr:from>
    <xdr:to>
      <xdr:col>85</xdr:col>
      <xdr:colOff>177800</xdr:colOff>
      <xdr:row>107</xdr:row>
      <xdr:rowOff>43724</xdr:rowOff>
    </xdr:to>
    <xdr:sp macro="" textlink="">
      <xdr:nvSpPr>
        <xdr:cNvPr id="684" name="楕円 683">
          <a:extLst>
            <a:ext uri="{FF2B5EF4-FFF2-40B4-BE49-F238E27FC236}">
              <a16:creationId xmlns:a16="http://schemas.microsoft.com/office/drawing/2014/main" id="{748479F5-C73B-4DC9-9A2A-728DB2017350}"/>
            </a:ext>
          </a:extLst>
        </xdr:cNvPr>
        <xdr:cNvSpPr/>
      </xdr:nvSpPr>
      <xdr:spPr>
        <a:xfrm>
          <a:off x="162687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92001</xdr:rowOff>
    </xdr:from>
    <xdr:ext cx="405111" cy="259045"/>
    <xdr:sp macro="" textlink="">
      <xdr:nvSpPr>
        <xdr:cNvPr id="685" name="【公民館】&#10;有形固定資産減価償却率該当値テキスト">
          <a:extLst>
            <a:ext uri="{FF2B5EF4-FFF2-40B4-BE49-F238E27FC236}">
              <a16:creationId xmlns:a16="http://schemas.microsoft.com/office/drawing/2014/main" id="{14C5823E-B062-43D4-81F9-8C773ED9BAE2}"/>
            </a:ext>
          </a:extLst>
        </xdr:cNvPr>
        <xdr:cNvSpPr txBox="1"/>
      </xdr:nvSpPr>
      <xdr:spPr>
        <a:xfrm>
          <a:off x="16357600"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67855</xdr:rowOff>
    </xdr:from>
    <xdr:to>
      <xdr:col>81</xdr:col>
      <xdr:colOff>101600</xdr:colOff>
      <xdr:row>106</xdr:row>
      <xdr:rowOff>169455</xdr:rowOff>
    </xdr:to>
    <xdr:sp macro="" textlink="">
      <xdr:nvSpPr>
        <xdr:cNvPr id="686" name="楕円 685">
          <a:extLst>
            <a:ext uri="{FF2B5EF4-FFF2-40B4-BE49-F238E27FC236}">
              <a16:creationId xmlns:a16="http://schemas.microsoft.com/office/drawing/2014/main" id="{386ABF2B-6354-462F-8B5E-C52BAE17CD94}"/>
            </a:ext>
          </a:extLst>
        </xdr:cNvPr>
        <xdr:cNvSpPr/>
      </xdr:nvSpPr>
      <xdr:spPr>
        <a:xfrm>
          <a:off x="15430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118655</xdr:rowOff>
    </xdr:from>
    <xdr:to>
      <xdr:col>85</xdr:col>
      <xdr:colOff>127000</xdr:colOff>
      <xdr:row>106</xdr:row>
      <xdr:rowOff>164374</xdr:rowOff>
    </xdr:to>
    <xdr:cxnSp macro="">
      <xdr:nvCxnSpPr>
        <xdr:cNvPr id="687" name="直線コネクタ 686">
          <a:extLst>
            <a:ext uri="{FF2B5EF4-FFF2-40B4-BE49-F238E27FC236}">
              <a16:creationId xmlns:a16="http://schemas.microsoft.com/office/drawing/2014/main" id="{5BE7FBD5-B211-491E-97EE-116B608E25A0}"/>
            </a:ext>
          </a:extLst>
        </xdr:cNvPr>
        <xdr:cNvCxnSpPr/>
      </xdr:nvCxnSpPr>
      <xdr:spPr>
        <a:xfrm>
          <a:off x="15481300" y="1829235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53158</xdr:rowOff>
    </xdr:from>
    <xdr:to>
      <xdr:col>76</xdr:col>
      <xdr:colOff>165100</xdr:colOff>
      <xdr:row>106</xdr:row>
      <xdr:rowOff>154758</xdr:rowOff>
    </xdr:to>
    <xdr:sp macro="" textlink="">
      <xdr:nvSpPr>
        <xdr:cNvPr id="688" name="楕円 687">
          <a:extLst>
            <a:ext uri="{FF2B5EF4-FFF2-40B4-BE49-F238E27FC236}">
              <a16:creationId xmlns:a16="http://schemas.microsoft.com/office/drawing/2014/main" id="{E3F5CB18-7A4E-4868-8647-AF010A7D8613}"/>
            </a:ext>
          </a:extLst>
        </xdr:cNvPr>
        <xdr:cNvSpPr/>
      </xdr:nvSpPr>
      <xdr:spPr>
        <a:xfrm>
          <a:off x="14541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103958</xdr:rowOff>
    </xdr:from>
    <xdr:to>
      <xdr:col>81</xdr:col>
      <xdr:colOff>50800</xdr:colOff>
      <xdr:row>106</xdr:row>
      <xdr:rowOff>118655</xdr:rowOff>
    </xdr:to>
    <xdr:cxnSp macro="">
      <xdr:nvCxnSpPr>
        <xdr:cNvPr id="689" name="直線コネクタ 688">
          <a:extLst>
            <a:ext uri="{FF2B5EF4-FFF2-40B4-BE49-F238E27FC236}">
              <a16:creationId xmlns:a16="http://schemas.microsoft.com/office/drawing/2014/main" id="{A403A05C-379F-4582-B706-9578A43C57AA}"/>
            </a:ext>
          </a:extLst>
        </xdr:cNvPr>
        <xdr:cNvCxnSpPr/>
      </xdr:nvCxnSpPr>
      <xdr:spPr>
        <a:xfrm>
          <a:off x="14592300" y="18277658"/>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907</xdr:rowOff>
    </xdr:from>
    <xdr:to>
      <xdr:col>72</xdr:col>
      <xdr:colOff>38100</xdr:colOff>
      <xdr:row>107</xdr:row>
      <xdr:rowOff>102507</xdr:rowOff>
    </xdr:to>
    <xdr:sp macro="" textlink="">
      <xdr:nvSpPr>
        <xdr:cNvPr id="690" name="楕円 689">
          <a:extLst>
            <a:ext uri="{FF2B5EF4-FFF2-40B4-BE49-F238E27FC236}">
              <a16:creationId xmlns:a16="http://schemas.microsoft.com/office/drawing/2014/main" id="{A916C463-42BD-4BF3-A456-0603CFAB9ED8}"/>
            </a:ext>
          </a:extLst>
        </xdr:cNvPr>
        <xdr:cNvSpPr/>
      </xdr:nvSpPr>
      <xdr:spPr>
        <a:xfrm>
          <a:off x="1365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103958</xdr:rowOff>
    </xdr:from>
    <xdr:to>
      <xdr:col>76</xdr:col>
      <xdr:colOff>114300</xdr:colOff>
      <xdr:row>107</xdr:row>
      <xdr:rowOff>51707</xdr:rowOff>
    </xdr:to>
    <xdr:cxnSp macro="">
      <xdr:nvCxnSpPr>
        <xdr:cNvPr id="691" name="直線コネクタ 690">
          <a:extLst>
            <a:ext uri="{FF2B5EF4-FFF2-40B4-BE49-F238E27FC236}">
              <a16:creationId xmlns:a16="http://schemas.microsoft.com/office/drawing/2014/main" id="{8F3FC247-D30A-472D-A894-AB92900B0931}"/>
            </a:ext>
          </a:extLst>
        </xdr:cNvPr>
        <xdr:cNvCxnSpPr/>
      </xdr:nvCxnSpPr>
      <xdr:spPr>
        <a:xfrm flipV="1">
          <a:off x="13703300" y="18277658"/>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692" name="楕円 691">
          <a:extLst>
            <a:ext uri="{FF2B5EF4-FFF2-40B4-BE49-F238E27FC236}">
              <a16:creationId xmlns:a16="http://schemas.microsoft.com/office/drawing/2014/main" id="{66EC2282-D936-4A4D-96B6-C324EF73A5BD}"/>
            </a:ext>
          </a:extLst>
        </xdr:cNvPr>
        <xdr:cNvSpPr/>
      </xdr:nvSpPr>
      <xdr:spPr>
        <a:xfrm>
          <a:off x="1276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19050</xdr:rowOff>
    </xdr:from>
    <xdr:to>
      <xdr:col>71</xdr:col>
      <xdr:colOff>177800</xdr:colOff>
      <xdr:row>107</xdr:row>
      <xdr:rowOff>51707</xdr:rowOff>
    </xdr:to>
    <xdr:cxnSp macro="">
      <xdr:nvCxnSpPr>
        <xdr:cNvPr id="693" name="直線コネクタ 692">
          <a:extLst>
            <a:ext uri="{FF2B5EF4-FFF2-40B4-BE49-F238E27FC236}">
              <a16:creationId xmlns:a16="http://schemas.microsoft.com/office/drawing/2014/main" id="{EF2C993A-2ECA-4802-8A45-F8D53FA1A3D1}"/>
            </a:ext>
          </a:extLst>
        </xdr:cNvPr>
        <xdr:cNvCxnSpPr/>
      </xdr:nvCxnSpPr>
      <xdr:spPr>
        <a:xfrm>
          <a:off x="12814300" y="1836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694" name="n_1aveValue【公民館】&#10;有形固定資産減価償却率">
          <a:extLst>
            <a:ext uri="{FF2B5EF4-FFF2-40B4-BE49-F238E27FC236}">
              <a16:creationId xmlns:a16="http://schemas.microsoft.com/office/drawing/2014/main" id="{9A1CC0AB-04A2-4593-BDF6-06152ABBF227}"/>
            </a:ext>
          </a:extLst>
        </xdr:cNvPr>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695" name="n_2aveValue【公民館】&#10;有形固定資産減価償却率">
          <a:extLst>
            <a:ext uri="{FF2B5EF4-FFF2-40B4-BE49-F238E27FC236}">
              <a16:creationId xmlns:a16="http://schemas.microsoft.com/office/drawing/2014/main" id="{97660FD4-1E17-4C96-863D-716EB50FAA39}"/>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696" name="n_3aveValue【公民館】&#10;有形固定資産減価償却率">
          <a:extLst>
            <a:ext uri="{FF2B5EF4-FFF2-40B4-BE49-F238E27FC236}">
              <a16:creationId xmlns:a16="http://schemas.microsoft.com/office/drawing/2014/main" id="{45478212-CA95-4868-B0A1-4D96AAD53F48}"/>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697" name="n_4aveValue【公民館】&#10;有形固定資産減価償却率">
          <a:extLst>
            <a:ext uri="{FF2B5EF4-FFF2-40B4-BE49-F238E27FC236}">
              <a16:creationId xmlns:a16="http://schemas.microsoft.com/office/drawing/2014/main" id="{4F26600F-3BBC-4FE5-92BF-83E2BE489818}"/>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160582</xdr:rowOff>
    </xdr:from>
    <xdr:ext cx="405111" cy="259045"/>
    <xdr:sp macro="" textlink="">
      <xdr:nvSpPr>
        <xdr:cNvPr id="698" name="n_1mainValue【公民館】&#10;有形固定資産減価償却率">
          <a:extLst>
            <a:ext uri="{FF2B5EF4-FFF2-40B4-BE49-F238E27FC236}">
              <a16:creationId xmlns:a16="http://schemas.microsoft.com/office/drawing/2014/main" id="{337747A3-15A6-4022-9389-380668D6FC5E}"/>
            </a:ext>
          </a:extLst>
        </xdr:cNvPr>
        <xdr:cNvSpPr txBox="1"/>
      </xdr:nvSpPr>
      <xdr:spPr>
        <a:xfrm>
          <a:off x="152660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145885</xdr:rowOff>
    </xdr:from>
    <xdr:ext cx="405111" cy="259045"/>
    <xdr:sp macro="" textlink="">
      <xdr:nvSpPr>
        <xdr:cNvPr id="699" name="n_2mainValue【公民館】&#10;有形固定資産減価償却率">
          <a:extLst>
            <a:ext uri="{FF2B5EF4-FFF2-40B4-BE49-F238E27FC236}">
              <a16:creationId xmlns:a16="http://schemas.microsoft.com/office/drawing/2014/main" id="{11BEAFE9-A82C-4FC4-8C02-34E50F995D94}"/>
            </a:ext>
          </a:extLst>
        </xdr:cNvPr>
        <xdr:cNvSpPr txBox="1"/>
      </xdr:nvSpPr>
      <xdr:spPr>
        <a:xfrm>
          <a:off x="14389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93634</xdr:rowOff>
    </xdr:from>
    <xdr:ext cx="405111" cy="259045"/>
    <xdr:sp macro="" textlink="">
      <xdr:nvSpPr>
        <xdr:cNvPr id="700" name="n_3mainValue【公民館】&#10;有形固定資産減価償却率">
          <a:extLst>
            <a:ext uri="{FF2B5EF4-FFF2-40B4-BE49-F238E27FC236}">
              <a16:creationId xmlns:a16="http://schemas.microsoft.com/office/drawing/2014/main" id="{92F83CAA-9A58-48B1-9945-4AA9DD55B67C}"/>
            </a:ext>
          </a:extLst>
        </xdr:cNvPr>
        <xdr:cNvSpPr txBox="1"/>
      </xdr:nvSpPr>
      <xdr:spPr>
        <a:xfrm>
          <a:off x="13500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701" name="n_4mainValue【公民館】&#10;有形固定資産減価償却率">
          <a:extLst>
            <a:ext uri="{FF2B5EF4-FFF2-40B4-BE49-F238E27FC236}">
              <a16:creationId xmlns:a16="http://schemas.microsoft.com/office/drawing/2014/main" id="{9C33D60D-003C-490D-9B85-61FA2EC37F9B}"/>
            </a:ext>
          </a:extLst>
        </xdr:cNvPr>
        <xdr:cNvSpPr txBox="1"/>
      </xdr:nvSpPr>
      <xdr:spPr>
        <a:xfrm>
          <a:off x="12611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A8F8DF3-4E72-44E0-846E-5E64D30E07D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ED2D9F43-FCF9-4464-B24F-835E7D5394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14B8CC2D-6CED-4794-BD68-9FA27D339C2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32ED005C-E053-4543-BE01-83A1B355F8F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613D3EE6-2D6A-462C-8F0C-D6C52239696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6B9049CB-84E5-4FEF-9390-FEDD668FBAA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3AD403D0-D7A9-4A92-9ED0-6CD676654FA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9D82CF4-96C2-49D0-80BF-8EDFED29121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B2344E54-D316-483B-AED5-BEB92D6B4AF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6A4876FD-7EFC-43B6-9BA7-243D4D0A982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A4C645E2-C036-4586-9250-DB6BC9C0A9C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5293B52F-966E-42BE-8EF0-C7B8109E3D1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834C77C5-0540-4111-96BA-9CE25885A3C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8FCAB2C4-A564-4340-81D5-30272DC84D4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1DFDD13E-121A-4769-8281-9D9ED041521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A8F0E123-BB67-41FB-9E3A-276012F184E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972DD8BD-F589-491A-AD23-C92D78B5312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0786666A-7B78-4765-B9B5-A37CE604990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7145F137-F856-434B-A7ED-39D5EDDDDE6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1B030288-D1DE-4EB5-A798-76B1C2C341F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7E0B683F-6A8A-4603-A8B4-310F5247765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6CD3946C-0AED-423A-B612-A557027C000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42C1DEF5-6EB4-4C89-9143-B8A2738E5D5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92633363-4701-4223-9CD1-4FB6DC3FE41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公民館】&#10;一人当たり面積グラフ枠">
          <a:extLst>
            <a:ext uri="{FF2B5EF4-FFF2-40B4-BE49-F238E27FC236}">
              <a16:creationId xmlns:a16="http://schemas.microsoft.com/office/drawing/2014/main" id="{8D913D66-B690-4582-921F-8CDC304A60D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27" name="直線コネクタ 726">
          <a:extLst>
            <a:ext uri="{FF2B5EF4-FFF2-40B4-BE49-F238E27FC236}">
              <a16:creationId xmlns:a16="http://schemas.microsoft.com/office/drawing/2014/main" id="{70A1982F-5257-47F6-BFD2-052FB6B807BC}"/>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28" name="【公民館】&#10;一人当たり面積最小値テキスト">
          <a:extLst>
            <a:ext uri="{FF2B5EF4-FFF2-40B4-BE49-F238E27FC236}">
              <a16:creationId xmlns:a16="http://schemas.microsoft.com/office/drawing/2014/main" id="{77C9D108-D9BD-4498-B780-476F8D6168EA}"/>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29" name="直線コネクタ 728">
          <a:extLst>
            <a:ext uri="{FF2B5EF4-FFF2-40B4-BE49-F238E27FC236}">
              <a16:creationId xmlns:a16="http://schemas.microsoft.com/office/drawing/2014/main" id="{FE21960F-912A-4187-B5CD-A1A547F99A18}"/>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30" name="【公民館】&#10;一人当たり面積最大値テキスト">
          <a:extLst>
            <a:ext uri="{FF2B5EF4-FFF2-40B4-BE49-F238E27FC236}">
              <a16:creationId xmlns:a16="http://schemas.microsoft.com/office/drawing/2014/main" id="{CDC6C6F8-8EAA-4BC1-B2AD-96F604E9AFE3}"/>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31" name="直線コネクタ 730">
          <a:extLst>
            <a:ext uri="{FF2B5EF4-FFF2-40B4-BE49-F238E27FC236}">
              <a16:creationId xmlns:a16="http://schemas.microsoft.com/office/drawing/2014/main" id="{61764317-FB41-4C13-A53D-0BE9E21F8EBA}"/>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732" name="【公民館】&#10;一人当たり面積平均値テキスト">
          <a:extLst>
            <a:ext uri="{FF2B5EF4-FFF2-40B4-BE49-F238E27FC236}">
              <a16:creationId xmlns:a16="http://schemas.microsoft.com/office/drawing/2014/main" id="{E259F0C5-73C5-4128-A910-58EB45A6148B}"/>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33" name="フローチャート: 判断 732">
          <a:extLst>
            <a:ext uri="{FF2B5EF4-FFF2-40B4-BE49-F238E27FC236}">
              <a16:creationId xmlns:a16="http://schemas.microsoft.com/office/drawing/2014/main" id="{B6023FF6-0E7D-4B39-8E70-D3F50276E847}"/>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34" name="フローチャート: 判断 733">
          <a:extLst>
            <a:ext uri="{FF2B5EF4-FFF2-40B4-BE49-F238E27FC236}">
              <a16:creationId xmlns:a16="http://schemas.microsoft.com/office/drawing/2014/main" id="{E2886F55-3197-4113-9E25-C19C40FD01E8}"/>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35" name="フローチャート: 判断 734">
          <a:extLst>
            <a:ext uri="{FF2B5EF4-FFF2-40B4-BE49-F238E27FC236}">
              <a16:creationId xmlns:a16="http://schemas.microsoft.com/office/drawing/2014/main" id="{BCCBD074-A2EC-4174-82D1-F8B1A795355F}"/>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736" name="フローチャート: 判断 735">
          <a:extLst>
            <a:ext uri="{FF2B5EF4-FFF2-40B4-BE49-F238E27FC236}">
              <a16:creationId xmlns:a16="http://schemas.microsoft.com/office/drawing/2014/main" id="{556FC58A-5C91-40A2-BA08-AE7FB622B5B2}"/>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37" name="フローチャート: 判断 736">
          <a:extLst>
            <a:ext uri="{FF2B5EF4-FFF2-40B4-BE49-F238E27FC236}">
              <a16:creationId xmlns:a16="http://schemas.microsoft.com/office/drawing/2014/main" id="{E5A1B1D8-ECBB-4C46-A59F-7F5DD04442E0}"/>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E1792F96-34A7-4DE1-8EC2-0E99CC1492C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D5FEF00-DA2F-4B57-B819-34E8FBAC60D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8EB50751-75FC-496F-9189-39C590B20FE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F1C4C5A2-32EC-4BBC-B5CF-E7F85DC2F79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4A4BC355-8980-4F84-8B09-1ED9957DB03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84182</xdr:rowOff>
    </xdr:from>
    <xdr:to>
      <xdr:col>116</xdr:col>
      <xdr:colOff>114300</xdr:colOff>
      <xdr:row>109</xdr:row>
      <xdr:rowOff>14332</xdr:rowOff>
    </xdr:to>
    <xdr:sp macro="" textlink="">
      <xdr:nvSpPr>
        <xdr:cNvPr id="743" name="楕円 742">
          <a:extLst>
            <a:ext uri="{FF2B5EF4-FFF2-40B4-BE49-F238E27FC236}">
              <a16:creationId xmlns:a16="http://schemas.microsoft.com/office/drawing/2014/main" id="{99508984-2EB7-432C-A403-17ADE506A76E}"/>
            </a:ext>
          </a:extLst>
        </xdr:cNvPr>
        <xdr:cNvSpPr/>
      </xdr:nvSpPr>
      <xdr:spPr>
        <a:xfrm>
          <a:off x="221107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170559</xdr:rowOff>
    </xdr:from>
    <xdr:ext cx="469744" cy="259045"/>
    <xdr:sp macro="" textlink="">
      <xdr:nvSpPr>
        <xdr:cNvPr id="744" name="【公民館】&#10;一人当たり面積該当値テキスト">
          <a:extLst>
            <a:ext uri="{FF2B5EF4-FFF2-40B4-BE49-F238E27FC236}">
              <a16:creationId xmlns:a16="http://schemas.microsoft.com/office/drawing/2014/main" id="{F7466195-D78C-4E6B-A2CF-F02D48F4C5AF}"/>
            </a:ext>
          </a:extLst>
        </xdr:cNvPr>
        <xdr:cNvSpPr txBox="1"/>
      </xdr:nvSpPr>
      <xdr:spPr>
        <a:xfrm>
          <a:off x="22199600" y="1851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84510</xdr:rowOff>
    </xdr:from>
    <xdr:to>
      <xdr:col>112</xdr:col>
      <xdr:colOff>38100</xdr:colOff>
      <xdr:row>109</xdr:row>
      <xdr:rowOff>14660</xdr:rowOff>
    </xdr:to>
    <xdr:sp macro="" textlink="">
      <xdr:nvSpPr>
        <xdr:cNvPr id="745" name="楕円 744">
          <a:extLst>
            <a:ext uri="{FF2B5EF4-FFF2-40B4-BE49-F238E27FC236}">
              <a16:creationId xmlns:a16="http://schemas.microsoft.com/office/drawing/2014/main" id="{7664EF22-4CE3-442A-8A39-EBB096D67139}"/>
            </a:ext>
          </a:extLst>
        </xdr:cNvPr>
        <xdr:cNvSpPr/>
      </xdr:nvSpPr>
      <xdr:spPr>
        <a:xfrm>
          <a:off x="21272500" y="186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134982</xdr:rowOff>
    </xdr:from>
    <xdr:to>
      <xdr:col>116</xdr:col>
      <xdr:colOff>63500</xdr:colOff>
      <xdr:row>108</xdr:row>
      <xdr:rowOff>135310</xdr:rowOff>
    </xdr:to>
    <xdr:cxnSp macro="">
      <xdr:nvCxnSpPr>
        <xdr:cNvPr id="746" name="直線コネクタ 745">
          <a:extLst>
            <a:ext uri="{FF2B5EF4-FFF2-40B4-BE49-F238E27FC236}">
              <a16:creationId xmlns:a16="http://schemas.microsoft.com/office/drawing/2014/main" id="{D935051C-B6B8-410D-9D2F-245EABA5CC65}"/>
            </a:ext>
          </a:extLst>
        </xdr:cNvPr>
        <xdr:cNvCxnSpPr/>
      </xdr:nvCxnSpPr>
      <xdr:spPr>
        <a:xfrm flipV="1">
          <a:off x="21323300" y="18651582"/>
          <a:ext cx="8382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85162</xdr:rowOff>
    </xdr:from>
    <xdr:to>
      <xdr:col>107</xdr:col>
      <xdr:colOff>101600</xdr:colOff>
      <xdr:row>109</xdr:row>
      <xdr:rowOff>15312</xdr:rowOff>
    </xdr:to>
    <xdr:sp macro="" textlink="">
      <xdr:nvSpPr>
        <xdr:cNvPr id="747" name="楕円 746">
          <a:extLst>
            <a:ext uri="{FF2B5EF4-FFF2-40B4-BE49-F238E27FC236}">
              <a16:creationId xmlns:a16="http://schemas.microsoft.com/office/drawing/2014/main" id="{779D25DF-0C67-4182-BD68-414CB1F76097}"/>
            </a:ext>
          </a:extLst>
        </xdr:cNvPr>
        <xdr:cNvSpPr/>
      </xdr:nvSpPr>
      <xdr:spPr>
        <a:xfrm>
          <a:off x="20383500" y="1860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135310</xdr:rowOff>
    </xdr:from>
    <xdr:to>
      <xdr:col>111</xdr:col>
      <xdr:colOff>177800</xdr:colOff>
      <xdr:row>108</xdr:row>
      <xdr:rowOff>135962</xdr:rowOff>
    </xdr:to>
    <xdr:cxnSp macro="">
      <xdr:nvCxnSpPr>
        <xdr:cNvPr id="748" name="直線コネクタ 747">
          <a:extLst>
            <a:ext uri="{FF2B5EF4-FFF2-40B4-BE49-F238E27FC236}">
              <a16:creationId xmlns:a16="http://schemas.microsoft.com/office/drawing/2014/main" id="{27600D9D-A41B-4DB0-BAF4-7C349A015730}"/>
            </a:ext>
          </a:extLst>
        </xdr:cNvPr>
        <xdr:cNvCxnSpPr/>
      </xdr:nvCxnSpPr>
      <xdr:spPr>
        <a:xfrm flipV="1">
          <a:off x="20434300" y="18651910"/>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87774</xdr:rowOff>
    </xdr:from>
    <xdr:to>
      <xdr:col>102</xdr:col>
      <xdr:colOff>165100</xdr:colOff>
      <xdr:row>109</xdr:row>
      <xdr:rowOff>17924</xdr:rowOff>
    </xdr:to>
    <xdr:sp macro="" textlink="">
      <xdr:nvSpPr>
        <xdr:cNvPr id="749" name="楕円 748">
          <a:extLst>
            <a:ext uri="{FF2B5EF4-FFF2-40B4-BE49-F238E27FC236}">
              <a16:creationId xmlns:a16="http://schemas.microsoft.com/office/drawing/2014/main" id="{048D5D04-CC91-409C-A185-D60DBE1B9FE1}"/>
            </a:ext>
          </a:extLst>
        </xdr:cNvPr>
        <xdr:cNvSpPr/>
      </xdr:nvSpPr>
      <xdr:spPr>
        <a:xfrm>
          <a:off x="19494500" y="186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135962</xdr:rowOff>
    </xdr:from>
    <xdr:to>
      <xdr:col>107</xdr:col>
      <xdr:colOff>50800</xdr:colOff>
      <xdr:row>108</xdr:row>
      <xdr:rowOff>138574</xdr:rowOff>
    </xdr:to>
    <xdr:cxnSp macro="">
      <xdr:nvCxnSpPr>
        <xdr:cNvPr id="750" name="直線コネクタ 749">
          <a:extLst>
            <a:ext uri="{FF2B5EF4-FFF2-40B4-BE49-F238E27FC236}">
              <a16:creationId xmlns:a16="http://schemas.microsoft.com/office/drawing/2014/main" id="{87835102-5137-4A4E-B1A8-52120BE6841A}"/>
            </a:ext>
          </a:extLst>
        </xdr:cNvPr>
        <xdr:cNvCxnSpPr/>
      </xdr:nvCxnSpPr>
      <xdr:spPr>
        <a:xfrm flipV="1">
          <a:off x="19545300" y="1865256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85816</xdr:rowOff>
    </xdr:from>
    <xdr:to>
      <xdr:col>98</xdr:col>
      <xdr:colOff>38100</xdr:colOff>
      <xdr:row>109</xdr:row>
      <xdr:rowOff>15966</xdr:rowOff>
    </xdr:to>
    <xdr:sp macro="" textlink="">
      <xdr:nvSpPr>
        <xdr:cNvPr id="751" name="楕円 750">
          <a:extLst>
            <a:ext uri="{FF2B5EF4-FFF2-40B4-BE49-F238E27FC236}">
              <a16:creationId xmlns:a16="http://schemas.microsoft.com/office/drawing/2014/main" id="{2BE1CD19-6487-4AF6-A2FE-5FAD5D61E142}"/>
            </a:ext>
          </a:extLst>
        </xdr:cNvPr>
        <xdr:cNvSpPr/>
      </xdr:nvSpPr>
      <xdr:spPr>
        <a:xfrm>
          <a:off x="18605500" y="1860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136616</xdr:rowOff>
    </xdr:from>
    <xdr:to>
      <xdr:col>102</xdr:col>
      <xdr:colOff>114300</xdr:colOff>
      <xdr:row>108</xdr:row>
      <xdr:rowOff>138574</xdr:rowOff>
    </xdr:to>
    <xdr:cxnSp macro="">
      <xdr:nvCxnSpPr>
        <xdr:cNvPr id="752" name="直線コネクタ 751">
          <a:extLst>
            <a:ext uri="{FF2B5EF4-FFF2-40B4-BE49-F238E27FC236}">
              <a16:creationId xmlns:a16="http://schemas.microsoft.com/office/drawing/2014/main" id="{E697A01C-C094-4013-8F94-FA90ABBCF1EE}"/>
            </a:ext>
          </a:extLst>
        </xdr:cNvPr>
        <xdr:cNvCxnSpPr/>
      </xdr:nvCxnSpPr>
      <xdr:spPr>
        <a:xfrm>
          <a:off x="18656300" y="18653216"/>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753" name="n_1aveValue【公民館】&#10;一人当たり面積">
          <a:extLst>
            <a:ext uri="{FF2B5EF4-FFF2-40B4-BE49-F238E27FC236}">
              <a16:creationId xmlns:a16="http://schemas.microsoft.com/office/drawing/2014/main" id="{18297F09-72DC-496A-8C8B-CA5DA7032EF9}"/>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754" name="n_2aveValue【公民館】&#10;一人当たり面積">
          <a:extLst>
            <a:ext uri="{FF2B5EF4-FFF2-40B4-BE49-F238E27FC236}">
              <a16:creationId xmlns:a16="http://schemas.microsoft.com/office/drawing/2014/main" id="{EB0D4384-93AF-4166-AA05-546912854FA3}"/>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755" name="n_3aveValue【公民館】&#10;一人当たり面積">
          <a:extLst>
            <a:ext uri="{FF2B5EF4-FFF2-40B4-BE49-F238E27FC236}">
              <a16:creationId xmlns:a16="http://schemas.microsoft.com/office/drawing/2014/main" id="{28813DCA-C9FB-464B-B227-D2D16FCD858B}"/>
            </a:ext>
          </a:extLst>
        </xdr:cNvPr>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756" name="n_4aveValue【公民館】&#10;一人当たり面積">
          <a:extLst>
            <a:ext uri="{FF2B5EF4-FFF2-40B4-BE49-F238E27FC236}">
              <a16:creationId xmlns:a16="http://schemas.microsoft.com/office/drawing/2014/main" id="{3B5CD7C1-2CB1-42D5-B696-CB7098A7B28E}"/>
            </a:ext>
          </a:extLst>
        </xdr:cNvPr>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5787</xdr:rowOff>
    </xdr:from>
    <xdr:ext cx="469744" cy="259045"/>
    <xdr:sp macro="" textlink="">
      <xdr:nvSpPr>
        <xdr:cNvPr id="757" name="n_1mainValue【公民館】&#10;一人当たり面積">
          <a:extLst>
            <a:ext uri="{FF2B5EF4-FFF2-40B4-BE49-F238E27FC236}">
              <a16:creationId xmlns:a16="http://schemas.microsoft.com/office/drawing/2014/main" id="{D44DF976-B486-4152-BD08-341A6BAD1C32}"/>
            </a:ext>
          </a:extLst>
        </xdr:cNvPr>
        <xdr:cNvSpPr txBox="1"/>
      </xdr:nvSpPr>
      <xdr:spPr>
        <a:xfrm>
          <a:off x="21075727" y="1869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6439</xdr:rowOff>
    </xdr:from>
    <xdr:ext cx="469744" cy="259045"/>
    <xdr:sp macro="" textlink="">
      <xdr:nvSpPr>
        <xdr:cNvPr id="758" name="n_2mainValue【公民館】&#10;一人当たり面積">
          <a:extLst>
            <a:ext uri="{FF2B5EF4-FFF2-40B4-BE49-F238E27FC236}">
              <a16:creationId xmlns:a16="http://schemas.microsoft.com/office/drawing/2014/main" id="{126572EB-6019-40D7-8749-A20926D6078B}"/>
            </a:ext>
          </a:extLst>
        </xdr:cNvPr>
        <xdr:cNvSpPr txBox="1"/>
      </xdr:nvSpPr>
      <xdr:spPr>
        <a:xfrm>
          <a:off x="20199427" y="1869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9051</xdr:rowOff>
    </xdr:from>
    <xdr:ext cx="469744" cy="259045"/>
    <xdr:sp macro="" textlink="">
      <xdr:nvSpPr>
        <xdr:cNvPr id="759" name="n_3mainValue【公民館】&#10;一人当たり面積">
          <a:extLst>
            <a:ext uri="{FF2B5EF4-FFF2-40B4-BE49-F238E27FC236}">
              <a16:creationId xmlns:a16="http://schemas.microsoft.com/office/drawing/2014/main" id="{E057BE49-F8A0-495D-A7B1-090A5E567660}"/>
            </a:ext>
          </a:extLst>
        </xdr:cNvPr>
        <xdr:cNvSpPr txBox="1"/>
      </xdr:nvSpPr>
      <xdr:spPr>
        <a:xfrm>
          <a:off x="19310427" y="1869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7093</xdr:rowOff>
    </xdr:from>
    <xdr:ext cx="469744" cy="259045"/>
    <xdr:sp macro="" textlink="">
      <xdr:nvSpPr>
        <xdr:cNvPr id="760" name="n_4mainValue【公民館】&#10;一人当たり面積">
          <a:extLst>
            <a:ext uri="{FF2B5EF4-FFF2-40B4-BE49-F238E27FC236}">
              <a16:creationId xmlns:a16="http://schemas.microsoft.com/office/drawing/2014/main" id="{F96DB671-C21B-4BCB-83A7-10ED38E173BA}"/>
            </a:ext>
          </a:extLst>
        </xdr:cNvPr>
        <xdr:cNvSpPr txBox="1"/>
      </xdr:nvSpPr>
      <xdr:spPr>
        <a:xfrm>
          <a:off x="18421427" y="1869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A1226D41-768C-4AF6-9CEE-6A212FF255F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FF0EDCAF-647A-478E-AD75-8EF40884B9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686E4FB5-80D2-4355-A00E-21ABDB6521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道路、橋りょうでは、有形固定資産減価償却率が類団平均とほぼ同じような数値となっている。</a:t>
          </a:r>
          <a:endParaRPr lang="ja-JP" altLang="ja-JP" sz="1400">
            <a:effectLst/>
          </a:endParaRPr>
        </a:p>
        <a:p>
          <a:r>
            <a:rPr kumimoji="1" lang="ja-JP" altLang="ja-JP" sz="1100">
              <a:solidFill>
                <a:schemeClr val="dk1"/>
              </a:solidFill>
              <a:effectLst/>
              <a:latin typeface="+mn-lt"/>
              <a:ea typeface="+mn-ea"/>
              <a:cs typeface="+mn-cs"/>
            </a:rPr>
            <a:t>保育園では、有形固定資産減価償却率が類団平均より</a:t>
          </a:r>
          <a:r>
            <a:rPr kumimoji="1" lang="en-US" altLang="ja-JP" sz="1100">
              <a:solidFill>
                <a:schemeClr val="dk1"/>
              </a:solidFill>
              <a:effectLst/>
              <a:latin typeface="+mn-lt"/>
              <a:ea typeface="+mn-ea"/>
              <a:cs typeface="+mn-cs"/>
            </a:rPr>
            <a:t>29.6</a:t>
          </a:r>
          <a:r>
            <a:rPr kumimoji="1" lang="ja-JP" altLang="ja-JP" sz="1100">
              <a:solidFill>
                <a:schemeClr val="dk1"/>
              </a:solidFill>
              <a:effectLst/>
              <a:latin typeface="+mn-lt"/>
              <a:ea typeface="+mn-ea"/>
              <a:cs typeface="+mn-cs"/>
            </a:rPr>
            <a:t>％も低い数値となっているが、これは保育園の建て替えを平成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年に行った為である。</a:t>
          </a:r>
          <a:endParaRPr lang="ja-JP" altLang="ja-JP" sz="1400">
            <a:effectLst/>
          </a:endParaRPr>
        </a:p>
        <a:p>
          <a:r>
            <a:rPr kumimoji="1" lang="ja-JP" altLang="ja-JP" sz="1100">
              <a:solidFill>
                <a:schemeClr val="dk1"/>
              </a:solidFill>
              <a:effectLst/>
              <a:latin typeface="+mn-lt"/>
              <a:ea typeface="+mn-ea"/>
              <a:cs typeface="+mn-cs"/>
            </a:rPr>
            <a:t>学校施設では、有形固定資産減価償却率が類団平均より</a:t>
          </a:r>
          <a:r>
            <a:rPr kumimoji="1" lang="en-US" altLang="ja-JP" sz="1100">
              <a:solidFill>
                <a:schemeClr val="dk1"/>
              </a:solidFill>
              <a:effectLst/>
              <a:latin typeface="+mn-lt"/>
              <a:ea typeface="+mn-ea"/>
              <a:cs typeface="+mn-cs"/>
            </a:rPr>
            <a:t>18.4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数値となっている。小学校は昭和</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年に建築した建物であるが、</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年間使用できるようにと増築、改修を重ね、大規模改修を行い長寿命化を図ってきた施設である。令和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年度には更に大規模改造を行い長寿命化を図ることとしている。</a:t>
          </a:r>
          <a:endParaRPr lang="ja-JP" altLang="ja-JP" sz="1400">
            <a:effectLst/>
          </a:endParaRPr>
        </a:p>
        <a:p>
          <a:r>
            <a:rPr kumimoji="1" lang="ja-JP" altLang="ja-JP" sz="1100">
              <a:solidFill>
                <a:schemeClr val="dk1"/>
              </a:solidFill>
              <a:effectLst/>
              <a:latin typeface="+mn-lt"/>
              <a:ea typeface="+mn-ea"/>
              <a:cs typeface="+mn-cs"/>
            </a:rPr>
            <a:t>児童館施設では、有形固定資産減価償却率が類団平均より</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％低い数値となっているが１人当たりの面積は類団平均より高くなっている。平成５年に建築した建物であるが、児童館利用の登録児童数が増えていることから手狭になっていることが課題である。</a:t>
          </a:r>
          <a:r>
            <a:rPr kumimoji="1" lang="ja-JP" altLang="en-US" sz="1100">
              <a:solidFill>
                <a:schemeClr val="dk1"/>
              </a:solidFill>
              <a:effectLst/>
              <a:latin typeface="+mn-lt"/>
              <a:ea typeface="+mn-ea"/>
              <a:cs typeface="+mn-cs"/>
            </a:rPr>
            <a:t>小学校の空き教室利用も進めている</a:t>
          </a:r>
          <a:endParaRPr lang="ja-JP" altLang="ja-JP" sz="1400">
            <a:effectLst/>
          </a:endParaRPr>
        </a:p>
        <a:p>
          <a:r>
            <a:rPr kumimoji="1" lang="ja-JP" altLang="ja-JP" sz="1100">
              <a:solidFill>
                <a:schemeClr val="dk1"/>
              </a:solidFill>
              <a:effectLst/>
              <a:latin typeface="+mn-lt"/>
              <a:ea typeface="+mn-ea"/>
              <a:cs typeface="+mn-cs"/>
            </a:rPr>
            <a:t>公民館施設では、有形固定資産減価償却率が類団平均より若干高い数値となっている。この施設は昭和</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年に建築し、築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年以上経っているいが令和元年度に作成した個別施設計画では、必要な修繕を加えながら維持管理を図ることとしてるため、長寿命化を図るための改修などを検討してく必要がある。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DA5F8EB-7981-4A31-8AB0-7CFA874D18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D1D7203-70A1-4A3B-8D2B-647AFD7C5A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D7E1D0B-B8BA-41F9-8F5A-E9EB545CD4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4BF154-1DE5-4459-A7D9-F74E8BF301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長野県山形村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D6B2ED-2962-418E-8F3A-33B548ED9AA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7E78F5C-831B-4CC7-9774-8FEC6E9679F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D573775-953A-458E-A96F-72831C253DB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5D9341-A138-455B-981F-B21FFAD74A8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8DAA2F-86F7-40C0-ADE8-6CDB22BF6CE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3EE6C5-E3CF-4416-A1CD-286A48E9A3A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8,538
8,381
24.98
4,307,515
4,169,019
112,625
2,818,035
2,372,456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EF2BEE-88D8-4289-870B-91093D9BAB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BDB01E-9610-440E-B1A0-503F67CC15A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0D154D4-F616-4765-B44F-5CB2A28F19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DFE193D-3F3F-4C64-8E37-EC4BBDD0411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E6CDFF-3893-4995-827E-20856DAA65E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661439D-3AB3-414A-9355-2D146B7965A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E86B668-8E79-4055-BACF-4CA270F5E6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A30560-EF0A-4BC9-9502-D3A23DD9D7B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1BF0A0F-1A0B-4BE0-BDA7-90F18C060DB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9A79E68-CCA0-476A-ABA4-BA2327CE6B7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CA0CA2-B173-4965-BC8A-94E1A50865C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76B3E5-6F13-4FD8-8829-BC21509EE38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408F80C-68E5-4713-BD98-A9D824B1A60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599AFE2-E8A5-498E-B561-FD4EFB47903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3ABA84-B799-4A2E-B955-8C8735F6FE9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4006144-149B-43CD-831D-F4D3B763916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2F99B11-B543-4006-B893-0E3B47D1F02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414EEF-E82D-4574-8DA1-FEA4C949304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6D9943B-83CB-4A2F-A836-1A9F0C67906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5195260-0359-4632-AED2-E32031B2C4B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D6363D2-A975-4B69-9769-DEE6D0F1A8D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D3E42D4-D1CD-42C5-9C6A-1D92F054E02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0D00F74-CDD6-4EF2-9DF3-11432938EAB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9B8C8BD-250B-455F-A51E-69A6816E63A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4973CB4-F85C-42CC-B528-9FFDC67CFA9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2EEFA7-F318-48F7-B2F8-E15DE6DE335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7C83145-5F34-4A83-8DF7-63ABD3C4F4E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7AF72EB-78F6-494A-B409-6EDB2AA04BF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87D6AC8-19DE-4A69-8A6A-45C8058A3AE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BD258AE-3FED-43D0-AF15-5FA3E10949D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0B339E6-319D-4A73-B946-CA16B8A225E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4431E4B-1F02-4E3F-B848-139E5FAB9FC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01C8E45-CFF8-4D47-BCAC-E5512A9BA9C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F929177-E8D2-4F5A-ACFA-75036F33FDA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078A005-98C6-49A4-B665-0DBE66DF156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B63C0AE-DE9C-4AD1-BEA9-C79B6578582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CD3E7E7-817D-42A7-9FE6-5E732D5053A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24739CE-30D0-433C-BED5-20FABEF7760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1D7DECB-F06F-47E1-979F-0BB504E27EF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D380CAD-FA97-4D97-8CFC-82A71757967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E3B2E62-32A0-49BA-B848-317EE75DE2D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5C650B6-60F3-4A9F-9AB8-3EE805D97C3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F62124B-1DDD-439D-85E2-54E53526C6F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6151DE3-2DAF-4284-B721-834F162654F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C6AB306-C06E-4E04-9FB0-C79C5219933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44DE777-2650-4C6D-BBF1-25C5B48695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F7AAE34-843F-4384-930E-BBFD26156D96}"/>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A1DD84B-B494-4DA6-B278-E39C50994A8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5485E61-E66F-4013-9230-5F041FF1F07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FB7F02FD-4E9A-4F3A-A40A-20965B6F59A5}"/>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7386522B-CCCE-4D95-B2B6-C6A71F1C0B0C}"/>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79301</xdr:rowOff>
    </xdr:from>
    <xdr:ext cx="405111" cy="259045"/>
    <xdr:sp macro="" textlink="">
      <xdr:nvSpPr>
        <xdr:cNvPr id="63" name="【図書館】&#10;有形固定資産減価償却率平均値テキスト">
          <a:extLst>
            <a:ext uri="{FF2B5EF4-FFF2-40B4-BE49-F238E27FC236}">
              <a16:creationId xmlns:a16="http://schemas.microsoft.com/office/drawing/2014/main" id="{3802D00C-8A9B-4F15-A71B-B3BCBA47CDF6}"/>
            </a:ext>
          </a:extLst>
        </xdr:cNvPr>
        <xdr:cNvSpPr txBox="1"/>
      </xdr:nvSpPr>
      <xdr:spPr>
        <a:xfrm>
          <a:off x="4673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a:extLst>
            <a:ext uri="{FF2B5EF4-FFF2-40B4-BE49-F238E27FC236}">
              <a16:creationId xmlns:a16="http://schemas.microsoft.com/office/drawing/2014/main" id="{506CABA8-51B2-4383-9165-29C091F78448}"/>
            </a:ext>
          </a:extLst>
        </xdr:cNvPr>
        <xdr:cNvSpPr/>
      </xdr:nvSpPr>
      <xdr:spPr>
        <a:xfrm>
          <a:off x="4584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a:extLst>
            <a:ext uri="{FF2B5EF4-FFF2-40B4-BE49-F238E27FC236}">
              <a16:creationId xmlns:a16="http://schemas.microsoft.com/office/drawing/2014/main" id="{2B0D16C9-C26C-4246-8A75-50C63964A3E9}"/>
            </a:ext>
          </a:extLst>
        </xdr:cNvPr>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105F529A-0FDF-46DA-9D66-6EFA56AE5A0C}"/>
            </a:ext>
          </a:extLst>
        </xdr:cNvPr>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61323</xdr:rowOff>
    </xdr:from>
    <xdr:to>
      <xdr:col>10</xdr:col>
      <xdr:colOff>165100</xdr:colOff>
      <xdr:row>37</xdr:row>
      <xdr:rowOff>162923</xdr:rowOff>
    </xdr:to>
    <xdr:sp macro="" textlink="">
      <xdr:nvSpPr>
        <xdr:cNvPr id="67" name="フローチャート: 判断 66">
          <a:extLst>
            <a:ext uri="{FF2B5EF4-FFF2-40B4-BE49-F238E27FC236}">
              <a16:creationId xmlns:a16="http://schemas.microsoft.com/office/drawing/2014/main" id="{695E23F0-D55E-43DF-843F-CC52D50DA8DE}"/>
            </a:ext>
          </a:extLst>
        </xdr:cNvPr>
        <xdr:cNvSpPr/>
      </xdr:nvSpPr>
      <xdr:spPr>
        <a:xfrm>
          <a:off x="1968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C4D6CB58-7B2F-48B4-B7E6-A94F0DA62FDB}"/>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5B5A73-1F18-4515-A38F-248F12152A4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262A2D6-06B8-4AC2-9BEF-1B2204AF534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05F96B3-E875-4060-B2DD-F234B03B3A6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F747AC6-2B08-4500-A904-71D9B1A1B97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2FB9FAD-F906-430F-A9EC-442DBB12DF5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170724</xdr:rowOff>
    </xdr:from>
    <xdr:to>
      <xdr:col>24</xdr:col>
      <xdr:colOff>114300</xdr:colOff>
      <xdr:row>40</xdr:row>
      <xdr:rowOff>100874</xdr:rowOff>
    </xdr:to>
    <xdr:sp macro="" textlink="">
      <xdr:nvSpPr>
        <xdr:cNvPr id="74" name="楕円 73">
          <a:extLst>
            <a:ext uri="{FF2B5EF4-FFF2-40B4-BE49-F238E27FC236}">
              <a16:creationId xmlns:a16="http://schemas.microsoft.com/office/drawing/2014/main" id="{30868857-5710-4AFF-851C-DF53F4A4DF68}"/>
            </a:ext>
          </a:extLst>
        </xdr:cNvPr>
        <xdr:cNvSpPr/>
      </xdr:nvSpPr>
      <xdr:spPr>
        <a:xfrm>
          <a:off x="45847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149151</xdr:rowOff>
    </xdr:from>
    <xdr:ext cx="405111" cy="259045"/>
    <xdr:sp macro="" textlink="">
      <xdr:nvSpPr>
        <xdr:cNvPr id="75" name="【図書館】&#10;有形固定資産減価償却率該当値テキスト">
          <a:extLst>
            <a:ext uri="{FF2B5EF4-FFF2-40B4-BE49-F238E27FC236}">
              <a16:creationId xmlns:a16="http://schemas.microsoft.com/office/drawing/2014/main" id="{DC04FE3D-82B8-4D74-8855-B637AB49A1A6}"/>
            </a:ext>
          </a:extLst>
        </xdr:cNvPr>
        <xdr:cNvSpPr txBox="1"/>
      </xdr:nvSpPr>
      <xdr:spPr>
        <a:xfrm>
          <a:off x="4673600"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125004</xdr:rowOff>
    </xdr:from>
    <xdr:to>
      <xdr:col>20</xdr:col>
      <xdr:colOff>38100</xdr:colOff>
      <xdr:row>40</xdr:row>
      <xdr:rowOff>55154</xdr:rowOff>
    </xdr:to>
    <xdr:sp macro="" textlink="">
      <xdr:nvSpPr>
        <xdr:cNvPr id="76" name="楕円 75">
          <a:extLst>
            <a:ext uri="{FF2B5EF4-FFF2-40B4-BE49-F238E27FC236}">
              <a16:creationId xmlns:a16="http://schemas.microsoft.com/office/drawing/2014/main" id="{C9811160-F1A4-4C8B-81F8-9A2A9559BFC9}"/>
            </a:ext>
          </a:extLst>
        </xdr:cNvPr>
        <xdr:cNvSpPr/>
      </xdr:nvSpPr>
      <xdr:spPr>
        <a:xfrm>
          <a:off x="3746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4354</xdr:rowOff>
    </xdr:from>
    <xdr:to>
      <xdr:col>24</xdr:col>
      <xdr:colOff>63500</xdr:colOff>
      <xdr:row>40</xdr:row>
      <xdr:rowOff>50074</xdr:rowOff>
    </xdr:to>
    <xdr:cxnSp macro="">
      <xdr:nvCxnSpPr>
        <xdr:cNvPr id="77" name="直線コネクタ 76">
          <a:extLst>
            <a:ext uri="{FF2B5EF4-FFF2-40B4-BE49-F238E27FC236}">
              <a16:creationId xmlns:a16="http://schemas.microsoft.com/office/drawing/2014/main" id="{FCC3739A-84A4-4429-96F0-71655CA72B1E}"/>
            </a:ext>
          </a:extLst>
        </xdr:cNvPr>
        <xdr:cNvCxnSpPr/>
      </xdr:nvCxnSpPr>
      <xdr:spPr>
        <a:xfrm>
          <a:off x="3797300" y="686235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110309</xdr:rowOff>
    </xdr:from>
    <xdr:to>
      <xdr:col>15</xdr:col>
      <xdr:colOff>101600</xdr:colOff>
      <xdr:row>40</xdr:row>
      <xdr:rowOff>40459</xdr:rowOff>
    </xdr:to>
    <xdr:sp macro="" textlink="">
      <xdr:nvSpPr>
        <xdr:cNvPr id="78" name="楕円 77">
          <a:extLst>
            <a:ext uri="{FF2B5EF4-FFF2-40B4-BE49-F238E27FC236}">
              <a16:creationId xmlns:a16="http://schemas.microsoft.com/office/drawing/2014/main" id="{C8F62AE1-299C-4B83-ABC6-44234CEA962E}"/>
            </a:ext>
          </a:extLst>
        </xdr:cNvPr>
        <xdr:cNvSpPr/>
      </xdr:nvSpPr>
      <xdr:spPr>
        <a:xfrm>
          <a:off x="2857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161109</xdr:rowOff>
    </xdr:from>
    <xdr:to>
      <xdr:col>19</xdr:col>
      <xdr:colOff>177800</xdr:colOff>
      <xdr:row>40</xdr:row>
      <xdr:rowOff>4354</xdr:rowOff>
    </xdr:to>
    <xdr:cxnSp macro="">
      <xdr:nvCxnSpPr>
        <xdr:cNvPr id="79" name="直線コネクタ 78">
          <a:extLst>
            <a:ext uri="{FF2B5EF4-FFF2-40B4-BE49-F238E27FC236}">
              <a16:creationId xmlns:a16="http://schemas.microsoft.com/office/drawing/2014/main" id="{78070068-67A6-4776-A8FE-63CE312F37BE}"/>
            </a:ext>
          </a:extLst>
        </xdr:cNvPr>
        <xdr:cNvCxnSpPr/>
      </xdr:nvCxnSpPr>
      <xdr:spPr>
        <a:xfrm>
          <a:off x="2908300" y="684765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58057</xdr:rowOff>
    </xdr:from>
    <xdr:to>
      <xdr:col>10</xdr:col>
      <xdr:colOff>165100</xdr:colOff>
      <xdr:row>40</xdr:row>
      <xdr:rowOff>159657</xdr:rowOff>
    </xdr:to>
    <xdr:sp macro="" textlink="">
      <xdr:nvSpPr>
        <xdr:cNvPr id="80" name="楕円 79">
          <a:extLst>
            <a:ext uri="{FF2B5EF4-FFF2-40B4-BE49-F238E27FC236}">
              <a16:creationId xmlns:a16="http://schemas.microsoft.com/office/drawing/2014/main" id="{F9755C00-6636-4A7E-BBAB-A1028A180EAF}"/>
            </a:ext>
          </a:extLst>
        </xdr:cNvPr>
        <xdr:cNvSpPr/>
      </xdr:nvSpPr>
      <xdr:spPr>
        <a:xfrm>
          <a:off x="1968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161109</xdr:rowOff>
    </xdr:from>
    <xdr:to>
      <xdr:col>15</xdr:col>
      <xdr:colOff>50800</xdr:colOff>
      <xdr:row>40</xdr:row>
      <xdr:rowOff>108857</xdr:rowOff>
    </xdr:to>
    <xdr:cxnSp macro="">
      <xdr:nvCxnSpPr>
        <xdr:cNvPr id="81" name="直線コネクタ 80">
          <a:extLst>
            <a:ext uri="{FF2B5EF4-FFF2-40B4-BE49-F238E27FC236}">
              <a16:creationId xmlns:a16="http://schemas.microsoft.com/office/drawing/2014/main" id="{18ED9F66-EC02-4A81-905C-6B2C5C6EAC83}"/>
            </a:ext>
          </a:extLst>
        </xdr:cNvPr>
        <xdr:cNvCxnSpPr/>
      </xdr:nvCxnSpPr>
      <xdr:spPr>
        <a:xfrm flipV="1">
          <a:off x="2019300" y="6847659"/>
          <a:ext cx="8890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25400</xdr:rowOff>
    </xdr:from>
    <xdr:to>
      <xdr:col>6</xdr:col>
      <xdr:colOff>38100</xdr:colOff>
      <xdr:row>40</xdr:row>
      <xdr:rowOff>127000</xdr:rowOff>
    </xdr:to>
    <xdr:sp macro="" textlink="">
      <xdr:nvSpPr>
        <xdr:cNvPr id="82" name="楕円 81">
          <a:extLst>
            <a:ext uri="{FF2B5EF4-FFF2-40B4-BE49-F238E27FC236}">
              <a16:creationId xmlns:a16="http://schemas.microsoft.com/office/drawing/2014/main" id="{4C36DA32-1A42-4D6E-B2FB-F8A6B52B500D}"/>
            </a:ext>
          </a:extLst>
        </xdr:cNvPr>
        <xdr:cNvSpPr/>
      </xdr:nvSpPr>
      <xdr:spPr>
        <a:xfrm>
          <a:off x="107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76200</xdr:rowOff>
    </xdr:from>
    <xdr:to>
      <xdr:col>10</xdr:col>
      <xdr:colOff>114300</xdr:colOff>
      <xdr:row>40</xdr:row>
      <xdr:rowOff>108857</xdr:rowOff>
    </xdr:to>
    <xdr:cxnSp macro="">
      <xdr:nvCxnSpPr>
        <xdr:cNvPr id="83" name="直線コネクタ 82">
          <a:extLst>
            <a:ext uri="{FF2B5EF4-FFF2-40B4-BE49-F238E27FC236}">
              <a16:creationId xmlns:a16="http://schemas.microsoft.com/office/drawing/2014/main" id="{6B05658E-2F3D-4559-A326-BB3BE8902600}"/>
            </a:ext>
          </a:extLst>
        </xdr:cNvPr>
        <xdr:cNvCxnSpPr/>
      </xdr:nvCxnSpPr>
      <xdr:spPr>
        <a:xfrm>
          <a:off x="1130300" y="693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132097</xdr:rowOff>
    </xdr:from>
    <xdr:ext cx="405111" cy="259045"/>
    <xdr:sp macro="" textlink="">
      <xdr:nvSpPr>
        <xdr:cNvPr id="84" name="n_1aveValue【図書館】&#10;有形固定資産減価償却率">
          <a:extLst>
            <a:ext uri="{FF2B5EF4-FFF2-40B4-BE49-F238E27FC236}">
              <a16:creationId xmlns:a16="http://schemas.microsoft.com/office/drawing/2014/main" id="{8B5FE8C2-83BB-4632-9F01-0EA929495C63}"/>
            </a:ext>
          </a:extLst>
        </xdr:cNvPr>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164754</xdr:rowOff>
    </xdr:from>
    <xdr:ext cx="405111" cy="259045"/>
    <xdr:sp macro="" textlink="">
      <xdr:nvSpPr>
        <xdr:cNvPr id="85" name="n_2aveValue【図書館】&#10;有形固定資産減価償却率">
          <a:extLst>
            <a:ext uri="{FF2B5EF4-FFF2-40B4-BE49-F238E27FC236}">
              <a16:creationId xmlns:a16="http://schemas.microsoft.com/office/drawing/2014/main" id="{299D8C6D-C34C-425A-B8D7-42179F98B79B}"/>
            </a:ext>
          </a:extLst>
        </xdr:cNvPr>
        <xdr:cNvSpPr txBox="1"/>
      </xdr:nvSpPr>
      <xdr:spPr>
        <a:xfrm>
          <a:off x="2705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8000</xdr:rowOff>
    </xdr:from>
    <xdr:ext cx="405111" cy="259045"/>
    <xdr:sp macro="" textlink="">
      <xdr:nvSpPr>
        <xdr:cNvPr id="86" name="n_3aveValue【図書館】&#10;有形固定資産減価償却率">
          <a:extLst>
            <a:ext uri="{FF2B5EF4-FFF2-40B4-BE49-F238E27FC236}">
              <a16:creationId xmlns:a16="http://schemas.microsoft.com/office/drawing/2014/main" id="{B8A7B60A-2E4F-47F6-97CA-8F6DE8F9B2A4}"/>
            </a:ext>
          </a:extLst>
        </xdr:cNvPr>
        <xdr:cNvSpPr txBox="1"/>
      </xdr:nvSpPr>
      <xdr:spPr>
        <a:xfrm>
          <a:off x="1816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2F24D797-C893-4A01-87A7-E78C67A7A816}"/>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46281</xdr:rowOff>
    </xdr:from>
    <xdr:ext cx="405111" cy="259045"/>
    <xdr:sp macro="" textlink="">
      <xdr:nvSpPr>
        <xdr:cNvPr id="88" name="n_1mainValue【図書館】&#10;有形固定資産減価償却率">
          <a:extLst>
            <a:ext uri="{FF2B5EF4-FFF2-40B4-BE49-F238E27FC236}">
              <a16:creationId xmlns:a16="http://schemas.microsoft.com/office/drawing/2014/main" id="{2C8B72D6-F893-4F9D-892F-2B7178464DF5}"/>
            </a:ext>
          </a:extLst>
        </xdr:cNvPr>
        <xdr:cNvSpPr txBox="1"/>
      </xdr:nvSpPr>
      <xdr:spPr>
        <a:xfrm>
          <a:off x="35820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31586</xdr:rowOff>
    </xdr:from>
    <xdr:ext cx="405111" cy="259045"/>
    <xdr:sp macro="" textlink="">
      <xdr:nvSpPr>
        <xdr:cNvPr id="89" name="n_2mainValue【図書館】&#10;有形固定資産減価償却率">
          <a:extLst>
            <a:ext uri="{FF2B5EF4-FFF2-40B4-BE49-F238E27FC236}">
              <a16:creationId xmlns:a16="http://schemas.microsoft.com/office/drawing/2014/main" id="{5C158B98-97BA-4276-AF33-71FD397F2A79}"/>
            </a:ext>
          </a:extLst>
        </xdr:cNvPr>
        <xdr:cNvSpPr txBox="1"/>
      </xdr:nvSpPr>
      <xdr:spPr>
        <a:xfrm>
          <a:off x="27057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150784</xdr:rowOff>
    </xdr:from>
    <xdr:ext cx="405111" cy="259045"/>
    <xdr:sp macro="" textlink="">
      <xdr:nvSpPr>
        <xdr:cNvPr id="90" name="n_3mainValue【図書館】&#10;有形固定資産減価償却率">
          <a:extLst>
            <a:ext uri="{FF2B5EF4-FFF2-40B4-BE49-F238E27FC236}">
              <a16:creationId xmlns:a16="http://schemas.microsoft.com/office/drawing/2014/main" id="{77376F0E-FF46-4F7D-BA14-C7098B4B6BFA}"/>
            </a:ext>
          </a:extLst>
        </xdr:cNvPr>
        <xdr:cNvSpPr txBox="1"/>
      </xdr:nvSpPr>
      <xdr:spPr>
        <a:xfrm>
          <a:off x="1816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118127</xdr:rowOff>
    </xdr:from>
    <xdr:ext cx="405111" cy="259045"/>
    <xdr:sp macro="" textlink="">
      <xdr:nvSpPr>
        <xdr:cNvPr id="91" name="n_4mainValue【図書館】&#10;有形固定資産減価償却率">
          <a:extLst>
            <a:ext uri="{FF2B5EF4-FFF2-40B4-BE49-F238E27FC236}">
              <a16:creationId xmlns:a16="http://schemas.microsoft.com/office/drawing/2014/main" id="{50231C6B-84E3-468C-A50A-354D4AEE3EFF}"/>
            </a:ext>
          </a:extLst>
        </xdr:cNvPr>
        <xdr:cNvSpPr txBox="1"/>
      </xdr:nvSpPr>
      <xdr:spPr>
        <a:xfrm>
          <a:off x="927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FA10D16-5227-44C6-BB11-52A10461A6F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FD47389-C6FC-44F5-A724-ED47A16E50F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D199198-4610-4FA4-98F5-E0E7A73681D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7A2650E-72B7-4EDD-A00F-E9350FB40B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E953B88-DA50-4CE7-8C3C-2D068E65D05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A620449-4E80-4301-92EC-4A5429F84B5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40C824D-5297-42D2-8D21-B8EB1A6C2AF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9A317A9-7E0F-41DB-B0DE-51F13E54E57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94CE1D3-2561-4424-AFFA-9DBAE1879C3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90494F9-296D-4F24-A39A-0A27F572E7A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88A70FD1-92EC-4F5B-A53A-86A8E8EB7A7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A21CF015-2D18-4218-A555-0C466A68308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7069DBC-B289-4BCF-A897-653A14BC9D1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A3480A9F-8C71-4CD1-BEE3-E5A68374426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5E94DC9A-8386-41C7-A177-43A3C230DFA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E78C6FE7-7FEE-4D10-939F-CB5A16148FC3}"/>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5626B5B0-69A3-45EA-9E0E-6CB00538878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5CF63CDE-A765-41BC-9AA2-10381D9CCEF9}"/>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280DF36D-15BD-4A83-8588-A87CB8419F9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1C854D79-64FA-401B-9AB6-24C8436D88EB}"/>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6BA98DCA-22EE-4C60-BF93-485703F8A3E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71A358F2-8F37-46B6-8C01-36225AF65737}"/>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A9B16299-2BE5-424E-8E72-4FFF8621D5D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1114D9C-9253-4839-AFF0-93ADF8839FD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54A2E4DF-A130-4BDA-BAD9-F310DFFB4F1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12519</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19CE23A3-A787-4E8C-9396-AFAF2E5F287A}"/>
            </a:ext>
          </a:extLst>
        </xdr:cNvPr>
        <xdr:cNvCxnSpPr/>
      </xdr:nvCxnSpPr>
      <xdr:spPr>
        <a:xfrm flipV="1">
          <a:off x="10476865" y="567036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298F4869-214E-4204-8BE4-BA4324E3608D}"/>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71099456-7B53-4AC4-87BB-72157E2337B9}"/>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130646</xdr:rowOff>
    </xdr:from>
    <xdr:ext cx="469744" cy="259045"/>
    <xdr:sp macro="" textlink="">
      <xdr:nvSpPr>
        <xdr:cNvPr id="120" name="【図書館】&#10;一人当たり面積最大値テキスト">
          <a:extLst>
            <a:ext uri="{FF2B5EF4-FFF2-40B4-BE49-F238E27FC236}">
              <a16:creationId xmlns:a16="http://schemas.microsoft.com/office/drawing/2014/main" id="{E2CFFA08-0754-4E67-8CC3-EA5E909BF9FF}"/>
            </a:ext>
          </a:extLst>
        </xdr:cNvPr>
        <xdr:cNvSpPr txBox="1"/>
      </xdr:nvSpPr>
      <xdr:spPr>
        <a:xfrm>
          <a:off x="10515600" y="54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12519</xdr:rowOff>
    </xdr:from>
    <xdr:to>
      <xdr:col>55</xdr:col>
      <xdr:colOff>88900</xdr:colOff>
      <xdr:row>33</xdr:row>
      <xdr:rowOff>12519</xdr:rowOff>
    </xdr:to>
    <xdr:cxnSp macro="">
      <xdr:nvCxnSpPr>
        <xdr:cNvPr id="121" name="直線コネクタ 120">
          <a:extLst>
            <a:ext uri="{FF2B5EF4-FFF2-40B4-BE49-F238E27FC236}">
              <a16:creationId xmlns:a16="http://schemas.microsoft.com/office/drawing/2014/main" id="{05001C01-D1F2-49DF-B661-80C4B12435EB}"/>
            </a:ext>
          </a:extLst>
        </xdr:cNvPr>
        <xdr:cNvCxnSpPr/>
      </xdr:nvCxnSpPr>
      <xdr:spPr>
        <a:xfrm>
          <a:off x="10388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82567</xdr:rowOff>
    </xdr:from>
    <xdr:ext cx="469744" cy="259045"/>
    <xdr:sp macro="" textlink="">
      <xdr:nvSpPr>
        <xdr:cNvPr id="122" name="【図書館】&#10;一人当たり面積平均値テキスト">
          <a:extLst>
            <a:ext uri="{FF2B5EF4-FFF2-40B4-BE49-F238E27FC236}">
              <a16:creationId xmlns:a16="http://schemas.microsoft.com/office/drawing/2014/main" id="{FFD30EB2-7992-417E-AC3E-FD522E6946AF}"/>
            </a:ext>
          </a:extLst>
        </xdr:cNvPr>
        <xdr:cNvSpPr txBox="1"/>
      </xdr:nvSpPr>
      <xdr:spPr>
        <a:xfrm>
          <a:off x="10515600" y="659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フローチャート: 判断 122">
          <a:extLst>
            <a:ext uri="{FF2B5EF4-FFF2-40B4-BE49-F238E27FC236}">
              <a16:creationId xmlns:a16="http://schemas.microsoft.com/office/drawing/2014/main" id="{85179BCF-9852-4CE5-9B2A-F107DE342274}"/>
            </a:ext>
          </a:extLst>
        </xdr:cNvPr>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169091</xdr:rowOff>
    </xdr:from>
    <xdr:to>
      <xdr:col>50</xdr:col>
      <xdr:colOff>165100</xdr:colOff>
      <xdr:row>39</xdr:row>
      <xdr:rowOff>99241</xdr:rowOff>
    </xdr:to>
    <xdr:sp macro="" textlink="">
      <xdr:nvSpPr>
        <xdr:cNvPr id="124" name="フローチャート: 判断 123">
          <a:extLst>
            <a:ext uri="{FF2B5EF4-FFF2-40B4-BE49-F238E27FC236}">
              <a16:creationId xmlns:a16="http://schemas.microsoft.com/office/drawing/2014/main" id="{40ECA6AB-CA17-46FA-90AC-BE7451B23593}"/>
            </a:ext>
          </a:extLst>
        </xdr:cNvPr>
        <xdr:cNvSpPr/>
      </xdr:nvSpPr>
      <xdr:spPr>
        <a:xfrm>
          <a:off x="9588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25" name="フローチャート: 判断 124">
          <a:extLst>
            <a:ext uri="{FF2B5EF4-FFF2-40B4-BE49-F238E27FC236}">
              <a16:creationId xmlns:a16="http://schemas.microsoft.com/office/drawing/2014/main" id="{57EB887A-E6D2-4E7F-9500-97F939CC1DB3}"/>
            </a:ext>
          </a:extLst>
        </xdr:cNvPr>
        <xdr:cNvSpPr/>
      </xdr:nvSpPr>
      <xdr:spPr>
        <a:xfrm>
          <a:off x="8699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111941</xdr:rowOff>
    </xdr:from>
    <xdr:to>
      <xdr:col>41</xdr:col>
      <xdr:colOff>101600</xdr:colOff>
      <xdr:row>40</xdr:row>
      <xdr:rowOff>42091</xdr:rowOff>
    </xdr:to>
    <xdr:sp macro="" textlink="">
      <xdr:nvSpPr>
        <xdr:cNvPr id="126" name="フローチャート: 判断 125">
          <a:extLst>
            <a:ext uri="{FF2B5EF4-FFF2-40B4-BE49-F238E27FC236}">
              <a16:creationId xmlns:a16="http://schemas.microsoft.com/office/drawing/2014/main" id="{B8821E2B-4F24-4D93-9FEB-472829A4D344}"/>
            </a:ext>
          </a:extLst>
        </xdr:cNvPr>
        <xdr:cNvSpPr/>
      </xdr:nvSpPr>
      <xdr:spPr>
        <a:xfrm>
          <a:off x="7810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98878</xdr:rowOff>
    </xdr:from>
    <xdr:to>
      <xdr:col>36</xdr:col>
      <xdr:colOff>165100</xdr:colOff>
      <xdr:row>40</xdr:row>
      <xdr:rowOff>29028</xdr:rowOff>
    </xdr:to>
    <xdr:sp macro="" textlink="">
      <xdr:nvSpPr>
        <xdr:cNvPr id="127" name="フローチャート: 判断 126">
          <a:extLst>
            <a:ext uri="{FF2B5EF4-FFF2-40B4-BE49-F238E27FC236}">
              <a16:creationId xmlns:a16="http://schemas.microsoft.com/office/drawing/2014/main" id="{A5B08EE8-5213-4763-9DA0-7A503456FAA8}"/>
            </a:ext>
          </a:extLst>
        </xdr:cNvPr>
        <xdr:cNvSpPr/>
      </xdr:nvSpPr>
      <xdr:spPr>
        <a:xfrm>
          <a:off x="6921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7D1BD55-54BA-4FB8-A5B5-B7F72AD0843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385A112-9C14-4AA0-83D9-2D7B57D9708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380AAF6-66CE-4981-BDFB-891ED2F084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61A14AA-6688-4619-8F9F-41B79A53AE8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7F508C7-C44D-4794-BA78-BF799472AE6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128270</xdr:rowOff>
    </xdr:from>
    <xdr:to>
      <xdr:col>55</xdr:col>
      <xdr:colOff>50800</xdr:colOff>
      <xdr:row>42</xdr:row>
      <xdr:rowOff>58420</xdr:rowOff>
    </xdr:to>
    <xdr:sp macro="" textlink="">
      <xdr:nvSpPr>
        <xdr:cNvPr id="133" name="楕円 132">
          <a:extLst>
            <a:ext uri="{FF2B5EF4-FFF2-40B4-BE49-F238E27FC236}">
              <a16:creationId xmlns:a16="http://schemas.microsoft.com/office/drawing/2014/main" id="{374456B4-C22A-406E-AD42-33E090F9B81E}"/>
            </a:ext>
          </a:extLst>
        </xdr:cNvPr>
        <xdr:cNvSpPr/>
      </xdr:nvSpPr>
      <xdr:spPr>
        <a:xfrm>
          <a:off x="10426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43197</xdr:rowOff>
    </xdr:from>
    <xdr:ext cx="469744" cy="259045"/>
    <xdr:sp macro="" textlink="">
      <xdr:nvSpPr>
        <xdr:cNvPr id="134" name="【図書館】&#10;一人当たり面積該当値テキスト">
          <a:extLst>
            <a:ext uri="{FF2B5EF4-FFF2-40B4-BE49-F238E27FC236}">
              <a16:creationId xmlns:a16="http://schemas.microsoft.com/office/drawing/2014/main" id="{68442B3F-36BA-46BF-A683-CDE2CB0B0F37}"/>
            </a:ext>
          </a:extLst>
        </xdr:cNvPr>
        <xdr:cNvSpPr txBox="1"/>
      </xdr:nvSpPr>
      <xdr:spPr>
        <a:xfrm>
          <a:off x="10515600" y="707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128270</xdr:rowOff>
    </xdr:from>
    <xdr:to>
      <xdr:col>50</xdr:col>
      <xdr:colOff>165100</xdr:colOff>
      <xdr:row>42</xdr:row>
      <xdr:rowOff>58420</xdr:rowOff>
    </xdr:to>
    <xdr:sp macro="" textlink="">
      <xdr:nvSpPr>
        <xdr:cNvPr id="135" name="楕円 134">
          <a:extLst>
            <a:ext uri="{FF2B5EF4-FFF2-40B4-BE49-F238E27FC236}">
              <a16:creationId xmlns:a16="http://schemas.microsoft.com/office/drawing/2014/main" id="{68A294F2-CEB9-48AF-96D2-E9751AEDE4CC}"/>
            </a:ext>
          </a:extLst>
        </xdr:cNvPr>
        <xdr:cNvSpPr/>
      </xdr:nvSpPr>
      <xdr:spPr>
        <a:xfrm>
          <a:off x="9588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7620</xdr:rowOff>
    </xdr:from>
    <xdr:to>
      <xdr:col>55</xdr:col>
      <xdr:colOff>0</xdr:colOff>
      <xdr:row>42</xdr:row>
      <xdr:rowOff>7620</xdr:rowOff>
    </xdr:to>
    <xdr:cxnSp macro="">
      <xdr:nvCxnSpPr>
        <xdr:cNvPr id="136" name="直線コネクタ 135">
          <a:extLst>
            <a:ext uri="{FF2B5EF4-FFF2-40B4-BE49-F238E27FC236}">
              <a16:creationId xmlns:a16="http://schemas.microsoft.com/office/drawing/2014/main" id="{7FEBD8AF-592F-421E-B7D7-FF155217DAB5}"/>
            </a:ext>
          </a:extLst>
        </xdr:cNvPr>
        <xdr:cNvCxnSpPr/>
      </xdr:nvCxnSpPr>
      <xdr:spPr>
        <a:xfrm>
          <a:off x="9639300" y="720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128270</xdr:rowOff>
    </xdr:from>
    <xdr:to>
      <xdr:col>46</xdr:col>
      <xdr:colOff>38100</xdr:colOff>
      <xdr:row>42</xdr:row>
      <xdr:rowOff>58420</xdr:rowOff>
    </xdr:to>
    <xdr:sp macro="" textlink="">
      <xdr:nvSpPr>
        <xdr:cNvPr id="137" name="楕円 136">
          <a:extLst>
            <a:ext uri="{FF2B5EF4-FFF2-40B4-BE49-F238E27FC236}">
              <a16:creationId xmlns:a16="http://schemas.microsoft.com/office/drawing/2014/main" id="{95258476-3C7B-4338-9AF4-9C5689629942}"/>
            </a:ext>
          </a:extLst>
        </xdr:cNvPr>
        <xdr:cNvSpPr/>
      </xdr:nvSpPr>
      <xdr:spPr>
        <a:xfrm>
          <a:off x="8699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7620</xdr:rowOff>
    </xdr:from>
    <xdr:to>
      <xdr:col>50</xdr:col>
      <xdr:colOff>114300</xdr:colOff>
      <xdr:row>42</xdr:row>
      <xdr:rowOff>7620</xdr:rowOff>
    </xdr:to>
    <xdr:cxnSp macro="">
      <xdr:nvCxnSpPr>
        <xdr:cNvPr id="138" name="直線コネクタ 137">
          <a:extLst>
            <a:ext uri="{FF2B5EF4-FFF2-40B4-BE49-F238E27FC236}">
              <a16:creationId xmlns:a16="http://schemas.microsoft.com/office/drawing/2014/main" id="{3E18A1AF-C5C8-41C9-A1B0-2532A2D27C12}"/>
            </a:ext>
          </a:extLst>
        </xdr:cNvPr>
        <xdr:cNvCxnSpPr/>
      </xdr:nvCxnSpPr>
      <xdr:spPr>
        <a:xfrm>
          <a:off x="8750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128270</xdr:rowOff>
    </xdr:from>
    <xdr:to>
      <xdr:col>41</xdr:col>
      <xdr:colOff>101600</xdr:colOff>
      <xdr:row>42</xdr:row>
      <xdr:rowOff>58420</xdr:rowOff>
    </xdr:to>
    <xdr:sp macro="" textlink="">
      <xdr:nvSpPr>
        <xdr:cNvPr id="139" name="楕円 138">
          <a:extLst>
            <a:ext uri="{FF2B5EF4-FFF2-40B4-BE49-F238E27FC236}">
              <a16:creationId xmlns:a16="http://schemas.microsoft.com/office/drawing/2014/main" id="{D15F721B-E5E8-445C-AACB-EDB442084784}"/>
            </a:ext>
          </a:extLst>
        </xdr:cNvPr>
        <xdr:cNvSpPr/>
      </xdr:nvSpPr>
      <xdr:spPr>
        <a:xfrm>
          <a:off x="7810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7620</xdr:rowOff>
    </xdr:from>
    <xdr:to>
      <xdr:col>45</xdr:col>
      <xdr:colOff>177800</xdr:colOff>
      <xdr:row>42</xdr:row>
      <xdr:rowOff>7620</xdr:rowOff>
    </xdr:to>
    <xdr:cxnSp macro="">
      <xdr:nvCxnSpPr>
        <xdr:cNvPr id="140" name="直線コネクタ 139">
          <a:extLst>
            <a:ext uri="{FF2B5EF4-FFF2-40B4-BE49-F238E27FC236}">
              <a16:creationId xmlns:a16="http://schemas.microsoft.com/office/drawing/2014/main" id="{9C61A8BA-9D9B-4B9C-BDF4-BE6D22860573}"/>
            </a:ext>
          </a:extLst>
        </xdr:cNvPr>
        <xdr:cNvCxnSpPr/>
      </xdr:nvCxnSpPr>
      <xdr:spPr>
        <a:xfrm>
          <a:off x="7861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131535</xdr:rowOff>
    </xdr:from>
    <xdr:to>
      <xdr:col>36</xdr:col>
      <xdr:colOff>165100</xdr:colOff>
      <xdr:row>42</xdr:row>
      <xdr:rowOff>61685</xdr:rowOff>
    </xdr:to>
    <xdr:sp macro="" textlink="">
      <xdr:nvSpPr>
        <xdr:cNvPr id="141" name="楕円 140">
          <a:extLst>
            <a:ext uri="{FF2B5EF4-FFF2-40B4-BE49-F238E27FC236}">
              <a16:creationId xmlns:a16="http://schemas.microsoft.com/office/drawing/2014/main" id="{6E7D4140-EE94-401A-AE56-1159A4A5F3E6}"/>
            </a:ext>
          </a:extLst>
        </xdr:cNvPr>
        <xdr:cNvSpPr/>
      </xdr:nvSpPr>
      <xdr:spPr>
        <a:xfrm>
          <a:off x="6921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7620</xdr:rowOff>
    </xdr:from>
    <xdr:to>
      <xdr:col>41</xdr:col>
      <xdr:colOff>50800</xdr:colOff>
      <xdr:row>42</xdr:row>
      <xdr:rowOff>10885</xdr:rowOff>
    </xdr:to>
    <xdr:cxnSp macro="">
      <xdr:nvCxnSpPr>
        <xdr:cNvPr id="142" name="直線コネクタ 141">
          <a:extLst>
            <a:ext uri="{FF2B5EF4-FFF2-40B4-BE49-F238E27FC236}">
              <a16:creationId xmlns:a16="http://schemas.microsoft.com/office/drawing/2014/main" id="{FA8168A5-07FB-49D6-BEB9-7923DB6AA9F4}"/>
            </a:ext>
          </a:extLst>
        </xdr:cNvPr>
        <xdr:cNvCxnSpPr/>
      </xdr:nvCxnSpPr>
      <xdr:spPr>
        <a:xfrm flipV="1">
          <a:off x="6972300" y="72085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115769</xdr:rowOff>
    </xdr:from>
    <xdr:ext cx="469744" cy="259045"/>
    <xdr:sp macro="" textlink="">
      <xdr:nvSpPr>
        <xdr:cNvPr id="143" name="n_1aveValue【図書館】&#10;一人当たり面積">
          <a:extLst>
            <a:ext uri="{FF2B5EF4-FFF2-40B4-BE49-F238E27FC236}">
              <a16:creationId xmlns:a16="http://schemas.microsoft.com/office/drawing/2014/main" id="{E24CE360-0728-4BC3-B989-77133F4B2979}"/>
            </a:ext>
          </a:extLst>
        </xdr:cNvPr>
        <xdr:cNvSpPr txBox="1"/>
      </xdr:nvSpPr>
      <xdr:spPr>
        <a:xfrm>
          <a:off x="93917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151692</xdr:rowOff>
    </xdr:from>
    <xdr:ext cx="469744" cy="259045"/>
    <xdr:sp macro="" textlink="">
      <xdr:nvSpPr>
        <xdr:cNvPr id="144" name="n_2aveValue【図書館】&#10;一人当たり面積">
          <a:extLst>
            <a:ext uri="{FF2B5EF4-FFF2-40B4-BE49-F238E27FC236}">
              <a16:creationId xmlns:a16="http://schemas.microsoft.com/office/drawing/2014/main" id="{F7F97F08-BAE8-476E-84FE-B1E772178E11}"/>
            </a:ext>
          </a:extLst>
        </xdr:cNvPr>
        <xdr:cNvSpPr txBox="1"/>
      </xdr:nvSpPr>
      <xdr:spPr>
        <a:xfrm>
          <a:off x="8515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58618</xdr:rowOff>
    </xdr:from>
    <xdr:ext cx="469744" cy="259045"/>
    <xdr:sp macro="" textlink="">
      <xdr:nvSpPr>
        <xdr:cNvPr id="145" name="n_3aveValue【図書館】&#10;一人当たり面積">
          <a:extLst>
            <a:ext uri="{FF2B5EF4-FFF2-40B4-BE49-F238E27FC236}">
              <a16:creationId xmlns:a16="http://schemas.microsoft.com/office/drawing/2014/main" id="{10F90D62-8652-4319-BF00-0F5187B4CECE}"/>
            </a:ext>
          </a:extLst>
        </xdr:cNvPr>
        <xdr:cNvSpPr txBox="1"/>
      </xdr:nvSpPr>
      <xdr:spPr>
        <a:xfrm>
          <a:off x="7626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45555</xdr:rowOff>
    </xdr:from>
    <xdr:ext cx="469744" cy="259045"/>
    <xdr:sp macro="" textlink="">
      <xdr:nvSpPr>
        <xdr:cNvPr id="146" name="n_4aveValue【図書館】&#10;一人当たり面積">
          <a:extLst>
            <a:ext uri="{FF2B5EF4-FFF2-40B4-BE49-F238E27FC236}">
              <a16:creationId xmlns:a16="http://schemas.microsoft.com/office/drawing/2014/main" id="{2C69EC25-E3FD-4E8E-87D3-D9D0FF506A8A}"/>
            </a:ext>
          </a:extLst>
        </xdr:cNvPr>
        <xdr:cNvSpPr txBox="1"/>
      </xdr:nvSpPr>
      <xdr:spPr>
        <a:xfrm>
          <a:off x="6737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49547</xdr:rowOff>
    </xdr:from>
    <xdr:ext cx="469744" cy="259045"/>
    <xdr:sp macro="" textlink="">
      <xdr:nvSpPr>
        <xdr:cNvPr id="147" name="n_1mainValue【図書館】&#10;一人当たり面積">
          <a:extLst>
            <a:ext uri="{FF2B5EF4-FFF2-40B4-BE49-F238E27FC236}">
              <a16:creationId xmlns:a16="http://schemas.microsoft.com/office/drawing/2014/main" id="{C0791DA3-119A-47A9-BA80-E6D4C4E0FFF9}"/>
            </a:ext>
          </a:extLst>
        </xdr:cNvPr>
        <xdr:cNvSpPr txBox="1"/>
      </xdr:nvSpPr>
      <xdr:spPr>
        <a:xfrm>
          <a:off x="93917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49547</xdr:rowOff>
    </xdr:from>
    <xdr:ext cx="469744" cy="259045"/>
    <xdr:sp macro="" textlink="">
      <xdr:nvSpPr>
        <xdr:cNvPr id="148" name="n_2mainValue【図書館】&#10;一人当たり面積">
          <a:extLst>
            <a:ext uri="{FF2B5EF4-FFF2-40B4-BE49-F238E27FC236}">
              <a16:creationId xmlns:a16="http://schemas.microsoft.com/office/drawing/2014/main" id="{23D0F4BA-CAC8-4679-8274-C1ED2FEAAE0F}"/>
            </a:ext>
          </a:extLst>
        </xdr:cNvPr>
        <xdr:cNvSpPr txBox="1"/>
      </xdr:nvSpPr>
      <xdr:spPr>
        <a:xfrm>
          <a:off x="8515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49547</xdr:rowOff>
    </xdr:from>
    <xdr:ext cx="469744" cy="259045"/>
    <xdr:sp macro="" textlink="">
      <xdr:nvSpPr>
        <xdr:cNvPr id="149" name="n_3mainValue【図書館】&#10;一人当たり面積">
          <a:extLst>
            <a:ext uri="{FF2B5EF4-FFF2-40B4-BE49-F238E27FC236}">
              <a16:creationId xmlns:a16="http://schemas.microsoft.com/office/drawing/2014/main" id="{8DE2EDB5-3DA8-4582-8C7E-6AE38825C564}"/>
            </a:ext>
          </a:extLst>
        </xdr:cNvPr>
        <xdr:cNvSpPr txBox="1"/>
      </xdr:nvSpPr>
      <xdr:spPr>
        <a:xfrm>
          <a:off x="7626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52812</xdr:rowOff>
    </xdr:from>
    <xdr:ext cx="469744" cy="259045"/>
    <xdr:sp macro="" textlink="">
      <xdr:nvSpPr>
        <xdr:cNvPr id="150" name="n_4mainValue【図書館】&#10;一人当たり面積">
          <a:extLst>
            <a:ext uri="{FF2B5EF4-FFF2-40B4-BE49-F238E27FC236}">
              <a16:creationId xmlns:a16="http://schemas.microsoft.com/office/drawing/2014/main" id="{EAE846F2-89C2-4821-B736-40C45A3CE3ED}"/>
            </a:ext>
          </a:extLst>
        </xdr:cNvPr>
        <xdr:cNvSpPr txBox="1"/>
      </xdr:nvSpPr>
      <xdr:spPr>
        <a:xfrm>
          <a:off x="6737427"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49B4D6C-B38A-475A-A353-97C35C16F6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ABD17FE6-E4D5-4BE4-B324-E263B4A9030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96B7759-1619-4243-9084-77D336E3B87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68C3172-7D45-4E50-BEEA-553E0441B6F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74407749-03B4-43FB-A1DD-133A6A0942C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21AAF2EE-B0BB-4CCF-BDAD-003FEFBDD74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B161280C-8CAB-49DF-9809-B7F5E86BA7B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4DFC2DC3-E323-43FB-8689-BEAE7E3A911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D5A61DA5-CAD2-4E04-8C13-4C2F3F44240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2B479AEC-6E42-423E-9CF4-6B67F1E1BDE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3BDCA7F5-743C-4666-B427-2F0EC13D6E1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365DE7B7-55E7-4F7A-BACF-6DF3B7A9864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79841C56-E6E9-4521-A747-6E6341421F7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FC0E1131-3D18-49FB-9800-9104713DDD9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790D86E3-D6A7-44EF-8CD0-B031D0B892C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7F8B7FFC-65FD-44F8-8C6F-D1307AD305C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538F8CF8-5AAE-4C34-A60A-7F7DDF5B579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ECCC6A77-8217-4EDB-B531-1EECC079DC6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CF247116-CDC1-4530-B18D-9953C01A7B4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4C05D2B4-A90A-40AF-A0A6-58C82BD66F9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67B58000-6963-45C7-BB29-9F42DD69BCB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64D74A77-3882-4E6C-98DB-DDA4DF200DE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3E6CC243-028D-4456-9E7F-EA40B9E7822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41629190-3427-409E-9C79-E971C1C99FF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0430B2BA-A3DE-44FF-A637-ADCC535185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FB412B72-98B7-42D9-B24E-38029D311D42}"/>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3422F853-CE64-4B38-91A1-302689D4B7B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391240A5-3B25-451D-B0AF-874F4F5A172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5C54A6FB-A8E2-49A0-8EF1-1DA5FA2FB5E9}"/>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80" name="直線コネクタ 179">
          <a:extLst>
            <a:ext uri="{FF2B5EF4-FFF2-40B4-BE49-F238E27FC236}">
              <a16:creationId xmlns:a16="http://schemas.microsoft.com/office/drawing/2014/main" id="{BDE0714C-D939-4607-AE78-72266A1AA4C5}"/>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473B3925-E259-411E-8924-8446B0992A60}"/>
            </a:ext>
          </a:extLst>
        </xdr:cNvPr>
        <xdr:cNvSpPr txBox="1"/>
      </xdr:nvSpPr>
      <xdr:spPr>
        <a:xfrm>
          <a:off x="4673600" y="1044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2" name="フローチャート: 判断 181">
          <a:extLst>
            <a:ext uri="{FF2B5EF4-FFF2-40B4-BE49-F238E27FC236}">
              <a16:creationId xmlns:a16="http://schemas.microsoft.com/office/drawing/2014/main" id="{A08E28AC-7A46-4406-860E-87C5B0457246}"/>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83" name="フローチャート: 判断 182">
          <a:extLst>
            <a:ext uri="{FF2B5EF4-FFF2-40B4-BE49-F238E27FC236}">
              <a16:creationId xmlns:a16="http://schemas.microsoft.com/office/drawing/2014/main" id="{5E544869-5C2F-42D9-9CB2-BA948BCB7407}"/>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84" name="フローチャート: 判断 183">
          <a:extLst>
            <a:ext uri="{FF2B5EF4-FFF2-40B4-BE49-F238E27FC236}">
              <a16:creationId xmlns:a16="http://schemas.microsoft.com/office/drawing/2014/main" id="{24D4A58C-62BE-4654-99FC-12D6CA22F009}"/>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185" name="フローチャート: 判断 184">
          <a:extLst>
            <a:ext uri="{FF2B5EF4-FFF2-40B4-BE49-F238E27FC236}">
              <a16:creationId xmlns:a16="http://schemas.microsoft.com/office/drawing/2014/main" id="{D29A5D0D-1F5C-46A4-883B-EBB392917978}"/>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186" name="フローチャート: 判断 185">
          <a:extLst>
            <a:ext uri="{FF2B5EF4-FFF2-40B4-BE49-F238E27FC236}">
              <a16:creationId xmlns:a16="http://schemas.microsoft.com/office/drawing/2014/main" id="{5722A466-AFC9-4525-BF5D-658D5B378E83}"/>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26CE042-CD7B-45A4-A188-1BCF2C48A6D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65402E3-355E-4E00-9353-CD6B4B882B3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A164E80-977D-4CA7-BC2A-C17092E6DC8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20A804E-4A8F-4C2D-86E3-273E45A84EB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529EA64-E374-4B00-8C07-45A9A6124A3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159838</xdr:rowOff>
    </xdr:from>
    <xdr:to>
      <xdr:col>24</xdr:col>
      <xdr:colOff>114300</xdr:colOff>
      <xdr:row>62</xdr:row>
      <xdr:rowOff>89988</xdr:rowOff>
    </xdr:to>
    <xdr:sp macro="" textlink="">
      <xdr:nvSpPr>
        <xdr:cNvPr id="192" name="楕円 191">
          <a:extLst>
            <a:ext uri="{FF2B5EF4-FFF2-40B4-BE49-F238E27FC236}">
              <a16:creationId xmlns:a16="http://schemas.microsoft.com/office/drawing/2014/main" id="{2DDF3204-F2D2-4873-8F59-E0FBF06623A4}"/>
            </a:ext>
          </a:extLst>
        </xdr:cNvPr>
        <xdr:cNvSpPr/>
      </xdr:nvSpPr>
      <xdr:spPr>
        <a:xfrm>
          <a:off x="45847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138265</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8B407452-6366-4C23-9ABF-109D2BED0F50}"/>
            </a:ext>
          </a:extLst>
        </xdr:cNvPr>
        <xdr:cNvSpPr txBox="1"/>
      </xdr:nvSpPr>
      <xdr:spPr>
        <a:xfrm>
          <a:off x="4673600"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123916</xdr:rowOff>
    </xdr:from>
    <xdr:to>
      <xdr:col>20</xdr:col>
      <xdr:colOff>38100</xdr:colOff>
      <xdr:row>62</xdr:row>
      <xdr:rowOff>54066</xdr:rowOff>
    </xdr:to>
    <xdr:sp macro="" textlink="">
      <xdr:nvSpPr>
        <xdr:cNvPr id="194" name="楕円 193">
          <a:extLst>
            <a:ext uri="{FF2B5EF4-FFF2-40B4-BE49-F238E27FC236}">
              <a16:creationId xmlns:a16="http://schemas.microsoft.com/office/drawing/2014/main" id="{2A399C0C-3E5D-42F2-B074-8640DB6EBE26}"/>
            </a:ext>
          </a:extLst>
        </xdr:cNvPr>
        <xdr:cNvSpPr/>
      </xdr:nvSpPr>
      <xdr:spPr>
        <a:xfrm>
          <a:off x="3746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3266</xdr:rowOff>
    </xdr:from>
    <xdr:to>
      <xdr:col>24</xdr:col>
      <xdr:colOff>63500</xdr:colOff>
      <xdr:row>62</xdr:row>
      <xdr:rowOff>39188</xdr:rowOff>
    </xdr:to>
    <xdr:cxnSp macro="">
      <xdr:nvCxnSpPr>
        <xdr:cNvPr id="195" name="直線コネクタ 194">
          <a:extLst>
            <a:ext uri="{FF2B5EF4-FFF2-40B4-BE49-F238E27FC236}">
              <a16:creationId xmlns:a16="http://schemas.microsoft.com/office/drawing/2014/main" id="{1E3BF946-02A4-481F-AFFF-6E18D63CD7B8}"/>
            </a:ext>
          </a:extLst>
        </xdr:cNvPr>
        <xdr:cNvCxnSpPr/>
      </xdr:nvCxnSpPr>
      <xdr:spPr>
        <a:xfrm>
          <a:off x="3797300" y="106331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6" name="楕円 195">
          <a:extLst>
            <a:ext uri="{FF2B5EF4-FFF2-40B4-BE49-F238E27FC236}">
              <a16:creationId xmlns:a16="http://schemas.microsoft.com/office/drawing/2014/main" id="{341D8F55-4606-480A-8480-CF33DC9C7B15}"/>
            </a:ext>
          </a:extLst>
        </xdr:cNvPr>
        <xdr:cNvSpPr/>
      </xdr:nvSpPr>
      <xdr:spPr>
        <a:xfrm>
          <a:off x="2857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62</xdr:row>
      <xdr:rowOff>3266</xdr:rowOff>
    </xdr:to>
    <xdr:cxnSp macro="">
      <xdr:nvCxnSpPr>
        <xdr:cNvPr id="197" name="直線コネクタ 196">
          <a:extLst>
            <a:ext uri="{FF2B5EF4-FFF2-40B4-BE49-F238E27FC236}">
              <a16:creationId xmlns:a16="http://schemas.microsoft.com/office/drawing/2014/main" id="{A1ED2942-17F7-4326-85BA-35DB5044E084}"/>
            </a:ext>
          </a:extLst>
        </xdr:cNvPr>
        <xdr:cNvCxnSpPr/>
      </xdr:nvCxnSpPr>
      <xdr:spPr>
        <a:xfrm>
          <a:off x="2908300" y="1059561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73297</xdr:rowOff>
    </xdr:from>
    <xdr:to>
      <xdr:col>10</xdr:col>
      <xdr:colOff>165100</xdr:colOff>
      <xdr:row>62</xdr:row>
      <xdr:rowOff>3447</xdr:rowOff>
    </xdr:to>
    <xdr:sp macro="" textlink="">
      <xdr:nvSpPr>
        <xdr:cNvPr id="198" name="楕円 197">
          <a:extLst>
            <a:ext uri="{FF2B5EF4-FFF2-40B4-BE49-F238E27FC236}">
              <a16:creationId xmlns:a16="http://schemas.microsoft.com/office/drawing/2014/main" id="{DBFDA3B0-73D4-4BD7-91A1-D3CBD37ABB5F}"/>
            </a:ext>
          </a:extLst>
        </xdr:cNvPr>
        <xdr:cNvSpPr/>
      </xdr:nvSpPr>
      <xdr:spPr>
        <a:xfrm>
          <a:off x="1968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124097</xdr:rowOff>
    </xdr:from>
    <xdr:to>
      <xdr:col>15</xdr:col>
      <xdr:colOff>50800</xdr:colOff>
      <xdr:row>61</xdr:row>
      <xdr:rowOff>137160</xdr:rowOff>
    </xdr:to>
    <xdr:cxnSp macro="">
      <xdr:nvCxnSpPr>
        <xdr:cNvPr id="199" name="直線コネクタ 198">
          <a:extLst>
            <a:ext uri="{FF2B5EF4-FFF2-40B4-BE49-F238E27FC236}">
              <a16:creationId xmlns:a16="http://schemas.microsoft.com/office/drawing/2014/main" id="{883C06C3-F7B3-440E-89D4-7A0CBE6D526C}"/>
            </a:ext>
          </a:extLst>
        </xdr:cNvPr>
        <xdr:cNvCxnSpPr/>
      </xdr:nvCxnSpPr>
      <xdr:spPr>
        <a:xfrm>
          <a:off x="2019300" y="1058254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40640</xdr:rowOff>
    </xdr:from>
    <xdr:to>
      <xdr:col>6</xdr:col>
      <xdr:colOff>38100</xdr:colOff>
      <xdr:row>61</xdr:row>
      <xdr:rowOff>142240</xdr:rowOff>
    </xdr:to>
    <xdr:sp macro="" textlink="">
      <xdr:nvSpPr>
        <xdr:cNvPr id="200" name="楕円 199">
          <a:extLst>
            <a:ext uri="{FF2B5EF4-FFF2-40B4-BE49-F238E27FC236}">
              <a16:creationId xmlns:a16="http://schemas.microsoft.com/office/drawing/2014/main" id="{237E426C-B0FA-4E2D-A6BB-61D55A82F61E}"/>
            </a:ext>
          </a:extLst>
        </xdr:cNvPr>
        <xdr:cNvSpPr/>
      </xdr:nvSpPr>
      <xdr:spPr>
        <a:xfrm>
          <a:off x="1079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91440</xdr:rowOff>
    </xdr:from>
    <xdr:to>
      <xdr:col>10</xdr:col>
      <xdr:colOff>114300</xdr:colOff>
      <xdr:row>61</xdr:row>
      <xdr:rowOff>124097</xdr:rowOff>
    </xdr:to>
    <xdr:cxnSp macro="">
      <xdr:nvCxnSpPr>
        <xdr:cNvPr id="201" name="直線コネクタ 200">
          <a:extLst>
            <a:ext uri="{FF2B5EF4-FFF2-40B4-BE49-F238E27FC236}">
              <a16:creationId xmlns:a16="http://schemas.microsoft.com/office/drawing/2014/main" id="{AA9ED463-CED2-4CEC-A7AF-9DC97DCA23AB}"/>
            </a:ext>
          </a:extLst>
        </xdr:cNvPr>
        <xdr:cNvCxnSpPr/>
      </xdr:nvCxnSpPr>
      <xdr:spPr>
        <a:xfrm>
          <a:off x="1130300" y="105498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202" name="n_1aveValue【体育館・プール】&#10;有形固定資産減価償却率">
          <a:extLst>
            <a:ext uri="{FF2B5EF4-FFF2-40B4-BE49-F238E27FC236}">
              <a16:creationId xmlns:a16="http://schemas.microsoft.com/office/drawing/2014/main" id="{4105F21E-AE81-42CC-B1E8-9510417EB6C4}"/>
            </a:ext>
          </a:extLst>
        </xdr:cNvPr>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203" name="n_2aveValue【体育館・プール】&#10;有形固定資産減価償却率">
          <a:extLst>
            <a:ext uri="{FF2B5EF4-FFF2-40B4-BE49-F238E27FC236}">
              <a16:creationId xmlns:a16="http://schemas.microsoft.com/office/drawing/2014/main" id="{4F45E659-7336-455A-B404-9AAFD2AD4EB8}"/>
            </a:ext>
          </a:extLst>
        </xdr:cNvPr>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32130</xdr:rowOff>
    </xdr:from>
    <xdr:ext cx="405111" cy="259045"/>
    <xdr:sp macro="" textlink="">
      <xdr:nvSpPr>
        <xdr:cNvPr id="204" name="n_3aveValue【体育館・プール】&#10;有形固定資産減価償却率">
          <a:extLst>
            <a:ext uri="{FF2B5EF4-FFF2-40B4-BE49-F238E27FC236}">
              <a16:creationId xmlns:a16="http://schemas.microsoft.com/office/drawing/2014/main" id="{FD0344EF-4564-4560-B730-4B989F5C255C}"/>
            </a:ext>
          </a:extLst>
        </xdr:cNvPr>
        <xdr:cNvSpPr txBox="1"/>
      </xdr:nvSpPr>
      <xdr:spPr>
        <a:xfrm>
          <a:off x="1816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151328</xdr:rowOff>
    </xdr:from>
    <xdr:ext cx="405111" cy="259045"/>
    <xdr:sp macro="" textlink="">
      <xdr:nvSpPr>
        <xdr:cNvPr id="205" name="n_4aveValue【体育館・プール】&#10;有形固定資産減価償却率">
          <a:extLst>
            <a:ext uri="{FF2B5EF4-FFF2-40B4-BE49-F238E27FC236}">
              <a16:creationId xmlns:a16="http://schemas.microsoft.com/office/drawing/2014/main" id="{FE13E906-D2B0-4A40-AAD9-357E15B72694}"/>
            </a:ext>
          </a:extLst>
        </xdr:cNvPr>
        <xdr:cNvSpPr txBox="1"/>
      </xdr:nvSpPr>
      <xdr:spPr>
        <a:xfrm>
          <a:off x="927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45193</xdr:rowOff>
    </xdr:from>
    <xdr:ext cx="405111" cy="259045"/>
    <xdr:sp macro="" textlink="">
      <xdr:nvSpPr>
        <xdr:cNvPr id="206" name="n_1mainValue【体育館・プール】&#10;有形固定資産減価償却率">
          <a:extLst>
            <a:ext uri="{FF2B5EF4-FFF2-40B4-BE49-F238E27FC236}">
              <a16:creationId xmlns:a16="http://schemas.microsoft.com/office/drawing/2014/main" id="{87A6DD5E-82B6-476B-920B-C89C14A182A4}"/>
            </a:ext>
          </a:extLst>
        </xdr:cNvPr>
        <xdr:cNvSpPr txBox="1"/>
      </xdr:nvSpPr>
      <xdr:spPr>
        <a:xfrm>
          <a:off x="35820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33037</xdr:rowOff>
    </xdr:from>
    <xdr:ext cx="405111" cy="259045"/>
    <xdr:sp macro="" textlink="">
      <xdr:nvSpPr>
        <xdr:cNvPr id="207" name="n_2mainValue【体育館・プール】&#10;有形固定資産減価償却率">
          <a:extLst>
            <a:ext uri="{FF2B5EF4-FFF2-40B4-BE49-F238E27FC236}">
              <a16:creationId xmlns:a16="http://schemas.microsoft.com/office/drawing/2014/main" id="{18F454ED-117C-4408-A2A3-E4D00087E166}"/>
            </a:ext>
          </a:extLst>
        </xdr:cNvPr>
        <xdr:cNvSpPr txBox="1"/>
      </xdr:nvSpPr>
      <xdr:spPr>
        <a:xfrm>
          <a:off x="27057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19974</xdr:rowOff>
    </xdr:from>
    <xdr:ext cx="405111" cy="259045"/>
    <xdr:sp macro="" textlink="">
      <xdr:nvSpPr>
        <xdr:cNvPr id="208" name="n_3mainValue【体育館・プール】&#10;有形固定資産減価償却率">
          <a:extLst>
            <a:ext uri="{FF2B5EF4-FFF2-40B4-BE49-F238E27FC236}">
              <a16:creationId xmlns:a16="http://schemas.microsoft.com/office/drawing/2014/main" id="{AA086633-6DF2-40F9-900C-2793B8C182E3}"/>
            </a:ext>
          </a:extLst>
        </xdr:cNvPr>
        <xdr:cNvSpPr txBox="1"/>
      </xdr:nvSpPr>
      <xdr:spPr>
        <a:xfrm>
          <a:off x="1816744" y="1030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158767</xdr:rowOff>
    </xdr:from>
    <xdr:ext cx="405111" cy="259045"/>
    <xdr:sp macro="" textlink="">
      <xdr:nvSpPr>
        <xdr:cNvPr id="209" name="n_4mainValue【体育館・プール】&#10;有形固定資産減価償却率">
          <a:extLst>
            <a:ext uri="{FF2B5EF4-FFF2-40B4-BE49-F238E27FC236}">
              <a16:creationId xmlns:a16="http://schemas.microsoft.com/office/drawing/2014/main" id="{42FB1804-52AE-4DCF-A713-7B1356818BD9}"/>
            </a:ext>
          </a:extLst>
        </xdr:cNvPr>
        <xdr:cNvSpPr txBox="1"/>
      </xdr:nvSpPr>
      <xdr:spPr>
        <a:xfrm>
          <a:off x="927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47AC0071-010B-480A-995F-D3FD51573B8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D0A0D6D7-0F0B-4055-B506-F3399237EE8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C28B6540-DD1F-47C0-9A82-F09D88CA2E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ED371416-5E16-4D10-B005-F11AD370E44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F6B12940-7B33-46C2-830D-8A75902AD25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74021274-307A-4830-B1E9-A43C37999C6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4E09D454-0A48-41E4-BF76-E484F876493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EB632D8F-1576-4498-8BFE-E6022C986D8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EAB39C40-507D-451B-80DB-53CC8299810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372E9470-00FB-4092-B4DE-3DD8F62CF55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26F47A6-1CE8-461F-93FE-BF9787E3A31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E6C9C915-86BC-4C02-A24B-ECE6C99B713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2C1D4D3A-5C30-4A32-9147-49C2C879032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A1F5951D-2001-425E-87DC-1F2EA722338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1592539-BA5B-49E7-A845-45BFB616BA5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8A73E25F-9BF7-44F3-B6E2-3CBE5504495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BBC0720E-85EB-4781-A735-E9C4FCCDAE0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210BD4EC-9BF2-4429-AFA7-A01E9ECE4A6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E25E1699-DA3B-42FF-AB76-ACB0BBDEBE9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6A40C5F6-315A-47BC-BB08-C8D40D8051E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3CBA8DD6-208D-495C-ABAA-3AE94C731AF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01896073-4230-409B-8CEE-5F240C02B14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8BA8D840-CDE7-4412-891D-0F4A6094FD1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33" name="直線コネクタ 232">
          <a:extLst>
            <a:ext uri="{FF2B5EF4-FFF2-40B4-BE49-F238E27FC236}">
              <a16:creationId xmlns:a16="http://schemas.microsoft.com/office/drawing/2014/main" id="{3AECCA9B-0CDA-4653-914C-584D6FCB6601}"/>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34" name="【体育館・プール】&#10;一人当たり面積最小値テキスト">
          <a:extLst>
            <a:ext uri="{FF2B5EF4-FFF2-40B4-BE49-F238E27FC236}">
              <a16:creationId xmlns:a16="http://schemas.microsoft.com/office/drawing/2014/main" id="{244EB04E-1171-4FAF-B3DD-A9182B37040A}"/>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35" name="直線コネクタ 234">
          <a:extLst>
            <a:ext uri="{FF2B5EF4-FFF2-40B4-BE49-F238E27FC236}">
              <a16:creationId xmlns:a16="http://schemas.microsoft.com/office/drawing/2014/main" id="{FB57DCA4-1624-42F3-927E-0355F571E0AE}"/>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36" name="【体育館・プール】&#10;一人当たり面積最大値テキスト">
          <a:extLst>
            <a:ext uri="{FF2B5EF4-FFF2-40B4-BE49-F238E27FC236}">
              <a16:creationId xmlns:a16="http://schemas.microsoft.com/office/drawing/2014/main" id="{5097D492-208C-4B3F-8339-B9032912A49E}"/>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37" name="直線コネクタ 236">
          <a:extLst>
            <a:ext uri="{FF2B5EF4-FFF2-40B4-BE49-F238E27FC236}">
              <a16:creationId xmlns:a16="http://schemas.microsoft.com/office/drawing/2014/main" id="{D395DBB2-3662-4843-89DB-94650351CC52}"/>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238" name="【体育館・プール】&#10;一人当たり面積平均値テキスト">
          <a:extLst>
            <a:ext uri="{FF2B5EF4-FFF2-40B4-BE49-F238E27FC236}">
              <a16:creationId xmlns:a16="http://schemas.microsoft.com/office/drawing/2014/main" id="{3EE7F317-34CB-4C79-BFA7-15CFE8722E93}"/>
            </a:ext>
          </a:extLst>
        </xdr:cNvPr>
        <xdr:cNvSpPr txBox="1"/>
      </xdr:nvSpPr>
      <xdr:spPr>
        <a:xfrm>
          <a:off x="1051560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39" name="フローチャート: 判断 238">
          <a:extLst>
            <a:ext uri="{FF2B5EF4-FFF2-40B4-BE49-F238E27FC236}">
              <a16:creationId xmlns:a16="http://schemas.microsoft.com/office/drawing/2014/main" id="{372657C0-03D1-494A-A742-8A82317621F4}"/>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40" name="フローチャート: 判断 239">
          <a:extLst>
            <a:ext uri="{FF2B5EF4-FFF2-40B4-BE49-F238E27FC236}">
              <a16:creationId xmlns:a16="http://schemas.microsoft.com/office/drawing/2014/main" id="{6D164FD8-3A8F-4D71-AF26-50A3EB753FF3}"/>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241" name="フローチャート: 判断 240">
          <a:extLst>
            <a:ext uri="{FF2B5EF4-FFF2-40B4-BE49-F238E27FC236}">
              <a16:creationId xmlns:a16="http://schemas.microsoft.com/office/drawing/2014/main" id="{2533ADC0-D5AB-43DD-BA14-A28229C837CB}"/>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242" name="フローチャート: 判断 241">
          <a:extLst>
            <a:ext uri="{FF2B5EF4-FFF2-40B4-BE49-F238E27FC236}">
              <a16:creationId xmlns:a16="http://schemas.microsoft.com/office/drawing/2014/main" id="{EEB73ED8-26C5-44E2-AE1E-703DDC0CDA4E}"/>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243" name="フローチャート: 判断 242">
          <a:extLst>
            <a:ext uri="{FF2B5EF4-FFF2-40B4-BE49-F238E27FC236}">
              <a16:creationId xmlns:a16="http://schemas.microsoft.com/office/drawing/2014/main" id="{640B9AEF-14CF-41CA-A72E-C116C525D48F}"/>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3832349-EF29-4EAE-80E2-25F2A3D001F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A7EFB40-47BB-4144-A9B6-2417BCC6BB9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4D1492D-AFB5-473F-AA1F-DFC3CACC837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5692BE0-16BB-4D81-8796-81EF23AB7D9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948A3315-CF40-4876-9F48-84E36A11B8C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20828</xdr:rowOff>
    </xdr:from>
    <xdr:to>
      <xdr:col>55</xdr:col>
      <xdr:colOff>50800</xdr:colOff>
      <xdr:row>57</xdr:row>
      <xdr:rowOff>122428</xdr:rowOff>
    </xdr:to>
    <xdr:sp macro="" textlink="">
      <xdr:nvSpPr>
        <xdr:cNvPr id="249" name="楕円 248">
          <a:extLst>
            <a:ext uri="{FF2B5EF4-FFF2-40B4-BE49-F238E27FC236}">
              <a16:creationId xmlns:a16="http://schemas.microsoft.com/office/drawing/2014/main" id="{61B1F4F0-5618-4198-AC04-8424115776F8}"/>
            </a:ext>
          </a:extLst>
        </xdr:cNvPr>
        <xdr:cNvSpPr/>
      </xdr:nvSpPr>
      <xdr:spPr>
        <a:xfrm>
          <a:off x="10426700" y="97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43705</xdr:rowOff>
    </xdr:from>
    <xdr:ext cx="469744" cy="259045"/>
    <xdr:sp macro="" textlink="">
      <xdr:nvSpPr>
        <xdr:cNvPr id="250" name="【体育館・プール】&#10;一人当たり面積該当値テキスト">
          <a:extLst>
            <a:ext uri="{FF2B5EF4-FFF2-40B4-BE49-F238E27FC236}">
              <a16:creationId xmlns:a16="http://schemas.microsoft.com/office/drawing/2014/main" id="{4E638FE4-289F-42E6-B0E3-FCDA0B5312E2}"/>
            </a:ext>
          </a:extLst>
        </xdr:cNvPr>
        <xdr:cNvSpPr txBox="1"/>
      </xdr:nvSpPr>
      <xdr:spPr>
        <a:xfrm>
          <a:off x="10515600" y="964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27686</xdr:rowOff>
    </xdr:from>
    <xdr:to>
      <xdr:col>50</xdr:col>
      <xdr:colOff>165100</xdr:colOff>
      <xdr:row>57</xdr:row>
      <xdr:rowOff>129286</xdr:rowOff>
    </xdr:to>
    <xdr:sp macro="" textlink="">
      <xdr:nvSpPr>
        <xdr:cNvPr id="251" name="楕円 250">
          <a:extLst>
            <a:ext uri="{FF2B5EF4-FFF2-40B4-BE49-F238E27FC236}">
              <a16:creationId xmlns:a16="http://schemas.microsoft.com/office/drawing/2014/main" id="{ADA7E657-C7D5-415B-8742-C37925293C2F}"/>
            </a:ext>
          </a:extLst>
        </xdr:cNvPr>
        <xdr:cNvSpPr/>
      </xdr:nvSpPr>
      <xdr:spPr>
        <a:xfrm>
          <a:off x="9588500" y="98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71628</xdr:rowOff>
    </xdr:from>
    <xdr:to>
      <xdr:col>55</xdr:col>
      <xdr:colOff>0</xdr:colOff>
      <xdr:row>57</xdr:row>
      <xdr:rowOff>78486</xdr:rowOff>
    </xdr:to>
    <xdr:cxnSp macro="">
      <xdr:nvCxnSpPr>
        <xdr:cNvPr id="252" name="直線コネクタ 251">
          <a:extLst>
            <a:ext uri="{FF2B5EF4-FFF2-40B4-BE49-F238E27FC236}">
              <a16:creationId xmlns:a16="http://schemas.microsoft.com/office/drawing/2014/main" id="{709C3A1A-97BB-4E5F-9828-E033BC2AAD89}"/>
            </a:ext>
          </a:extLst>
        </xdr:cNvPr>
        <xdr:cNvCxnSpPr/>
      </xdr:nvCxnSpPr>
      <xdr:spPr>
        <a:xfrm flipV="1">
          <a:off x="9639300" y="984427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38354</xdr:rowOff>
    </xdr:from>
    <xdr:to>
      <xdr:col>46</xdr:col>
      <xdr:colOff>38100</xdr:colOff>
      <xdr:row>57</xdr:row>
      <xdr:rowOff>139954</xdr:rowOff>
    </xdr:to>
    <xdr:sp macro="" textlink="">
      <xdr:nvSpPr>
        <xdr:cNvPr id="253" name="楕円 252">
          <a:extLst>
            <a:ext uri="{FF2B5EF4-FFF2-40B4-BE49-F238E27FC236}">
              <a16:creationId xmlns:a16="http://schemas.microsoft.com/office/drawing/2014/main" id="{125E32A7-1F52-4754-A91C-45659041E5DE}"/>
            </a:ext>
          </a:extLst>
        </xdr:cNvPr>
        <xdr:cNvSpPr/>
      </xdr:nvSpPr>
      <xdr:spPr>
        <a:xfrm>
          <a:off x="8699500" y="98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78486</xdr:rowOff>
    </xdr:from>
    <xdr:to>
      <xdr:col>50</xdr:col>
      <xdr:colOff>114300</xdr:colOff>
      <xdr:row>57</xdr:row>
      <xdr:rowOff>89154</xdr:rowOff>
    </xdr:to>
    <xdr:cxnSp macro="">
      <xdr:nvCxnSpPr>
        <xdr:cNvPr id="254" name="直線コネクタ 253">
          <a:extLst>
            <a:ext uri="{FF2B5EF4-FFF2-40B4-BE49-F238E27FC236}">
              <a16:creationId xmlns:a16="http://schemas.microsoft.com/office/drawing/2014/main" id="{2798BCE7-771E-420F-BB92-885B9ADC9B45}"/>
            </a:ext>
          </a:extLst>
        </xdr:cNvPr>
        <xdr:cNvCxnSpPr/>
      </xdr:nvCxnSpPr>
      <xdr:spPr>
        <a:xfrm flipV="1">
          <a:off x="8750300" y="985113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44450</xdr:rowOff>
    </xdr:from>
    <xdr:to>
      <xdr:col>41</xdr:col>
      <xdr:colOff>101600</xdr:colOff>
      <xdr:row>57</xdr:row>
      <xdr:rowOff>146050</xdr:rowOff>
    </xdr:to>
    <xdr:sp macro="" textlink="">
      <xdr:nvSpPr>
        <xdr:cNvPr id="255" name="楕円 254">
          <a:extLst>
            <a:ext uri="{FF2B5EF4-FFF2-40B4-BE49-F238E27FC236}">
              <a16:creationId xmlns:a16="http://schemas.microsoft.com/office/drawing/2014/main" id="{9759D198-1BAD-417D-A5D6-C6136E30F829}"/>
            </a:ext>
          </a:extLst>
        </xdr:cNvPr>
        <xdr:cNvSpPr/>
      </xdr:nvSpPr>
      <xdr:spPr>
        <a:xfrm>
          <a:off x="7810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89154</xdr:rowOff>
    </xdr:from>
    <xdr:to>
      <xdr:col>45</xdr:col>
      <xdr:colOff>177800</xdr:colOff>
      <xdr:row>57</xdr:row>
      <xdr:rowOff>95250</xdr:rowOff>
    </xdr:to>
    <xdr:cxnSp macro="">
      <xdr:nvCxnSpPr>
        <xdr:cNvPr id="256" name="直線コネクタ 255">
          <a:extLst>
            <a:ext uri="{FF2B5EF4-FFF2-40B4-BE49-F238E27FC236}">
              <a16:creationId xmlns:a16="http://schemas.microsoft.com/office/drawing/2014/main" id="{9239C359-FF9E-4CB2-BB80-F4C8F9CA7657}"/>
            </a:ext>
          </a:extLst>
        </xdr:cNvPr>
        <xdr:cNvCxnSpPr/>
      </xdr:nvCxnSpPr>
      <xdr:spPr>
        <a:xfrm flipV="1">
          <a:off x="7861300" y="98618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52832</xdr:rowOff>
    </xdr:from>
    <xdr:to>
      <xdr:col>36</xdr:col>
      <xdr:colOff>165100</xdr:colOff>
      <xdr:row>57</xdr:row>
      <xdr:rowOff>154432</xdr:rowOff>
    </xdr:to>
    <xdr:sp macro="" textlink="">
      <xdr:nvSpPr>
        <xdr:cNvPr id="257" name="楕円 256">
          <a:extLst>
            <a:ext uri="{FF2B5EF4-FFF2-40B4-BE49-F238E27FC236}">
              <a16:creationId xmlns:a16="http://schemas.microsoft.com/office/drawing/2014/main" id="{3ECA4ABB-85B6-4840-8998-8CCF5609C406}"/>
            </a:ext>
          </a:extLst>
        </xdr:cNvPr>
        <xdr:cNvSpPr/>
      </xdr:nvSpPr>
      <xdr:spPr>
        <a:xfrm>
          <a:off x="6921500" y="982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95250</xdr:rowOff>
    </xdr:from>
    <xdr:to>
      <xdr:col>41</xdr:col>
      <xdr:colOff>50800</xdr:colOff>
      <xdr:row>57</xdr:row>
      <xdr:rowOff>103632</xdr:rowOff>
    </xdr:to>
    <xdr:cxnSp macro="">
      <xdr:nvCxnSpPr>
        <xdr:cNvPr id="258" name="直線コネクタ 257">
          <a:extLst>
            <a:ext uri="{FF2B5EF4-FFF2-40B4-BE49-F238E27FC236}">
              <a16:creationId xmlns:a16="http://schemas.microsoft.com/office/drawing/2014/main" id="{5EB91C17-81BC-4D1D-8125-0E689968518C}"/>
            </a:ext>
          </a:extLst>
        </xdr:cNvPr>
        <xdr:cNvCxnSpPr/>
      </xdr:nvCxnSpPr>
      <xdr:spPr>
        <a:xfrm flipV="1">
          <a:off x="6972300" y="986790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9161</xdr:rowOff>
    </xdr:from>
    <xdr:ext cx="469744" cy="259045"/>
    <xdr:sp macro="" textlink="">
      <xdr:nvSpPr>
        <xdr:cNvPr id="259" name="n_1aveValue【体育館・プール】&#10;一人当たり面積">
          <a:extLst>
            <a:ext uri="{FF2B5EF4-FFF2-40B4-BE49-F238E27FC236}">
              <a16:creationId xmlns:a16="http://schemas.microsoft.com/office/drawing/2014/main" id="{AA5FE807-2811-42A4-95FA-51C50E6116A7}"/>
            </a:ext>
          </a:extLst>
        </xdr:cNvPr>
        <xdr:cNvSpPr txBox="1"/>
      </xdr:nvSpPr>
      <xdr:spPr>
        <a:xfrm>
          <a:off x="93917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153179</xdr:rowOff>
    </xdr:from>
    <xdr:ext cx="469744" cy="259045"/>
    <xdr:sp macro="" textlink="">
      <xdr:nvSpPr>
        <xdr:cNvPr id="260" name="n_2aveValue【体育館・プール】&#10;一人当たり面積">
          <a:extLst>
            <a:ext uri="{FF2B5EF4-FFF2-40B4-BE49-F238E27FC236}">
              <a16:creationId xmlns:a16="http://schemas.microsoft.com/office/drawing/2014/main" id="{6E76CDAE-7028-4001-9FBA-870CB7C79EB2}"/>
            </a:ext>
          </a:extLst>
        </xdr:cNvPr>
        <xdr:cNvSpPr txBox="1"/>
      </xdr:nvSpPr>
      <xdr:spPr>
        <a:xfrm>
          <a:off x="8515427" y="1061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21353</xdr:rowOff>
    </xdr:from>
    <xdr:ext cx="469744" cy="259045"/>
    <xdr:sp macro="" textlink="">
      <xdr:nvSpPr>
        <xdr:cNvPr id="261" name="n_3aveValue【体育館・プール】&#10;一人当たり面積">
          <a:extLst>
            <a:ext uri="{FF2B5EF4-FFF2-40B4-BE49-F238E27FC236}">
              <a16:creationId xmlns:a16="http://schemas.microsoft.com/office/drawing/2014/main" id="{76AB0C31-A4C5-414A-BDA4-013FFC47262F}"/>
            </a:ext>
          </a:extLst>
        </xdr:cNvPr>
        <xdr:cNvSpPr txBox="1"/>
      </xdr:nvSpPr>
      <xdr:spPr>
        <a:xfrm>
          <a:off x="7626427" y="1065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47261</xdr:rowOff>
    </xdr:from>
    <xdr:ext cx="469744" cy="259045"/>
    <xdr:sp macro="" textlink="">
      <xdr:nvSpPr>
        <xdr:cNvPr id="262" name="n_4aveValue【体育館・プール】&#10;一人当たり面積">
          <a:extLst>
            <a:ext uri="{FF2B5EF4-FFF2-40B4-BE49-F238E27FC236}">
              <a16:creationId xmlns:a16="http://schemas.microsoft.com/office/drawing/2014/main" id="{9CDEC379-9561-4239-954B-D7E0CC16E4BC}"/>
            </a:ext>
          </a:extLst>
        </xdr:cNvPr>
        <xdr:cNvSpPr txBox="1"/>
      </xdr:nvSpPr>
      <xdr:spPr>
        <a:xfrm>
          <a:off x="6737427" y="1067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145813</xdr:rowOff>
    </xdr:from>
    <xdr:ext cx="469744" cy="259045"/>
    <xdr:sp macro="" textlink="">
      <xdr:nvSpPr>
        <xdr:cNvPr id="263" name="n_1mainValue【体育館・プール】&#10;一人当たり面積">
          <a:extLst>
            <a:ext uri="{FF2B5EF4-FFF2-40B4-BE49-F238E27FC236}">
              <a16:creationId xmlns:a16="http://schemas.microsoft.com/office/drawing/2014/main" id="{3EE37091-0A64-46D6-88B5-DFB1E0AAF080}"/>
            </a:ext>
          </a:extLst>
        </xdr:cNvPr>
        <xdr:cNvSpPr txBox="1"/>
      </xdr:nvSpPr>
      <xdr:spPr>
        <a:xfrm>
          <a:off x="9391727" y="957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156481</xdr:rowOff>
    </xdr:from>
    <xdr:ext cx="469744" cy="259045"/>
    <xdr:sp macro="" textlink="">
      <xdr:nvSpPr>
        <xdr:cNvPr id="264" name="n_2mainValue【体育館・プール】&#10;一人当たり面積">
          <a:extLst>
            <a:ext uri="{FF2B5EF4-FFF2-40B4-BE49-F238E27FC236}">
              <a16:creationId xmlns:a16="http://schemas.microsoft.com/office/drawing/2014/main" id="{266982BE-9938-4231-8CFF-3F2F7820930F}"/>
            </a:ext>
          </a:extLst>
        </xdr:cNvPr>
        <xdr:cNvSpPr txBox="1"/>
      </xdr:nvSpPr>
      <xdr:spPr>
        <a:xfrm>
          <a:off x="8515427" y="958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162577</xdr:rowOff>
    </xdr:from>
    <xdr:ext cx="469744" cy="259045"/>
    <xdr:sp macro="" textlink="">
      <xdr:nvSpPr>
        <xdr:cNvPr id="265" name="n_3mainValue【体育館・プール】&#10;一人当たり面積">
          <a:extLst>
            <a:ext uri="{FF2B5EF4-FFF2-40B4-BE49-F238E27FC236}">
              <a16:creationId xmlns:a16="http://schemas.microsoft.com/office/drawing/2014/main" id="{76E23922-8465-4B8C-AA96-5DF3CC1DA0B3}"/>
            </a:ext>
          </a:extLst>
        </xdr:cNvPr>
        <xdr:cNvSpPr txBox="1"/>
      </xdr:nvSpPr>
      <xdr:spPr>
        <a:xfrm>
          <a:off x="7626427" y="95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170959</xdr:rowOff>
    </xdr:from>
    <xdr:ext cx="469744" cy="259045"/>
    <xdr:sp macro="" textlink="">
      <xdr:nvSpPr>
        <xdr:cNvPr id="266" name="n_4mainValue【体育館・プール】&#10;一人当たり面積">
          <a:extLst>
            <a:ext uri="{FF2B5EF4-FFF2-40B4-BE49-F238E27FC236}">
              <a16:creationId xmlns:a16="http://schemas.microsoft.com/office/drawing/2014/main" id="{8AC9364C-5014-4247-A973-6120887689F1}"/>
            </a:ext>
          </a:extLst>
        </xdr:cNvPr>
        <xdr:cNvSpPr txBox="1"/>
      </xdr:nvSpPr>
      <xdr:spPr>
        <a:xfrm>
          <a:off x="6737427" y="96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8CDCD33B-EDF6-430B-ACB0-C027F5A79ED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5DC060C7-E87B-4CE8-8C46-E6E557CD187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66D5C79D-CDA1-4AA9-9B24-31CDBCE8AB2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30E46BCC-18DE-4A1A-A327-D5022168C56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9AFC78C7-401A-4F64-AB28-16FD785D0C8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D7933350-1389-4F6F-8011-210B603E03A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7A384B1C-DC24-41A6-8418-C4CEB5C1CF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85FA230F-CAE7-43DB-997E-31A846279FA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F19ADF34-FB4B-4D08-8ED8-D7ED0AFA1F1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AE6B5FDF-643F-4056-9701-08D7FE8A191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7D263BC3-3272-454F-90E4-F40738EBA3C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580E30D0-0E08-4264-8945-C423A0127E1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1116AADF-A2E8-47FD-8FC0-10DD6A69FC3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67F77FDA-7E7D-430E-B0C1-C29649F32F1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6B34E51D-0466-4692-89DA-ED2F704D44B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68976EC1-3115-476F-AAED-79CCA7D1496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E95EF245-6268-4041-865D-4C999C186B3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E35DBD33-F046-4AF8-8D81-4992238165F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1C634C7E-3851-4FBB-9B50-331108311B0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FB8BE212-7E91-44B5-8DB5-D5451264A9B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AF96CD77-9EC1-4FE5-AEF2-90906CF5646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F78A3F24-1271-483C-976B-557E0DC1596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257D47AA-F3A6-4646-91A3-11D970683C6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7585BFFC-566B-4480-9A74-29CACE8DBCA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a:extLst>
            <a:ext uri="{FF2B5EF4-FFF2-40B4-BE49-F238E27FC236}">
              <a16:creationId xmlns:a16="http://schemas.microsoft.com/office/drawing/2014/main" id="{8ED0D2FA-1EFA-4814-9157-6B2F83373E0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a:extLst>
            <a:ext uri="{FF2B5EF4-FFF2-40B4-BE49-F238E27FC236}">
              <a16:creationId xmlns:a16="http://schemas.microsoft.com/office/drawing/2014/main" id="{5A7C8C1D-E04F-45C5-81B5-AFAECB3D543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3" name="テキスト ボックス 292">
          <a:extLst>
            <a:ext uri="{FF2B5EF4-FFF2-40B4-BE49-F238E27FC236}">
              <a16:creationId xmlns:a16="http://schemas.microsoft.com/office/drawing/2014/main" id="{7252527A-3CBB-490E-94C3-3AEB245ADAF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4" name="直線コネクタ 293">
          <a:extLst>
            <a:ext uri="{FF2B5EF4-FFF2-40B4-BE49-F238E27FC236}">
              <a16:creationId xmlns:a16="http://schemas.microsoft.com/office/drawing/2014/main" id="{67EB59D3-D797-4A25-B922-BFABD379232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5" name="テキスト ボックス 294">
          <a:extLst>
            <a:ext uri="{FF2B5EF4-FFF2-40B4-BE49-F238E27FC236}">
              <a16:creationId xmlns:a16="http://schemas.microsoft.com/office/drawing/2014/main" id="{49445DB2-AF39-4406-A580-582BB117D5C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6" name="直線コネクタ 295">
          <a:extLst>
            <a:ext uri="{FF2B5EF4-FFF2-40B4-BE49-F238E27FC236}">
              <a16:creationId xmlns:a16="http://schemas.microsoft.com/office/drawing/2014/main" id="{49A85B92-F3F2-4D33-8F4C-E1B69DD1AE0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7" name="テキスト ボックス 296">
          <a:extLst>
            <a:ext uri="{FF2B5EF4-FFF2-40B4-BE49-F238E27FC236}">
              <a16:creationId xmlns:a16="http://schemas.microsoft.com/office/drawing/2014/main" id="{E8262DD5-96A2-42D1-97C3-F679188571F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8" name="直線コネクタ 297">
          <a:extLst>
            <a:ext uri="{FF2B5EF4-FFF2-40B4-BE49-F238E27FC236}">
              <a16:creationId xmlns:a16="http://schemas.microsoft.com/office/drawing/2014/main" id="{C98E787E-D813-4D52-AD02-88C40893B13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9" name="テキスト ボックス 298">
          <a:extLst>
            <a:ext uri="{FF2B5EF4-FFF2-40B4-BE49-F238E27FC236}">
              <a16:creationId xmlns:a16="http://schemas.microsoft.com/office/drawing/2014/main" id="{3C83F1FE-6231-4B83-AE80-411E25B75F0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0" name="直線コネクタ 299">
          <a:extLst>
            <a:ext uri="{FF2B5EF4-FFF2-40B4-BE49-F238E27FC236}">
              <a16:creationId xmlns:a16="http://schemas.microsoft.com/office/drawing/2014/main" id="{9C6630F9-5F47-459E-A364-4D8021AB0A7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1" name="テキスト ボックス 300">
          <a:extLst>
            <a:ext uri="{FF2B5EF4-FFF2-40B4-BE49-F238E27FC236}">
              <a16:creationId xmlns:a16="http://schemas.microsoft.com/office/drawing/2014/main" id="{8B0E6172-53EB-4F39-B0C1-8E588F6C58E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2" name="直線コネクタ 301">
          <a:extLst>
            <a:ext uri="{FF2B5EF4-FFF2-40B4-BE49-F238E27FC236}">
              <a16:creationId xmlns:a16="http://schemas.microsoft.com/office/drawing/2014/main" id="{D8679CC2-E3A6-4899-B21C-745BFC3BABB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3" name="テキスト ボックス 302">
          <a:extLst>
            <a:ext uri="{FF2B5EF4-FFF2-40B4-BE49-F238E27FC236}">
              <a16:creationId xmlns:a16="http://schemas.microsoft.com/office/drawing/2014/main" id="{0F518D9C-28CE-4F53-959C-6EEAB76FBAC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4" name="直線コネクタ 303">
          <a:extLst>
            <a:ext uri="{FF2B5EF4-FFF2-40B4-BE49-F238E27FC236}">
              <a16:creationId xmlns:a16="http://schemas.microsoft.com/office/drawing/2014/main" id="{773CD2CD-DE9F-4C0B-B167-8DBE6641734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5" name="テキスト ボックス 304">
          <a:extLst>
            <a:ext uri="{FF2B5EF4-FFF2-40B4-BE49-F238E27FC236}">
              <a16:creationId xmlns:a16="http://schemas.microsoft.com/office/drawing/2014/main" id="{F0177323-FB47-4D47-8088-7C95AC7D7DB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6" name="直線コネクタ 305">
          <a:extLst>
            <a:ext uri="{FF2B5EF4-FFF2-40B4-BE49-F238E27FC236}">
              <a16:creationId xmlns:a16="http://schemas.microsoft.com/office/drawing/2014/main" id="{44BE3858-76DF-4A7B-82EC-ECAE9CC1791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市民会館】&#10;有形固定資産減価償却率グラフ枠">
          <a:extLst>
            <a:ext uri="{FF2B5EF4-FFF2-40B4-BE49-F238E27FC236}">
              <a16:creationId xmlns:a16="http://schemas.microsoft.com/office/drawing/2014/main" id="{61E28430-09BC-415B-AA63-0E34410F914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109</xdr:row>
      <xdr:rowOff>35379</xdr:rowOff>
    </xdr:to>
    <xdr:cxnSp macro="">
      <xdr:nvCxnSpPr>
        <xdr:cNvPr id="308" name="直線コネクタ 307">
          <a:extLst>
            <a:ext uri="{FF2B5EF4-FFF2-40B4-BE49-F238E27FC236}">
              <a16:creationId xmlns:a16="http://schemas.microsoft.com/office/drawing/2014/main" id="{B0D8DCB4-9396-4164-86B1-7D9CDF4C372B}"/>
            </a:ext>
          </a:extLst>
        </xdr:cNvPr>
        <xdr:cNvCxnSpPr/>
      </xdr:nvCxnSpPr>
      <xdr:spPr>
        <a:xfrm flipV="1">
          <a:off x="4634865"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9" name="【市民会館】&#10;有形固定資産減価償却率最小値テキスト">
          <a:extLst>
            <a:ext uri="{FF2B5EF4-FFF2-40B4-BE49-F238E27FC236}">
              <a16:creationId xmlns:a16="http://schemas.microsoft.com/office/drawing/2014/main" id="{4B07BC9F-0E16-46FA-A660-D9DEE12D21D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10" name="直線コネクタ 309">
          <a:extLst>
            <a:ext uri="{FF2B5EF4-FFF2-40B4-BE49-F238E27FC236}">
              <a16:creationId xmlns:a16="http://schemas.microsoft.com/office/drawing/2014/main" id="{DC898EEC-BB19-4B4A-A4C0-416A657F1B7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311" name="【市民会館】&#10;有形固定資産減価償却率最大値テキスト">
          <a:extLst>
            <a:ext uri="{FF2B5EF4-FFF2-40B4-BE49-F238E27FC236}">
              <a16:creationId xmlns:a16="http://schemas.microsoft.com/office/drawing/2014/main" id="{E8335F79-DB9B-4ED8-8897-5B0EE5CC1B7F}"/>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312" name="直線コネクタ 311">
          <a:extLst>
            <a:ext uri="{FF2B5EF4-FFF2-40B4-BE49-F238E27FC236}">
              <a16:creationId xmlns:a16="http://schemas.microsoft.com/office/drawing/2014/main" id="{2906F7A4-E6A0-4F84-94C3-1A3556A9E39C}"/>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139354</xdr:rowOff>
    </xdr:from>
    <xdr:ext cx="405111" cy="259045"/>
    <xdr:sp macro="" textlink="">
      <xdr:nvSpPr>
        <xdr:cNvPr id="313" name="【市民会館】&#10;有形固定資産減価償却率平均値テキスト">
          <a:extLst>
            <a:ext uri="{FF2B5EF4-FFF2-40B4-BE49-F238E27FC236}">
              <a16:creationId xmlns:a16="http://schemas.microsoft.com/office/drawing/2014/main" id="{6A67A129-ECF7-47D4-B2F0-8D90478D0103}"/>
            </a:ext>
          </a:extLst>
        </xdr:cNvPr>
        <xdr:cNvSpPr txBox="1"/>
      </xdr:nvSpPr>
      <xdr:spPr>
        <a:xfrm>
          <a:off x="4673600" y="17970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314" name="フローチャート: 判断 313">
          <a:extLst>
            <a:ext uri="{FF2B5EF4-FFF2-40B4-BE49-F238E27FC236}">
              <a16:creationId xmlns:a16="http://schemas.microsoft.com/office/drawing/2014/main" id="{772A5B01-3DA5-42CA-9D73-812FC648C9C5}"/>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315" name="フローチャート: 判断 314">
          <a:extLst>
            <a:ext uri="{FF2B5EF4-FFF2-40B4-BE49-F238E27FC236}">
              <a16:creationId xmlns:a16="http://schemas.microsoft.com/office/drawing/2014/main" id="{0E3F148B-1E2B-4E39-8F74-117BC69A49C4}"/>
            </a:ext>
          </a:extLst>
        </xdr:cNvPr>
        <xdr:cNvSpPr/>
      </xdr:nvSpPr>
      <xdr:spPr>
        <a:xfrm>
          <a:off x="3746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110308</xdr:rowOff>
    </xdr:from>
    <xdr:to>
      <xdr:col>15</xdr:col>
      <xdr:colOff>101600</xdr:colOff>
      <xdr:row>105</xdr:row>
      <xdr:rowOff>40458</xdr:rowOff>
    </xdr:to>
    <xdr:sp macro="" textlink="">
      <xdr:nvSpPr>
        <xdr:cNvPr id="316" name="フローチャート: 判断 315">
          <a:extLst>
            <a:ext uri="{FF2B5EF4-FFF2-40B4-BE49-F238E27FC236}">
              <a16:creationId xmlns:a16="http://schemas.microsoft.com/office/drawing/2014/main" id="{AD8C6535-D5F2-48DC-88CA-6508FA9B1467}"/>
            </a:ext>
          </a:extLst>
        </xdr:cNvPr>
        <xdr:cNvSpPr/>
      </xdr:nvSpPr>
      <xdr:spPr>
        <a:xfrm>
          <a:off x="2857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87449</xdr:rowOff>
    </xdr:from>
    <xdr:to>
      <xdr:col>10</xdr:col>
      <xdr:colOff>165100</xdr:colOff>
      <xdr:row>105</xdr:row>
      <xdr:rowOff>17599</xdr:rowOff>
    </xdr:to>
    <xdr:sp macro="" textlink="">
      <xdr:nvSpPr>
        <xdr:cNvPr id="317" name="フローチャート: 判断 316">
          <a:extLst>
            <a:ext uri="{FF2B5EF4-FFF2-40B4-BE49-F238E27FC236}">
              <a16:creationId xmlns:a16="http://schemas.microsoft.com/office/drawing/2014/main" id="{2ABD7FCC-032B-4393-B149-CB5604D7F979}"/>
            </a:ext>
          </a:extLst>
        </xdr:cNvPr>
        <xdr:cNvSpPr/>
      </xdr:nvSpPr>
      <xdr:spPr>
        <a:xfrm>
          <a:off x="196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318" name="フローチャート: 判断 317">
          <a:extLst>
            <a:ext uri="{FF2B5EF4-FFF2-40B4-BE49-F238E27FC236}">
              <a16:creationId xmlns:a16="http://schemas.microsoft.com/office/drawing/2014/main" id="{B83B1D92-79D2-4130-A5D1-393B0438C1CB}"/>
            </a:ext>
          </a:extLst>
        </xdr:cNvPr>
        <xdr:cNvSpPr/>
      </xdr:nvSpPr>
      <xdr:spPr>
        <a:xfrm>
          <a:off x="1079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3D1936B8-5A9E-4BC0-948F-7186CDE9EA2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93B865E5-E7C5-441C-B174-882C4BB3C09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C2393BBF-F766-4CE0-A4E1-F20475F67B0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F705753F-F7A4-48FA-9D52-F3235DC3791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D9E547F5-446F-4F82-B9DC-6836170BF79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133169</xdr:rowOff>
    </xdr:from>
    <xdr:to>
      <xdr:col>24</xdr:col>
      <xdr:colOff>114300</xdr:colOff>
      <xdr:row>105</xdr:row>
      <xdr:rowOff>63319</xdr:rowOff>
    </xdr:to>
    <xdr:sp macro="" textlink="">
      <xdr:nvSpPr>
        <xdr:cNvPr id="324" name="楕円 323">
          <a:extLst>
            <a:ext uri="{FF2B5EF4-FFF2-40B4-BE49-F238E27FC236}">
              <a16:creationId xmlns:a16="http://schemas.microsoft.com/office/drawing/2014/main" id="{1FEC66DC-0937-4218-A012-9ED0DD26701B}"/>
            </a:ext>
          </a:extLst>
        </xdr:cNvPr>
        <xdr:cNvSpPr/>
      </xdr:nvSpPr>
      <xdr:spPr>
        <a:xfrm>
          <a:off x="45847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156046</xdr:rowOff>
    </xdr:from>
    <xdr:ext cx="405111" cy="259045"/>
    <xdr:sp macro="" textlink="">
      <xdr:nvSpPr>
        <xdr:cNvPr id="325" name="【市民会館】&#10;有形固定資産減価償却率該当値テキスト">
          <a:extLst>
            <a:ext uri="{FF2B5EF4-FFF2-40B4-BE49-F238E27FC236}">
              <a16:creationId xmlns:a16="http://schemas.microsoft.com/office/drawing/2014/main" id="{47DA090D-910A-459B-BCAC-5E07AE981ADC}"/>
            </a:ext>
          </a:extLst>
        </xdr:cNvPr>
        <xdr:cNvSpPr txBox="1"/>
      </xdr:nvSpPr>
      <xdr:spPr>
        <a:xfrm>
          <a:off x="4673600" y="1781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95613</xdr:rowOff>
    </xdr:from>
    <xdr:to>
      <xdr:col>20</xdr:col>
      <xdr:colOff>38100</xdr:colOff>
      <xdr:row>105</xdr:row>
      <xdr:rowOff>25763</xdr:rowOff>
    </xdr:to>
    <xdr:sp macro="" textlink="">
      <xdr:nvSpPr>
        <xdr:cNvPr id="326" name="楕円 325">
          <a:extLst>
            <a:ext uri="{FF2B5EF4-FFF2-40B4-BE49-F238E27FC236}">
              <a16:creationId xmlns:a16="http://schemas.microsoft.com/office/drawing/2014/main" id="{1B62B4E2-F934-43B2-8596-C35F872D842E}"/>
            </a:ext>
          </a:extLst>
        </xdr:cNvPr>
        <xdr:cNvSpPr/>
      </xdr:nvSpPr>
      <xdr:spPr>
        <a:xfrm>
          <a:off x="3746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146413</xdr:rowOff>
    </xdr:from>
    <xdr:to>
      <xdr:col>24</xdr:col>
      <xdr:colOff>63500</xdr:colOff>
      <xdr:row>105</xdr:row>
      <xdr:rowOff>12519</xdr:rowOff>
    </xdr:to>
    <xdr:cxnSp macro="">
      <xdr:nvCxnSpPr>
        <xdr:cNvPr id="327" name="直線コネクタ 326">
          <a:extLst>
            <a:ext uri="{FF2B5EF4-FFF2-40B4-BE49-F238E27FC236}">
              <a16:creationId xmlns:a16="http://schemas.microsoft.com/office/drawing/2014/main" id="{20D8389E-82BD-4B06-BD2E-BC7A410CEE64}"/>
            </a:ext>
          </a:extLst>
        </xdr:cNvPr>
        <xdr:cNvCxnSpPr/>
      </xdr:nvCxnSpPr>
      <xdr:spPr>
        <a:xfrm>
          <a:off x="3797300" y="1797721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38463</xdr:rowOff>
    </xdr:from>
    <xdr:to>
      <xdr:col>15</xdr:col>
      <xdr:colOff>101600</xdr:colOff>
      <xdr:row>104</xdr:row>
      <xdr:rowOff>140063</xdr:rowOff>
    </xdr:to>
    <xdr:sp macro="" textlink="">
      <xdr:nvSpPr>
        <xdr:cNvPr id="328" name="楕円 327">
          <a:extLst>
            <a:ext uri="{FF2B5EF4-FFF2-40B4-BE49-F238E27FC236}">
              <a16:creationId xmlns:a16="http://schemas.microsoft.com/office/drawing/2014/main" id="{7DAA1917-0466-4B01-855E-5A7E36881C70}"/>
            </a:ext>
          </a:extLst>
        </xdr:cNvPr>
        <xdr:cNvSpPr/>
      </xdr:nvSpPr>
      <xdr:spPr>
        <a:xfrm>
          <a:off x="2857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89263</xdr:rowOff>
    </xdr:from>
    <xdr:to>
      <xdr:col>19</xdr:col>
      <xdr:colOff>177800</xdr:colOff>
      <xdr:row>104</xdr:row>
      <xdr:rowOff>146413</xdr:rowOff>
    </xdr:to>
    <xdr:cxnSp macro="">
      <xdr:nvCxnSpPr>
        <xdr:cNvPr id="329" name="直線コネクタ 328">
          <a:extLst>
            <a:ext uri="{FF2B5EF4-FFF2-40B4-BE49-F238E27FC236}">
              <a16:creationId xmlns:a16="http://schemas.microsoft.com/office/drawing/2014/main" id="{1137089E-29B1-4D58-8C8F-512D4F23D1FA}"/>
            </a:ext>
          </a:extLst>
        </xdr:cNvPr>
        <xdr:cNvCxnSpPr/>
      </xdr:nvCxnSpPr>
      <xdr:spPr>
        <a:xfrm>
          <a:off x="2908300" y="1792006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136434</xdr:rowOff>
    </xdr:from>
    <xdr:to>
      <xdr:col>10</xdr:col>
      <xdr:colOff>165100</xdr:colOff>
      <xdr:row>105</xdr:row>
      <xdr:rowOff>66584</xdr:rowOff>
    </xdr:to>
    <xdr:sp macro="" textlink="">
      <xdr:nvSpPr>
        <xdr:cNvPr id="330" name="楕円 329">
          <a:extLst>
            <a:ext uri="{FF2B5EF4-FFF2-40B4-BE49-F238E27FC236}">
              <a16:creationId xmlns:a16="http://schemas.microsoft.com/office/drawing/2014/main" id="{A88C46B8-6834-4404-AC8F-BEA9DB5FE257}"/>
            </a:ext>
          </a:extLst>
        </xdr:cNvPr>
        <xdr:cNvSpPr/>
      </xdr:nvSpPr>
      <xdr:spPr>
        <a:xfrm>
          <a:off x="1968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89263</xdr:rowOff>
    </xdr:from>
    <xdr:to>
      <xdr:col>15</xdr:col>
      <xdr:colOff>50800</xdr:colOff>
      <xdr:row>105</xdr:row>
      <xdr:rowOff>15784</xdr:rowOff>
    </xdr:to>
    <xdr:cxnSp macro="">
      <xdr:nvCxnSpPr>
        <xdr:cNvPr id="331" name="直線コネクタ 330">
          <a:extLst>
            <a:ext uri="{FF2B5EF4-FFF2-40B4-BE49-F238E27FC236}">
              <a16:creationId xmlns:a16="http://schemas.microsoft.com/office/drawing/2014/main" id="{20156807-0D91-49CC-A7F1-3282C6589AFB}"/>
            </a:ext>
          </a:extLst>
        </xdr:cNvPr>
        <xdr:cNvCxnSpPr/>
      </xdr:nvCxnSpPr>
      <xdr:spPr>
        <a:xfrm flipV="1">
          <a:off x="2019300" y="1792006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103777</xdr:rowOff>
    </xdr:from>
    <xdr:to>
      <xdr:col>6</xdr:col>
      <xdr:colOff>38100</xdr:colOff>
      <xdr:row>105</xdr:row>
      <xdr:rowOff>33927</xdr:rowOff>
    </xdr:to>
    <xdr:sp macro="" textlink="">
      <xdr:nvSpPr>
        <xdr:cNvPr id="332" name="楕円 331">
          <a:extLst>
            <a:ext uri="{FF2B5EF4-FFF2-40B4-BE49-F238E27FC236}">
              <a16:creationId xmlns:a16="http://schemas.microsoft.com/office/drawing/2014/main" id="{2AE35A70-E35A-42A7-8EC9-368F803B4DCD}"/>
            </a:ext>
          </a:extLst>
        </xdr:cNvPr>
        <xdr:cNvSpPr/>
      </xdr:nvSpPr>
      <xdr:spPr>
        <a:xfrm>
          <a:off x="1079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154577</xdr:rowOff>
    </xdr:from>
    <xdr:to>
      <xdr:col>10</xdr:col>
      <xdr:colOff>114300</xdr:colOff>
      <xdr:row>105</xdr:row>
      <xdr:rowOff>15784</xdr:rowOff>
    </xdr:to>
    <xdr:cxnSp macro="">
      <xdr:nvCxnSpPr>
        <xdr:cNvPr id="333" name="直線コネクタ 332">
          <a:extLst>
            <a:ext uri="{FF2B5EF4-FFF2-40B4-BE49-F238E27FC236}">
              <a16:creationId xmlns:a16="http://schemas.microsoft.com/office/drawing/2014/main" id="{FCAE3A67-C73F-4BF7-A58E-4A5AB0D4A88C}"/>
            </a:ext>
          </a:extLst>
        </xdr:cNvPr>
        <xdr:cNvCxnSpPr/>
      </xdr:nvCxnSpPr>
      <xdr:spPr>
        <a:xfrm>
          <a:off x="1130300" y="179853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77306</xdr:rowOff>
    </xdr:from>
    <xdr:ext cx="405111" cy="259045"/>
    <xdr:sp macro="" textlink="">
      <xdr:nvSpPr>
        <xdr:cNvPr id="334" name="n_1aveValue【市民会館】&#10;有形固定資産減価償却率">
          <a:extLst>
            <a:ext uri="{FF2B5EF4-FFF2-40B4-BE49-F238E27FC236}">
              <a16:creationId xmlns:a16="http://schemas.microsoft.com/office/drawing/2014/main" id="{9A21C6D9-DBF1-4149-99EC-710653BC4540}"/>
            </a:ext>
          </a:extLst>
        </xdr:cNvPr>
        <xdr:cNvSpPr txBox="1"/>
      </xdr:nvSpPr>
      <xdr:spPr>
        <a:xfrm>
          <a:off x="3582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31585</xdr:rowOff>
    </xdr:from>
    <xdr:ext cx="405111" cy="259045"/>
    <xdr:sp macro="" textlink="">
      <xdr:nvSpPr>
        <xdr:cNvPr id="335" name="n_2aveValue【市民会館】&#10;有形固定資産減価償却率">
          <a:extLst>
            <a:ext uri="{FF2B5EF4-FFF2-40B4-BE49-F238E27FC236}">
              <a16:creationId xmlns:a16="http://schemas.microsoft.com/office/drawing/2014/main" id="{1F9BD2BE-4496-453C-8DC5-AF09A94E4F7E}"/>
            </a:ext>
          </a:extLst>
        </xdr:cNvPr>
        <xdr:cNvSpPr txBox="1"/>
      </xdr:nvSpPr>
      <xdr:spPr>
        <a:xfrm>
          <a:off x="2705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34126</xdr:rowOff>
    </xdr:from>
    <xdr:ext cx="405111" cy="259045"/>
    <xdr:sp macro="" textlink="">
      <xdr:nvSpPr>
        <xdr:cNvPr id="336" name="n_3aveValue【市民会館】&#10;有形固定資産減価償却率">
          <a:extLst>
            <a:ext uri="{FF2B5EF4-FFF2-40B4-BE49-F238E27FC236}">
              <a16:creationId xmlns:a16="http://schemas.microsoft.com/office/drawing/2014/main" id="{2DA1FD82-D94A-4BDA-B766-6EB870585C79}"/>
            </a:ext>
          </a:extLst>
        </xdr:cNvPr>
        <xdr:cNvSpPr txBox="1"/>
      </xdr:nvSpPr>
      <xdr:spPr>
        <a:xfrm>
          <a:off x="1816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337" name="n_4aveValue【市民会館】&#10;有形固定資産減価償却率">
          <a:extLst>
            <a:ext uri="{FF2B5EF4-FFF2-40B4-BE49-F238E27FC236}">
              <a16:creationId xmlns:a16="http://schemas.microsoft.com/office/drawing/2014/main" id="{2DD9DA06-BF23-4212-8F12-C85E8AF6715C}"/>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42290</xdr:rowOff>
    </xdr:from>
    <xdr:ext cx="405111" cy="259045"/>
    <xdr:sp macro="" textlink="">
      <xdr:nvSpPr>
        <xdr:cNvPr id="338" name="n_1mainValue【市民会館】&#10;有形固定資産減価償却率">
          <a:extLst>
            <a:ext uri="{FF2B5EF4-FFF2-40B4-BE49-F238E27FC236}">
              <a16:creationId xmlns:a16="http://schemas.microsoft.com/office/drawing/2014/main" id="{3E629F96-6C62-4CC4-B831-121CDAEEB7F8}"/>
            </a:ext>
          </a:extLst>
        </xdr:cNvPr>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156590</xdr:rowOff>
    </xdr:from>
    <xdr:ext cx="405111" cy="259045"/>
    <xdr:sp macro="" textlink="">
      <xdr:nvSpPr>
        <xdr:cNvPr id="339" name="n_2mainValue【市民会館】&#10;有形固定資産減価償却率">
          <a:extLst>
            <a:ext uri="{FF2B5EF4-FFF2-40B4-BE49-F238E27FC236}">
              <a16:creationId xmlns:a16="http://schemas.microsoft.com/office/drawing/2014/main" id="{5080BB49-EF96-4ECE-AB12-411C9C2F5D95}"/>
            </a:ext>
          </a:extLst>
        </xdr:cNvPr>
        <xdr:cNvSpPr txBox="1"/>
      </xdr:nvSpPr>
      <xdr:spPr>
        <a:xfrm>
          <a:off x="2705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57711</xdr:rowOff>
    </xdr:from>
    <xdr:ext cx="405111" cy="259045"/>
    <xdr:sp macro="" textlink="">
      <xdr:nvSpPr>
        <xdr:cNvPr id="340" name="n_3mainValue【市民会館】&#10;有形固定資産減価償却率">
          <a:extLst>
            <a:ext uri="{FF2B5EF4-FFF2-40B4-BE49-F238E27FC236}">
              <a16:creationId xmlns:a16="http://schemas.microsoft.com/office/drawing/2014/main" id="{254789E5-5D0E-4EC2-B81F-B5AA497EF3F7}"/>
            </a:ext>
          </a:extLst>
        </xdr:cNvPr>
        <xdr:cNvSpPr txBox="1"/>
      </xdr:nvSpPr>
      <xdr:spPr>
        <a:xfrm>
          <a:off x="1816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25054</xdr:rowOff>
    </xdr:from>
    <xdr:ext cx="405111" cy="259045"/>
    <xdr:sp macro="" textlink="">
      <xdr:nvSpPr>
        <xdr:cNvPr id="341" name="n_4mainValue【市民会館】&#10;有形固定資産減価償却率">
          <a:extLst>
            <a:ext uri="{FF2B5EF4-FFF2-40B4-BE49-F238E27FC236}">
              <a16:creationId xmlns:a16="http://schemas.microsoft.com/office/drawing/2014/main" id="{F9F8766C-AC88-4497-9BB2-6771285B1FC6}"/>
            </a:ext>
          </a:extLst>
        </xdr:cNvPr>
        <xdr:cNvSpPr txBox="1"/>
      </xdr:nvSpPr>
      <xdr:spPr>
        <a:xfrm>
          <a:off x="9277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a:extLst>
            <a:ext uri="{FF2B5EF4-FFF2-40B4-BE49-F238E27FC236}">
              <a16:creationId xmlns:a16="http://schemas.microsoft.com/office/drawing/2014/main" id="{9537A017-45A5-44DD-85D8-94300F5EB91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a:extLst>
            <a:ext uri="{FF2B5EF4-FFF2-40B4-BE49-F238E27FC236}">
              <a16:creationId xmlns:a16="http://schemas.microsoft.com/office/drawing/2014/main" id="{12D3A2A8-35AF-4D28-A006-EF9F831FAA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a:extLst>
            <a:ext uri="{FF2B5EF4-FFF2-40B4-BE49-F238E27FC236}">
              <a16:creationId xmlns:a16="http://schemas.microsoft.com/office/drawing/2014/main" id="{797E2B38-4C52-4BC1-BD6F-998297E4B35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a:extLst>
            <a:ext uri="{FF2B5EF4-FFF2-40B4-BE49-F238E27FC236}">
              <a16:creationId xmlns:a16="http://schemas.microsoft.com/office/drawing/2014/main" id="{A0416B76-4AA7-4A40-9272-2AA6258122F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a:extLst>
            <a:ext uri="{FF2B5EF4-FFF2-40B4-BE49-F238E27FC236}">
              <a16:creationId xmlns:a16="http://schemas.microsoft.com/office/drawing/2014/main" id="{E64F26CF-412E-4338-9FE5-F5E66773BF8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a:extLst>
            <a:ext uri="{FF2B5EF4-FFF2-40B4-BE49-F238E27FC236}">
              <a16:creationId xmlns:a16="http://schemas.microsoft.com/office/drawing/2014/main" id="{6B39AF00-B70E-43E0-95B0-B979FAB11E3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a:extLst>
            <a:ext uri="{FF2B5EF4-FFF2-40B4-BE49-F238E27FC236}">
              <a16:creationId xmlns:a16="http://schemas.microsoft.com/office/drawing/2014/main" id="{B7F319BA-194A-4425-966E-A4FC0058E78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a:extLst>
            <a:ext uri="{FF2B5EF4-FFF2-40B4-BE49-F238E27FC236}">
              <a16:creationId xmlns:a16="http://schemas.microsoft.com/office/drawing/2014/main" id="{0A471EE4-EB7F-4C26-BD9C-5DBBAD7EED4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a:extLst>
            <a:ext uri="{FF2B5EF4-FFF2-40B4-BE49-F238E27FC236}">
              <a16:creationId xmlns:a16="http://schemas.microsoft.com/office/drawing/2014/main" id="{E5450CFC-3363-42E2-A484-70100A53B1B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a:extLst>
            <a:ext uri="{FF2B5EF4-FFF2-40B4-BE49-F238E27FC236}">
              <a16:creationId xmlns:a16="http://schemas.microsoft.com/office/drawing/2014/main" id="{A6FCB26B-C7ED-4238-8194-021FEFFB1D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a:extLst>
            <a:ext uri="{FF2B5EF4-FFF2-40B4-BE49-F238E27FC236}">
              <a16:creationId xmlns:a16="http://schemas.microsoft.com/office/drawing/2014/main" id="{FBE534C0-AEA3-4280-83D8-3280B9DCA42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a:extLst>
            <a:ext uri="{FF2B5EF4-FFF2-40B4-BE49-F238E27FC236}">
              <a16:creationId xmlns:a16="http://schemas.microsoft.com/office/drawing/2014/main" id="{BCC26490-FE82-49C2-8200-8E7512B8B8E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a:extLst>
            <a:ext uri="{FF2B5EF4-FFF2-40B4-BE49-F238E27FC236}">
              <a16:creationId xmlns:a16="http://schemas.microsoft.com/office/drawing/2014/main" id="{A49509E3-037A-49E2-B0D4-606BF281C92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a:extLst>
            <a:ext uri="{FF2B5EF4-FFF2-40B4-BE49-F238E27FC236}">
              <a16:creationId xmlns:a16="http://schemas.microsoft.com/office/drawing/2014/main" id="{D0B295A2-8A2A-4812-8373-E0CB2FAAF55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a:extLst>
            <a:ext uri="{FF2B5EF4-FFF2-40B4-BE49-F238E27FC236}">
              <a16:creationId xmlns:a16="http://schemas.microsoft.com/office/drawing/2014/main" id="{078E2AFE-FC46-44CB-A6D2-D2579378923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a:extLst>
            <a:ext uri="{FF2B5EF4-FFF2-40B4-BE49-F238E27FC236}">
              <a16:creationId xmlns:a16="http://schemas.microsoft.com/office/drawing/2014/main" id="{4DCFB005-EF95-431A-BC9C-2FA62F6C403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a:extLst>
            <a:ext uri="{FF2B5EF4-FFF2-40B4-BE49-F238E27FC236}">
              <a16:creationId xmlns:a16="http://schemas.microsoft.com/office/drawing/2014/main" id="{2785E198-1E34-4823-8269-BE00043B46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a:extLst>
            <a:ext uri="{FF2B5EF4-FFF2-40B4-BE49-F238E27FC236}">
              <a16:creationId xmlns:a16="http://schemas.microsoft.com/office/drawing/2014/main" id="{44AC7254-DA30-4063-A6A5-9C63C669819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a:extLst>
            <a:ext uri="{FF2B5EF4-FFF2-40B4-BE49-F238E27FC236}">
              <a16:creationId xmlns:a16="http://schemas.microsoft.com/office/drawing/2014/main" id="{200904E7-41F2-4318-8C5B-2ED7AAACF7F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a:extLst>
            <a:ext uri="{FF2B5EF4-FFF2-40B4-BE49-F238E27FC236}">
              <a16:creationId xmlns:a16="http://schemas.microsoft.com/office/drawing/2014/main" id="{15F00EA2-63D0-4305-AB3A-8FFCAC8A315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DC6BEC5A-E55F-4FCC-B0E6-6FAEAFC9746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D925CEAC-223B-4BC6-9833-5FFFAA87BD1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9FC16413-8E0C-4F7D-A474-D5F43D1F351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26670</xdr:rowOff>
    </xdr:from>
    <xdr:to>
      <xdr:col>54</xdr:col>
      <xdr:colOff>189865</xdr:colOff>
      <xdr:row>108</xdr:row>
      <xdr:rowOff>141732</xdr:rowOff>
    </xdr:to>
    <xdr:cxnSp macro="">
      <xdr:nvCxnSpPr>
        <xdr:cNvPr id="365" name="直線コネクタ 364">
          <a:extLst>
            <a:ext uri="{FF2B5EF4-FFF2-40B4-BE49-F238E27FC236}">
              <a16:creationId xmlns:a16="http://schemas.microsoft.com/office/drawing/2014/main" id="{987FE15C-FCC6-499A-867E-0ABE7BBFD62B}"/>
            </a:ext>
          </a:extLst>
        </xdr:cNvPr>
        <xdr:cNvCxnSpPr/>
      </xdr:nvCxnSpPr>
      <xdr:spPr>
        <a:xfrm flipV="1">
          <a:off x="10476865" y="17343120"/>
          <a:ext cx="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66" name="【市民会館】&#10;一人当たり面積最小値テキスト">
          <a:extLst>
            <a:ext uri="{FF2B5EF4-FFF2-40B4-BE49-F238E27FC236}">
              <a16:creationId xmlns:a16="http://schemas.microsoft.com/office/drawing/2014/main" id="{29AC4037-5411-4778-B320-66AE14C44CF9}"/>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67" name="直線コネクタ 366">
          <a:extLst>
            <a:ext uri="{FF2B5EF4-FFF2-40B4-BE49-F238E27FC236}">
              <a16:creationId xmlns:a16="http://schemas.microsoft.com/office/drawing/2014/main" id="{B9EF56EA-77A8-4A92-AE8F-99B14775717C}"/>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144797</xdr:rowOff>
    </xdr:from>
    <xdr:ext cx="469744" cy="259045"/>
    <xdr:sp macro="" textlink="">
      <xdr:nvSpPr>
        <xdr:cNvPr id="368" name="【市民会館】&#10;一人当たり面積最大値テキスト">
          <a:extLst>
            <a:ext uri="{FF2B5EF4-FFF2-40B4-BE49-F238E27FC236}">
              <a16:creationId xmlns:a16="http://schemas.microsoft.com/office/drawing/2014/main" id="{D0C57FD4-F834-44CB-89FF-17E890870BD7}"/>
            </a:ext>
          </a:extLst>
        </xdr:cNvPr>
        <xdr:cNvSpPr txBox="1"/>
      </xdr:nvSpPr>
      <xdr:spPr>
        <a:xfrm>
          <a:off x="10515600" y="1711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26670</xdr:rowOff>
    </xdr:from>
    <xdr:to>
      <xdr:col>55</xdr:col>
      <xdr:colOff>88900</xdr:colOff>
      <xdr:row>101</xdr:row>
      <xdr:rowOff>26670</xdr:rowOff>
    </xdr:to>
    <xdr:cxnSp macro="">
      <xdr:nvCxnSpPr>
        <xdr:cNvPr id="369" name="直線コネクタ 368">
          <a:extLst>
            <a:ext uri="{FF2B5EF4-FFF2-40B4-BE49-F238E27FC236}">
              <a16:creationId xmlns:a16="http://schemas.microsoft.com/office/drawing/2014/main" id="{974AEB4E-08B4-48B6-90AD-767AACB114A3}"/>
            </a:ext>
          </a:extLst>
        </xdr:cNvPr>
        <xdr:cNvCxnSpPr/>
      </xdr:nvCxnSpPr>
      <xdr:spPr>
        <a:xfrm>
          <a:off x="10388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158005</xdr:rowOff>
    </xdr:from>
    <xdr:ext cx="469744" cy="259045"/>
    <xdr:sp macro="" textlink="">
      <xdr:nvSpPr>
        <xdr:cNvPr id="370" name="【市民会館】&#10;一人当たり面積平均値テキスト">
          <a:extLst>
            <a:ext uri="{FF2B5EF4-FFF2-40B4-BE49-F238E27FC236}">
              <a16:creationId xmlns:a16="http://schemas.microsoft.com/office/drawing/2014/main" id="{3314DE36-B264-4FAD-8ADD-1E6825C2231F}"/>
            </a:ext>
          </a:extLst>
        </xdr:cNvPr>
        <xdr:cNvSpPr txBox="1"/>
      </xdr:nvSpPr>
      <xdr:spPr>
        <a:xfrm>
          <a:off x="10515600" y="1816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371" name="フローチャート: 判断 370">
          <a:extLst>
            <a:ext uri="{FF2B5EF4-FFF2-40B4-BE49-F238E27FC236}">
              <a16:creationId xmlns:a16="http://schemas.microsoft.com/office/drawing/2014/main" id="{0D58E017-2C88-409F-A1AA-C02B29612882}"/>
            </a:ext>
          </a:extLst>
        </xdr:cNvPr>
        <xdr:cNvSpPr/>
      </xdr:nvSpPr>
      <xdr:spPr>
        <a:xfrm>
          <a:off x="104267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142748</xdr:rowOff>
    </xdr:from>
    <xdr:to>
      <xdr:col>50</xdr:col>
      <xdr:colOff>165100</xdr:colOff>
      <xdr:row>107</xdr:row>
      <xdr:rowOff>72898</xdr:rowOff>
    </xdr:to>
    <xdr:sp macro="" textlink="">
      <xdr:nvSpPr>
        <xdr:cNvPr id="372" name="フローチャート: 判断 371">
          <a:extLst>
            <a:ext uri="{FF2B5EF4-FFF2-40B4-BE49-F238E27FC236}">
              <a16:creationId xmlns:a16="http://schemas.microsoft.com/office/drawing/2014/main" id="{96CD4290-E2F4-4F68-B2E7-48A5B727A0F8}"/>
            </a:ext>
          </a:extLst>
        </xdr:cNvPr>
        <xdr:cNvSpPr/>
      </xdr:nvSpPr>
      <xdr:spPr>
        <a:xfrm>
          <a:off x="9588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373" name="フローチャート: 判断 372">
          <a:extLst>
            <a:ext uri="{FF2B5EF4-FFF2-40B4-BE49-F238E27FC236}">
              <a16:creationId xmlns:a16="http://schemas.microsoft.com/office/drawing/2014/main" id="{DBD2FDD4-0DA8-4695-B931-77C40AFD357A}"/>
            </a:ext>
          </a:extLst>
        </xdr:cNvPr>
        <xdr:cNvSpPr/>
      </xdr:nvSpPr>
      <xdr:spPr>
        <a:xfrm>
          <a:off x="869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39115</xdr:rowOff>
    </xdr:from>
    <xdr:to>
      <xdr:col>41</xdr:col>
      <xdr:colOff>101600</xdr:colOff>
      <xdr:row>107</xdr:row>
      <xdr:rowOff>140715</xdr:rowOff>
    </xdr:to>
    <xdr:sp macro="" textlink="">
      <xdr:nvSpPr>
        <xdr:cNvPr id="374" name="フローチャート: 判断 373">
          <a:extLst>
            <a:ext uri="{FF2B5EF4-FFF2-40B4-BE49-F238E27FC236}">
              <a16:creationId xmlns:a16="http://schemas.microsoft.com/office/drawing/2014/main" id="{E7F1C6EF-1E5F-48C3-B39D-5A8F88B66B1E}"/>
            </a:ext>
          </a:extLst>
        </xdr:cNvPr>
        <xdr:cNvSpPr/>
      </xdr:nvSpPr>
      <xdr:spPr>
        <a:xfrm>
          <a:off x="7810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375" name="フローチャート: 判断 374">
          <a:extLst>
            <a:ext uri="{FF2B5EF4-FFF2-40B4-BE49-F238E27FC236}">
              <a16:creationId xmlns:a16="http://schemas.microsoft.com/office/drawing/2014/main" id="{22A8D6A2-A1B5-41BE-9A0E-909A0B00881D}"/>
            </a:ext>
          </a:extLst>
        </xdr:cNvPr>
        <xdr:cNvSpPr/>
      </xdr:nvSpPr>
      <xdr:spPr>
        <a:xfrm>
          <a:off x="6921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2D7FE461-6226-42ED-9297-26D1187E1CC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5D478379-9CEC-44B3-AC0B-15EE4065E1B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B86B5A1A-BA88-406F-B149-75F0CB3C9D3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62EB98A9-F7D9-4964-A03B-7333A35E408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115E0773-0B2F-4889-A3E7-3886605702F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167894</xdr:rowOff>
    </xdr:from>
    <xdr:to>
      <xdr:col>55</xdr:col>
      <xdr:colOff>50800</xdr:colOff>
      <xdr:row>108</xdr:row>
      <xdr:rowOff>98044</xdr:rowOff>
    </xdr:to>
    <xdr:sp macro="" textlink="">
      <xdr:nvSpPr>
        <xdr:cNvPr id="381" name="楕円 380">
          <a:extLst>
            <a:ext uri="{FF2B5EF4-FFF2-40B4-BE49-F238E27FC236}">
              <a16:creationId xmlns:a16="http://schemas.microsoft.com/office/drawing/2014/main" id="{FE1C0D7F-AF4D-44B3-917C-F012738CDAE0}"/>
            </a:ext>
          </a:extLst>
        </xdr:cNvPr>
        <xdr:cNvSpPr/>
      </xdr:nvSpPr>
      <xdr:spPr>
        <a:xfrm>
          <a:off x="10426700" y="185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82821</xdr:rowOff>
    </xdr:from>
    <xdr:ext cx="469744" cy="259045"/>
    <xdr:sp macro="" textlink="">
      <xdr:nvSpPr>
        <xdr:cNvPr id="382" name="【市民会館】&#10;一人当たり面積該当値テキスト">
          <a:extLst>
            <a:ext uri="{FF2B5EF4-FFF2-40B4-BE49-F238E27FC236}">
              <a16:creationId xmlns:a16="http://schemas.microsoft.com/office/drawing/2014/main" id="{14587759-2CE2-4CCB-B7FF-1DC2F8718B57}"/>
            </a:ext>
          </a:extLst>
        </xdr:cNvPr>
        <xdr:cNvSpPr txBox="1"/>
      </xdr:nvSpPr>
      <xdr:spPr>
        <a:xfrm>
          <a:off x="10515600" y="184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167894</xdr:rowOff>
    </xdr:from>
    <xdr:to>
      <xdr:col>50</xdr:col>
      <xdr:colOff>165100</xdr:colOff>
      <xdr:row>108</xdr:row>
      <xdr:rowOff>98044</xdr:rowOff>
    </xdr:to>
    <xdr:sp macro="" textlink="">
      <xdr:nvSpPr>
        <xdr:cNvPr id="383" name="楕円 382">
          <a:extLst>
            <a:ext uri="{FF2B5EF4-FFF2-40B4-BE49-F238E27FC236}">
              <a16:creationId xmlns:a16="http://schemas.microsoft.com/office/drawing/2014/main" id="{3E4D3857-028F-436E-AA56-BC8C04B851B5}"/>
            </a:ext>
          </a:extLst>
        </xdr:cNvPr>
        <xdr:cNvSpPr/>
      </xdr:nvSpPr>
      <xdr:spPr>
        <a:xfrm>
          <a:off x="9588500" y="185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47244</xdr:rowOff>
    </xdr:from>
    <xdr:to>
      <xdr:col>55</xdr:col>
      <xdr:colOff>0</xdr:colOff>
      <xdr:row>108</xdr:row>
      <xdr:rowOff>47244</xdr:rowOff>
    </xdr:to>
    <xdr:cxnSp macro="">
      <xdr:nvCxnSpPr>
        <xdr:cNvPr id="384" name="直線コネクタ 383">
          <a:extLst>
            <a:ext uri="{FF2B5EF4-FFF2-40B4-BE49-F238E27FC236}">
              <a16:creationId xmlns:a16="http://schemas.microsoft.com/office/drawing/2014/main" id="{CA809626-0F47-4CC9-9058-5BED037AFF4F}"/>
            </a:ext>
          </a:extLst>
        </xdr:cNvPr>
        <xdr:cNvCxnSpPr/>
      </xdr:nvCxnSpPr>
      <xdr:spPr>
        <a:xfrm>
          <a:off x="9639300" y="185638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169418</xdr:rowOff>
    </xdr:from>
    <xdr:to>
      <xdr:col>46</xdr:col>
      <xdr:colOff>38100</xdr:colOff>
      <xdr:row>108</xdr:row>
      <xdr:rowOff>99568</xdr:rowOff>
    </xdr:to>
    <xdr:sp macro="" textlink="">
      <xdr:nvSpPr>
        <xdr:cNvPr id="385" name="楕円 384">
          <a:extLst>
            <a:ext uri="{FF2B5EF4-FFF2-40B4-BE49-F238E27FC236}">
              <a16:creationId xmlns:a16="http://schemas.microsoft.com/office/drawing/2014/main" id="{4941FB2C-114E-49AD-B123-0A599EAE1EFB}"/>
            </a:ext>
          </a:extLst>
        </xdr:cNvPr>
        <xdr:cNvSpPr/>
      </xdr:nvSpPr>
      <xdr:spPr>
        <a:xfrm>
          <a:off x="86995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47244</xdr:rowOff>
    </xdr:from>
    <xdr:to>
      <xdr:col>50</xdr:col>
      <xdr:colOff>114300</xdr:colOff>
      <xdr:row>108</xdr:row>
      <xdr:rowOff>48768</xdr:rowOff>
    </xdr:to>
    <xdr:cxnSp macro="">
      <xdr:nvCxnSpPr>
        <xdr:cNvPr id="386" name="直線コネクタ 385">
          <a:extLst>
            <a:ext uri="{FF2B5EF4-FFF2-40B4-BE49-F238E27FC236}">
              <a16:creationId xmlns:a16="http://schemas.microsoft.com/office/drawing/2014/main" id="{0D4D60E2-17F9-406A-96E7-CDBDD32446F3}"/>
            </a:ext>
          </a:extLst>
        </xdr:cNvPr>
        <xdr:cNvCxnSpPr/>
      </xdr:nvCxnSpPr>
      <xdr:spPr>
        <a:xfrm flipV="1">
          <a:off x="8750300" y="185638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169418</xdr:rowOff>
    </xdr:from>
    <xdr:to>
      <xdr:col>41</xdr:col>
      <xdr:colOff>101600</xdr:colOff>
      <xdr:row>108</xdr:row>
      <xdr:rowOff>99568</xdr:rowOff>
    </xdr:to>
    <xdr:sp macro="" textlink="">
      <xdr:nvSpPr>
        <xdr:cNvPr id="387" name="楕円 386">
          <a:extLst>
            <a:ext uri="{FF2B5EF4-FFF2-40B4-BE49-F238E27FC236}">
              <a16:creationId xmlns:a16="http://schemas.microsoft.com/office/drawing/2014/main" id="{5F644507-0AFE-431C-BB15-7507F8A49656}"/>
            </a:ext>
          </a:extLst>
        </xdr:cNvPr>
        <xdr:cNvSpPr/>
      </xdr:nvSpPr>
      <xdr:spPr>
        <a:xfrm>
          <a:off x="78105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48768</xdr:rowOff>
    </xdr:from>
    <xdr:to>
      <xdr:col>45</xdr:col>
      <xdr:colOff>177800</xdr:colOff>
      <xdr:row>108</xdr:row>
      <xdr:rowOff>48768</xdr:rowOff>
    </xdr:to>
    <xdr:cxnSp macro="">
      <xdr:nvCxnSpPr>
        <xdr:cNvPr id="388" name="直線コネクタ 387">
          <a:extLst>
            <a:ext uri="{FF2B5EF4-FFF2-40B4-BE49-F238E27FC236}">
              <a16:creationId xmlns:a16="http://schemas.microsoft.com/office/drawing/2014/main" id="{45C4BB2B-BC2B-4A9A-AD6C-20C84CC41C08}"/>
            </a:ext>
          </a:extLst>
        </xdr:cNvPr>
        <xdr:cNvCxnSpPr/>
      </xdr:nvCxnSpPr>
      <xdr:spPr>
        <a:xfrm>
          <a:off x="7861300" y="1856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170180</xdr:rowOff>
    </xdr:from>
    <xdr:to>
      <xdr:col>36</xdr:col>
      <xdr:colOff>165100</xdr:colOff>
      <xdr:row>108</xdr:row>
      <xdr:rowOff>100330</xdr:rowOff>
    </xdr:to>
    <xdr:sp macro="" textlink="">
      <xdr:nvSpPr>
        <xdr:cNvPr id="389" name="楕円 388">
          <a:extLst>
            <a:ext uri="{FF2B5EF4-FFF2-40B4-BE49-F238E27FC236}">
              <a16:creationId xmlns:a16="http://schemas.microsoft.com/office/drawing/2014/main" id="{4193C532-15BF-4F1C-9C91-A5BEFEBDD339}"/>
            </a:ext>
          </a:extLst>
        </xdr:cNvPr>
        <xdr:cNvSpPr/>
      </xdr:nvSpPr>
      <xdr:spPr>
        <a:xfrm>
          <a:off x="6921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48768</xdr:rowOff>
    </xdr:from>
    <xdr:to>
      <xdr:col>41</xdr:col>
      <xdr:colOff>50800</xdr:colOff>
      <xdr:row>108</xdr:row>
      <xdr:rowOff>49530</xdr:rowOff>
    </xdr:to>
    <xdr:cxnSp macro="">
      <xdr:nvCxnSpPr>
        <xdr:cNvPr id="390" name="直線コネクタ 389">
          <a:extLst>
            <a:ext uri="{FF2B5EF4-FFF2-40B4-BE49-F238E27FC236}">
              <a16:creationId xmlns:a16="http://schemas.microsoft.com/office/drawing/2014/main" id="{C87DA8A4-11FA-4D28-B6D2-034BF54ADDBF}"/>
            </a:ext>
          </a:extLst>
        </xdr:cNvPr>
        <xdr:cNvCxnSpPr/>
      </xdr:nvCxnSpPr>
      <xdr:spPr>
        <a:xfrm flipV="1">
          <a:off x="6972300" y="1856536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89425</xdr:rowOff>
    </xdr:from>
    <xdr:ext cx="469744" cy="259045"/>
    <xdr:sp macro="" textlink="">
      <xdr:nvSpPr>
        <xdr:cNvPr id="391" name="n_1aveValue【市民会館】&#10;一人当たり面積">
          <a:extLst>
            <a:ext uri="{FF2B5EF4-FFF2-40B4-BE49-F238E27FC236}">
              <a16:creationId xmlns:a16="http://schemas.microsoft.com/office/drawing/2014/main" id="{6B32D0B3-9B9C-48EC-BBA5-EEE0D1E2FDBA}"/>
            </a:ext>
          </a:extLst>
        </xdr:cNvPr>
        <xdr:cNvSpPr txBox="1"/>
      </xdr:nvSpPr>
      <xdr:spPr>
        <a:xfrm>
          <a:off x="93917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95521</xdr:rowOff>
    </xdr:from>
    <xdr:ext cx="469744" cy="259045"/>
    <xdr:sp macro="" textlink="">
      <xdr:nvSpPr>
        <xdr:cNvPr id="392" name="n_2aveValue【市民会館】&#10;一人当たり面積">
          <a:extLst>
            <a:ext uri="{FF2B5EF4-FFF2-40B4-BE49-F238E27FC236}">
              <a16:creationId xmlns:a16="http://schemas.microsoft.com/office/drawing/2014/main" id="{00ABCC72-9526-4CDC-AAAE-BA5F097337E6}"/>
            </a:ext>
          </a:extLst>
        </xdr:cNvPr>
        <xdr:cNvSpPr txBox="1"/>
      </xdr:nvSpPr>
      <xdr:spPr>
        <a:xfrm>
          <a:off x="8515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157242</xdr:rowOff>
    </xdr:from>
    <xdr:ext cx="469744" cy="259045"/>
    <xdr:sp macro="" textlink="">
      <xdr:nvSpPr>
        <xdr:cNvPr id="393" name="n_3aveValue【市民会館】&#10;一人当たり面積">
          <a:extLst>
            <a:ext uri="{FF2B5EF4-FFF2-40B4-BE49-F238E27FC236}">
              <a16:creationId xmlns:a16="http://schemas.microsoft.com/office/drawing/2014/main" id="{3BFCD7B5-CF3F-4F28-BCE6-2E750618D9DE}"/>
            </a:ext>
          </a:extLst>
        </xdr:cNvPr>
        <xdr:cNvSpPr txBox="1"/>
      </xdr:nvSpPr>
      <xdr:spPr>
        <a:xfrm>
          <a:off x="7626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132097</xdr:rowOff>
    </xdr:from>
    <xdr:ext cx="469744" cy="259045"/>
    <xdr:sp macro="" textlink="">
      <xdr:nvSpPr>
        <xdr:cNvPr id="394" name="n_4aveValue【市民会館】&#10;一人当たり面積">
          <a:extLst>
            <a:ext uri="{FF2B5EF4-FFF2-40B4-BE49-F238E27FC236}">
              <a16:creationId xmlns:a16="http://schemas.microsoft.com/office/drawing/2014/main" id="{AE7596D5-8A83-4921-AB26-EA43DDF3CA16}"/>
            </a:ext>
          </a:extLst>
        </xdr:cNvPr>
        <xdr:cNvSpPr txBox="1"/>
      </xdr:nvSpPr>
      <xdr:spPr>
        <a:xfrm>
          <a:off x="6737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89171</xdr:rowOff>
    </xdr:from>
    <xdr:ext cx="469744" cy="259045"/>
    <xdr:sp macro="" textlink="">
      <xdr:nvSpPr>
        <xdr:cNvPr id="395" name="n_1mainValue【市民会館】&#10;一人当たり面積">
          <a:extLst>
            <a:ext uri="{FF2B5EF4-FFF2-40B4-BE49-F238E27FC236}">
              <a16:creationId xmlns:a16="http://schemas.microsoft.com/office/drawing/2014/main" id="{62C6140D-82A0-4E0F-AC10-405D854EC78E}"/>
            </a:ext>
          </a:extLst>
        </xdr:cNvPr>
        <xdr:cNvSpPr txBox="1"/>
      </xdr:nvSpPr>
      <xdr:spPr>
        <a:xfrm>
          <a:off x="9391727" y="1860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90695</xdr:rowOff>
    </xdr:from>
    <xdr:ext cx="469744" cy="259045"/>
    <xdr:sp macro="" textlink="">
      <xdr:nvSpPr>
        <xdr:cNvPr id="396" name="n_2mainValue【市民会館】&#10;一人当たり面積">
          <a:extLst>
            <a:ext uri="{FF2B5EF4-FFF2-40B4-BE49-F238E27FC236}">
              <a16:creationId xmlns:a16="http://schemas.microsoft.com/office/drawing/2014/main" id="{8A6EE1A7-E2B3-4430-919C-B5AA7C2D6A72}"/>
            </a:ext>
          </a:extLst>
        </xdr:cNvPr>
        <xdr:cNvSpPr txBox="1"/>
      </xdr:nvSpPr>
      <xdr:spPr>
        <a:xfrm>
          <a:off x="8515427" y="1860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90695</xdr:rowOff>
    </xdr:from>
    <xdr:ext cx="469744" cy="259045"/>
    <xdr:sp macro="" textlink="">
      <xdr:nvSpPr>
        <xdr:cNvPr id="397" name="n_3mainValue【市民会館】&#10;一人当たり面積">
          <a:extLst>
            <a:ext uri="{FF2B5EF4-FFF2-40B4-BE49-F238E27FC236}">
              <a16:creationId xmlns:a16="http://schemas.microsoft.com/office/drawing/2014/main" id="{44BEC09C-7E76-4C7E-A81E-C14458DD17C2}"/>
            </a:ext>
          </a:extLst>
        </xdr:cNvPr>
        <xdr:cNvSpPr txBox="1"/>
      </xdr:nvSpPr>
      <xdr:spPr>
        <a:xfrm>
          <a:off x="7626427" y="1860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91457</xdr:rowOff>
    </xdr:from>
    <xdr:ext cx="469744" cy="259045"/>
    <xdr:sp macro="" textlink="">
      <xdr:nvSpPr>
        <xdr:cNvPr id="398" name="n_4mainValue【市民会館】&#10;一人当たり面積">
          <a:extLst>
            <a:ext uri="{FF2B5EF4-FFF2-40B4-BE49-F238E27FC236}">
              <a16:creationId xmlns:a16="http://schemas.microsoft.com/office/drawing/2014/main" id="{BD33E604-0D65-4F9A-A0AD-3706FDBD0440}"/>
            </a:ext>
          </a:extLst>
        </xdr:cNvPr>
        <xdr:cNvSpPr txBox="1"/>
      </xdr:nvSpPr>
      <xdr:spPr>
        <a:xfrm>
          <a:off x="6737427"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8C11F1BC-6435-4F06-9366-59123A68C7C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8B475773-2C5D-4AF1-B0F2-5F298C13C17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2666548E-A4B4-4868-9EB8-6B4BAE391D0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77375A1A-E7DA-47D7-AA73-DF756A9B728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32D59508-E610-44D0-A98C-9E142694E16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6440E65E-DAB0-4153-97ED-09C0138D33E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56E3CACB-C6DB-4EB9-92C6-76D920D54A4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23329EC9-F98A-4E37-BA26-A1B3B7B126A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EF71D83D-E1A5-45E1-A7EE-58AA2FE442D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242D6993-CE04-4215-9AEE-5C41F974559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37B8559A-4D52-41A9-ADE4-8EDC307F0B1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966DAA88-5472-43F9-ABEA-A3D1B417E23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45CF8D7C-77A9-45F7-B4B7-39A21908A26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1DA8AB74-D935-485B-AF23-3878A04F6C2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599C1D81-54A9-4440-9EEE-E76FE1BCA63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40D870E2-469A-465C-92C5-8E825022046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D8AACE76-7538-4756-8CB9-DFEB63314A5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E853D526-046C-4AF2-A60C-D54F1B8096C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1BACB70A-79B2-4C49-834A-BB6C75D94DF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1846E344-3518-4740-9995-117679726D8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60247F2A-FF87-409D-B105-BBB8DB4D06E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E1054B48-2844-45C6-B056-FA1976ED17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6CFEB2F-16EF-470C-AE94-DDF7C0397C6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EF218CC8-8B47-4407-9E07-F9D16B50D45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9C2097F2-EE44-4D0A-AE12-59738E66D203}"/>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C7081FAF-52F9-42F4-AD8E-2FFE6C438CB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FACF807D-16B1-4E10-9D69-6CC0E20012C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62547FB9-8C67-4148-8E5B-5F1DBC4F37C2}"/>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27" name="直線コネクタ 426">
          <a:extLst>
            <a:ext uri="{FF2B5EF4-FFF2-40B4-BE49-F238E27FC236}">
              <a16:creationId xmlns:a16="http://schemas.microsoft.com/office/drawing/2014/main" id="{D86B8FFC-6B18-4D23-972D-BC47FD5BCBD0}"/>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40657</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9C542EF2-DE84-406D-985F-78EC17757632}"/>
            </a:ext>
          </a:extLst>
        </xdr:cNvPr>
        <xdr:cNvSpPr txBox="1"/>
      </xdr:nvSpPr>
      <xdr:spPr>
        <a:xfrm>
          <a:off x="16357600" y="638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429" name="フローチャート: 判断 428">
          <a:extLst>
            <a:ext uri="{FF2B5EF4-FFF2-40B4-BE49-F238E27FC236}">
              <a16:creationId xmlns:a16="http://schemas.microsoft.com/office/drawing/2014/main" id="{EE667367-628F-4A07-B261-9CD263F6290B}"/>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430" name="フローチャート: 判断 429">
          <a:extLst>
            <a:ext uri="{FF2B5EF4-FFF2-40B4-BE49-F238E27FC236}">
              <a16:creationId xmlns:a16="http://schemas.microsoft.com/office/drawing/2014/main" id="{0C68D522-5A4A-4546-B35B-8697DB192A31}"/>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431" name="フローチャート: 判断 430">
          <a:extLst>
            <a:ext uri="{FF2B5EF4-FFF2-40B4-BE49-F238E27FC236}">
              <a16:creationId xmlns:a16="http://schemas.microsoft.com/office/drawing/2014/main" id="{6E738F56-5ECD-47F2-818E-896890E798F7}"/>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32" name="フローチャート: 判断 431">
          <a:extLst>
            <a:ext uri="{FF2B5EF4-FFF2-40B4-BE49-F238E27FC236}">
              <a16:creationId xmlns:a16="http://schemas.microsoft.com/office/drawing/2014/main" id="{18CEAB64-0CD8-40F0-BE5A-B3DA6EBFCC65}"/>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33" name="フローチャート: 判断 432">
          <a:extLst>
            <a:ext uri="{FF2B5EF4-FFF2-40B4-BE49-F238E27FC236}">
              <a16:creationId xmlns:a16="http://schemas.microsoft.com/office/drawing/2014/main" id="{5E2DA30C-D0A9-4D42-9C30-1504CE0CB834}"/>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5AFFE68-06AE-40FE-B91E-E373985ECBC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1558010-DEC2-400C-9BD5-991E88D1853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1D99552-B427-4AC1-918D-74D335F9CB6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3D99B52-374C-4AE3-94D1-0B7B6BA67B6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1155BB70-5D73-4439-AE28-20E20CF3D8B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130175</xdr:rowOff>
    </xdr:from>
    <xdr:to>
      <xdr:col>85</xdr:col>
      <xdr:colOff>177800</xdr:colOff>
      <xdr:row>40</xdr:row>
      <xdr:rowOff>60325</xdr:rowOff>
    </xdr:to>
    <xdr:sp macro="" textlink="">
      <xdr:nvSpPr>
        <xdr:cNvPr id="439" name="楕円 438">
          <a:extLst>
            <a:ext uri="{FF2B5EF4-FFF2-40B4-BE49-F238E27FC236}">
              <a16:creationId xmlns:a16="http://schemas.microsoft.com/office/drawing/2014/main" id="{50F186A0-8482-4936-90B0-30F0FB83ADFD}"/>
            </a:ext>
          </a:extLst>
        </xdr:cNvPr>
        <xdr:cNvSpPr/>
      </xdr:nvSpPr>
      <xdr:spPr>
        <a:xfrm>
          <a:off x="162687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108602</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AA531E4B-CB70-43F8-A9CA-FA4F66E42FCA}"/>
            </a:ext>
          </a:extLst>
        </xdr:cNvPr>
        <xdr:cNvSpPr txBox="1"/>
      </xdr:nvSpPr>
      <xdr:spPr>
        <a:xfrm>
          <a:off x="16357600"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95885</xdr:rowOff>
    </xdr:from>
    <xdr:to>
      <xdr:col>81</xdr:col>
      <xdr:colOff>101600</xdr:colOff>
      <xdr:row>40</xdr:row>
      <xdr:rowOff>26035</xdr:rowOff>
    </xdr:to>
    <xdr:sp macro="" textlink="">
      <xdr:nvSpPr>
        <xdr:cNvPr id="441" name="楕円 440">
          <a:extLst>
            <a:ext uri="{FF2B5EF4-FFF2-40B4-BE49-F238E27FC236}">
              <a16:creationId xmlns:a16="http://schemas.microsoft.com/office/drawing/2014/main" id="{6FB6EF63-3524-4C31-B4A5-B11851EF134F}"/>
            </a:ext>
          </a:extLst>
        </xdr:cNvPr>
        <xdr:cNvSpPr/>
      </xdr:nvSpPr>
      <xdr:spPr>
        <a:xfrm>
          <a:off x="15430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146685</xdr:rowOff>
    </xdr:from>
    <xdr:to>
      <xdr:col>85</xdr:col>
      <xdr:colOff>127000</xdr:colOff>
      <xdr:row>40</xdr:row>
      <xdr:rowOff>9525</xdr:rowOff>
    </xdr:to>
    <xdr:cxnSp macro="">
      <xdr:nvCxnSpPr>
        <xdr:cNvPr id="442" name="直線コネクタ 441">
          <a:extLst>
            <a:ext uri="{FF2B5EF4-FFF2-40B4-BE49-F238E27FC236}">
              <a16:creationId xmlns:a16="http://schemas.microsoft.com/office/drawing/2014/main" id="{465E1637-38A5-4A1C-85E9-CCDB563905C6}"/>
            </a:ext>
          </a:extLst>
        </xdr:cNvPr>
        <xdr:cNvCxnSpPr/>
      </xdr:nvCxnSpPr>
      <xdr:spPr>
        <a:xfrm>
          <a:off x="15481300" y="68332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61595</xdr:rowOff>
    </xdr:from>
    <xdr:to>
      <xdr:col>76</xdr:col>
      <xdr:colOff>165100</xdr:colOff>
      <xdr:row>39</xdr:row>
      <xdr:rowOff>163195</xdr:rowOff>
    </xdr:to>
    <xdr:sp macro="" textlink="">
      <xdr:nvSpPr>
        <xdr:cNvPr id="443" name="楕円 442">
          <a:extLst>
            <a:ext uri="{FF2B5EF4-FFF2-40B4-BE49-F238E27FC236}">
              <a16:creationId xmlns:a16="http://schemas.microsoft.com/office/drawing/2014/main" id="{06D3C9F4-9372-4F95-9B82-2D7CE77FDF20}"/>
            </a:ext>
          </a:extLst>
        </xdr:cNvPr>
        <xdr:cNvSpPr/>
      </xdr:nvSpPr>
      <xdr:spPr>
        <a:xfrm>
          <a:off x="14541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112395</xdr:rowOff>
    </xdr:from>
    <xdr:to>
      <xdr:col>81</xdr:col>
      <xdr:colOff>50800</xdr:colOff>
      <xdr:row>39</xdr:row>
      <xdr:rowOff>146685</xdr:rowOff>
    </xdr:to>
    <xdr:cxnSp macro="">
      <xdr:nvCxnSpPr>
        <xdr:cNvPr id="444" name="直線コネクタ 443">
          <a:extLst>
            <a:ext uri="{FF2B5EF4-FFF2-40B4-BE49-F238E27FC236}">
              <a16:creationId xmlns:a16="http://schemas.microsoft.com/office/drawing/2014/main" id="{D690B928-F1A5-4B45-9061-36D9707BB310}"/>
            </a:ext>
          </a:extLst>
        </xdr:cNvPr>
        <xdr:cNvCxnSpPr/>
      </xdr:nvCxnSpPr>
      <xdr:spPr>
        <a:xfrm>
          <a:off x="14592300" y="67989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27305</xdr:rowOff>
    </xdr:from>
    <xdr:to>
      <xdr:col>72</xdr:col>
      <xdr:colOff>38100</xdr:colOff>
      <xdr:row>39</xdr:row>
      <xdr:rowOff>128905</xdr:rowOff>
    </xdr:to>
    <xdr:sp macro="" textlink="">
      <xdr:nvSpPr>
        <xdr:cNvPr id="445" name="楕円 444">
          <a:extLst>
            <a:ext uri="{FF2B5EF4-FFF2-40B4-BE49-F238E27FC236}">
              <a16:creationId xmlns:a16="http://schemas.microsoft.com/office/drawing/2014/main" id="{825E1648-D617-4366-BEC5-10060E1B3D2F}"/>
            </a:ext>
          </a:extLst>
        </xdr:cNvPr>
        <xdr:cNvSpPr/>
      </xdr:nvSpPr>
      <xdr:spPr>
        <a:xfrm>
          <a:off x="13652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78105</xdr:rowOff>
    </xdr:from>
    <xdr:to>
      <xdr:col>76</xdr:col>
      <xdr:colOff>114300</xdr:colOff>
      <xdr:row>39</xdr:row>
      <xdr:rowOff>112395</xdr:rowOff>
    </xdr:to>
    <xdr:cxnSp macro="">
      <xdr:nvCxnSpPr>
        <xdr:cNvPr id="446" name="直線コネクタ 445">
          <a:extLst>
            <a:ext uri="{FF2B5EF4-FFF2-40B4-BE49-F238E27FC236}">
              <a16:creationId xmlns:a16="http://schemas.microsoft.com/office/drawing/2014/main" id="{7DAF945B-3D49-4D7C-93D9-9D782B5E3180}"/>
            </a:ext>
          </a:extLst>
        </xdr:cNvPr>
        <xdr:cNvCxnSpPr/>
      </xdr:nvCxnSpPr>
      <xdr:spPr>
        <a:xfrm>
          <a:off x="13703300" y="67646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164465</xdr:rowOff>
    </xdr:from>
    <xdr:to>
      <xdr:col>67</xdr:col>
      <xdr:colOff>101600</xdr:colOff>
      <xdr:row>39</xdr:row>
      <xdr:rowOff>94615</xdr:rowOff>
    </xdr:to>
    <xdr:sp macro="" textlink="">
      <xdr:nvSpPr>
        <xdr:cNvPr id="447" name="楕円 446">
          <a:extLst>
            <a:ext uri="{FF2B5EF4-FFF2-40B4-BE49-F238E27FC236}">
              <a16:creationId xmlns:a16="http://schemas.microsoft.com/office/drawing/2014/main" id="{07FCD685-6D7F-4307-9589-DCEB06ECA9CF}"/>
            </a:ext>
          </a:extLst>
        </xdr:cNvPr>
        <xdr:cNvSpPr/>
      </xdr:nvSpPr>
      <xdr:spPr>
        <a:xfrm>
          <a:off x="12763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43815</xdr:rowOff>
    </xdr:from>
    <xdr:to>
      <xdr:col>71</xdr:col>
      <xdr:colOff>177800</xdr:colOff>
      <xdr:row>39</xdr:row>
      <xdr:rowOff>78105</xdr:rowOff>
    </xdr:to>
    <xdr:cxnSp macro="">
      <xdr:nvCxnSpPr>
        <xdr:cNvPr id="448" name="直線コネクタ 447">
          <a:extLst>
            <a:ext uri="{FF2B5EF4-FFF2-40B4-BE49-F238E27FC236}">
              <a16:creationId xmlns:a16="http://schemas.microsoft.com/office/drawing/2014/main" id="{AEAFDEED-8418-44D7-BD5A-F0DBDDE94C26}"/>
            </a:ext>
          </a:extLst>
        </xdr:cNvPr>
        <xdr:cNvCxnSpPr/>
      </xdr:nvCxnSpPr>
      <xdr:spPr>
        <a:xfrm>
          <a:off x="12814300" y="67303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76852</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66A7C58A-354C-4A47-BCF9-3D1AEA1475DC}"/>
            </a:ext>
          </a:extLst>
        </xdr:cNvPr>
        <xdr:cNvSpPr txBox="1"/>
      </xdr:nvSpPr>
      <xdr:spPr>
        <a:xfrm>
          <a:off x="15266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59DD7790-9E27-4DC3-A071-58C628E98804}"/>
            </a:ext>
          </a:extLst>
        </xdr:cNvPr>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1D926188-1FC3-4015-B17D-FF456BDA618C}"/>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BA3BB396-316F-45F9-9A1A-F37DFD2C0A3A}"/>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17162</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9A4ACE19-AB82-4602-A01C-12DB0CB6D103}"/>
            </a:ext>
          </a:extLst>
        </xdr:cNvPr>
        <xdr:cNvSpPr txBox="1"/>
      </xdr:nvSpPr>
      <xdr:spPr>
        <a:xfrm>
          <a:off x="1526604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154322</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85AEA081-8B29-417A-871E-135BBDAA057F}"/>
            </a:ext>
          </a:extLst>
        </xdr:cNvPr>
        <xdr:cNvSpPr txBox="1"/>
      </xdr:nvSpPr>
      <xdr:spPr>
        <a:xfrm>
          <a:off x="14389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120032</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0B637263-1022-4CA8-ADA3-59F7967EC620}"/>
            </a:ext>
          </a:extLst>
        </xdr:cNvPr>
        <xdr:cNvSpPr txBox="1"/>
      </xdr:nvSpPr>
      <xdr:spPr>
        <a:xfrm>
          <a:off x="13500744"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85742</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C172EF79-91C9-4D0F-A4C9-4810703687C7}"/>
            </a:ext>
          </a:extLst>
        </xdr:cNvPr>
        <xdr:cNvSpPr txBox="1"/>
      </xdr:nvSpPr>
      <xdr:spPr>
        <a:xfrm>
          <a:off x="126117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F0ED7049-7781-4A0C-ACAF-52F3E6000D5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BA72892F-2346-44E0-920E-9E0E87B3862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FDD4FE0D-20FF-4F71-97BD-4C1F9797687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55F730C-CB9F-40B2-B4B2-25FBE55F4C2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61C94831-EAAE-424F-8879-D337D06F5A0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3CBAF025-957B-4BBB-BA15-1F7A7576981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240C1DFF-B326-402F-81C6-316E7AB67DB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C573888A-42B3-43B6-9310-CA0A188E547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488D2FD3-EBB9-4566-AC53-894BB26F800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E35E17E8-B977-439A-8EC1-87F191348C3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D8C7D03A-DB2C-498C-912C-0F44277DC9E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8" name="テキスト ボックス 467">
          <a:extLst>
            <a:ext uri="{FF2B5EF4-FFF2-40B4-BE49-F238E27FC236}">
              <a16:creationId xmlns:a16="http://schemas.microsoft.com/office/drawing/2014/main" id="{504B1DD6-5710-43AD-B353-B189B8DA860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3C72558D-5DF5-40D4-91D3-FE626C36CE6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70" name="テキスト ボックス 469">
          <a:extLst>
            <a:ext uri="{FF2B5EF4-FFF2-40B4-BE49-F238E27FC236}">
              <a16:creationId xmlns:a16="http://schemas.microsoft.com/office/drawing/2014/main" id="{6188AB8E-ECA1-4F07-959F-C8755614229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B6A0E9F4-E3F2-4A2F-93E6-EA6339B396B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2" name="テキスト ボックス 471">
          <a:extLst>
            <a:ext uri="{FF2B5EF4-FFF2-40B4-BE49-F238E27FC236}">
              <a16:creationId xmlns:a16="http://schemas.microsoft.com/office/drawing/2014/main" id="{0CA2E132-9AA5-4689-B2DE-32987CC980D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FCFAC3AD-63E3-4FA8-9FA7-FA07D7AE633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4" name="テキスト ボックス 473">
          <a:extLst>
            <a:ext uri="{FF2B5EF4-FFF2-40B4-BE49-F238E27FC236}">
              <a16:creationId xmlns:a16="http://schemas.microsoft.com/office/drawing/2014/main" id="{0845D440-6756-4204-AADE-B6CEEE1B040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52F779E6-B299-47BA-A2FB-88FF05EDF87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6" name="テキスト ボックス 475">
          <a:extLst>
            <a:ext uri="{FF2B5EF4-FFF2-40B4-BE49-F238E27FC236}">
              <a16:creationId xmlns:a16="http://schemas.microsoft.com/office/drawing/2014/main" id="{AB56909E-C863-45A4-BEF4-76472E27C072}"/>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DDB684DC-D714-45F8-BC9C-09908A6872F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8" name="テキスト ボックス 477">
          <a:extLst>
            <a:ext uri="{FF2B5EF4-FFF2-40B4-BE49-F238E27FC236}">
              <a16:creationId xmlns:a16="http://schemas.microsoft.com/office/drawing/2014/main" id="{85EBDC2D-77F1-499D-B9AC-C3F7D12290BB}"/>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B91B26E5-ECF7-46B2-8BDF-F80023944DA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0" name="テキスト ボックス 479">
          <a:extLst>
            <a:ext uri="{FF2B5EF4-FFF2-40B4-BE49-F238E27FC236}">
              <a16:creationId xmlns:a16="http://schemas.microsoft.com/office/drawing/2014/main" id="{D6014502-71E3-41EE-9DB5-29D09E4A3AA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一般廃棄物処理施設】&#10;一人当たり有形固定資産（償却資産）額グラフ枠">
          <a:extLst>
            <a:ext uri="{FF2B5EF4-FFF2-40B4-BE49-F238E27FC236}">
              <a16:creationId xmlns:a16="http://schemas.microsoft.com/office/drawing/2014/main" id="{057B06C4-2E09-4465-935B-9AD396776B7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482" name="直線コネクタ 481">
          <a:extLst>
            <a:ext uri="{FF2B5EF4-FFF2-40B4-BE49-F238E27FC236}">
              <a16:creationId xmlns:a16="http://schemas.microsoft.com/office/drawing/2014/main" id="{73E5EE55-8071-4FEA-8EBB-59AF72D16E00}"/>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483" name="【一般廃棄物処理施設】&#10;一人当たり有形固定資産（償却資産）額最小値テキスト">
          <a:extLst>
            <a:ext uri="{FF2B5EF4-FFF2-40B4-BE49-F238E27FC236}">
              <a16:creationId xmlns:a16="http://schemas.microsoft.com/office/drawing/2014/main" id="{A55469C8-1A53-4B5D-82A4-581256AD344D}"/>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484" name="直線コネクタ 483">
          <a:extLst>
            <a:ext uri="{FF2B5EF4-FFF2-40B4-BE49-F238E27FC236}">
              <a16:creationId xmlns:a16="http://schemas.microsoft.com/office/drawing/2014/main" id="{7A996A13-3699-4096-B02D-D28569D60719}"/>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485" name="【一般廃棄物処理施設】&#10;一人当たり有形固定資産（償却資産）額最大値テキスト">
          <a:extLst>
            <a:ext uri="{FF2B5EF4-FFF2-40B4-BE49-F238E27FC236}">
              <a16:creationId xmlns:a16="http://schemas.microsoft.com/office/drawing/2014/main" id="{63AEAE3E-447A-4AD7-942F-90F588893DD9}"/>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486" name="直線コネクタ 485">
          <a:extLst>
            <a:ext uri="{FF2B5EF4-FFF2-40B4-BE49-F238E27FC236}">
              <a16:creationId xmlns:a16="http://schemas.microsoft.com/office/drawing/2014/main" id="{50F56AFE-617D-4550-BB99-A42F6220F7D8}"/>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31096</xdr:rowOff>
    </xdr:from>
    <xdr:ext cx="599010" cy="259045"/>
    <xdr:sp macro="" textlink="">
      <xdr:nvSpPr>
        <xdr:cNvPr id="487" name="【一般廃棄物処理施設】&#10;一人当たり有形固定資産（償却資産）額平均値テキスト">
          <a:extLst>
            <a:ext uri="{FF2B5EF4-FFF2-40B4-BE49-F238E27FC236}">
              <a16:creationId xmlns:a16="http://schemas.microsoft.com/office/drawing/2014/main" id="{14CE8D9C-072E-459B-8BAA-8484E76A4BF2}"/>
            </a:ext>
          </a:extLst>
        </xdr:cNvPr>
        <xdr:cNvSpPr txBox="1"/>
      </xdr:nvSpPr>
      <xdr:spPr>
        <a:xfrm>
          <a:off x="22199600" y="6717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488" name="フローチャート: 判断 487">
          <a:extLst>
            <a:ext uri="{FF2B5EF4-FFF2-40B4-BE49-F238E27FC236}">
              <a16:creationId xmlns:a16="http://schemas.microsoft.com/office/drawing/2014/main" id="{726FDFF7-F515-4058-ADA3-4AAA28446AC4}"/>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489" name="フローチャート: 判断 488">
          <a:extLst>
            <a:ext uri="{FF2B5EF4-FFF2-40B4-BE49-F238E27FC236}">
              <a16:creationId xmlns:a16="http://schemas.microsoft.com/office/drawing/2014/main" id="{BFBC1F7E-FEDE-4DBB-8F26-73A4146020EB}"/>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490" name="フローチャート: 判断 489">
          <a:extLst>
            <a:ext uri="{FF2B5EF4-FFF2-40B4-BE49-F238E27FC236}">
              <a16:creationId xmlns:a16="http://schemas.microsoft.com/office/drawing/2014/main" id="{F13ABEE8-B89E-444F-A1C9-41A5BC6A34E7}"/>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491" name="フローチャート: 判断 490">
          <a:extLst>
            <a:ext uri="{FF2B5EF4-FFF2-40B4-BE49-F238E27FC236}">
              <a16:creationId xmlns:a16="http://schemas.microsoft.com/office/drawing/2014/main" id="{F5890703-104B-4072-8FC5-4221B61D5A4C}"/>
            </a:ext>
          </a:extLst>
        </xdr:cNvPr>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492" name="フローチャート: 判断 491">
          <a:extLst>
            <a:ext uri="{FF2B5EF4-FFF2-40B4-BE49-F238E27FC236}">
              <a16:creationId xmlns:a16="http://schemas.microsoft.com/office/drawing/2014/main" id="{2673A0D0-9713-4099-8D13-60689E302FCD}"/>
            </a:ext>
          </a:extLst>
        </xdr:cNvPr>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DCE86831-0290-45BC-8F1F-8D903189A92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9B171122-1584-4FCC-A58C-468BCA5F6AD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74D0DC32-65F9-4AF4-8F39-49AE58F4AF1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A38CADA1-A83C-4625-BA08-DE2A0F56E8B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9E8B6073-9E1D-49E0-A0D8-307AD5C6C78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12857</xdr:rowOff>
    </xdr:from>
    <xdr:to>
      <xdr:col>116</xdr:col>
      <xdr:colOff>114300</xdr:colOff>
      <xdr:row>38</xdr:row>
      <xdr:rowOff>114457</xdr:rowOff>
    </xdr:to>
    <xdr:sp macro="" textlink="">
      <xdr:nvSpPr>
        <xdr:cNvPr id="498" name="楕円 497">
          <a:extLst>
            <a:ext uri="{FF2B5EF4-FFF2-40B4-BE49-F238E27FC236}">
              <a16:creationId xmlns:a16="http://schemas.microsoft.com/office/drawing/2014/main" id="{3010DC9D-B2FD-4EC6-B29C-014D6BA9090B}"/>
            </a:ext>
          </a:extLst>
        </xdr:cNvPr>
        <xdr:cNvSpPr/>
      </xdr:nvSpPr>
      <xdr:spPr>
        <a:xfrm>
          <a:off x="22110700" y="65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35734</xdr:rowOff>
    </xdr:from>
    <xdr:ext cx="599010" cy="259045"/>
    <xdr:sp macro="" textlink="">
      <xdr:nvSpPr>
        <xdr:cNvPr id="499" name="【一般廃棄物処理施設】&#10;一人当たり有形固定資産（償却資産）額該当値テキスト">
          <a:extLst>
            <a:ext uri="{FF2B5EF4-FFF2-40B4-BE49-F238E27FC236}">
              <a16:creationId xmlns:a16="http://schemas.microsoft.com/office/drawing/2014/main" id="{33290F90-65AD-47F6-B69E-1373847FCA81}"/>
            </a:ext>
          </a:extLst>
        </xdr:cNvPr>
        <xdr:cNvSpPr txBox="1"/>
      </xdr:nvSpPr>
      <xdr:spPr>
        <a:xfrm>
          <a:off x="22199600" y="637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20495</xdr:rowOff>
    </xdr:from>
    <xdr:to>
      <xdr:col>112</xdr:col>
      <xdr:colOff>38100</xdr:colOff>
      <xdr:row>38</xdr:row>
      <xdr:rowOff>122095</xdr:rowOff>
    </xdr:to>
    <xdr:sp macro="" textlink="">
      <xdr:nvSpPr>
        <xdr:cNvPr id="500" name="楕円 499">
          <a:extLst>
            <a:ext uri="{FF2B5EF4-FFF2-40B4-BE49-F238E27FC236}">
              <a16:creationId xmlns:a16="http://schemas.microsoft.com/office/drawing/2014/main" id="{6AD4466A-8AC7-4700-9D2D-9BEDA266D101}"/>
            </a:ext>
          </a:extLst>
        </xdr:cNvPr>
        <xdr:cNvSpPr/>
      </xdr:nvSpPr>
      <xdr:spPr>
        <a:xfrm>
          <a:off x="21272500" y="653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63657</xdr:rowOff>
    </xdr:from>
    <xdr:to>
      <xdr:col>116</xdr:col>
      <xdr:colOff>63500</xdr:colOff>
      <xdr:row>38</xdr:row>
      <xdr:rowOff>71295</xdr:rowOff>
    </xdr:to>
    <xdr:cxnSp macro="">
      <xdr:nvCxnSpPr>
        <xdr:cNvPr id="501" name="直線コネクタ 500">
          <a:extLst>
            <a:ext uri="{FF2B5EF4-FFF2-40B4-BE49-F238E27FC236}">
              <a16:creationId xmlns:a16="http://schemas.microsoft.com/office/drawing/2014/main" id="{928221B4-D97E-4149-862A-8D4A378A13E8}"/>
            </a:ext>
          </a:extLst>
        </xdr:cNvPr>
        <xdr:cNvCxnSpPr/>
      </xdr:nvCxnSpPr>
      <xdr:spPr>
        <a:xfrm flipV="1">
          <a:off x="21323300" y="6578757"/>
          <a:ext cx="838200" cy="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30279</xdr:rowOff>
    </xdr:from>
    <xdr:to>
      <xdr:col>107</xdr:col>
      <xdr:colOff>101600</xdr:colOff>
      <xdr:row>38</xdr:row>
      <xdr:rowOff>131879</xdr:rowOff>
    </xdr:to>
    <xdr:sp macro="" textlink="">
      <xdr:nvSpPr>
        <xdr:cNvPr id="502" name="楕円 501">
          <a:extLst>
            <a:ext uri="{FF2B5EF4-FFF2-40B4-BE49-F238E27FC236}">
              <a16:creationId xmlns:a16="http://schemas.microsoft.com/office/drawing/2014/main" id="{0BFBE911-E2A8-4D46-91E3-2F99DB38A1A6}"/>
            </a:ext>
          </a:extLst>
        </xdr:cNvPr>
        <xdr:cNvSpPr/>
      </xdr:nvSpPr>
      <xdr:spPr>
        <a:xfrm>
          <a:off x="20383500" y="654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71295</xdr:rowOff>
    </xdr:from>
    <xdr:to>
      <xdr:col>111</xdr:col>
      <xdr:colOff>177800</xdr:colOff>
      <xdr:row>38</xdr:row>
      <xdr:rowOff>81079</xdr:rowOff>
    </xdr:to>
    <xdr:cxnSp macro="">
      <xdr:nvCxnSpPr>
        <xdr:cNvPr id="503" name="直線コネクタ 502">
          <a:extLst>
            <a:ext uri="{FF2B5EF4-FFF2-40B4-BE49-F238E27FC236}">
              <a16:creationId xmlns:a16="http://schemas.microsoft.com/office/drawing/2014/main" id="{8196C728-B465-4D25-8489-7079AAB765BE}"/>
            </a:ext>
          </a:extLst>
        </xdr:cNvPr>
        <xdr:cNvCxnSpPr/>
      </xdr:nvCxnSpPr>
      <xdr:spPr>
        <a:xfrm flipV="1">
          <a:off x="20434300" y="6586395"/>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37274</xdr:rowOff>
    </xdr:from>
    <xdr:to>
      <xdr:col>102</xdr:col>
      <xdr:colOff>165100</xdr:colOff>
      <xdr:row>38</xdr:row>
      <xdr:rowOff>138874</xdr:rowOff>
    </xdr:to>
    <xdr:sp macro="" textlink="">
      <xdr:nvSpPr>
        <xdr:cNvPr id="504" name="楕円 503">
          <a:extLst>
            <a:ext uri="{FF2B5EF4-FFF2-40B4-BE49-F238E27FC236}">
              <a16:creationId xmlns:a16="http://schemas.microsoft.com/office/drawing/2014/main" id="{73A590BB-94A1-4113-A2A5-0D1741521F1C}"/>
            </a:ext>
          </a:extLst>
        </xdr:cNvPr>
        <xdr:cNvSpPr/>
      </xdr:nvSpPr>
      <xdr:spPr>
        <a:xfrm>
          <a:off x="19494500" y="65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81079</xdr:rowOff>
    </xdr:from>
    <xdr:to>
      <xdr:col>107</xdr:col>
      <xdr:colOff>50800</xdr:colOff>
      <xdr:row>38</xdr:row>
      <xdr:rowOff>88074</xdr:rowOff>
    </xdr:to>
    <xdr:cxnSp macro="">
      <xdr:nvCxnSpPr>
        <xdr:cNvPr id="505" name="直線コネクタ 504">
          <a:extLst>
            <a:ext uri="{FF2B5EF4-FFF2-40B4-BE49-F238E27FC236}">
              <a16:creationId xmlns:a16="http://schemas.microsoft.com/office/drawing/2014/main" id="{0CC8C0C6-8FB4-4BC2-A51D-63A912E3BA60}"/>
            </a:ext>
          </a:extLst>
        </xdr:cNvPr>
        <xdr:cNvCxnSpPr/>
      </xdr:nvCxnSpPr>
      <xdr:spPr>
        <a:xfrm flipV="1">
          <a:off x="19545300" y="6596179"/>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45592</xdr:rowOff>
    </xdr:from>
    <xdr:to>
      <xdr:col>98</xdr:col>
      <xdr:colOff>38100</xdr:colOff>
      <xdr:row>38</xdr:row>
      <xdr:rowOff>147192</xdr:rowOff>
    </xdr:to>
    <xdr:sp macro="" textlink="">
      <xdr:nvSpPr>
        <xdr:cNvPr id="506" name="楕円 505">
          <a:extLst>
            <a:ext uri="{FF2B5EF4-FFF2-40B4-BE49-F238E27FC236}">
              <a16:creationId xmlns:a16="http://schemas.microsoft.com/office/drawing/2014/main" id="{10B19071-23CD-46C6-8537-75366AA9D8FB}"/>
            </a:ext>
          </a:extLst>
        </xdr:cNvPr>
        <xdr:cNvSpPr/>
      </xdr:nvSpPr>
      <xdr:spPr>
        <a:xfrm>
          <a:off x="18605500" y="656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88074</xdr:rowOff>
    </xdr:from>
    <xdr:to>
      <xdr:col>102</xdr:col>
      <xdr:colOff>114300</xdr:colOff>
      <xdr:row>38</xdr:row>
      <xdr:rowOff>96392</xdr:rowOff>
    </xdr:to>
    <xdr:cxnSp macro="">
      <xdr:nvCxnSpPr>
        <xdr:cNvPr id="507" name="直線コネクタ 506">
          <a:extLst>
            <a:ext uri="{FF2B5EF4-FFF2-40B4-BE49-F238E27FC236}">
              <a16:creationId xmlns:a16="http://schemas.microsoft.com/office/drawing/2014/main" id="{FBB6AF5B-0EC8-4DF0-B46C-D69833204EDF}"/>
            </a:ext>
          </a:extLst>
        </xdr:cNvPr>
        <xdr:cNvCxnSpPr/>
      </xdr:nvCxnSpPr>
      <xdr:spPr>
        <a:xfrm flipV="1">
          <a:off x="18656300" y="6603174"/>
          <a:ext cx="889000" cy="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152437</xdr:rowOff>
    </xdr:from>
    <xdr:ext cx="599010" cy="259045"/>
    <xdr:sp macro="" textlink="">
      <xdr:nvSpPr>
        <xdr:cNvPr id="508" name="n_1aveValue【一般廃棄物処理施設】&#10;一人当たり有形固定資産（償却資産）額">
          <a:extLst>
            <a:ext uri="{FF2B5EF4-FFF2-40B4-BE49-F238E27FC236}">
              <a16:creationId xmlns:a16="http://schemas.microsoft.com/office/drawing/2014/main" id="{EBEDABF8-726F-45AC-9DFA-FFD6728427A4}"/>
            </a:ext>
          </a:extLst>
        </xdr:cNvPr>
        <xdr:cNvSpPr txBox="1"/>
      </xdr:nvSpPr>
      <xdr:spPr>
        <a:xfrm>
          <a:off x="21011095" y="683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1695</xdr:rowOff>
    </xdr:from>
    <xdr:ext cx="599010" cy="259045"/>
    <xdr:sp macro="" textlink="">
      <xdr:nvSpPr>
        <xdr:cNvPr id="509" name="n_2aveValue【一般廃棄物処理施設】&#10;一人当たり有形固定資産（償却資産）額">
          <a:extLst>
            <a:ext uri="{FF2B5EF4-FFF2-40B4-BE49-F238E27FC236}">
              <a16:creationId xmlns:a16="http://schemas.microsoft.com/office/drawing/2014/main" id="{1C6A77B4-9FEE-41C7-9FBE-EC210F100A84}"/>
            </a:ext>
          </a:extLst>
        </xdr:cNvPr>
        <xdr:cNvSpPr txBox="1"/>
      </xdr:nvSpPr>
      <xdr:spPr>
        <a:xfrm>
          <a:off x="20134795" y="685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165797</xdr:rowOff>
    </xdr:from>
    <xdr:ext cx="599010" cy="259045"/>
    <xdr:sp macro="" textlink="">
      <xdr:nvSpPr>
        <xdr:cNvPr id="510" name="n_3aveValue【一般廃棄物処理施設】&#10;一人当たり有形固定資産（償却資産）額">
          <a:extLst>
            <a:ext uri="{FF2B5EF4-FFF2-40B4-BE49-F238E27FC236}">
              <a16:creationId xmlns:a16="http://schemas.microsoft.com/office/drawing/2014/main" id="{87829DCF-6C1F-4E29-89BF-8491B455022C}"/>
            </a:ext>
          </a:extLst>
        </xdr:cNvPr>
        <xdr:cNvSpPr txBox="1"/>
      </xdr:nvSpPr>
      <xdr:spPr>
        <a:xfrm>
          <a:off x="19245795" y="68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48894</xdr:rowOff>
    </xdr:from>
    <xdr:ext cx="599010" cy="259045"/>
    <xdr:sp macro="" textlink="">
      <xdr:nvSpPr>
        <xdr:cNvPr id="511" name="n_4aveValue【一般廃棄物処理施設】&#10;一人当たり有形固定資産（償却資産）額">
          <a:extLst>
            <a:ext uri="{FF2B5EF4-FFF2-40B4-BE49-F238E27FC236}">
              <a16:creationId xmlns:a16="http://schemas.microsoft.com/office/drawing/2014/main" id="{D1A366F4-82B9-4BC2-B053-64B1DCB86F89}"/>
            </a:ext>
          </a:extLst>
        </xdr:cNvPr>
        <xdr:cNvSpPr txBox="1"/>
      </xdr:nvSpPr>
      <xdr:spPr>
        <a:xfrm>
          <a:off x="18356795" y="690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138622</xdr:rowOff>
    </xdr:from>
    <xdr:ext cx="599010" cy="259045"/>
    <xdr:sp macro="" textlink="">
      <xdr:nvSpPr>
        <xdr:cNvPr id="512" name="n_1mainValue【一般廃棄物処理施設】&#10;一人当たり有形固定資産（償却資産）額">
          <a:extLst>
            <a:ext uri="{FF2B5EF4-FFF2-40B4-BE49-F238E27FC236}">
              <a16:creationId xmlns:a16="http://schemas.microsoft.com/office/drawing/2014/main" id="{592F1709-3C89-4DAE-BD6D-61AAB3F80F19}"/>
            </a:ext>
          </a:extLst>
        </xdr:cNvPr>
        <xdr:cNvSpPr txBox="1"/>
      </xdr:nvSpPr>
      <xdr:spPr>
        <a:xfrm>
          <a:off x="21011095" y="631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148406</xdr:rowOff>
    </xdr:from>
    <xdr:ext cx="599010" cy="259045"/>
    <xdr:sp macro="" textlink="">
      <xdr:nvSpPr>
        <xdr:cNvPr id="513" name="n_2mainValue【一般廃棄物処理施設】&#10;一人当たり有形固定資産（償却資産）額">
          <a:extLst>
            <a:ext uri="{FF2B5EF4-FFF2-40B4-BE49-F238E27FC236}">
              <a16:creationId xmlns:a16="http://schemas.microsoft.com/office/drawing/2014/main" id="{D21B563F-0365-4DAF-BA04-70BBF7D65E57}"/>
            </a:ext>
          </a:extLst>
        </xdr:cNvPr>
        <xdr:cNvSpPr txBox="1"/>
      </xdr:nvSpPr>
      <xdr:spPr>
        <a:xfrm>
          <a:off x="20134795" y="632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155401</xdr:rowOff>
    </xdr:from>
    <xdr:ext cx="599010" cy="259045"/>
    <xdr:sp macro="" textlink="">
      <xdr:nvSpPr>
        <xdr:cNvPr id="514" name="n_3mainValue【一般廃棄物処理施設】&#10;一人当たり有形固定資産（償却資産）額">
          <a:extLst>
            <a:ext uri="{FF2B5EF4-FFF2-40B4-BE49-F238E27FC236}">
              <a16:creationId xmlns:a16="http://schemas.microsoft.com/office/drawing/2014/main" id="{DFE973DC-6EA3-4DB7-BD26-1DB4F3A856FB}"/>
            </a:ext>
          </a:extLst>
        </xdr:cNvPr>
        <xdr:cNvSpPr txBox="1"/>
      </xdr:nvSpPr>
      <xdr:spPr>
        <a:xfrm>
          <a:off x="19245795" y="632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163719</xdr:rowOff>
    </xdr:from>
    <xdr:ext cx="599010" cy="259045"/>
    <xdr:sp macro="" textlink="">
      <xdr:nvSpPr>
        <xdr:cNvPr id="515" name="n_4mainValue【一般廃棄物処理施設】&#10;一人当たり有形固定資産（償却資産）額">
          <a:extLst>
            <a:ext uri="{FF2B5EF4-FFF2-40B4-BE49-F238E27FC236}">
              <a16:creationId xmlns:a16="http://schemas.microsoft.com/office/drawing/2014/main" id="{77D5C2B2-E444-4717-AEE8-4E0D8B03B8BF}"/>
            </a:ext>
          </a:extLst>
        </xdr:cNvPr>
        <xdr:cNvSpPr txBox="1"/>
      </xdr:nvSpPr>
      <xdr:spPr>
        <a:xfrm>
          <a:off x="18356795" y="633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1F017FFE-27DB-493A-B710-5500674F84C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BEE7D6AB-CF1B-4943-BBFA-0DC01422E82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181398C3-D169-4F82-88EE-47BADF44309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74C76527-AC5D-4972-848A-5B6530A1B86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B0CA230A-3A54-4802-85EF-8C47F6C054F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D43A3CED-635F-4EE0-9950-41810902DCE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F35D5540-B296-49CF-8313-5BD7465239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22A5FBBC-C7A4-4D9B-8BC2-17FEEDD8E2A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1BBD7789-8D0A-41A2-8DA6-6A8B3653798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F3A22B63-4582-4C24-99ED-A9CC54B0F7B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75B859BA-5687-46B6-BF89-AF539D1A176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7" name="直線コネクタ 526">
          <a:extLst>
            <a:ext uri="{FF2B5EF4-FFF2-40B4-BE49-F238E27FC236}">
              <a16:creationId xmlns:a16="http://schemas.microsoft.com/office/drawing/2014/main" id="{3BBDAC3B-14D8-462F-AD55-A1DF7FEE6CA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8" name="テキスト ボックス 527">
          <a:extLst>
            <a:ext uri="{FF2B5EF4-FFF2-40B4-BE49-F238E27FC236}">
              <a16:creationId xmlns:a16="http://schemas.microsoft.com/office/drawing/2014/main" id="{48D8B7B7-54C2-438A-A92A-F4F4FE8F758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9" name="直線コネクタ 528">
          <a:extLst>
            <a:ext uri="{FF2B5EF4-FFF2-40B4-BE49-F238E27FC236}">
              <a16:creationId xmlns:a16="http://schemas.microsoft.com/office/drawing/2014/main" id="{3213D9B5-9103-419E-B9D2-1945841C1F6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0" name="テキスト ボックス 529">
          <a:extLst>
            <a:ext uri="{FF2B5EF4-FFF2-40B4-BE49-F238E27FC236}">
              <a16:creationId xmlns:a16="http://schemas.microsoft.com/office/drawing/2014/main" id="{F442F184-016A-461B-897B-B1393BBB90E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1" name="直線コネクタ 530">
          <a:extLst>
            <a:ext uri="{FF2B5EF4-FFF2-40B4-BE49-F238E27FC236}">
              <a16:creationId xmlns:a16="http://schemas.microsoft.com/office/drawing/2014/main" id="{5F826A7D-8F89-470D-B078-FF7C0CE278F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2" name="テキスト ボックス 531">
          <a:extLst>
            <a:ext uri="{FF2B5EF4-FFF2-40B4-BE49-F238E27FC236}">
              <a16:creationId xmlns:a16="http://schemas.microsoft.com/office/drawing/2014/main" id="{2F753A80-0967-4223-BF4F-E3D9893935B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3" name="直線コネクタ 532">
          <a:extLst>
            <a:ext uri="{FF2B5EF4-FFF2-40B4-BE49-F238E27FC236}">
              <a16:creationId xmlns:a16="http://schemas.microsoft.com/office/drawing/2014/main" id="{3722D2CB-48D4-4185-8D18-3132F33B0CE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4" name="テキスト ボックス 533">
          <a:extLst>
            <a:ext uri="{FF2B5EF4-FFF2-40B4-BE49-F238E27FC236}">
              <a16:creationId xmlns:a16="http://schemas.microsoft.com/office/drawing/2014/main" id="{A315640A-4A30-4AB6-B618-4F16B6D09DD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5" name="直線コネクタ 534">
          <a:extLst>
            <a:ext uri="{FF2B5EF4-FFF2-40B4-BE49-F238E27FC236}">
              <a16:creationId xmlns:a16="http://schemas.microsoft.com/office/drawing/2014/main" id="{FF8BCEB9-F18A-4F5E-9393-5641C80113E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6" name="テキスト ボックス 535">
          <a:extLst>
            <a:ext uri="{FF2B5EF4-FFF2-40B4-BE49-F238E27FC236}">
              <a16:creationId xmlns:a16="http://schemas.microsoft.com/office/drawing/2014/main" id="{EE3F2603-A2CC-4B2B-8C73-B77E88A6C82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7" name="直線コネクタ 536">
          <a:extLst>
            <a:ext uri="{FF2B5EF4-FFF2-40B4-BE49-F238E27FC236}">
              <a16:creationId xmlns:a16="http://schemas.microsoft.com/office/drawing/2014/main" id="{04FBFAAE-8560-4D20-BA8B-7BBEF7694F7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8" name="テキスト ボックス 537">
          <a:extLst>
            <a:ext uri="{FF2B5EF4-FFF2-40B4-BE49-F238E27FC236}">
              <a16:creationId xmlns:a16="http://schemas.microsoft.com/office/drawing/2014/main" id="{98EE17A2-4029-432D-8A5C-A4514D8117A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5A06EE16-7EB0-433C-B83A-95AA4AE6036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0" name="【保健センター・保健所】&#10;有形固定資産減価償却率グラフ枠">
          <a:extLst>
            <a:ext uri="{FF2B5EF4-FFF2-40B4-BE49-F238E27FC236}">
              <a16:creationId xmlns:a16="http://schemas.microsoft.com/office/drawing/2014/main" id="{20EB8DE9-2994-4498-9060-97C477F9ECD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541" name="直線コネクタ 540">
          <a:extLst>
            <a:ext uri="{FF2B5EF4-FFF2-40B4-BE49-F238E27FC236}">
              <a16:creationId xmlns:a16="http://schemas.microsoft.com/office/drawing/2014/main" id="{EF1DFC36-7737-414A-855D-53426FCEC6AF}"/>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542" name="【保健センター・保健所】&#10;有形固定資産減価償却率最小値テキスト">
          <a:extLst>
            <a:ext uri="{FF2B5EF4-FFF2-40B4-BE49-F238E27FC236}">
              <a16:creationId xmlns:a16="http://schemas.microsoft.com/office/drawing/2014/main" id="{8634D0C0-CCC0-4A3B-8343-B3E3058CD397}"/>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543" name="直線コネクタ 542">
          <a:extLst>
            <a:ext uri="{FF2B5EF4-FFF2-40B4-BE49-F238E27FC236}">
              <a16:creationId xmlns:a16="http://schemas.microsoft.com/office/drawing/2014/main" id="{B24E63DD-1639-4A83-8F6C-D2503BD2877A}"/>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44" name="【保健センター・保健所】&#10;有形固定資産減価償却率最大値テキスト">
          <a:extLst>
            <a:ext uri="{FF2B5EF4-FFF2-40B4-BE49-F238E27FC236}">
              <a16:creationId xmlns:a16="http://schemas.microsoft.com/office/drawing/2014/main" id="{AD8B47E0-6902-418C-92BD-364D6A6FF750}"/>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45" name="直線コネクタ 544">
          <a:extLst>
            <a:ext uri="{FF2B5EF4-FFF2-40B4-BE49-F238E27FC236}">
              <a16:creationId xmlns:a16="http://schemas.microsoft.com/office/drawing/2014/main" id="{1A7ADD84-43F8-4A69-8AAF-1F227618E26C}"/>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170923</xdr:rowOff>
    </xdr:from>
    <xdr:ext cx="405111" cy="259045"/>
    <xdr:sp macro="" textlink="">
      <xdr:nvSpPr>
        <xdr:cNvPr id="546" name="【保健センター・保健所】&#10;有形固定資産減価償却率平均値テキスト">
          <a:extLst>
            <a:ext uri="{FF2B5EF4-FFF2-40B4-BE49-F238E27FC236}">
              <a16:creationId xmlns:a16="http://schemas.microsoft.com/office/drawing/2014/main" id="{384FBA8B-F83C-48D3-9B4C-3A6A4EB46B17}"/>
            </a:ext>
          </a:extLst>
        </xdr:cNvPr>
        <xdr:cNvSpPr txBox="1"/>
      </xdr:nvSpPr>
      <xdr:spPr>
        <a:xfrm>
          <a:off x="16357600" y="10286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547" name="フローチャート: 判断 546">
          <a:extLst>
            <a:ext uri="{FF2B5EF4-FFF2-40B4-BE49-F238E27FC236}">
              <a16:creationId xmlns:a16="http://schemas.microsoft.com/office/drawing/2014/main" id="{58635139-1DAE-400C-B6FE-5187743B10AB}"/>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48" name="フローチャート: 判断 547">
          <a:extLst>
            <a:ext uri="{FF2B5EF4-FFF2-40B4-BE49-F238E27FC236}">
              <a16:creationId xmlns:a16="http://schemas.microsoft.com/office/drawing/2014/main" id="{896306D2-AC74-48A1-AE8E-83CFE159FEBC}"/>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549" name="フローチャート: 判断 548">
          <a:extLst>
            <a:ext uri="{FF2B5EF4-FFF2-40B4-BE49-F238E27FC236}">
              <a16:creationId xmlns:a16="http://schemas.microsoft.com/office/drawing/2014/main" id="{FF56E760-DAC5-4B22-BB96-779E8682424D}"/>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50" name="フローチャート: 判断 549">
          <a:extLst>
            <a:ext uri="{FF2B5EF4-FFF2-40B4-BE49-F238E27FC236}">
              <a16:creationId xmlns:a16="http://schemas.microsoft.com/office/drawing/2014/main" id="{10A4A272-4054-4E3B-AA7A-6458C4B9AD8E}"/>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551" name="フローチャート: 判断 550">
          <a:extLst>
            <a:ext uri="{FF2B5EF4-FFF2-40B4-BE49-F238E27FC236}">
              <a16:creationId xmlns:a16="http://schemas.microsoft.com/office/drawing/2014/main" id="{443F6C9C-8260-4909-AA02-72D68F291EA6}"/>
            </a:ext>
          </a:extLst>
        </xdr:cNvPr>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B7112B05-3CB3-44FA-AB30-D921B9A979B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B6A142CF-DCBB-439C-9A78-71C122EB082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DEEFF291-66E1-4815-9A95-D4E8FFCABD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45391879-BD97-4189-AF26-E7BC6EA81F7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9D17CA49-EFA6-47CD-999F-3367B9361CC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156573</xdr:rowOff>
    </xdr:from>
    <xdr:to>
      <xdr:col>85</xdr:col>
      <xdr:colOff>177800</xdr:colOff>
      <xdr:row>59</xdr:row>
      <xdr:rowOff>86723</xdr:rowOff>
    </xdr:to>
    <xdr:sp macro="" textlink="">
      <xdr:nvSpPr>
        <xdr:cNvPr id="557" name="楕円 556">
          <a:extLst>
            <a:ext uri="{FF2B5EF4-FFF2-40B4-BE49-F238E27FC236}">
              <a16:creationId xmlns:a16="http://schemas.microsoft.com/office/drawing/2014/main" id="{6FB07472-D47C-40F8-9D2E-8A1E24A4EEC9}"/>
            </a:ext>
          </a:extLst>
        </xdr:cNvPr>
        <xdr:cNvSpPr/>
      </xdr:nvSpPr>
      <xdr:spPr>
        <a:xfrm>
          <a:off x="162687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8000</xdr:rowOff>
    </xdr:from>
    <xdr:ext cx="405111" cy="259045"/>
    <xdr:sp macro="" textlink="">
      <xdr:nvSpPr>
        <xdr:cNvPr id="558" name="【保健センター・保健所】&#10;有形固定資産減価償却率該当値テキスト">
          <a:extLst>
            <a:ext uri="{FF2B5EF4-FFF2-40B4-BE49-F238E27FC236}">
              <a16:creationId xmlns:a16="http://schemas.microsoft.com/office/drawing/2014/main" id="{649D9B27-53F9-48B5-BCB0-735546D0DE40}"/>
            </a:ext>
          </a:extLst>
        </xdr:cNvPr>
        <xdr:cNvSpPr txBox="1"/>
      </xdr:nvSpPr>
      <xdr:spPr>
        <a:xfrm>
          <a:off x="16357600" y="995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127181</xdr:rowOff>
    </xdr:from>
    <xdr:to>
      <xdr:col>81</xdr:col>
      <xdr:colOff>101600</xdr:colOff>
      <xdr:row>59</xdr:row>
      <xdr:rowOff>57331</xdr:rowOff>
    </xdr:to>
    <xdr:sp macro="" textlink="">
      <xdr:nvSpPr>
        <xdr:cNvPr id="559" name="楕円 558">
          <a:extLst>
            <a:ext uri="{FF2B5EF4-FFF2-40B4-BE49-F238E27FC236}">
              <a16:creationId xmlns:a16="http://schemas.microsoft.com/office/drawing/2014/main" id="{F8A72FA7-658A-4EE7-882C-565B74B87AF8}"/>
            </a:ext>
          </a:extLst>
        </xdr:cNvPr>
        <xdr:cNvSpPr/>
      </xdr:nvSpPr>
      <xdr:spPr>
        <a:xfrm>
          <a:off x="15430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6531</xdr:rowOff>
    </xdr:from>
    <xdr:to>
      <xdr:col>85</xdr:col>
      <xdr:colOff>127000</xdr:colOff>
      <xdr:row>59</xdr:row>
      <xdr:rowOff>35923</xdr:rowOff>
    </xdr:to>
    <xdr:cxnSp macro="">
      <xdr:nvCxnSpPr>
        <xdr:cNvPr id="560" name="直線コネクタ 559">
          <a:extLst>
            <a:ext uri="{FF2B5EF4-FFF2-40B4-BE49-F238E27FC236}">
              <a16:creationId xmlns:a16="http://schemas.microsoft.com/office/drawing/2014/main" id="{DE20537A-8DAF-4463-944C-2BED2AEDF4E6}"/>
            </a:ext>
          </a:extLst>
        </xdr:cNvPr>
        <xdr:cNvCxnSpPr/>
      </xdr:nvCxnSpPr>
      <xdr:spPr>
        <a:xfrm>
          <a:off x="15481300" y="1012208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89626</xdr:rowOff>
    </xdr:from>
    <xdr:to>
      <xdr:col>76</xdr:col>
      <xdr:colOff>165100</xdr:colOff>
      <xdr:row>59</xdr:row>
      <xdr:rowOff>19776</xdr:rowOff>
    </xdr:to>
    <xdr:sp macro="" textlink="">
      <xdr:nvSpPr>
        <xdr:cNvPr id="561" name="楕円 560">
          <a:extLst>
            <a:ext uri="{FF2B5EF4-FFF2-40B4-BE49-F238E27FC236}">
              <a16:creationId xmlns:a16="http://schemas.microsoft.com/office/drawing/2014/main" id="{68305F97-01A8-4496-B5DB-6D035EC1960B}"/>
            </a:ext>
          </a:extLst>
        </xdr:cNvPr>
        <xdr:cNvSpPr/>
      </xdr:nvSpPr>
      <xdr:spPr>
        <a:xfrm>
          <a:off x="14541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140426</xdr:rowOff>
    </xdr:from>
    <xdr:to>
      <xdr:col>81</xdr:col>
      <xdr:colOff>50800</xdr:colOff>
      <xdr:row>59</xdr:row>
      <xdr:rowOff>6531</xdr:rowOff>
    </xdr:to>
    <xdr:cxnSp macro="">
      <xdr:nvCxnSpPr>
        <xdr:cNvPr id="562" name="直線コネクタ 561">
          <a:extLst>
            <a:ext uri="{FF2B5EF4-FFF2-40B4-BE49-F238E27FC236}">
              <a16:creationId xmlns:a16="http://schemas.microsoft.com/office/drawing/2014/main" id="{4BDAFC96-D7E9-44B0-9517-9A3E9399D8A6}"/>
            </a:ext>
          </a:extLst>
        </xdr:cNvPr>
        <xdr:cNvCxnSpPr/>
      </xdr:nvCxnSpPr>
      <xdr:spPr>
        <a:xfrm>
          <a:off x="14592300" y="1008452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50437</xdr:rowOff>
    </xdr:from>
    <xdr:to>
      <xdr:col>72</xdr:col>
      <xdr:colOff>38100</xdr:colOff>
      <xdr:row>58</xdr:row>
      <xdr:rowOff>152037</xdr:rowOff>
    </xdr:to>
    <xdr:sp macro="" textlink="">
      <xdr:nvSpPr>
        <xdr:cNvPr id="563" name="楕円 562">
          <a:extLst>
            <a:ext uri="{FF2B5EF4-FFF2-40B4-BE49-F238E27FC236}">
              <a16:creationId xmlns:a16="http://schemas.microsoft.com/office/drawing/2014/main" id="{33EF3FD7-E761-459E-B177-FD89685B8FBB}"/>
            </a:ext>
          </a:extLst>
        </xdr:cNvPr>
        <xdr:cNvSpPr/>
      </xdr:nvSpPr>
      <xdr:spPr>
        <a:xfrm>
          <a:off x="13652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101237</xdr:rowOff>
    </xdr:from>
    <xdr:to>
      <xdr:col>76</xdr:col>
      <xdr:colOff>114300</xdr:colOff>
      <xdr:row>58</xdr:row>
      <xdr:rowOff>140426</xdr:rowOff>
    </xdr:to>
    <xdr:cxnSp macro="">
      <xdr:nvCxnSpPr>
        <xdr:cNvPr id="564" name="直線コネクタ 563">
          <a:extLst>
            <a:ext uri="{FF2B5EF4-FFF2-40B4-BE49-F238E27FC236}">
              <a16:creationId xmlns:a16="http://schemas.microsoft.com/office/drawing/2014/main" id="{B855CBEC-6577-4D08-9901-7079938F48AA}"/>
            </a:ext>
          </a:extLst>
        </xdr:cNvPr>
        <xdr:cNvCxnSpPr/>
      </xdr:nvCxnSpPr>
      <xdr:spPr>
        <a:xfrm>
          <a:off x="13703300" y="100453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xdr:rowOff>
    </xdr:from>
    <xdr:to>
      <xdr:col>67</xdr:col>
      <xdr:colOff>101600</xdr:colOff>
      <xdr:row>58</xdr:row>
      <xdr:rowOff>114481</xdr:rowOff>
    </xdr:to>
    <xdr:sp macro="" textlink="">
      <xdr:nvSpPr>
        <xdr:cNvPr id="565" name="楕円 564">
          <a:extLst>
            <a:ext uri="{FF2B5EF4-FFF2-40B4-BE49-F238E27FC236}">
              <a16:creationId xmlns:a16="http://schemas.microsoft.com/office/drawing/2014/main" id="{BDB0BBDF-B5C0-4879-9DB8-05C4808E45BB}"/>
            </a:ext>
          </a:extLst>
        </xdr:cNvPr>
        <xdr:cNvSpPr/>
      </xdr:nvSpPr>
      <xdr:spPr>
        <a:xfrm>
          <a:off x="12763500" y="99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63681</xdr:rowOff>
    </xdr:from>
    <xdr:to>
      <xdr:col>71</xdr:col>
      <xdr:colOff>177800</xdr:colOff>
      <xdr:row>58</xdr:row>
      <xdr:rowOff>101237</xdr:rowOff>
    </xdr:to>
    <xdr:cxnSp macro="">
      <xdr:nvCxnSpPr>
        <xdr:cNvPr id="566" name="直線コネクタ 565">
          <a:extLst>
            <a:ext uri="{FF2B5EF4-FFF2-40B4-BE49-F238E27FC236}">
              <a16:creationId xmlns:a16="http://schemas.microsoft.com/office/drawing/2014/main" id="{2B3C45F2-96A1-41F0-802B-24FD58E5F6DC}"/>
            </a:ext>
          </a:extLst>
        </xdr:cNvPr>
        <xdr:cNvCxnSpPr/>
      </xdr:nvCxnSpPr>
      <xdr:spPr>
        <a:xfrm>
          <a:off x="12814300" y="100077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567" name="n_1aveValue【保健センター・保健所】&#10;有形固定資産減価償却率">
          <a:extLst>
            <a:ext uri="{FF2B5EF4-FFF2-40B4-BE49-F238E27FC236}">
              <a16:creationId xmlns:a16="http://schemas.microsoft.com/office/drawing/2014/main" id="{A4FE5FE7-11D4-4A2C-979C-AE9F86EBA219}"/>
            </a:ext>
          </a:extLst>
        </xdr:cNvPr>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58255</xdr:rowOff>
    </xdr:from>
    <xdr:ext cx="405111" cy="259045"/>
    <xdr:sp macro="" textlink="">
      <xdr:nvSpPr>
        <xdr:cNvPr id="568" name="n_2aveValue【保健センター・保健所】&#10;有形固定資産減価償却率">
          <a:extLst>
            <a:ext uri="{FF2B5EF4-FFF2-40B4-BE49-F238E27FC236}">
              <a16:creationId xmlns:a16="http://schemas.microsoft.com/office/drawing/2014/main" id="{81680AB5-BE1F-45AF-842A-6B9949D104E2}"/>
            </a:ext>
          </a:extLst>
        </xdr:cNvPr>
        <xdr:cNvSpPr txBox="1"/>
      </xdr:nvSpPr>
      <xdr:spPr>
        <a:xfrm>
          <a:off x="14389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569" name="n_3aveValue【保健センター・保健所】&#10;有形固定資産減価償却率">
          <a:extLst>
            <a:ext uri="{FF2B5EF4-FFF2-40B4-BE49-F238E27FC236}">
              <a16:creationId xmlns:a16="http://schemas.microsoft.com/office/drawing/2014/main" id="{B0CCAFB1-0EEF-46CD-84C3-1F8DCD6B5950}"/>
            </a:ext>
          </a:extLst>
        </xdr:cNvPr>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162758</xdr:rowOff>
    </xdr:from>
    <xdr:ext cx="405111" cy="259045"/>
    <xdr:sp macro="" textlink="">
      <xdr:nvSpPr>
        <xdr:cNvPr id="570" name="n_4aveValue【保健センター・保健所】&#10;有形固定資産減価償却率">
          <a:extLst>
            <a:ext uri="{FF2B5EF4-FFF2-40B4-BE49-F238E27FC236}">
              <a16:creationId xmlns:a16="http://schemas.microsoft.com/office/drawing/2014/main" id="{82A608FF-A3DE-492F-9D46-53D6F6C0B5F8}"/>
            </a:ext>
          </a:extLst>
        </xdr:cNvPr>
        <xdr:cNvSpPr txBox="1"/>
      </xdr:nvSpPr>
      <xdr:spPr>
        <a:xfrm>
          <a:off x="12611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73858</xdr:rowOff>
    </xdr:from>
    <xdr:ext cx="405111" cy="259045"/>
    <xdr:sp macro="" textlink="">
      <xdr:nvSpPr>
        <xdr:cNvPr id="571" name="n_1mainValue【保健センター・保健所】&#10;有形固定資産減価償却率">
          <a:extLst>
            <a:ext uri="{FF2B5EF4-FFF2-40B4-BE49-F238E27FC236}">
              <a16:creationId xmlns:a16="http://schemas.microsoft.com/office/drawing/2014/main" id="{80CEA484-1DA1-42DD-9EE1-C94280225AC1}"/>
            </a:ext>
          </a:extLst>
        </xdr:cNvPr>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36303</xdr:rowOff>
    </xdr:from>
    <xdr:ext cx="405111" cy="259045"/>
    <xdr:sp macro="" textlink="">
      <xdr:nvSpPr>
        <xdr:cNvPr id="572" name="n_2mainValue【保健センター・保健所】&#10;有形固定資産減価償却率">
          <a:extLst>
            <a:ext uri="{FF2B5EF4-FFF2-40B4-BE49-F238E27FC236}">
              <a16:creationId xmlns:a16="http://schemas.microsoft.com/office/drawing/2014/main" id="{D25C38AE-42C8-491D-8406-FDAA2392E1A3}"/>
            </a:ext>
          </a:extLst>
        </xdr:cNvPr>
        <xdr:cNvSpPr txBox="1"/>
      </xdr:nvSpPr>
      <xdr:spPr>
        <a:xfrm>
          <a:off x="14389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168564</xdr:rowOff>
    </xdr:from>
    <xdr:ext cx="405111" cy="259045"/>
    <xdr:sp macro="" textlink="">
      <xdr:nvSpPr>
        <xdr:cNvPr id="573" name="n_3mainValue【保健センター・保健所】&#10;有形固定資産減価償却率">
          <a:extLst>
            <a:ext uri="{FF2B5EF4-FFF2-40B4-BE49-F238E27FC236}">
              <a16:creationId xmlns:a16="http://schemas.microsoft.com/office/drawing/2014/main" id="{E2C91A85-CBF5-432A-A3CA-28BCB37D6BDC}"/>
            </a:ext>
          </a:extLst>
        </xdr:cNvPr>
        <xdr:cNvSpPr txBox="1"/>
      </xdr:nvSpPr>
      <xdr:spPr>
        <a:xfrm>
          <a:off x="13500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131008</xdr:rowOff>
    </xdr:from>
    <xdr:ext cx="405111" cy="259045"/>
    <xdr:sp macro="" textlink="">
      <xdr:nvSpPr>
        <xdr:cNvPr id="574" name="n_4mainValue【保健センター・保健所】&#10;有形固定資産減価償却率">
          <a:extLst>
            <a:ext uri="{FF2B5EF4-FFF2-40B4-BE49-F238E27FC236}">
              <a16:creationId xmlns:a16="http://schemas.microsoft.com/office/drawing/2014/main" id="{38C05FA8-90FD-4AC5-B42B-CA0498FE2F50}"/>
            </a:ext>
          </a:extLst>
        </xdr:cNvPr>
        <xdr:cNvSpPr txBox="1"/>
      </xdr:nvSpPr>
      <xdr:spPr>
        <a:xfrm>
          <a:off x="12611744" y="973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B9A01178-0448-4947-BAF3-CF91F4BDC9E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849407FE-D4C4-4411-8A1E-B2BBF673C48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BDAD41C6-E963-4EE8-B25B-64DEE684321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F9E8A341-A231-45D2-A418-AAFF50E1DD2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64D9BA53-9DA4-4E3B-9F31-C684DD0B9E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0CA366B0-9844-4636-921E-B57DDC19723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92A6B6B2-4FFE-46EE-964A-75A2EA77751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9B4E4B9A-0E47-4587-9121-206FBCBE989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A76B5BF4-4352-4401-B5E9-E828A13E427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D6545AAF-37D2-46E5-B8CF-20F018B82B8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5" name="直線コネクタ 584">
          <a:extLst>
            <a:ext uri="{FF2B5EF4-FFF2-40B4-BE49-F238E27FC236}">
              <a16:creationId xmlns:a16="http://schemas.microsoft.com/office/drawing/2014/main" id="{2804AE42-F0DE-4D24-9EEC-EA35855C5C5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6" name="テキスト ボックス 585">
          <a:extLst>
            <a:ext uri="{FF2B5EF4-FFF2-40B4-BE49-F238E27FC236}">
              <a16:creationId xmlns:a16="http://schemas.microsoft.com/office/drawing/2014/main" id="{601F8294-5BA7-4AAA-8EEE-7A611D84C9B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7" name="直線コネクタ 586">
          <a:extLst>
            <a:ext uri="{FF2B5EF4-FFF2-40B4-BE49-F238E27FC236}">
              <a16:creationId xmlns:a16="http://schemas.microsoft.com/office/drawing/2014/main" id="{CC83346C-828E-43D2-B070-CF5F8A25625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8" name="テキスト ボックス 587">
          <a:extLst>
            <a:ext uri="{FF2B5EF4-FFF2-40B4-BE49-F238E27FC236}">
              <a16:creationId xmlns:a16="http://schemas.microsoft.com/office/drawing/2014/main" id="{4E7D9762-54D0-4A2C-AB8C-2CA25A1F45C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9" name="直線コネクタ 588">
          <a:extLst>
            <a:ext uri="{FF2B5EF4-FFF2-40B4-BE49-F238E27FC236}">
              <a16:creationId xmlns:a16="http://schemas.microsoft.com/office/drawing/2014/main" id="{6C7F1424-448E-4C19-96C3-EA7D38E1367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0" name="テキスト ボックス 589">
          <a:extLst>
            <a:ext uri="{FF2B5EF4-FFF2-40B4-BE49-F238E27FC236}">
              <a16:creationId xmlns:a16="http://schemas.microsoft.com/office/drawing/2014/main" id="{EEA47622-4DB2-4907-AF62-4F6D6DABDBE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1" name="直線コネクタ 590">
          <a:extLst>
            <a:ext uri="{FF2B5EF4-FFF2-40B4-BE49-F238E27FC236}">
              <a16:creationId xmlns:a16="http://schemas.microsoft.com/office/drawing/2014/main" id="{6CC4607D-05D7-453F-A97F-07C549C88EC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2" name="テキスト ボックス 591">
          <a:extLst>
            <a:ext uri="{FF2B5EF4-FFF2-40B4-BE49-F238E27FC236}">
              <a16:creationId xmlns:a16="http://schemas.microsoft.com/office/drawing/2014/main" id="{454716F5-A3A2-4238-915B-9430B0C4F6C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B7CD2B64-B8C6-42F4-9334-65C7D3A4FCA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19EFE660-7CC5-44A8-B984-DAAAE26D899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2A4496D3-071A-4E45-94B0-C7CA59241B4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596" name="直線コネクタ 595">
          <a:extLst>
            <a:ext uri="{FF2B5EF4-FFF2-40B4-BE49-F238E27FC236}">
              <a16:creationId xmlns:a16="http://schemas.microsoft.com/office/drawing/2014/main" id="{9D27986B-16EC-4B8B-944F-35E920AFB4DE}"/>
            </a:ext>
          </a:extLst>
        </xdr:cNvPr>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482A8DDF-2D52-4E83-BAC3-6BEAA15867A3}"/>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598" name="直線コネクタ 597">
          <a:extLst>
            <a:ext uri="{FF2B5EF4-FFF2-40B4-BE49-F238E27FC236}">
              <a16:creationId xmlns:a16="http://schemas.microsoft.com/office/drawing/2014/main" id="{27C6E9A3-AF07-48F0-943C-B5A3B134879A}"/>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A9FE6D8E-9437-49CB-BE31-C235C38B6070}"/>
            </a:ext>
          </a:extLst>
        </xdr:cNvPr>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600" name="直線コネクタ 599">
          <a:extLst>
            <a:ext uri="{FF2B5EF4-FFF2-40B4-BE49-F238E27FC236}">
              <a16:creationId xmlns:a16="http://schemas.microsoft.com/office/drawing/2014/main" id="{1E3EF135-3B63-4325-A0B9-A5E7F7EF1666}"/>
            </a:ext>
          </a:extLst>
        </xdr:cNvPr>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67073</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E561512A-95FF-4550-8804-A6CD434BB553}"/>
            </a:ext>
          </a:extLst>
        </xdr:cNvPr>
        <xdr:cNvSpPr txBox="1"/>
      </xdr:nvSpPr>
      <xdr:spPr>
        <a:xfrm>
          <a:off x="22199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602" name="フローチャート: 判断 601">
          <a:extLst>
            <a:ext uri="{FF2B5EF4-FFF2-40B4-BE49-F238E27FC236}">
              <a16:creationId xmlns:a16="http://schemas.microsoft.com/office/drawing/2014/main" id="{B632AE6F-42B0-4AB8-8D5D-807871E3F411}"/>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603" name="フローチャート: 判断 602">
          <a:extLst>
            <a:ext uri="{FF2B5EF4-FFF2-40B4-BE49-F238E27FC236}">
              <a16:creationId xmlns:a16="http://schemas.microsoft.com/office/drawing/2014/main" id="{069EDF93-07C6-480C-8992-43BEF44B484B}"/>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604" name="フローチャート: 判断 603">
          <a:extLst>
            <a:ext uri="{FF2B5EF4-FFF2-40B4-BE49-F238E27FC236}">
              <a16:creationId xmlns:a16="http://schemas.microsoft.com/office/drawing/2014/main" id="{04D72A53-FFE5-4966-AEF7-7E7DCA796C73}"/>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605" name="フローチャート: 判断 604">
          <a:extLst>
            <a:ext uri="{FF2B5EF4-FFF2-40B4-BE49-F238E27FC236}">
              <a16:creationId xmlns:a16="http://schemas.microsoft.com/office/drawing/2014/main" id="{1800C273-1FFE-41F2-8931-068347BC29F8}"/>
            </a:ext>
          </a:extLst>
        </xdr:cNvPr>
        <xdr:cNvSpPr/>
      </xdr:nvSpPr>
      <xdr:spPr>
        <a:xfrm>
          <a:off x="19494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606" name="フローチャート: 判断 605">
          <a:extLst>
            <a:ext uri="{FF2B5EF4-FFF2-40B4-BE49-F238E27FC236}">
              <a16:creationId xmlns:a16="http://schemas.microsoft.com/office/drawing/2014/main" id="{B51103D2-0DC6-4E34-9FA1-D6C426598F5C}"/>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05D2167-537F-4190-B98C-5F1F623382A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A0638D9-F4E1-4CAB-B500-49AF4C56015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BDD6F1-3DFB-4B33-B6A1-9BBC411EEFC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360DEDFE-F93F-4E2A-8A8B-BA2AD2577DB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38D30EFA-5109-4957-80D3-55DD131F7AE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17780</xdr:rowOff>
    </xdr:from>
    <xdr:to>
      <xdr:col>116</xdr:col>
      <xdr:colOff>114300</xdr:colOff>
      <xdr:row>58</xdr:row>
      <xdr:rowOff>119380</xdr:rowOff>
    </xdr:to>
    <xdr:sp macro="" textlink="">
      <xdr:nvSpPr>
        <xdr:cNvPr id="612" name="楕円 611">
          <a:extLst>
            <a:ext uri="{FF2B5EF4-FFF2-40B4-BE49-F238E27FC236}">
              <a16:creationId xmlns:a16="http://schemas.microsoft.com/office/drawing/2014/main" id="{4987560C-D316-4A68-8198-1E1EB616D0E7}"/>
            </a:ext>
          </a:extLst>
        </xdr:cNvPr>
        <xdr:cNvSpPr/>
      </xdr:nvSpPr>
      <xdr:spPr>
        <a:xfrm>
          <a:off x="22110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40657</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5B021819-29E7-45AE-A88B-141074CCB749}"/>
            </a:ext>
          </a:extLst>
        </xdr:cNvPr>
        <xdr:cNvSpPr txBox="1"/>
      </xdr:nvSpPr>
      <xdr:spPr>
        <a:xfrm>
          <a:off x="22199600" y="981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24638</xdr:rowOff>
    </xdr:from>
    <xdr:to>
      <xdr:col>112</xdr:col>
      <xdr:colOff>38100</xdr:colOff>
      <xdr:row>58</xdr:row>
      <xdr:rowOff>126238</xdr:rowOff>
    </xdr:to>
    <xdr:sp macro="" textlink="">
      <xdr:nvSpPr>
        <xdr:cNvPr id="614" name="楕円 613">
          <a:extLst>
            <a:ext uri="{FF2B5EF4-FFF2-40B4-BE49-F238E27FC236}">
              <a16:creationId xmlns:a16="http://schemas.microsoft.com/office/drawing/2014/main" id="{8DFC99CF-4266-43C3-B9D8-B80590EB19EB}"/>
            </a:ext>
          </a:extLst>
        </xdr:cNvPr>
        <xdr:cNvSpPr/>
      </xdr:nvSpPr>
      <xdr:spPr>
        <a:xfrm>
          <a:off x="21272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68580</xdr:rowOff>
    </xdr:from>
    <xdr:to>
      <xdr:col>116</xdr:col>
      <xdr:colOff>63500</xdr:colOff>
      <xdr:row>58</xdr:row>
      <xdr:rowOff>75438</xdr:rowOff>
    </xdr:to>
    <xdr:cxnSp macro="">
      <xdr:nvCxnSpPr>
        <xdr:cNvPr id="615" name="直線コネクタ 614">
          <a:extLst>
            <a:ext uri="{FF2B5EF4-FFF2-40B4-BE49-F238E27FC236}">
              <a16:creationId xmlns:a16="http://schemas.microsoft.com/office/drawing/2014/main" id="{F1CDAEF7-0287-4C4C-9CFD-5FC572A24C27}"/>
            </a:ext>
          </a:extLst>
        </xdr:cNvPr>
        <xdr:cNvCxnSpPr/>
      </xdr:nvCxnSpPr>
      <xdr:spPr>
        <a:xfrm flipV="1">
          <a:off x="21323300" y="1001268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31496</xdr:rowOff>
    </xdr:from>
    <xdr:to>
      <xdr:col>107</xdr:col>
      <xdr:colOff>101600</xdr:colOff>
      <xdr:row>58</xdr:row>
      <xdr:rowOff>133096</xdr:rowOff>
    </xdr:to>
    <xdr:sp macro="" textlink="">
      <xdr:nvSpPr>
        <xdr:cNvPr id="616" name="楕円 615">
          <a:extLst>
            <a:ext uri="{FF2B5EF4-FFF2-40B4-BE49-F238E27FC236}">
              <a16:creationId xmlns:a16="http://schemas.microsoft.com/office/drawing/2014/main" id="{F5B85DC3-4983-4DD3-BC94-B55A2320B3E0}"/>
            </a:ext>
          </a:extLst>
        </xdr:cNvPr>
        <xdr:cNvSpPr/>
      </xdr:nvSpPr>
      <xdr:spPr>
        <a:xfrm>
          <a:off x="20383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75438</xdr:rowOff>
    </xdr:from>
    <xdr:to>
      <xdr:col>111</xdr:col>
      <xdr:colOff>177800</xdr:colOff>
      <xdr:row>58</xdr:row>
      <xdr:rowOff>82296</xdr:rowOff>
    </xdr:to>
    <xdr:cxnSp macro="">
      <xdr:nvCxnSpPr>
        <xdr:cNvPr id="617" name="直線コネクタ 616">
          <a:extLst>
            <a:ext uri="{FF2B5EF4-FFF2-40B4-BE49-F238E27FC236}">
              <a16:creationId xmlns:a16="http://schemas.microsoft.com/office/drawing/2014/main" id="{8B2C037A-79CF-41CD-9D4A-81EC21EE1F34}"/>
            </a:ext>
          </a:extLst>
        </xdr:cNvPr>
        <xdr:cNvCxnSpPr/>
      </xdr:nvCxnSpPr>
      <xdr:spPr>
        <a:xfrm flipV="1">
          <a:off x="20434300" y="1001953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36068</xdr:rowOff>
    </xdr:from>
    <xdr:to>
      <xdr:col>102</xdr:col>
      <xdr:colOff>165100</xdr:colOff>
      <xdr:row>58</xdr:row>
      <xdr:rowOff>137668</xdr:rowOff>
    </xdr:to>
    <xdr:sp macro="" textlink="">
      <xdr:nvSpPr>
        <xdr:cNvPr id="618" name="楕円 617">
          <a:extLst>
            <a:ext uri="{FF2B5EF4-FFF2-40B4-BE49-F238E27FC236}">
              <a16:creationId xmlns:a16="http://schemas.microsoft.com/office/drawing/2014/main" id="{78F15290-7F8A-479F-ABDD-81DC5D7A3D33}"/>
            </a:ext>
          </a:extLst>
        </xdr:cNvPr>
        <xdr:cNvSpPr/>
      </xdr:nvSpPr>
      <xdr:spPr>
        <a:xfrm>
          <a:off x="19494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82296</xdr:rowOff>
    </xdr:from>
    <xdr:to>
      <xdr:col>107</xdr:col>
      <xdr:colOff>50800</xdr:colOff>
      <xdr:row>58</xdr:row>
      <xdr:rowOff>86868</xdr:rowOff>
    </xdr:to>
    <xdr:cxnSp macro="">
      <xdr:nvCxnSpPr>
        <xdr:cNvPr id="619" name="直線コネクタ 618">
          <a:extLst>
            <a:ext uri="{FF2B5EF4-FFF2-40B4-BE49-F238E27FC236}">
              <a16:creationId xmlns:a16="http://schemas.microsoft.com/office/drawing/2014/main" id="{22BE73B2-F453-4CA3-A4AE-3B34FC57F6DA}"/>
            </a:ext>
          </a:extLst>
        </xdr:cNvPr>
        <xdr:cNvCxnSpPr/>
      </xdr:nvCxnSpPr>
      <xdr:spPr>
        <a:xfrm flipV="1">
          <a:off x="19545300" y="100263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42926</xdr:rowOff>
    </xdr:from>
    <xdr:to>
      <xdr:col>98</xdr:col>
      <xdr:colOff>38100</xdr:colOff>
      <xdr:row>58</xdr:row>
      <xdr:rowOff>144526</xdr:rowOff>
    </xdr:to>
    <xdr:sp macro="" textlink="">
      <xdr:nvSpPr>
        <xdr:cNvPr id="620" name="楕円 619">
          <a:extLst>
            <a:ext uri="{FF2B5EF4-FFF2-40B4-BE49-F238E27FC236}">
              <a16:creationId xmlns:a16="http://schemas.microsoft.com/office/drawing/2014/main" id="{68FB8C60-9B22-4D8F-9816-8F7BD250DD15}"/>
            </a:ext>
          </a:extLst>
        </xdr:cNvPr>
        <xdr:cNvSpPr/>
      </xdr:nvSpPr>
      <xdr:spPr>
        <a:xfrm>
          <a:off x="18605500" y="99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86868</xdr:rowOff>
    </xdr:from>
    <xdr:to>
      <xdr:col>102</xdr:col>
      <xdr:colOff>114300</xdr:colOff>
      <xdr:row>58</xdr:row>
      <xdr:rowOff>93726</xdr:rowOff>
    </xdr:to>
    <xdr:cxnSp macro="">
      <xdr:nvCxnSpPr>
        <xdr:cNvPr id="621" name="直線コネクタ 620">
          <a:extLst>
            <a:ext uri="{FF2B5EF4-FFF2-40B4-BE49-F238E27FC236}">
              <a16:creationId xmlns:a16="http://schemas.microsoft.com/office/drawing/2014/main" id="{A612869A-C50D-432F-A46E-098B7D1745C0}"/>
            </a:ext>
          </a:extLst>
        </xdr:cNvPr>
        <xdr:cNvCxnSpPr/>
      </xdr:nvCxnSpPr>
      <xdr:spPr>
        <a:xfrm flipV="1">
          <a:off x="18656300" y="100309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163085</xdr:rowOff>
    </xdr:from>
    <xdr:ext cx="469744" cy="259045"/>
    <xdr:sp macro="" textlink="">
      <xdr:nvSpPr>
        <xdr:cNvPr id="622" name="n_1aveValue【保健センター・保健所】&#10;一人当たり面積">
          <a:extLst>
            <a:ext uri="{FF2B5EF4-FFF2-40B4-BE49-F238E27FC236}">
              <a16:creationId xmlns:a16="http://schemas.microsoft.com/office/drawing/2014/main" id="{90B010E9-ED38-49FB-87FC-ABEDE242B12A}"/>
            </a:ext>
          </a:extLst>
        </xdr:cNvPr>
        <xdr:cNvSpPr txBox="1"/>
      </xdr:nvSpPr>
      <xdr:spPr>
        <a:xfrm>
          <a:off x="210757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623" name="n_2aveValue【保健センター・保健所】&#10;一人当たり面積">
          <a:extLst>
            <a:ext uri="{FF2B5EF4-FFF2-40B4-BE49-F238E27FC236}">
              <a16:creationId xmlns:a16="http://schemas.microsoft.com/office/drawing/2014/main" id="{1AF7423C-097E-49EB-B35C-5DB2D7A97606}"/>
            </a:ext>
          </a:extLst>
        </xdr:cNvPr>
        <xdr:cNvSpPr txBox="1"/>
      </xdr:nvSpPr>
      <xdr:spPr>
        <a:xfrm>
          <a:off x="20199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12209</xdr:rowOff>
    </xdr:from>
    <xdr:ext cx="469744" cy="259045"/>
    <xdr:sp macro="" textlink="">
      <xdr:nvSpPr>
        <xdr:cNvPr id="624" name="n_3aveValue【保健センター・保健所】&#10;一人当たり面積">
          <a:extLst>
            <a:ext uri="{FF2B5EF4-FFF2-40B4-BE49-F238E27FC236}">
              <a16:creationId xmlns:a16="http://schemas.microsoft.com/office/drawing/2014/main" id="{B0960E82-0F01-4F1D-8E0E-B588A671C932}"/>
            </a:ext>
          </a:extLst>
        </xdr:cNvPr>
        <xdr:cNvSpPr txBox="1"/>
      </xdr:nvSpPr>
      <xdr:spPr>
        <a:xfrm>
          <a:off x="193104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779</xdr:rowOff>
    </xdr:from>
    <xdr:ext cx="469744" cy="259045"/>
    <xdr:sp macro="" textlink="">
      <xdr:nvSpPr>
        <xdr:cNvPr id="625" name="n_4aveValue【保健センター・保健所】&#10;一人当たり面積">
          <a:extLst>
            <a:ext uri="{FF2B5EF4-FFF2-40B4-BE49-F238E27FC236}">
              <a16:creationId xmlns:a16="http://schemas.microsoft.com/office/drawing/2014/main" id="{D9A973EA-CC7C-487C-BF42-5B06D97DC81C}"/>
            </a:ext>
          </a:extLst>
        </xdr:cNvPr>
        <xdr:cNvSpPr txBox="1"/>
      </xdr:nvSpPr>
      <xdr:spPr>
        <a:xfrm>
          <a:off x="18421427"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142765</xdr:rowOff>
    </xdr:from>
    <xdr:ext cx="469744" cy="259045"/>
    <xdr:sp macro="" textlink="">
      <xdr:nvSpPr>
        <xdr:cNvPr id="626" name="n_1mainValue【保健センター・保健所】&#10;一人当たり面積">
          <a:extLst>
            <a:ext uri="{FF2B5EF4-FFF2-40B4-BE49-F238E27FC236}">
              <a16:creationId xmlns:a16="http://schemas.microsoft.com/office/drawing/2014/main" id="{4300D695-B5A8-4672-A150-A564701A4191}"/>
            </a:ext>
          </a:extLst>
        </xdr:cNvPr>
        <xdr:cNvSpPr txBox="1"/>
      </xdr:nvSpPr>
      <xdr:spPr>
        <a:xfrm>
          <a:off x="21075727" y="974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149623</xdr:rowOff>
    </xdr:from>
    <xdr:ext cx="469744" cy="259045"/>
    <xdr:sp macro="" textlink="">
      <xdr:nvSpPr>
        <xdr:cNvPr id="627" name="n_2mainValue【保健センター・保健所】&#10;一人当たり面積">
          <a:extLst>
            <a:ext uri="{FF2B5EF4-FFF2-40B4-BE49-F238E27FC236}">
              <a16:creationId xmlns:a16="http://schemas.microsoft.com/office/drawing/2014/main" id="{7EDE30A0-5FF4-4D28-BF65-2A5D78DE3C85}"/>
            </a:ext>
          </a:extLst>
        </xdr:cNvPr>
        <xdr:cNvSpPr txBox="1"/>
      </xdr:nvSpPr>
      <xdr:spPr>
        <a:xfrm>
          <a:off x="20199427" y="975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154195</xdr:rowOff>
    </xdr:from>
    <xdr:ext cx="469744" cy="259045"/>
    <xdr:sp macro="" textlink="">
      <xdr:nvSpPr>
        <xdr:cNvPr id="628" name="n_3mainValue【保健センター・保健所】&#10;一人当たり面積">
          <a:extLst>
            <a:ext uri="{FF2B5EF4-FFF2-40B4-BE49-F238E27FC236}">
              <a16:creationId xmlns:a16="http://schemas.microsoft.com/office/drawing/2014/main" id="{7C5C658A-44A1-4EEB-B898-393CECE11EED}"/>
            </a:ext>
          </a:extLst>
        </xdr:cNvPr>
        <xdr:cNvSpPr txBox="1"/>
      </xdr:nvSpPr>
      <xdr:spPr>
        <a:xfrm>
          <a:off x="19310427" y="975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161053</xdr:rowOff>
    </xdr:from>
    <xdr:ext cx="469744" cy="259045"/>
    <xdr:sp macro="" textlink="">
      <xdr:nvSpPr>
        <xdr:cNvPr id="629" name="n_4mainValue【保健センター・保健所】&#10;一人当たり面積">
          <a:extLst>
            <a:ext uri="{FF2B5EF4-FFF2-40B4-BE49-F238E27FC236}">
              <a16:creationId xmlns:a16="http://schemas.microsoft.com/office/drawing/2014/main" id="{2F01DD80-7E45-4918-B83C-F433B907D5B6}"/>
            </a:ext>
          </a:extLst>
        </xdr:cNvPr>
        <xdr:cNvSpPr txBox="1"/>
      </xdr:nvSpPr>
      <xdr:spPr>
        <a:xfrm>
          <a:off x="18421427" y="97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3BF057DC-D837-43AA-87A8-A385AB75A3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0A9F4A30-B198-4297-8099-6E12403B5ED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B7C7F45E-0183-4C50-AC20-DB28F868979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839E5389-9E90-4039-B37C-C7118637060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5039377C-F138-4A7B-B844-C278CF8AF0E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30661CBD-5F29-4845-85CE-3448FEBE3CF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E8D431DC-B9F8-4017-A714-0E709690788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622248EB-C189-43D1-BC7D-9BEB5436787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BEBA300E-8BC8-4EB6-A3D8-B70878E1039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739AF142-9FF0-432C-9C2D-69A04B9020D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D3DEF555-C701-47F1-B482-62DC7B13887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35E36EC1-0C5F-487C-B73B-E3572B09793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A38CF1BE-646C-4785-9465-F87B97A3BAD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E0E14F0B-C8C1-4846-9F9D-E21AD91C28D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660364A3-16CE-4369-BCB9-7C80B84CB92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7DB75E76-80C8-4718-8676-1AAD89AC3FB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2F36FE66-2592-481B-955E-1A53290A7FE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8B0B8914-EF0B-45B8-BF5F-A2A9755479E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89214929-B060-4CC3-B4E9-72EF2CBDC36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71585083-8F15-4AC1-8D3E-6C1D329C962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55C17333-26AF-42D8-92C4-7781C37FC73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4D4F2516-8356-43AD-9C27-E494C3B0439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D8BC76C4-1116-46E6-B512-0420C6FC1F2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7A69ED03-6149-44B3-A9E3-F3F4934153F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654" name="直線コネクタ 653">
          <a:extLst>
            <a:ext uri="{FF2B5EF4-FFF2-40B4-BE49-F238E27FC236}">
              <a16:creationId xmlns:a16="http://schemas.microsoft.com/office/drawing/2014/main" id="{47CE2549-AC3D-4822-9105-35AB8B4AAB3D}"/>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655" name="【消防施設】&#10;有形固定資産減価償却率最小値テキスト">
          <a:extLst>
            <a:ext uri="{FF2B5EF4-FFF2-40B4-BE49-F238E27FC236}">
              <a16:creationId xmlns:a16="http://schemas.microsoft.com/office/drawing/2014/main" id="{A1CF6F80-96F3-465D-A595-5315F5CD2FDE}"/>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656" name="直線コネクタ 655">
          <a:extLst>
            <a:ext uri="{FF2B5EF4-FFF2-40B4-BE49-F238E27FC236}">
              <a16:creationId xmlns:a16="http://schemas.microsoft.com/office/drawing/2014/main" id="{2EDC305F-5DEA-4B79-ABB9-9D58AAB2A504}"/>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E31CE77C-C43C-436D-B0B1-91033AEE67EA}"/>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658" name="直線コネクタ 657">
          <a:extLst>
            <a:ext uri="{FF2B5EF4-FFF2-40B4-BE49-F238E27FC236}">
              <a16:creationId xmlns:a16="http://schemas.microsoft.com/office/drawing/2014/main" id="{D8F86B71-C9F2-4B9F-A07C-221186F245A8}"/>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289F2EFE-1533-4A23-BADD-FB257A95FA2D}"/>
            </a:ext>
          </a:extLst>
        </xdr:cNvPr>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60" name="フローチャート: 判断 659">
          <a:extLst>
            <a:ext uri="{FF2B5EF4-FFF2-40B4-BE49-F238E27FC236}">
              <a16:creationId xmlns:a16="http://schemas.microsoft.com/office/drawing/2014/main" id="{78E73C9F-FAC6-412A-8495-10038E4B48EE}"/>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661" name="フローチャート: 判断 660">
          <a:extLst>
            <a:ext uri="{FF2B5EF4-FFF2-40B4-BE49-F238E27FC236}">
              <a16:creationId xmlns:a16="http://schemas.microsoft.com/office/drawing/2014/main" id="{1A871B8A-AA15-44F2-8FAE-0819BE7D3587}"/>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662" name="フローチャート: 判断 661">
          <a:extLst>
            <a:ext uri="{FF2B5EF4-FFF2-40B4-BE49-F238E27FC236}">
              <a16:creationId xmlns:a16="http://schemas.microsoft.com/office/drawing/2014/main" id="{C5F316F5-76F3-4B6C-9DD1-D8786920CBD1}"/>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663" name="フローチャート: 判断 662">
          <a:extLst>
            <a:ext uri="{FF2B5EF4-FFF2-40B4-BE49-F238E27FC236}">
              <a16:creationId xmlns:a16="http://schemas.microsoft.com/office/drawing/2014/main" id="{CB09E479-BB4D-4A6B-8AA3-C1D336F97D3E}"/>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664" name="フローチャート: 判断 663">
          <a:extLst>
            <a:ext uri="{FF2B5EF4-FFF2-40B4-BE49-F238E27FC236}">
              <a16:creationId xmlns:a16="http://schemas.microsoft.com/office/drawing/2014/main" id="{7A891570-6664-4AFE-8F03-30F67BA7ABE6}"/>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0478168-17FA-4BD8-9334-35852F0FC9F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D204E08E-832B-4008-907F-03D2159A2D0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469E2BF8-918D-4A9C-B67A-14C79D1D399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BF545C3F-B423-4287-9CD6-6D5447C554E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7E636AFB-1593-4DC7-8C3E-34892C63CEE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82550</xdr:rowOff>
    </xdr:from>
    <xdr:to>
      <xdr:col>85</xdr:col>
      <xdr:colOff>177800</xdr:colOff>
      <xdr:row>84</xdr:row>
      <xdr:rowOff>12700</xdr:rowOff>
    </xdr:to>
    <xdr:sp macro="" textlink="">
      <xdr:nvSpPr>
        <xdr:cNvPr id="670" name="楕円 669">
          <a:extLst>
            <a:ext uri="{FF2B5EF4-FFF2-40B4-BE49-F238E27FC236}">
              <a16:creationId xmlns:a16="http://schemas.microsoft.com/office/drawing/2014/main" id="{9E701BF6-0788-4D2F-9755-4BD17E8C0EA7}"/>
            </a:ext>
          </a:extLst>
        </xdr:cNvPr>
        <xdr:cNvSpPr/>
      </xdr:nvSpPr>
      <xdr:spPr>
        <a:xfrm>
          <a:off x="16268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60977</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179B79BC-ACC8-443F-BDBA-32C66E095EBE}"/>
            </a:ext>
          </a:extLst>
        </xdr:cNvPr>
        <xdr:cNvSpPr txBox="1"/>
      </xdr:nvSpPr>
      <xdr:spPr>
        <a:xfrm>
          <a:off x="16357600"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17780</xdr:rowOff>
    </xdr:from>
    <xdr:to>
      <xdr:col>81</xdr:col>
      <xdr:colOff>101600</xdr:colOff>
      <xdr:row>83</xdr:row>
      <xdr:rowOff>119380</xdr:rowOff>
    </xdr:to>
    <xdr:sp macro="" textlink="">
      <xdr:nvSpPr>
        <xdr:cNvPr id="672" name="楕円 671">
          <a:extLst>
            <a:ext uri="{FF2B5EF4-FFF2-40B4-BE49-F238E27FC236}">
              <a16:creationId xmlns:a16="http://schemas.microsoft.com/office/drawing/2014/main" id="{3F9D074D-A9A7-4C35-B5F5-B08FA193BC51}"/>
            </a:ext>
          </a:extLst>
        </xdr:cNvPr>
        <xdr:cNvSpPr/>
      </xdr:nvSpPr>
      <xdr:spPr>
        <a:xfrm>
          <a:off x="15430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68580</xdr:rowOff>
    </xdr:from>
    <xdr:to>
      <xdr:col>85</xdr:col>
      <xdr:colOff>127000</xdr:colOff>
      <xdr:row>83</xdr:row>
      <xdr:rowOff>133350</xdr:rowOff>
    </xdr:to>
    <xdr:cxnSp macro="">
      <xdr:nvCxnSpPr>
        <xdr:cNvPr id="673" name="直線コネクタ 672">
          <a:extLst>
            <a:ext uri="{FF2B5EF4-FFF2-40B4-BE49-F238E27FC236}">
              <a16:creationId xmlns:a16="http://schemas.microsoft.com/office/drawing/2014/main" id="{C805A90E-D369-458F-A62B-B587056D8F4A}"/>
            </a:ext>
          </a:extLst>
        </xdr:cNvPr>
        <xdr:cNvCxnSpPr/>
      </xdr:nvCxnSpPr>
      <xdr:spPr>
        <a:xfrm>
          <a:off x="15481300" y="142989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130175</xdr:rowOff>
    </xdr:from>
    <xdr:to>
      <xdr:col>76</xdr:col>
      <xdr:colOff>165100</xdr:colOff>
      <xdr:row>83</xdr:row>
      <xdr:rowOff>60325</xdr:rowOff>
    </xdr:to>
    <xdr:sp macro="" textlink="">
      <xdr:nvSpPr>
        <xdr:cNvPr id="674" name="楕円 673">
          <a:extLst>
            <a:ext uri="{FF2B5EF4-FFF2-40B4-BE49-F238E27FC236}">
              <a16:creationId xmlns:a16="http://schemas.microsoft.com/office/drawing/2014/main" id="{7B4D2F90-3BD4-4195-90A4-8924A66DC0E6}"/>
            </a:ext>
          </a:extLst>
        </xdr:cNvPr>
        <xdr:cNvSpPr/>
      </xdr:nvSpPr>
      <xdr:spPr>
        <a:xfrm>
          <a:off x="14541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9525</xdr:rowOff>
    </xdr:from>
    <xdr:to>
      <xdr:col>81</xdr:col>
      <xdr:colOff>50800</xdr:colOff>
      <xdr:row>83</xdr:row>
      <xdr:rowOff>68580</xdr:rowOff>
    </xdr:to>
    <xdr:cxnSp macro="">
      <xdr:nvCxnSpPr>
        <xdr:cNvPr id="675" name="直線コネクタ 674">
          <a:extLst>
            <a:ext uri="{FF2B5EF4-FFF2-40B4-BE49-F238E27FC236}">
              <a16:creationId xmlns:a16="http://schemas.microsoft.com/office/drawing/2014/main" id="{30268448-065C-4387-9D45-3617999E263C}"/>
            </a:ext>
          </a:extLst>
        </xdr:cNvPr>
        <xdr:cNvCxnSpPr/>
      </xdr:nvCxnSpPr>
      <xdr:spPr>
        <a:xfrm>
          <a:off x="14592300" y="142398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53975</xdr:rowOff>
    </xdr:from>
    <xdr:to>
      <xdr:col>72</xdr:col>
      <xdr:colOff>38100</xdr:colOff>
      <xdr:row>83</xdr:row>
      <xdr:rowOff>155575</xdr:rowOff>
    </xdr:to>
    <xdr:sp macro="" textlink="">
      <xdr:nvSpPr>
        <xdr:cNvPr id="676" name="楕円 675">
          <a:extLst>
            <a:ext uri="{FF2B5EF4-FFF2-40B4-BE49-F238E27FC236}">
              <a16:creationId xmlns:a16="http://schemas.microsoft.com/office/drawing/2014/main" id="{5E2ED749-D657-4ED5-99E6-5B4EEEEDF34D}"/>
            </a:ext>
          </a:extLst>
        </xdr:cNvPr>
        <xdr:cNvSpPr/>
      </xdr:nvSpPr>
      <xdr:spPr>
        <a:xfrm>
          <a:off x="13652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xdr:rowOff>
    </xdr:from>
    <xdr:to>
      <xdr:col>76</xdr:col>
      <xdr:colOff>114300</xdr:colOff>
      <xdr:row>83</xdr:row>
      <xdr:rowOff>104775</xdr:rowOff>
    </xdr:to>
    <xdr:cxnSp macro="">
      <xdr:nvCxnSpPr>
        <xdr:cNvPr id="677" name="直線コネクタ 676">
          <a:extLst>
            <a:ext uri="{FF2B5EF4-FFF2-40B4-BE49-F238E27FC236}">
              <a16:creationId xmlns:a16="http://schemas.microsoft.com/office/drawing/2014/main" id="{014A254E-9A5A-4CE4-9020-3C2DB849FEAD}"/>
            </a:ext>
          </a:extLst>
        </xdr:cNvPr>
        <xdr:cNvCxnSpPr/>
      </xdr:nvCxnSpPr>
      <xdr:spPr>
        <a:xfrm flipV="1">
          <a:off x="13703300" y="142398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38736</xdr:rowOff>
    </xdr:from>
    <xdr:to>
      <xdr:col>67</xdr:col>
      <xdr:colOff>101600</xdr:colOff>
      <xdr:row>83</xdr:row>
      <xdr:rowOff>140336</xdr:rowOff>
    </xdr:to>
    <xdr:sp macro="" textlink="">
      <xdr:nvSpPr>
        <xdr:cNvPr id="678" name="楕円 677">
          <a:extLst>
            <a:ext uri="{FF2B5EF4-FFF2-40B4-BE49-F238E27FC236}">
              <a16:creationId xmlns:a16="http://schemas.microsoft.com/office/drawing/2014/main" id="{1956B030-0F8A-4A79-A423-0893F484DC63}"/>
            </a:ext>
          </a:extLst>
        </xdr:cNvPr>
        <xdr:cNvSpPr/>
      </xdr:nvSpPr>
      <xdr:spPr>
        <a:xfrm>
          <a:off x="12763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89536</xdr:rowOff>
    </xdr:from>
    <xdr:to>
      <xdr:col>71</xdr:col>
      <xdr:colOff>177800</xdr:colOff>
      <xdr:row>83</xdr:row>
      <xdr:rowOff>104775</xdr:rowOff>
    </xdr:to>
    <xdr:cxnSp macro="">
      <xdr:nvCxnSpPr>
        <xdr:cNvPr id="679" name="直線コネクタ 678">
          <a:extLst>
            <a:ext uri="{FF2B5EF4-FFF2-40B4-BE49-F238E27FC236}">
              <a16:creationId xmlns:a16="http://schemas.microsoft.com/office/drawing/2014/main" id="{6AC72862-1B56-44BB-BAC0-3F4D66382264}"/>
            </a:ext>
          </a:extLst>
        </xdr:cNvPr>
        <xdr:cNvCxnSpPr/>
      </xdr:nvCxnSpPr>
      <xdr:spPr>
        <a:xfrm>
          <a:off x="12814300" y="1431988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2557</xdr:rowOff>
    </xdr:from>
    <xdr:ext cx="405111" cy="259045"/>
    <xdr:sp macro="" textlink="">
      <xdr:nvSpPr>
        <xdr:cNvPr id="680" name="n_1aveValue【消防施設】&#10;有形固定資産減価償却率">
          <a:extLst>
            <a:ext uri="{FF2B5EF4-FFF2-40B4-BE49-F238E27FC236}">
              <a16:creationId xmlns:a16="http://schemas.microsoft.com/office/drawing/2014/main" id="{C8AC947B-ADC8-4E9D-82B3-FD0B49E6CCB4}"/>
            </a:ext>
          </a:extLst>
        </xdr:cNvPr>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681" name="n_2aveValue【消防施設】&#10;有形固定資産減価償却率">
          <a:extLst>
            <a:ext uri="{FF2B5EF4-FFF2-40B4-BE49-F238E27FC236}">
              <a16:creationId xmlns:a16="http://schemas.microsoft.com/office/drawing/2014/main" id="{7B8AEB43-0462-4D95-B0DD-E35AB43F1695}"/>
            </a:ext>
          </a:extLst>
        </xdr:cNvPr>
        <xdr:cNvSpPr txBox="1"/>
      </xdr:nvSpPr>
      <xdr:spPr>
        <a:xfrm>
          <a:off x="14389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67327</xdr:rowOff>
    </xdr:from>
    <xdr:ext cx="405111" cy="259045"/>
    <xdr:sp macro="" textlink="">
      <xdr:nvSpPr>
        <xdr:cNvPr id="682" name="n_3aveValue【消防施設】&#10;有形固定資産減価償却率">
          <a:extLst>
            <a:ext uri="{FF2B5EF4-FFF2-40B4-BE49-F238E27FC236}">
              <a16:creationId xmlns:a16="http://schemas.microsoft.com/office/drawing/2014/main" id="{0A0EA47E-157D-4865-95B8-CA99D50C619B}"/>
            </a:ext>
          </a:extLst>
        </xdr:cNvPr>
        <xdr:cNvSpPr txBox="1"/>
      </xdr:nvSpPr>
      <xdr:spPr>
        <a:xfrm>
          <a:off x="13500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683" name="n_4aveValue【消防施設】&#10;有形固定資産減価償却率">
          <a:extLst>
            <a:ext uri="{FF2B5EF4-FFF2-40B4-BE49-F238E27FC236}">
              <a16:creationId xmlns:a16="http://schemas.microsoft.com/office/drawing/2014/main" id="{7F7D29A5-0B19-49E4-9B2A-4EA3C2DE9D0E}"/>
            </a:ext>
          </a:extLst>
        </xdr:cNvPr>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110507</xdr:rowOff>
    </xdr:from>
    <xdr:ext cx="405111" cy="259045"/>
    <xdr:sp macro="" textlink="">
      <xdr:nvSpPr>
        <xdr:cNvPr id="684" name="n_1mainValue【消防施設】&#10;有形固定資産減価償却率">
          <a:extLst>
            <a:ext uri="{FF2B5EF4-FFF2-40B4-BE49-F238E27FC236}">
              <a16:creationId xmlns:a16="http://schemas.microsoft.com/office/drawing/2014/main" id="{A61C0E72-D416-49C7-9BB9-B1C735CE6ADD}"/>
            </a:ext>
          </a:extLst>
        </xdr:cNvPr>
        <xdr:cNvSpPr txBox="1"/>
      </xdr:nvSpPr>
      <xdr:spPr>
        <a:xfrm>
          <a:off x="15266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51452</xdr:rowOff>
    </xdr:from>
    <xdr:ext cx="405111" cy="259045"/>
    <xdr:sp macro="" textlink="">
      <xdr:nvSpPr>
        <xdr:cNvPr id="685" name="n_2mainValue【消防施設】&#10;有形固定資産減価償却率">
          <a:extLst>
            <a:ext uri="{FF2B5EF4-FFF2-40B4-BE49-F238E27FC236}">
              <a16:creationId xmlns:a16="http://schemas.microsoft.com/office/drawing/2014/main" id="{21D6AEDF-73A1-4155-BEA0-850ACF798732}"/>
            </a:ext>
          </a:extLst>
        </xdr:cNvPr>
        <xdr:cNvSpPr txBox="1"/>
      </xdr:nvSpPr>
      <xdr:spPr>
        <a:xfrm>
          <a:off x="14389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146702</xdr:rowOff>
    </xdr:from>
    <xdr:ext cx="405111" cy="259045"/>
    <xdr:sp macro="" textlink="">
      <xdr:nvSpPr>
        <xdr:cNvPr id="686" name="n_3mainValue【消防施設】&#10;有形固定資産減価償却率">
          <a:extLst>
            <a:ext uri="{FF2B5EF4-FFF2-40B4-BE49-F238E27FC236}">
              <a16:creationId xmlns:a16="http://schemas.microsoft.com/office/drawing/2014/main" id="{A7BDB477-EDF2-4237-A278-FBE92B41B593}"/>
            </a:ext>
          </a:extLst>
        </xdr:cNvPr>
        <xdr:cNvSpPr txBox="1"/>
      </xdr:nvSpPr>
      <xdr:spPr>
        <a:xfrm>
          <a:off x="135007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131463</xdr:rowOff>
    </xdr:from>
    <xdr:ext cx="405111" cy="259045"/>
    <xdr:sp macro="" textlink="">
      <xdr:nvSpPr>
        <xdr:cNvPr id="687" name="n_4mainValue【消防施設】&#10;有形固定資産減価償却率">
          <a:extLst>
            <a:ext uri="{FF2B5EF4-FFF2-40B4-BE49-F238E27FC236}">
              <a16:creationId xmlns:a16="http://schemas.microsoft.com/office/drawing/2014/main" id="{08253B73-AC39-43A0-99BA-6A9BE7F19279}"/>
            </a:ext>
          </a:extLst>
        </xdr:cNvPr>
        <xdr:cNvSpPr txBox="1"/>
      </xdr:nvSpPr>
      <xdr:spPr>
        <a:xfrm>
          <a:off x="12611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ACC789D0-E7C9-421C-BC36-641A47D5BC0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B6C6FDB8-2C71-48A1-BED9-225209FD39F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857A7903-9BFD-449F-A9D2-E65946828C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6966C0A8-EB0E-4D16-8FA0-11FFDFE934D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0439D2AD-EDFE-4C31-BEB7-CFECB6BB0C9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103E7ED5-30BA-4925-9553-738E8C92F8A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72FC0428-E528-4034-9C03-F17F3BCA604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3C95C312-3BAB-4693-872C-118CFC9F592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B86521BC-4B22-4328-8581-89A32668170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2F29FB00-56BC-4DF9-82D0-66710618FAA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a:extLst>
            <a:ext uri="{FF2B5EF4-FFF2-40B4-BE49-F238E27FC236}">
              <a16:creationId xmlns:a16="http://schemas.microsoft.com/office/drawing/2014/main" id="{3C8904F5-651D-4366-8E9D-65581D02734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a:extLst>
            <a:ext uri="{FF2B5EF4-FFF2-40B4-BE49-F238E27FC236}">
              <a16:creationId xmlns:a16="http://schemas.microsoft.com/office/drawing/2014/main" id="{9185226F-9DFB-42CF-BB9E-0DAC1171D43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a:extLst>
            <a:ext uri="{FF2B5EF4-FFF2-40B4-BE49-F238E27FC236}">
              <a16:creationId xmlns:a16="http://schemas.microsoft.com/office/drawing/2014/main" id="{F27B5D51-D553-43FD-85FC-D79C5ABD02C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a:extLst>
            <a:ext uri="{FF2B5EF4-FFF2-40B4-BE49-F238E27FC236}">
              <a16:creationId xmlns:a16="http://schemas.microsoft.com/office/drawing/2014/main" id="{19B663A8-DBA9-4D7C-A2FF-4FB1B92BAFF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a:extLst>
            <a:ext uri="{FF2B5EF4-FFF2-40B4-BE49-F238E27FC236}">
              <a16:creationId xmlns:a16="http://schemas.microsoft.com/office/drawing/2014/main" id="{BAE3E21E-6625-4156-AC32-FE4BA046FA1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a:extLst>
            <a:ext uri="{FF2B5EF4-FFF2-40B4-BE49-F238E27FC236}">
              <a16:creationId xmlns:a16="http://schemas.microsoft.com/office/drawing/2014/main" id="{BDE67A69-274F-477A-92B2-60295588D42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a:extLst>
            <a:ext uri="{FF2B5EF4-FFF2-40B4-BE49-F238E27FC236}">
              <a16:creationId xmlns:a16="http://schemas.microsoft.com/office/drawing/2014/main" id="{9D57E2F6-A9AB-48FC-9BF6-212E901FD5D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a:extLst>
            <a:ext uri="{FF2B5EF4-FFF2-40B4-BE49-F238E27FC236}">
              <a16:creationId xmlns:a16="http://schemas.microsoft.com/office/drawing/2014/main" id="{71640926-5A51-4324-A0C5-85A2408079C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B44587C0-A509-4DBF-83A0-0E9665ECFE5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1A9878FC-974A-4F37-BD17-EA5B1BC4B3B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24CC6C0C-347D-465E-9604-CC40A54539C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709" name="直線コネクタ 708">
          <a:extLst>
            <a:ext uri="{FF2B5EF4-FFF2-40B4-BE49-F238E27FC236}">
              <a16:creationId xmlns:a16="http://schemas.microsoft.com/office/drawing/2014/main" id="{EEE716E3-F4B2-4901-BCFE-6DD76E7B7D08}"/>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710" name="【消防施設】&#10;一人当たり面積最小値テキスト">
          <a:extLst>
            <a:ext uri="{FF2B5EF4-FFF2-40B4-BE49-F238E27FC236}">
              <a16:creationId xmlns:a16="http://schemas.microsoft.com/office/drawing/2014/main" id="{60EA2527-F653-47F2-8FDA-94DC1D4D9F2C}"/>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711" name="直線コネクタ 710">
          <a:extLst>
            <a:ext uri="{FF2B5EF4-FFF2-40B4-BE49-F238E27FC236}">
              <a16:creationId xmlns:a16="http://schemas.microsoft.com/office/drawing/2014/main" id="{5D7BD923-1717-4436-B726-90FF5163711C}"/>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712" name="【消防施設】&#10;一人当たり面積最大値テキスト">
          <a:extLst>
            <a:ext uri="{FF2B5EF4-FFF2-40B4-BE49-F238E27FC236}">
              <a16:creationId xmlns:a16="http://schemas.microsoft.com/office/drawing/2014/main" id="{3BBE91C5-2ADF-4B15-9F60-C2927BA1A33E}"/>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713" name="直線コネクタ 712">
          <a:extLst>
            <a:ext uri="{FF2B5EF4-FFF2-40B4-BE49-F238E27FC236}">
              <a16:creationId xmlns:a16="http://schemas.microsoft.com/office/drawing/2014/main" id="{1ED75B1E-E4EB-4C70-BF87-07029D55E8FC}"/>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714" name="【消防施設】&#10;一人当たり面積平均値テキスト">
          <a:extLst>
            <a:ext uri="{FF2B5EF4-FFF2-40B4-BE49-F238E27FC236}">
              <a16:creationId xmlns:a16="http://schemas.microsoft.com/office/drawing/2014/main" id="{7558536B-D3B0-447B-9E88-310BE9D47D0B}"/>
            </a:ext>
          </a:extLst>
        </xdr:cNvPr>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715" name="フローチャート: 判断 714">
          <a:extLst>
            <a:ext uri="{FF2B5EF4-FFF2-40B4-BE49-F238E27FC236}">
              <a16:creationId xmlns:a16="http://schemas.microsoft.com/office/drawing/2014/main" id="{2B9554DB-B9E6-4F63-99C0-90B7F43EAF57}"/>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716" name="フローチャート: 判断 715">
          <a:extLst>
            <a:ext uri="{FF2B5EF4-FFF2-40B4-BE49-F238E27FC236}">
              <a16:creationId xmlns:a16="http://schemas.microsoft.com/office/drawing/2014/main" id="{6FC33F25-C743-444D-8F6C-427EEEE66270}"/>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717" name="フローチャート: 判断 716">
          <a:extLst>
            <a:ext uri="{FF2B5EF4-FFF2-40B4-BE49-F238E27FC236}">
              <a16:creationId xmlns:a16="http://schemas.microsoft.com/office/drawing/2014/main" id="{0596951C-B128-4999-824E-A81802A410DE}"/>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718" name="フローチャート: 判断 717">
          <a:extLst>
            <a:ext uri="{FF2B5EF4-FFF2-40B4-BE49-F238E27FC236}">
              <a16:creationId xmlns:a16="http://schemas.microsoft.com/office/drawing/2014/main" id="{D4DA52F5-C0C8-49A9-A9B5-2C5612EC7B76}"/>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719" name="フローチャート: 判断 718">
          <a:extLst>
            <a:ext uri="{FF2B5EF4-FFF2-40B4-BE49-F238E27FC236}">
              <a16:creationId xmlns:a16="http://schemas.microsoft.com/office/drawing/2014/main" id="{A14BAF3B-503A-483C-B1E3-13586D5426E8}"/>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687488E-A42C-4FEB-8353-07CA5266D26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7146DD16-CD96-470F-B898-AC8EC86FE7C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19E24DDC-4DD9-4ADB-8CB8-F67962B3690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B70FECA5-E32E-4DB3-9B02-E2082A7F4AD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D948B86D-7C3F-42B7-B25B-6543B2712D7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104800</xdr:rowOff>
    </xdr:from>
    <xdr:to>
      <xdr:col>116</xdr:col>
      <xdr:colOff>114300</xdr:colOff>
      <xdr:row>86</xdr:row>
      <xdr:rowOff>34950</xdr:rowOff>
    </xdr:to>
    <xdr:sp macro="" textlink="">
      <xdr:nvSpPr>
        <xdr:cNvPr id="725" name="楕円 724">
          <a:extLst>
            <a:ext uri="{FF2B5EF4-FFF2-40B4-BE49-F238E27FC236}">
              <a16:creationId xmlns:a16="http://schemas.microsoft.com/office/drawing/2014/main" id="{D84A38F4-759B-4514-AC6D-3A38B4F3B850}"/>
            </a:ext>
          </a:extLst>
        </xdr:cNvPr>
        <xdr:cNvSpPr/>
      </xdr:nvSpPr>
      <xdr:spPr>
        <a:xfrm>
          <a:off x="221107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30649</xdr:rowOff>
    </xdr:from>
    <xdr:ext cx="469744" cy="259045"/>
    <xdr:sp macro="" textlink="">
      <xdr:nvSpPr>
        <xdr:cNvPr id="726" name="【消防施設】&#10;一人当たり面積該当値テキスト">
          <a:extLst>
            <a:ext uri="{FF2B5EF4-FFF2-40B4-BE49-F238E27FC236}">
              <a16:creationId xmlns:a16="http://schemas.microsoft.com/office/drawing/2014/main" id="{2E87861C-EABE-4FA5-930E-2E4263E91967}"/>
            </a:ext>
          </a:extLst>
        </xdr:cNvPr>
        <xdr:cNvSpPr txBox="1"/>
      </xdr:nvSpPr>
      <xdr:spPr>
        <a:xfrm>
          <a:off x="22199600" y="1460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104800</xdr:rowOff>
    </xdr:from>
    <xdr:to>
      <xdr:col>112</xdr:col>
      <xdr:colOff>38100</xdr:colOff>
      <xdr:row>86</xdr:row>
      <xdr:rowOff>34950</xdr:rowOff>
    </xdr:to>
    <xdr:sp macro="" textlink="">
      <xdr:nvSpPr>
        <xdr:cNvPr id="727" name="楕円 726">
          <a:extLst>
            <a:ext uri="{FF2B5EF4-FFF2-40B4-BE49-F238E27FC236}">
              <a16:creationId xmlns:a16="http://schemas.microsoft.com/office/drawing/2014/main" id="{40FE639F-E5A7-4482-96FE-A7B9B669753E}"/>
            </a:ext>
          </a:extLst>
        </xdr:cNvPr>
        <xdr:cNvSpPr/>
      </xdr:nvSpPr>
      <xdr:spPr>
        <a:xfrm>
          <a:off x="212725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155600</xdr:rowOff>
    </xdr:from>
    <xdr:to>
      <xdr:col>116</xdr:col>
      <xdr:colOff>63500</xdr:colOff>
      <xdr:row>85</xdr:row>
      <xdr:rowOff>155600</xdr:rowOff>
    </xdr:to>
    <xdr:cxnSp macro="">
      <xdr:nvCxnSpPr>
        <xdr:cNvPr id="728" name="直線コネクタ 727">
          <a:extLst>
            <a:ext uri="{FF2B5EF4-FFF2-40B4-BE49-F238E27FC236}">
              <a16:creationId xmlns:a16="http://schemas.microsoft.com/office/drawing/2014/main" id="{17AD90B8-42C9-4AF3-90D2-17B59ED6C8D7}"/>
            </a:ext>
          </a:extLst>
        </xdr:cNvPr>
        <xdr:cNvCxnSpPr/>
      </xdr:nvCxnSpPr>
      <xdr:spPr>
        <a:xfrm>
          <a:off x="21323300" y="14728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105257</xdr:rowOff>
    </xdr:from>
    <xdr:to>
      <xdr:col>107</xdr:col>
      <xdr:colOff>101600</xdr:colOff>
      <xdr:row>86</xdr:row>
      <xdr:rowOff>35407</xdr:rowOff>
    </xdr:to>
    <xdr:sp macro="" textlink="">
      <xdr:nvSpPr>
        <xdr:cNvPr id="729" name="楕円 728">
          <a:extLst>
            <a:ext uri="{FF2B5EF4-FFF2-40B4-BE49-F238E27FC236}">
              <a16:creationId xmlns:a16="http://schemas.microsoft.com/office/drawing/2014/main" id="{B90AAEC2-AF60-4A82-96F3-EA7A862CBB45}"/>
            </a:ext>
          </a:extLst>
        </xdr:cNvPr>
        <xdr:cNvSpPr/>
      </xdr:nvSpPr>
      <xdr:spPr>
        <a:xfrm>
          <a:off x="20383500" y="146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155600</xdr:rowOff>
    </xdr:from>
    <xdr:to>
      <xdr:col>111</xdr:col>
      <xdr:colOff>177800</xdr:colOff>
      <xdr:row>85</xdr:row>
      <xdr:rowOff>156057</xdr:rowOff>
    </xdr:to>
    <xdr:cxnSp macro="">
      <xdr:nvCxnSpPr>
        <xdr:cNvPr id="730" name="直線コネクタ 729">
          <a:extLst>
            <a:ext uri="{FF2B5EF4-FFF2-40B4-BE49-F238E27FC236}">
              <a16:creationId xmlns:a16="http://schemas.microsoft.com/office/drawing/2014/main" id="{C8106484-4B85-4F05-AD11-574DD320AB33}"/>
            </a:ext>
          </a:extLst>
        </xdr:cNvPr>
        <xdr:cNvCxnSpPr/>
      </xdr:nvCxnSpPr>
      <xdr:spPr>
        <a:xfrm flipV="1">
          <a:off x="20434300" y="1472885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105714</xdr:rowOff>
    </xdr:from>
    <xdr:to>
      <xdr:col>102</xdr:col>
      <xdr:colOff>165100</xdr:colOff>
      <xdr:row>86</xdr:row>
      <xdr:rowOff>35864</xdr:rowOff>
    </xdr:to>
    <xdr:sp macro="" textlink="">
      <xdr:nvSpPr>
        <xdr:cNvPr id="731" name="楕円 730">
          <a:extLst>
            <a:ext uri="{FF2B5EF4-FFF2-40B4-BE49-F238E27FC236}">
              <a16:creationId xmlns:a16="http://schemas.microsoft.com/office/drawing/2014/main" id="{2AAF3B20-F465-440C-A420-69C058B08C85}"/>
            </a:ext>
          </a:extLst>
        </xdr:cNvPr>
        <xdr:cNvSpPr/>
      </xdr:nvSpPr>
      <xdr:spPr>
        <a:xfrm>
          <a:off x="19494500" y="146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156057</xdr:rowOff>
    </xdr:from>
    <xdr:to>
      <xdr:col>107</xdr:col>
      <xdr:colOff>50800</xdr:colOff>
      <xdr:row>85</xdr:row>
      <xdr:rowOff>156514</xdr:rowOff>
    </xdr:to>
    <xdr:cxnSp macro="">
      <xdr:nvCxnSpPr>
        <xdr:cNvPr id="732" name="直線コネクタ 731">
          <a:extLst>
            <a:ext uri="{FF2B5EF4-FFF2-40B4-BE49-F238E27FC236}">
              <a16:creationId xmlns:a16="http://schemas.microsoft.com/office/drawing/2014/main" id="{E94A4371-CBD7-4866-AF53-FD16FB37154F}"/>
            </a:ext>
          </a:extLst>
        </xdr:cNvPr>
        <xdr:cNvCxnSpPr/>
      </xdr:nvCxnSpPr>
      <xdr:spPr>
        <a:xfrm flipV="1">
          <a:off x="19545300" y="1472930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106172</xdr:rowOff>
    </xdr:from>
    <xdr:to>
      <xdr:col>98</xdr:col>
      <xdr:colOff>38100</xdr:colOff>
      <xdr:row>86</xdr:row>
      <xdr:rowOff>36322</xdr:rowOff>
    </xdr:to>
    <xdr:sp macro="" textlink="">
      <xdr:nvSpPr>
        <xdr:cNvPr id="733" name="楕円 732">
          <a:extLst>
            <a:ext uri="{FF2B5EF4-FFF2-40B4-BE49-F238E27FC236}">
              <a16:creationId xmlns:a16="http://schemas.microsoft.com/office/drawing/2014/main" id="{A2FF95C4-20F5-493A-9495-2D1B1048E382}"/>
            </a:ext>
          </a:extLst>
        </xdr:cNvPr>
        <xdr:cNvSpPr/>
      </xdr:nvSpPr>
      <xdr:spPr>
        <a:xfrm>
          <a:off x="18605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156514</xdr:rowOff>
    </xdr:from>
    <xdr:to>
      <xdr:col>102</xdr:col>
      <xdr:colOff>114300</xdr:colOff>
      <xdr:row>85</xdr:row>
      <xdr:rowOff>156972</xdr:rowOff>
    </xdr:to>
    <xdr:cxnSp macro="">
      <xdr:nvCxnSpPr>
        <xdr:cNvPr id="734" name="直線コネクタ 733">
          <a:extLst>
            <a:ext uri="{FF2B5EF4-FFF2-40B4-BE49-F238E27FC236}">
              <a16:creationId xmlns:a16="http://schemas.microsoft.com/office/drawing/2014/main" id="{3D53FDC7-04E2-4583-ABB9-0B95F291B91F}"/>
            </a:ext>
          </a:extLst>
        </xdr:cNvPr>
        <xdr:cNvCxnSpPr/>
      </xdr:nvCxnSpPr>
      <xdr:spPr>
        <a:xfrm flipV="1">
          <a:off x="18656300" y="1472976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735" name="n_1aveValue【消防施設】&#10;一人当たり面積">
          <a:extLst>
            <a:ext uri="{FF2B5EF4-FFF2-40B4-BE49-F238E27FC236}">
              <a16:creationId xmlns:a16="http://schemas.microsoft.com/office/drawing/2014/main" id="{39B19126-B021-416A-B22D-E3A4B6241245}"/>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736" name="n_2aveValue【消防施設】&#10;一人当たり面積">
          <a:extLst>
            <a:ext uri="{FF2B5EF4-FFF2-40B4-BE49-F238E27FC236}">
              <a16:creationId xmlns:a16="http://schemas.microsoft.com/office/drawing/2014/main" id="{7EC4519A-A1FD-4605-A0C4-AB4E03B813EB}"/>
            </a:ext>
          </a:extLst>
        </xdr:cNvPr>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737" name="n_3aveValue【消防施設】&#10;一人当たり面積">
          <a:extLst>
            <a:ext uri="{FF2B5EF4-FFF2-40B4-BE49-F238E27FC236}">
              <a16:creationId xmlns:a16="http://schemas.microsoft.com/office/drawing/2014/main" id="{91DC324B-69F5-47B3-AD01-46C0A02CEAB9}"/>
            </a:ext>
          </a:extLst>
        </xdr:cNvPr>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738" name="n_4aveValue【消防施設】&#10;一人当たり面積">
          <a:extLst>
            <a:ext uri="{FF2B5EF4-FFF2-40B4-BE49-F238E27FC236}">
              <a16:creationId xmlns:a16="http://schemas.microsoft.com/office/drawing/2014/main" id="{2F1CE4BD-1B8A-45E4-AA4C-8ED2013E9BAF}"/>
            </a:ext>
          </a:extLst>
        </xdr:cNvPr>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26077</xdr:rowOff>
    </xdr:from>
    <xdr:ext cx="469744" cy="259045"/>
    <xdr:sp macro="" textlink="">
      <xdr:nvSpPr>
        <xdr:cNvPr id="739" name="n_1mainValue【消防施設】&#10;一人当たり面積">
          <a:extLst>
            <a:ext uri="{FF2B5EF4-FFF2-40B4-BE49-F238E27FC236}">
              <a16:creationId xmlns:a16="http://schemas.microsoft.com/office/drawing/2014/main" id="{F02D9B0B-E86C-497F-BCE7-6BA9E351CBD0}"/>
            </a:ext>
          </a:extLst>
        </xdr:cNvPr>
        <xdr:cNvSpPr txBox="1"/>
      </xdr:nvSpPr>
      <xdr:spPr>
        <a:xfrm>
          <a:off x="21075727" y="1477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26534</xdr:rowOff>
    </xdr:from>
    <xdr:ext cx="469744" cy="259045"/>
    <xdr:sp macro="" textlink="">
      <xdr:nvSpPr>
        <xdr:cNvPr id="740" name="n_2mainValue【消防施設】&#10;一人当たり面積">
          <a:extLst>
            <a:ext uri="{FF2B5EF4-FFF2-40B4-BE49-F238E27FC236}">
              <a16:creationId xmlns:a16="http://schemas.microsoft.com/office/drawing/2014/main" id="{C8C4954E-073E-42CC-9458-12D836E15633}"/>
            </a:ext>
          </a:extLst>
        </xdr:cNvPr>
        <xdr:cNvSpPr txBox="1"/>
      </xdr:nvSpPr>
      <xdr:spPr>
        <a:xfrm>
          <a:off x="20199427" y="1477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26991</xdr:rowOff>
    </xdr:from>
    <xdr:ext cx="469744" cy="259045"/>
    <xdr:sp macro="" textlink="">
      <xdr:nvSpPr>
        <xdr:cNvPr id="741" name="n_3mainValue【消防施設】&#10;一人当たり面積">
          <a:extLst>
            <a:ext uri="{FF2B5EF4-FFF2-40B4-BE49-F238E27FC236}">
              <a16:creationId xmlns:a16="http://schemas.microsoft.com/office/drawing/2014/main" id="{DB6106AD-7304-4F63-8780-8B549173869C}"/>
            </a:ext>
          </a:extLst>
        </xdr:cNvPr>
        <xdr:cNvSpPr txBox="1"/>
      </xdr:nvSpPr>
      <xdr:spPr>
        <a:xfrm>
          <a:off x="19310427" y="1477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27449</xdr:rowOff>
    </xdr:from>
    <xdr:ext cx="469744" cy="259045"/>
    <xdr:sp macro="" textlink="">
      <xdr:nvSpPr>
        <xdr:cNvPr id="742" name="n_4mainValue【消防施設】&#10;一人当たり面積">
          <a:extLst>
            <a:ext uri="{FF2B5EF4-FFF2-40B4-BE49-F238E27FC236}">
              <a16:creationId xmlns:a16="http://schemas.microsoft.com/office/drawing/2014/main" id="{F815CE16-3400-4491-B1B4-8D3A3F420CD4}"/>
            </a:ext>
          </a:extLst>
        </xdr:cNvPr>
        <xdr:cNvSpPr txBox="1"/>
      </xdr:nvSpPr>
      <xdr:spPr>
        <a:xfrm>
          <a:off x="18421427"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78B511DD-E8F0-487B-AB2D-975F6DF9D84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ABA80FA6-1877-4D67-A0A6-340D431306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C18C717E-3090-48EB-836C-3D06A85D494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511FFA17-40B4-4B2D-BD1F-26C2E975580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76EE4F49-7261-4951-9240-63D0D4CE1E2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6BE4C1C0-DA55-4A23-A7BC-BFC63B6D722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87872688-901D-4A2A-8BD7-F143CCF1127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A5EB5576-D1E8-4733-987F-5A0F073A0D3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E7CC40AF-EF5F-432D-BF7A-425CFB0F3C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159CE2A1-8C5D-4D8E-A235-11C372ACD45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AA2FEC2D-2EF7-45A2-88D7-A5BFDE34EEF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6674AF1C-D249-444B-B48E-1464D76F271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FAB2645B-9732-463C-ADFA-D64D3B237B5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6F2B5F79-3261-4A33-AD26-A6F86072778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AE1F8582-0DCE-49D1-995A-3BDA549F076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5CB66A1A-E27A-4293-A0B1-980F17B8D3B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1C3085D0-CD0C-451B-9988-F7C783457AF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D1878185-66F9-4CBB-8ADF-3262C1CCB8B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32210317-F882-4217-A164-83669792674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6057EA8A-C3AA-4978-9B43-C72E3DCB488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E86437B4-C68D-429C-9293-6EBCC6537B0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44976FD6-A054-4D73-A285-E11F403C48B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FB219D38-1B64-4287-8A79-4DD105750B0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321C4D0B-C1AF-4ECF-BC64-84CF4B6A59B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D55B50DF-9D88-4283-B0F6-FE5A77BE6DD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17F72D17-EC5B-4990-A76A-01DBB62A96D1}"/>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id="{FDA74F1E-A1B5-4365-9679-77E8C9DA74D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9E3BB751-384B-4627-BD93-AE046ED6F77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771" name="【庁舎】&#10;有形固定資産減価償却率最大値テキスト">
          <a:extLst>
            <a:ext uri="{FF2B5EF4-FFF2-40B4-BE49-F238E27FC236}">
              <a16:creationId xmlns:a16="http://schemas.microsoft.com/office/drawing/2014/main" id="{B1D01B3D-810F-42DA-9627-D1C83D8C34A5}"/>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772" name="直線コネクタ 771">
          <a:extLst>
            <a:ext uri="{FF2B5EF4-FFF2-40B4-BE49-F238E27FC236}">
              <a16:creationId xmlns:a16="http://schemas.microsoft.com/office/drawing/2014/main" id="{7E4C60A7-4EB4-445F-A2E7-0CC2AD77597C}"/>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773" name="【庁舎】&#10;有形固定資産減価償却率平均値テキスト">
          <a:extLst>
            <a:ext uri="{FF2B5EF4-FFF2-40B4-BE49-F238E27FC236}">
              <a16:creationId xmlns:a16="http://schemas.microsoft.com/office/drawing/2014/main" id="{C02E55CB-0457-4418-87A9-2608D4250625}"/>
            </a:ext>
          </a:extLst>
        </xdr:cNvPr>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774" name="フローチャート: 判断 773">
          <a:extLst>
            <a:ext uri="{FF2B5EF4-FFF2-40B4-BE49-F238E27FC236}">
              <a16:creationId xmlns:a16="http://schemas.microsoft.com/office/drawing/2014/main" id="{6C34E581-1073-48FD-9082-FA0667C02A1F}"/>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775" name="フローチャート: 判断 774">
          <a:extLst>
            <a:ext uri="{FF2B5EF4-FFF2-40B4-BE49-F238E27FC236}">
              <a16:creationId xmlns:a16="http://schemas.microsoft.com/office/drawing/2014/main" id="{F895442F-716E-46FC-A553-BC22CC5C8D95}"/>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776" name="フローチャート: 判断 775">
          <a:extLst>
            <a:ext uri="{FF2B5EF4-FFF2-40B4-BE49-F238E27FC236}">
              <a16:creationId xmlns:a16="http://schemas.microsoft.com/office/drawing/2014/main" id="{9231E6B4-5517-4CA1-8019-C43FC6D85797}"/>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7" name="フローチャート: 判断 776">
          <a:extLst>
            <a:ext uri="{FF2B5EF4-FFF2-40B4-BE49-F238E27FC236}">
              <a16:creationId xmlns:a16="http://schemas.microsoft.com/office/drawing/2014/main" id="{75095A01-98E8-4E8A-9675-B9981AC8B9AD}"/>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78" name="フローチャート: 判断 777">
          <a:extLst>
            <a:ext uri="{FF2B5EF4-FFF2-40B4-BE49-F238E27FC236}">
              <a16:creationId xmlns:a16="http://schemas.microsoft.com/office/drawing/2014/main" id="{F3F5DC2B-FE49-4124-928D-23EA5FE56E85}"/>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51265F6-3289-4B1A-8411-7AB94C1F90E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B16AE91-01B8-4257-88C4-1A047F01833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95A23A7C-463C-41CE-8E63-A2B96EE9117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CEB88B54-3841-4E61-B999-39587519A49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5C28423A-B560-4C27-8B72-F67825E483B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162561</xdr:rowOff>
    </xdr:from>
    <xdr:to>
      <xdr:col>85</xdr:col>
      <xdr:colOff>177800</xdr:colOff>
      <xdr:row>106</xdr:row>
      <xdr:rowOff>92711</xdr:rowOff>
    </xdr:to>
    <xdr:sp macro="" textlink="">
      <xdr:nvSpPr>
        <xdr:cNvPr id="784" name="楕円 783">
          <a:extLst>
            <a:ext uri="{FF2B5EF4-FFF2-40B4-BE49-F238E27FC236}">
              <a16:creationId xmlns:a16="http://schemas.microsoft.com/office/drawing/2014/main" id="{419139BB-1678-46C9-81F6-2240323FDFFA}"/>
            </a:ext>
          </a:extLst>
        </xdr:cNvPr>
        <xdr:cNvSpPr/>
      </xdr:nvSpPr>
      <xdr:spPr>
        <a:xfrm>
          <a:off x="16268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140988</xdr:rowOff>
    </xdr:from>
    <xdr:ext cx="405111" cy="259045"/>
    <xdr:sp macro="" textlink="">
      <xdr:nvSpPr>
        <xdr:cNvPr id="785" name="【庁舎】&#10;有形固定資産減価償却率該当値テキスト">
          <a:extLst>
            <a:ext uri="{FF2B5EF4-FFF2-40B4-BE49-F238E27FC236}">
              <a16:creationId xmlns:a16="http://schemas.microsoft.com/office/drawing/2014/main" id="{95609D0A-A36A-4EDF-AE34-9673DC259D07}"/>
            </a:ext>
          </a:extLst>
        </xdr:cNvPr>
        <xdr:cNvSpPr txBox="1"/>
      </xdr:nvSpPr>
      <xdr:spPr>
        <a:xfrm>
          <a:off x="16357600"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125005</xdr:rowOff>
    </xdr:from>
    <xdr:to>
      <xdr:col>81</xdr:col>
      <xdr:colOff>101600</xdr:colOff>
      <xdr:row>106</xdr:row>
      <xdr:rowOff>55155</xdr:rowOff>
    </xdr:to>
    <xdr:sp macro="" textlink="">
      <xdr:nvSpPr>
        <xdr:cNvPr id="786" name="楕円 785">
          <a:extLst>
            <a:ext uri="{FF2B5EF4-FFF2-40B4-BE49-F238E27FC236}">
              <a16:creationId xmlns:a16="http://schemas.microsoft.com/office/drawing/2014/main" id="{8A19C019-A257-47F3-A3E4-00C455425DE9}"/>
            </a:ext>
          </a:extLst>
        </xdr:cNvPr>
        <xdr:cNvSpPr/>
      </xdr:nvSpPr>
      <xdr:spPr>
        <a:xfrm>
          <a:off x="15430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4355</xdr:rowOff>
    </xdr:from>
    <xdr:to>
      <xdr:col>85</xdr:col>
      <xdr:colOff>127000</xdr:colOff>
      <xdr:row>106</xdr:row>
      <xdr:rowOff>41911</xdr:rowOff>
    </xdr:to>
    <xdr:cxnSp macro="">
      <xdr:nvCxnSpPr>
        <xdr:cNvPr id="787" name="直線コネクタ 786">
          <a:extLst>
            <a:ext uri="{FF2B5EF4-FFF2-40B4-BE49-F238E27FC236}">
              <a16:creationId xmlns:a16="http://schemas.microsoft.com/office/drawing/2014/main" id="{589FA708-39AA-4BE3-BD19-E7D5E192832E}"/>
            </a:ext>
          </a:extLst>
        </xdr:cNvPr>
        <xdr:cNvCxnSpPr/>
      </xdr:nvCxnSpPr>
      <xdr:spPr>
        <a:xfrm>
          <a:off x="15481300" y="1817805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111942</xdr:rowOff>
    </xdr:from>
    <xdr:to>
      <xdr:col>76</xdr:col>
      <xdr:colOff>165100</xdr:colOff>
      <xdr:row>106</xdr:row>
      <xdr:rowOff>42092</xdr:rowOff>
    </xdr:to>
    <xdr:sp macro="" textlink="">
      <xdr:nvSpPr>
        <xdr:cNvPr id="788" name="楕円 787">
          <a:extLst>
            <a:ext uri="{FF2B5EF4-FFF2-40B4-BE49-F238E27FC236}">
              <a16:creationId xmlns:a16="http://schemas.microsoft.com/office/drawing/2014/main" id="{BE4EDA1E-5A9B-4959-AFA6-E4CB89DCE9B8}"/>
            </a:ext>
          </a:extLst>
        </xdr:cNvPr>
        <xdr:cNvSpPr/>
      </xdr:nvSpPr>
      <xdr:spPr>
        <a:xfrm>
          <a:off x="14541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162742</xdr:rowOff>
    </xdr:from>
    <xdr:to>
      <xdr:col>81</xdr:col>
      <xdr:colOff>50800</xdr:colOff>
      <xdr:row>106</xdr:row>
      <xdr:rowOff>4355</xdr:rowOff>
    </xdr:to>
    <xdr:cxnSp macro="">
      <xdr:nvCxnSpPr>
        <xdr:cNvPr id="789" name="直線コネクタ 788">
          <a:extLst>
            <a:ext uri="{FF2B5EF4-FFF2-40B4-BE49-F238E27FC236}">
              <a16:creationId xmlns:a16="http://schemas.microsoft.com/office/drawing/2014/main" id="{6B9CC047-03AC-4C88-9DCF-8B39A241894E}"/>
            </a:ext>
          </a:extLst>
        </xdr:cNvPr>
        <xdr:cNvCxnSpPr/>
      </xdr:nvCxnSpPr>
      <xdr:spPr>
        <a:xfrm>
          <a:off x="14592300" y="1816499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66221</xdr:rowOff>
    </xdr:from>
    <xdr:to>
      <xdr:col>72</xdr:col>
      <xdr:colOff>38100</xdr:colOff>
      <xdr:row>105</xdr:row>
      <xdr:rowOff>167821</xdr:rowOff>
    </xdr:to>
    <xdr:sp macro="" textlink="">
      <xdr:nvSpPr>
        <xdr:cNvPr id="790" name="楕円 789">
          <a:extLst>
            <a:ext uri="{FF2B5EF4-FFF2-40B4-BE49-F238E27FC236}">
              <a16:creationId xmlns:a16="http://schemas.microsoft.com/office/drawing/2014/main" id="{879D6BF3-8F58-4E4F-8C64-C8EA3584D539}"/>
            </a:ext>
          </a:extLst>
        </xdr:cNvPr>
        <xdr:cNvSpPr/>
      </xdr:nvSpPr>
      <xdr:spPr>
        <a:xfrm>
          <a:off x="13652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117021</xdr:rowOff>
    </xdr:from>
    <xdr:to>
      <xdr:col>76</xdr:col>
      <xdr:colOff>114300</xdr:colOff>
      <xdr:row>105</xdr:row>
      <xdr:rowOff>162742</xdr:rowOff>
    </xdr:to>
    <xdr:cxnSp macro="">
      <xdr:nvCxnSpPr>
        <xdr:cNvPr id="791" name="直線コネクタ 790">
          <a:extLst>
            <a:ext uri="{FF2B5EF4-FFF2-40B4-BE49-F238E27FC236}">
              <a16:creationId xmlns:a16="http://schemas.microsoft.com/office/drawing/2014/main" id="{46860314-A464-4139-BE2D-AEA0B8BE4D6C}"/>
            </a:ext>
          </a:extLst>
        </xdr:cNvPr>
        <xdr:cNvCxnSpPr/>
      </xdr:nvCxnSpPr>
      <xdr:spPr>
        <a:xfrm>
          <a:off x="13703300" y="1811927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79284</xdr:rowOff>
    </xdr:from>
    <xdr:to>
      <xdr:col>67</xdr:col>
      <xdr:colOff>101600</xdr:colOff>
      <xdr:row>106</xdr:row>
      <xdr:rowOff>9434</xdr:rowOff>
    </xdr:to>
    <xdr:sp macro="" textlink="">
      <xdr:nvSpPr>
        <xdr:cNvPr id="792" name="楕円 791">
          <a:extLst>
            <a:ext uri="{FF2B5EF4-FFF2-40B4-BE49-F238E27FC236}">
              <a16:creationId xmlns:a16="http://schemas.microsoft.com/office/drawing/2014/main" id="{3A658E5B-AF1B-4EBD-96CA-B3915089DE5F}"/>
            </a:ext>
          </a:extLst>
        </xdr:cNvPr>
        <xdr:cNvSpPr/>
      </xdr:nvSpPr>
      <xdr:spPr>
        <a:xfrm>
          <a:off x="12763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117021</xdr:rowOff>
    </xdr:from>
    <xdr:to>
      <xdr:col>71</xdr:col>
      <xdr:colOff>177800</xdr:colOff>
      <xdr:row>105</xdr:row>
      <xdr:rowOff>130084</xdr:rowOff>
    </xdr:to>
    <xdr:cxnSp macro="">
      <xdr:nvCxnSpPr>
        <xdr:cNvPr id="793" name="直線コネクタ 792">
          <a:extLst>
            <a:ext uri="{FF2B5EF4-FFF2-40B4-BE49-F238E27FC236}">
              <a16:creationId xmlns:a16="http://schemas.microsoft.com/office/drawing/2014/main" id="{A2E0D547-4BD6-4A0B-ADA4-5A06FFB89245}"/>
            </a:ext>
          </a:extLst>
        </xdr:cNvPr>
        <xdr:cNvCxnSpPr/>
      </xdr:nvCxnSpPr>
      <xdr:spPr>
        <a:xfrm flipV="1">
          <a:off x="12814300" y="181192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794" name="n_1aveValue【庁舎】&#10;有形固定資産減価償却率">
          <a:extLst>
            <a:ext uri="{FF2B5EF4-FFF2-40B4-BE49-F238E27FC236}">
              <a16:creationId xmlns:a16="http://schemas.microsoft.com/office/drawing/2014/main" id="{268D15FF-F431-4CFB-B7CF-242C8075005D}"/>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795" name="n_2aveValue【庁舎】&#10;有形固定資産減価償却率">
          <a:extLst>
            <a:ext uri="{FF2B5EF4-FFF2-40B4-BE49-F238E27FC236}">
              <a16:creationId xmlns:a16="http://schemas.microsoft.com/office/drawing/2014/main" id="{D628BC3A-A9B1-413B-A1B2-AEEA818A878C}"/>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96" name="n_3aveValue【庁舎】&#10;有形固定資産減価償却率">
          <a:extLst>
            <a:ext uri="{FF2B5EF4-FFF2-40B4-BE49-F238E27FC236}">
              <a16:creationId xmlns:a16="http://schemas.microsoft.com/office/drawing/2014/main" id="{6F005742-B28E-4FA5-B972-E3088BCF775D}"/>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797" name="n_4aveValue【庁舎】&#10;有形固定資産減価償却率">
          <a:extLst>
            <a:ext uri="{FF2B5EF4-FFF2-40B4-BE49-F238E27FC236}">
              <a16:creationId xmlns:a16="http://schemas.microsoft.com/office/drawing/2014/main" id="{22A9596D-553B-4C1B-B796-45582861F130}"/>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46282</xdr:rowOff>
    </xdr:from>
    <xdr:ext cx="405111" cy="259045"/>
    <xdr:sp macro="" textlink="">
      <xdr:nvSpPr>
        <xdr:cNvPr id="798" name="n_1mainValue【庁舎】&#10;有形固定資産減価償却率">
          <a:extLst>
            <a:ext uri="{FF2B5EF4-FFF2-40B4-BE49-F238E27FC236}">
              <a16:creationId xmlns:a16="http://schemas.microsoft.com/office/drawing/2014/main" id="{ECF53DD2-3589-41AE-93A5-0092282F32CB}"/>
            </a:ext>
          </a:extLst>
        </xdr:cNvPr>
        <xdr:cNvSpPr txBox="1"/>
      </xdr:nvSpPr>
      <xdr:spPr>
        <a:xfrm>
          <a:off x="152660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33219</xdr:rowOff>
    </xdr:from>
    <xdr:ext cx="405111" cy="259045"/>
    <xdr:sp macro="" textlink="">
      <xdr:nvSpPr>
        <xdr:cNvPr id="799" name="n_2mainValue【庁舎】&#10;有形固定資産減価償却率">
          <a:extLst>
            <a:ext uri="{FF2B5EF4-FFF2-40B4-BE49-F238E27FC236}">
              <a16:creationId xmlns:a16="http://schemas.microsoft.com/office/drawing/2014/main" id="{9815E777-90B7-4102-A45B-367522283690}"/>
            </a:ext>
          </a:extLst>
        </xdr:cNvPr>
        <xdr:cNvSpPr txBox="1"/>
      </xdr:nvSpPr>
      <xdr:spPr>
        <a:xfrm>
          <a:off x="14389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158948</xdr:rowOff>
    </xdr:from>
    <xdr:ext cx="405111" cy="259045"/>
    <xdr:sp macro="" textlink="">
      <xdr:nvSpPr>
        <xdr:cNvPr id="800" name="n_3mainValue【庁舎】&#10;有形固定資産減価償却率">
          <a:extLst>
            <a:ext uri="{FF2B5EF4-FFF2-40B4-BE49-F238E27FC236}">
              <a16:creationId xmlns:a16="http://schemas.microsoft.com/office/drawing/2014/main" id="{03A52C0B-17DF-4A2F-A46C-321997750056}"/>
            </a:ext>
          </a:extLst>
        </xdr:cNvPr>
        <xdr:cNvSpPr txBox="1"/>
      </xdr:nvSpPr>
      <xdr:spPr>
        <a:xfrm>
          <a:off x="13500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561</xdr:rowOff>
    </xdr:from>
    <xdr:ext cx="405111" cy="259045"/>
    <xdr:sp macro="" textlink="">
      <xdr:nvSpPr>
        <xdr:cNvPr id="801" name="n_4mainValue【庁舎】&#10;有形固定資産減価償却率">
          <a:extLst>
            <a:ext uri="{FF2B5EF4-FFF2-40B4-BE49-F238E27FC236}">
              <a16:creationId xmlns:a16="http://schemas.microsoft.com/office/drawing/2014/main" id="{949632BE-2D9D-425E-AEBC-1EDF6712D534}"/>
            </a:ext>
          </a:extLst>
        </xdr:cNvPr>
        <xdr:cNvSpPr txBox="1"/>
      </xdr:nvSpPr>
      <xdr:spPr>
        <a:xfrm>
          <a:off x="12611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27A848DE-3C62-4A31-81C8-8AE9CAFEE99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87F666CB-420D-46DF-AC20-C1523DA536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B7EAEB78-9DBB-4932-A7BF-A43DBB2377C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5B42FA54-94EE-4DC8-827F-794F34F373C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295E12BC-127A-40C4-BD88-4DA102F3A58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21EFE37C-82F5-4CBF-BAD7-3B95EAC6ABB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661060D1-A256-4938-8903-75B3FA5CD26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C0E9068E-B117-424E-A949-BD0CEE78D11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1331BC9F-69BC-49CF-B33C-CD14AB1D2C6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A2C0A2FC-88BD-4C01-92CA-44B3AC0CA0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18B8A7EF-ECC7-41CB-92E4-8AD0DE23F0F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1E21ACE3-EAE8-4232-8014-0558F9FFF2C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02395153-4C16-4FC3-BBD6-AEF37560EF0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CE7A3916-5615-4BA5-81EE-A1EBE42A1C6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A3D0981F-1BB7-40F9-9D66-DBD9A58B287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12388A6F-21FD-469E-BE21-5DEA4003C1D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C4F88895-5066-4A07-AAD5-941E22B3DAE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5EFDBC43-6A86-4D3D-93BE-CBBE558FBFC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6FD43866-8357-4653-AE4E-3FFB75EABCF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43BB4A81-4C21-4C10-B234-90659AD09C2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E6250AFB-D811-4CA3-853F-785707EAF62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B0137C10-667E-465D-9794-E20A9723458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72AAB886-CA0C-4B9B-AC14-0DB1A981C53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AD5E0137-B779-424F-BA70-F9E93F812E9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6DA5700C-91A5-43EE-A0DD-E9D2DCE3381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827" name="直線コネクタ 826">
          <a:extLst>
            <a:ext uri="{FF2B5EF4-FFF2-40B4-BE49-F238E27FC236}">
              <a16:creationId xmlns:a16="http://schemas.microsoft.com/office/drawing/2014/main" id="{DC18AC9D-C23D-4FFF-B344-81263B225918}"/>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828" name="【庁舎】&#10;一人当たり面積最小値テキスト">
          <a:extLst>
            <a:ext uri="{FF2B5EF4-FFF2-40B4-BE49-F238E27FC236}">
              <a16:creationId xmlns:a16="http://schemas.microsoft.com/office/drawing/2014/main" id="{3BEC9D57-BB03-4C05-85BB-0C4B2469CE35}"/>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829" name="直線コネクタ 828">
          <a:extLst>
            <a:ext uri="{FF2B5EF4-FFF2-40B4-BE49-F238E27FC236}">
              <a16:creationId xmlns:a16="http://schemas.microsoft.com/office/drawing/2014/main" id="{F06F6C34-A583-4B57-BFEC-4CF345F43980}"/>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830" name="【庁舎】&#10;一人当たり面積最大値テキスト">
          <a:extLst>
            <a:ext uri="{FF2B5EF4-FFF2-40B4-BE49-F238E27FC236}">
              <a16:creationId xmlns:a16="http://schemas.microsoft.com/office/drawing/2014/main" id="{AD91949E-81D2-415F-9155-4830B95DE231}"/>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831" name="直線コネクタ 830">
          <a:extLst>
            <a:ext uri="{FF2B5EF4-FFF2-40B4-BE49-F238E27FC236}">
              <a16:creationId xmlns:a16="http://schemas.microsoft.com/office/drawing/2014/main" id="{B726CAA7-E61B-4D5D-A839-584D4C455B21}"/>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832" name="【庁舎】&#10;一人当たり面積平均値テキスト">
          <a:extLst>
            <a:ext uri="{FF2B5EF4-FFF2-40B4-BE49-F238E27FC236}">
              <a16:creationId xmlns:a16="http://schemas.microsoft.com/office/drawing/2014/main" id="{F75F0D63-9B29-4D63-A2EC-FE0034DC7496}"/>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33" name="フローチャート: 判断 832">
          <a:extLst>
            <a:ext uri="{FF2B5EF4-FFF2-40B4-BE49-F238E27FC236}">
              <a16:creationId xmlns:a16="http://schemas.microsoft.com/office/drawing/2014/main" id="{BA5661B3-9B82-4E8D-A24E-F6EB890C3DB0}"/>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34" name="フローチャート: 判断 833">
          <a:extLst>
            <a:ext uri="{FF2B5EF4-FFF2-40B4-BE49-F238E27FC236}">
              <a16:creationId xmlns:a16="http://schemas.microsoft.com/office/drawing/2014/main" id="{D5EE64B9-653B-44B1-ADC3-13D8CCB55CF1}"/>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835" name="フローチャート: 判断 834">
          <a:extLst>
            <a:ext uri="{FF2B5EF4-FFF2-40B4-BE49-F238E27FC236}">
              <a16:creationId xmlns:a16="http://schemas.microsoft.com/office/drawing/2014/main" id="{569D357F-EC01-45E3-AAE2-651BCFFAA938}"/>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836" name="フローチャート: 判断 835">
          <a:extLst>
            <a:ext uri="{FF2B5EF4-FFF2-40B4-BE49-F238E27FC236}">
              <a16:creationId xmlns:a16="http://schemas.microsoft.com/office/drawing/2014/main" id="{7CAD0578-0CEE-4B93-904B-FBDE91AE50D7}"/>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837" name="フローチャート: 判断 836">
          <a:extLst>
            <a:ext uri="{FF2B5EF4-FFF2-40B4-BE49-F238E27FC236}">
              <a16:creationId xmlns:a16="http://schemas.microsoft.com/office/drawing/2014/main" id="{BB2A67A2-5265-4668-BD54-F40F84F5C355}"/>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F3E3489C-0349-4D64-BE87-63696E75EFF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6379F2AF-871C-4F6B-969E-227B030EF16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F3FDD400-A197-4C42-94DA-A4F6DECAF05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B0923913-988F-4F19-845D-B4DDEDEB4F2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D55B8416-352C-4902-9D3B-BDF6F745727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136434</xdr:rowOff>
    </xdr:from>
    <xdr:to>
      <xdr:col>116</xdr:col>
      <xdr:colOff>114300</xdr:colOff>
      <xdr:row>107</xdr:row>
      <xdr:rowOff>66584</xdr:rowOff>
    </xdr:to>
    <xdr:sp macro="" textlink="">
      <xdr:nvSpPr>
        <xdr:cNvPr id="843" name="楕円 842">
          <a:extLst>
            <a:ext uri="{FF2B5EF4-FFF2-40B4-BE49-F238E27FC236}">
              <a16:creationId xmlns:a16="http://schemas.microsoft.com/office/drawing/2014/main" id="{B1AFB773-2042-4260-A8D4-2C4E620D9FA8}"/>
            </a:ext>
          </a:extLst>
        </xdr:cNvPr>
        <xdr:cNvSpPr/>
      </xdr:nvSpPr>
      <xdr:spPr>
        <a:xfrm>
          <a:off x="221107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114861</xdr:rowOff>
    </xdr:from>
    <xdr:ext cx="469744" cy="259045"/>
    <xdr:sp macro="" textlink="">
      <xdr:nvSpPr>
        <xdr:cNvPr id="844" name="【庁舎】&#10;一人当たり面積該当値テキスト">
          <a:extLst>
            <a:ext uri="{FF2B5EF4-FFF2-40B4-BE49-F238E27FC236}">
              <a16:creationId xmlns:a16="http://schemas.microsoft.com/office/drawing/2014/main" id="{E8E07EFD-DCA4-45DB-AA25-A20A2ADB1429}"/>
            </a:ext>
          </a:extLst>
        </xdr:cNvPr>
        <xdr:cNvSpPr txBox="1"/>
      </xdr:nvSpPr>
      <xdr:spPr>
        <a:xfrm>
          <a:off x="22199600"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138612</xdr:rowOff>
    </xdr:from>
    <xdr:to>
      <xdr:col>112</xdr:col>
      <xdr:colOff>38100</xdr:colOff>
      <xdr:row>107</xdr:row>
      <xdr:rowOff>68762</xdr:rowOff>
    </xdr:to>
    <xdr:sp macro="" textlink="">
      <xdr:nvSpPr>
        <xdr:cNvPr id="845" name="楕円 844">
          <a:extLst>
            <a:ext uri="{FF2B5EF4-FFF2-40B4-BE49-F238E27FC236}">
              <a16:creationId xmlns:a16="http://schemas.microsoft.com/office/drawing/2014/main" id="{87B3AF79-8DC7-4359-804D-759DDA322077}"/>
            </a:ext>
          </a:extLst>
        </xdr:cNvPr>
        <xdr:cNvSpPr/>
      </xdr:nvSpPr>
      <xdr:spPr>
        <a:xfrm>
          <a:off x="21272500" y="183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15784</xdr:rowOff>
    </xdr:from>
    <xdr:to>
      <xdr:col>116</xdr:col>
      <xdr:colOff>63500</xdr:colOff>
      <xdr:row>107</xdr:row>
      <xdr:rowOff>17962</xdr:rowOff>
    </xdr:to>
    <xdr:cxnSp macro="">
      <xdr:nvCxnSpPr>
        <xdr:cNvPr id="846" name="直線コネクタ 845">
          <a:extLst>
            <a:ext uri="{FF2B5EF4-FFF2-40B4-BE49-F238E27FC236}">
              <a16:creationId xmlns:a16="http://schemas.microsoft.com/office/drawing/2014/main" id="{64DEAF67-23D8-496C-99A8-A46982E66619}"/>
            </a:ext>
          </a:extLst>
        </xdr:cNvPr>
        <xdr:cNvCxnSpPr/>
      </xdr:nvCxnSpPr>
      <xdr:spPr>
        <a:xfrm flipV="1">
          <a:off x="21323300" y="18360934"/>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141877</xdr:rowOff>
    </xdr:from>
    <xdr:to>
      <xdr:col>107</xdr:col>
      <xdr:colOff>101600</xdr:colOff>
      <xdr:row>107</xdr:row>
      <xdr:rowOff>72027</xdr:rowOff>
    </xdr:to>
    <xdr:sp macro="" textlink="">
      <xdr:nvSpPr>
        <xdr:cNvPr id="847" name="楕円 846">
          <a:extLst>
            <a:ext uri="{FF2B5EF4-FFF2-40B4-BE49-F238E27FC236}">
              <a16:creationId xmlns:a16="http://schemas.microsoft.com/office/drawing/2014/main" id="{0CEFBFCC-B15B-4B2C-A2F4-6C328BA96EE8}"/>
            </a:ext>
          </a:extLst>
        </xdr:cNvPr>
        <xdr:cNvSpPr/>
      </xdr:nvSpPr>
      <xdr:spPr>
        <a:xfrm>
          <a:off x="20383500" y="183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17962</xdr:rowOff>
    </xdr:from>
    <xdr:to>
      <xdr:col>111</xdr:col>
      <xdr:colOff>177800</xdr:colOff>
      <xdr:row>107</xdr:row>
      <xdr:rowOff>21227</xdr:rowOff>
    </xdr:to>
    <xdr:cxnSp macro="">
      <xdr:nvCxnSpPr>
        <xdr:cNvPr id="848" name="直線コネクタ 847">
          <a:extLst>
            <a:ext uri="{FF2B5EF4-FFF2-40B4-BE49-F238E27FC236}">
              <a16:creationId xmlns:a16="http://schemas.microsoft.com/office/drawing/2014/main" id="{1B0E8A73-AEBF-4C43-9FE6-B12B494DABC3}"/>
            </a:ext>
          </a:extLst>
        </xdr:cNvPr>
        <xdr:cNvCxnSpPr/>
      </xdr:nvCxnSpPr>
      <xdr:spPr>
        <a:xfrm flipV="1">
          <a:off x="20434300" y="183631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144055</xdr:rowOff>
    </xdr:from>
    <xdr:to>
      <xdr:col>102</xdr:col>
      <xdr:colOff>165100</xdr:colOff>
      <xdr:row>107</xdr:row>
      <xdr:rowOff>74205</xdr:rowOff>
    </xdr:to>
    <xdr:sp macro="" textlink="">
      <xdr:nvSpPr>
        <xdr:cNvPr id="849" name="楕円 848">
          <a:extLst>
            <a:ext uri="{FF2B5EF4-FFF2-40B4-BE49-F238E27FC236}">
              <a16:creationId xmlns:a16="http://schemas.microsoft.com/office/drawing/2014/main" id="{CD27E3A4-BD1E-4181-BE36-968E3ACA3DA2}"/>
            </a:ext>
          </a:extLst>
        </xdr:cNvPr>
        <xdr:cNvSpPr/>
      </xdr:nvSpPr>
      <xdr:spPr>
        <a:xfrm>
          <a:off x="19494500" y="183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21227</xdr:rowOff>
    </xdr:from>
    <xdr:to>
      <xdr:col>107</xdr:col>
      <xdr:colOff>50800</xdr:colOff>
      <xdr:row>107</xdr:row>
      <xdr:rowOff>23405</xdr:rowOff>
    </xdr:to>
    <xdr:cxnSp macro="">
      <xdr:nvCxnSpPr>
        <xdr:cNvPr id="850" name="直線コネクタ 849">
          <a:extLst>
            <a:ext uri="{FF2B5EF4-FFF2-40B4-BE49-F238E27FC236}">
              <a16:creationId xmlns:a16="http://schemas.microsoft.com/office/drawing/2014/main" id="{4D6D649D-5CA1-4B70-A900-6B433EDAF4CE}"/>
            </a:ext>
          </a:extLst>
        </xdr:cNvPr>
        <xdr:cNvCxnSpPr/>
      </xdr:nvCxnSpPr>
      <xdr:spPr>
        <a:xfrm flipV="1">
          <a:off x="19545300" y="18366377"/>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51" name="楕円 850">
          <a:extLst>
            <a:ext uri="{FF2B5EF4-FFF2-40B4-BE49-F238E27FC236}">
              <a16:creationId xmlns:a16="http://schemas.microsoft.com/office/drawing/2014/main" id="{725BD037-7173-459A-ADCB-D277F1A94375}"/>
            </a:ext>
          </a:extLst>
        </xdr:cNvPr>
        <xdr:cNvSpPr/>
      </xdr:nvSpPr>
      <xdr:spPr>
        <a:xfrm>
          <a:off x="18605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23405</xdr:rowOff>
    </xdr:from>
    <xdr:to>
      <xdr:col>102</xdr:col>
      <xdr:colOff>114300</xdr:colOff>
      <xdr:row>107</xdr:row>
      <xdr:rowOff>25581</xdr:rowOff>
    </xdr:to>
    <xdr:cxnSp macro="">
      <xdr:nvCxnSpPr>
        <xdr:cNvPr id="852" name="直線コネクタ 851">
          <a:extLst>
            <a:ext uri="{FF2B5EF4-FFF2-40B4-BE49-F238E27FC236}">
              <a16:creationId xmlns:a16="http://schemas.microsoft.com/office/drawing/2014/main" id="{0C4E6A0C-5D01-4C7F-8007-0327CC555493}"/>
            </a:ext>
          </a:extLst>
        </xdr:cNvPr>
        <xdr:cNvCxnSpPr/>
      </xdr:nvCxnSpPr>
      <xdr:spPr>
        <a:xfrm flipV="1">
          <a:off x="18656300" y="18368555"/>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53" name="n_1aveValue【庁舎】&#10;一人当たり面積">
          <a:extLst>
            <a:ext uri="{FF2B5EF4-FFF2-40B4-BE49-F238E27FC236}">
              <a16:creationId xmlns:a16="http://schemas.microsoft.com/office/drawing/2014/main" id="{5B3BFDB5-E602-44B2-8E16-C29D9DE18DDE}"/>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854" name="n_2aveValue【庁舎】&#10;一人当たり面積">
          <a:extLst>
            <a:ext uri="{FF2B5EF4-FFF2-40B4-BE49-F238E27FC236}">
              <a16:creationId xmlns:a16="http://schemas.microsoft.com/office/drawing/2014/main" id="{E1391FD3-57C8-416E-AB55-660D40AEA352}"/>
            </a:ext>
          </a:extLst>
        </xdr:cNvPr>
        <xdr:cNvSpPr txBox="1"/>
      </xdr:nvSpPr>
      <xdr:spPr>
        <a:xfrm>
          <a:off x="20199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855" name="n_3aveValue【庁舎】&#10;一人当たり面積">
          <a:extLst>
            <a:ext uri="{FF2B5EF4-FFF2-40B4-BE49-F238E27FC236}">
              <a16:creationId xmlns:a16="http://schemas.microsoft.com/office/drawing/2014/main" id="{CC93CEA4-6797-4EB4-81FC-DF470E18F18C}"/>
            </a:ext>
          </a:extLst>
        </xdr:cNvPr>
        <xdr:cNvSpPr txBox="1"/>
      </xdr:nvSpPr>
      <xdr:spPr>
        <a:xfrm>
          <a:off x="19310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856" name="n_4aveValue【庁舎】&#10;一人当たり面積">
          <a:extLst>
            <a:ext uri="{FF2B5EF4-FFF2-40B4-BE49-F238E27FC236}">
              <a16:creationId xmlns:a16="http://schemas.microsoft.com/office/drawing/2014/main" id="{E4B0E6A8-4AAE-43E1-ADB3-FC5C3EE440A3}"/>
            </a:ext>
          </a:extLst>
        </xdr:cNvPr>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59889</xdr:rowOff>
    </xdr:from>
    <xdr:ext cx="469744" cy="259045"/>
    <xdr:sp macro="" textlink="">
      <xdr:nvSpPr>
        <xdr:cNvPr id="857" name="n_1mainValue【庁舎】&#10;一人当たり面積">
          <a:extLst>
            <a:ext uri="{FF2B5EF4-FFF2-40B4-BE49-F238E27FC236}">
              <a16:creationId xmlns:a16="http://schemas.microsoft.com/office/drawing/2014/main" id="{EDF76549-6E2E-482E-B559-7A5F0665FDCF}"/>
            </a:ext>
          </a:extLst>
        </xdr:cNvPr>
        <xdr:cNvSpPr txBox="1"/>
      </xdr:nvSpPr>
      <xdr:spPr>
        <a:xfrm>
          <a:off x="21075727" y="184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63154</xdr:rowOff>
    </xdr:from>
    <xdr:ext cx="469744" cy="259045"/>
    <xdr:sp macro="" textlink="">
      <xdr:nvSpPr>
        <xdr:cNvPr id="858" name="n_2mainValue【庁舎】&#10;一人当たり面積">
          <a:extLst>
            <a:ext uri="{FF2B5EF4-FFF2-40B4-BE49-F238E27FC236}">
              <a16:creationId xmlns:a16="http://schemas.microsoft.com/office/drawing/2014/main" id="{AAB254CE-1BC0-4AE5-9BCF-15438824FE0A}"/>
            </a:ext>
          </a:extLst>
        </xdr:cNvPr>
        <xdr:cNvSpPr txBox="1"/>
      </xdr:nvSpPr>
      <xdr:spPr>
        <a:xfrm>
          <a:off x="20199427" y="1840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65332</xdr:rowOff>
    </xdr:from>
    <xdr:ext cx="469744" cy="259045"/>
    <xdr:sp macro="" textlink="">
      <xdr:nvSpPr>
        <xdr:cNvPr id="859" name="n_3mainValue【庁舎】&#10;一人当たり面積">
          <a:extLst>
            <a:ext uri="{FF2B5EF4-FFF2-40B4-BE49-F238E27FC236}">
              <a16:creationId xmlns:a16="http://schemas.microsoft.com/office/drawing/2014/main" id="{5D8DFFF7-397E-4015-BF5F-C00CDE4D2B32}"/>
            </a:ext>
          </a:extLst>
        </xdr:cNvPr>
        <xdr:cNvSpPr txBox="1"/>
      </xdr:nvSpPr>
      <xdr:spPr>
        <a:xfrm>
          <a:off x="19310427" y="1841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860" name="n_4mainValue【庁舎】&#10;一人当たり面積">
          <a:extLst>
            <a:ext uri="{FF2B5EF4-FFF2-40B4-BE49-F238E27FC236}">
              <a16:creationId xmlns:a16="http://schemas.microsoft.com/office/drawing/2014/main" id="{4F6075EF-CD9C-465E-B319-D8C919AFEEC8}"/>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8F881C06-7351-4EA1-B753-8902CCDDF15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6BF73F39-0E50-420C-AEDE-0EB06AD2339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99C0B0E5-306E-476C-8984-6691646D99D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図書館では、有形固定資産減価償率は類団平均より</a:t>
          </a:r>
          <a:r>
            <a:rPr kumimoji="1" lang="en-US" altLang="ja-JP" sz="1100">
              <a:solidFill>
                <a:schemeClr val="dk1"/>
              </a:solidFill>
              <a:effectLst/>
              <a:latin typeface="+mn-lt"/>
              <a:ea typeface="+mn-ea"/>
              <a:cs typeface="+mn-cs"/>
            </a:rPr>
            <a:t>28.0</a:t>
          </a:r>
          <a:r>
            <a:rPr kumimoji="1" lang="ja-JP" altLang="ja-JP" sz="1100">
              <a:solidFill>
                <a:schemeClr val="dk1"/>
              </a:solidFill>
              <a:effectLst/>
              <a:latin typeface="+mn-lt"/>
              <a:ea typeface="+mn-ea"/>
              <a:cs typeface="+mn-cs"/>
            </a:rPr>
            <a:t>％も</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数値となっている。村の図書館は昭和</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年に建築された社会教育施設に併設されており、そのため有形固定資産減価償率も高くなっている。また施設に併設されているため、</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人当たりの面積も類似団体より低い数値となっていると考えられる。</a:t>
          </a:r>
          <a:endParaRPr lang="ja-JP" altLang="ja-JP" sz="1400">
            <a:effectLst/>
          </a:endParaRPr>
        </a:p>
        <a:p>
          <a:r>
            <a:rPr kumimoji="1" lang="ja-JP" altLang="ja-JP" sz="1100">
              <a:solidFill>
                <a:schemeClr val="dk1"/>
              </a:solidFill>
              <a:effectLst/>
              <a:latin typeface="+mn-lt"/>
              <a:ea typeface="+mn-ea"/>
              <a:cs typeface="+mn-cs"/>
            </a:rPr>
            <a:t>体育館・プール、市民会館ともに、有形固定資産減価償率は類団平均とほぼ同程度の数値となっている。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保健センターでは、有形固定資産減価償却率は類団</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％低い数値となっている。保健福祉センターは平成</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年建築の建物であるため、村の中では比較的新しい建物であるが、築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年たっていることから</a:t>
          </a:r>
          <a:r>
            <a:rPr kumimoji="1" lang="ja-JP" altLang="en-US" sz="1100">
              <a:solidFill>
                <a:schemeClr val="dk1"/>
              </a:solidFill>
              <a:effectLst/>
              <a:latin typeface="+mn-lt"/>
              <a:ea typeface="+mn-ea"/>
              <a:cs typeface="+mn-cs"/>
            </a:rPr>
            <a:t>早めに長寿命化対策</a:t>
          </a:r>
          <a:r>
            <a:rPr kumimoji="1" lang="ja-JP" altLang="ja-JP" sz="1100">
              <a:solidFill>
                <a:schemeClr val="dk1"/>
              </a:solidFill>
              <a:effectLst/>
              <a:latin typeface="+mn-lt"/>
              <a:ea typeface="+mn-ea"/>
              <a:cs typeface="+mn-cs"/>
            </a:rPr>
            <a:t>を行うことで進行する老朽化に備える必要がある。</a:t>
          </a:r>
          <a:endParaRPr lang="ja-JP" altLang="ja-JP" sz="1400">
            <a:effectLst/>
          </a:endParaRPr>
        </a:p>
        <a:p>
          <a:r>
            <a:rPr kumimoji="1" lang="ja-JP" altLang="ja-JP" sz="1100">
              <a:solidFill>
                <a:schemeClr val="dk1"/>
              </a:solidFill>
              <a:effectLst/>
              <a:latin typeface="+mn-lt"/>
              <a:ea typeface="+mn-ea"/>
              <a:cs typeface="+mn-cs"/>
            </a:rPr>
            <a:t>庁舎では、有形固定資産減価償却率</a:t>
          </a:r>
          <a:r>
            <a:rPr kumimoji="1" lang="ja-JP" altLang="en-US" sz="1100">
              <a:solidFill>
                <a:schemeClr val="dk1"/>
              </a:solidFill>
              <a:effectLst/>
              <a:latin typeface="+mn-lt"/>
              <a:ea typeface="+mn-ea"/>
              <a:cs typeface="+mn-cs"/>
            </a:rPr>
            <a:t>は類団平均より</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％高い数値となっている。庁舎は昭和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年建築の建物で築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年経過しているため、長寿命化を図るための改修などを検討する必要がある。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長野県山形村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8,538
8,381
24.98
4,307,515
4,169,019
112,625
2,818,035
2,372,456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財政力指数は過去数年間、横ばいで推移しており、長野県平均、類団平均を超えている。今後も村税を始めとした自主財源の確保に努めていく。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170039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1860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156633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135766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経常収支比率は、前年度と比較して</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79.2</a:t>
          </a:r>
          <a:r>
            <a:rPr kumimoji="1" lang="ja-JP" altLang="ja-JP" sz="1100">
              <a:solidFill>
                <a:schemeClr val="dk1"/>
              </a:solidFill>
              <a:effectLst/>
              <a:latin typeface="+mn-lt"/>
              <a:ea typeface="+mn-ea"/>
              <a:cs typeface="+mn-cs"/>
            </a:rPr>
            <a:t>％となった。経常一般財源（収入）</a:t>
          </a:r>
          <a:r>
            <a:rPr kumimoji="1" lang="ja-JP" altLang="en-US" sz="1100">
              <a:solidFill>
                <a:schemeClr val="dk1"/>
              </a:solidFill>
              <a:effectLst/>
              <a:latin typeface="+mn-lt"/>
              <a:ea typeface="+mn-ea"/>
              <a:cs typeface="+mn-cs"/>
            </a:rPr>
            <a:t>は、昨年度とほぼ変わらない</a:t>
          </a:r>
          <a:r>
            <a:rPr kumimoji="1" lang="ja-JP" altLang="ja-JP" sz="1100">
              <a:solidFill>
                <a:schemeClr val="dk1"/>
              </a:solidFill>
              <a:effectLst/>
              <a:latin typeface="+mn-lt"/>
              <a:ea typeface="+mn-ea"/>
              <a:cs typeface="+mn-cs"/>
            </a:rPr>
            <a:t>が、充当一般財源（経常経費）</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5,350</a:t>
          </a:r>
          <a:r>
            <a:rPr kumimoji="1" lang="ja-JP" altLang="ja-JP" sz="1100">
              <a:solidFill>
                <a:schemeClr val="dk1"/>
              </a:solidFill>
              <a:effectLst/>
              <a:latin typeface="+mn-lt"/>
              <a:ea typeface="+mn-ea"/>
              <a:cs typeface="+mn-cs"/>
            </a:rPr>
            <a:t>万円増えている。事業の見直しを行うなど、経常経費の抑制に努める必要がある。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141224</xdr:rowOff>
    </xdr:from>
    <xdr:to>
      <xdr:col>23</xdr:col>
      <xdr:colOff>133350</xdr:colOff>
      <xdr:row>61</xdr:row>
      <xdr:rowOff>75946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428224"/>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61</xdr:row>
      <xdr:rowOff>124206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42822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124206</xdr:rowOff>
    </xdr:from>
    <xdr:to>
      <xdr:col>15</xdr:col>
      <xdr:colOff>82550</xdr:colOff>
      <xdr:row>61</xdr:row>
      <xdr:rowOff>165227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582656"/>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135526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157988</xdr:rowOff>
    </xdr:from>
    <xdr:to>
      <xdr:col>11</xdr:col>
      <xdr:colOff>31750</xdr:colOff>
      <xdr:row>61</xdr:row>
      <xdr:rowOff>165227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61643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169308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25146</xdr:rowOff>
    </xdr:from>
    <xdr:to>
      <xdr:col>23</xdr:col>
      <xdr:colOff>184150</xdr:colOff>
      <xdr:row>61</xdr:row>
      <xdr:rowOff>126746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41673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90424</xdr:rowOff>
    </xdr:from>
    <xdr:to>
      <xdr:col>19</xdr:col>
      <xdr:colOff>184150</xdr:colOff>
      <xdr:row>61</xdr:row>
      <xdr:rowOff>20574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30751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73406</xdr:rowOff>
    </xdr:from>
    <xdr:to>
      <xdr:col>15</xdr:col>
      <xdr:colOff>133350</xdr:colOff>
      <xdr:row>62</xdr:row>
      <xdr:rowOff>3556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13733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114427</xdr:rowOff>
    </xdr:from>
    <xdr:to>
      <xdr:col>11</xdr:col>
      <xdr:colOff>82550</xdr:colOff>
      <xdr:row>62</xdr:row>
      <xdr:rowOff>44577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54754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4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人当たりの人件費・物件費は</a:t>
          </a:r>
          <a:r>
            <a:rPr kumimoji="1" lang="ja-JP" altLang="en-US" sz="1100">
              <a:solidFill>
                <a:schemeClr val="dk1"/>
              </a:solidFill>
              <a:effectLst/>
              <a:latin typeface="+mn-lt"/>
              <a:ea typeface="+mn-ea"/>
              <a:cs typeface="+mn-cs"/>
            </a:rPr>
            <a:t>毎年</a:t>
          </a:r>
          <a:r>
            <a:rPr kumimoji="1" lang="ja-JP" altLang="ja-JP" sz="1100">
              <a:solidFill>
                <a:schemeClr val="dk1"/>
              </a:solidFill>
              <a:effectLst/>
              <a:latin typeface="+mn-lt"/>
              <a:ea typeface="+mn-ea"/>
              <a:cs typeface="+mn-cs"/>
            </a:rPr>
            <a:t>増加傾向にある。令和２年度から会計年度任用職員制度が導入されたことにより人件費が増となっているが、加えて新型コロナのワクチン接種事業等例年にはない事業を行っているため、人件費や物件費が増となっている。今後ウィズコロナ、アフターコロナを見据えた事業の取捨選択が必要となってく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事業全体の見直しを行い経常経費全体の抑制に努める必要がある。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また、物価高騰の影響が出てきている。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55770</xdr:rowOff>
    </xdr:from>
    <xdr:to>
      <xdr:col>23</xdr:col>
      <xdr:colOff>133350</xdr:colOff>
      <xdr:row>81</xdr:row>
      <xdr:rowOff>63655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43220"/>
          <a:ext cx="838200" cy="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0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48763</xdr:rowOff>
    </xdr:from>
    <xdr:to>
      <xdr:col>19</xdr:col>
      <xdr:colOff>133350</xdr:colOff>
      <xdr:row>81</xdr:row>
      <xdr:rowOff>55770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36213"/>
          <a:ext cx="889000" cy="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28894</xdr:rowOff>
    </xdr:from>
    <xdr:to>
      <xdr:col>15</xdr:col>
      <xdr:colOff>82550</xdr:colOff>
      <xdr:row>81</xdr:row>
      <xdr:rowOff>48763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16344"/>
          <a:ext cx="889000" cy="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24366</xdr:rowOff>
    </xdr:from>
    <xdr:to>
      <xdr:col>11</xdr:col>
      <xdr:colOff>31750</xdr:colOff>
      <xdr:row>81</xdr:row>
      <xdr:rowOff>28894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11816"/>
          <a:ext cx="8890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12855</xdr:rowOff>
    </xdr:from>
    <xdr:to>
      <xdr:col>23</xdr:col>
      <xdr:colOff>184150</xdr:colOff>
      <xdr:row>81</xdr:row>
      <xdr:rowOff>114455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105582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2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4970</xdr:rowOff>
    </xdr:from>
    <xdr:to>
      <xdr:col>19</xdr:col>
      <xdr:colOff>184150</xdr:colOff>
      <xdr:row>81</xdr:row>
      <xdr:rowOff>106570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116747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6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169413</xdr:rowOff>
    </xdr:from>
    <xdr:to>
      <xdr:col>15</xdr:col>
      <xdr:colOff>133350</xdr:colOff>
      <xdr:row>81</xdr:row>
      <xdr:rowOff>99563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8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109740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5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149544</xdr:rowOff>
    </xdr:from>
    <xdr:to>
      <xdr:col>11</xdr:col>
      <xdr:colOff>82550</xdr:colOff>
      <xdr:row>81</xdr:row>
      <xdr:rowOff>79694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89871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3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145016</xdr:rowOff>
    </xdr:from>
    <xdr:to>
      <xdr:col>7</xdr:col>
      <xdr:colOff>31750</xdr:colOff>
      <xdr:row>81</xdr:row>
      <xdr:rowOff>75166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85343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2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％減となっており</a:t>
          </a:r>
          <a:r>
            <a:rPr kumimoji="1" lang="ja-JP" altLang="ja-JP" sz="1100">
              <a:solidFill>
                <a:schemeClr val="dk1"/>
              </a:solidFill>
              <a:effectLst/>
              <a:latin typeface="+mn-lt"/>
              <a:ea typeface="+mn-ea"/>
              <a:cs typeface="+mn-cs"/>
            </a:rPr>
            <a:t>、全国町村平均、類団平均をともに下回っている。引き続き、国の人事院勧告に基づき適正な給与水準の維持に努める。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100895</xdr:rowOff>
    </xdr:from>
    <xdr:to>
      <xdr:col>81</xdr:col>
      <xdr:colOff>44450</xdr:colOff>
      <xdr:row>82</xdr:row>
      <xdr:rowOff>23284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3988345"/>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83</xdr:row>
      <xdr:rowOff>12700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0821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83</xdr:row>
      <xdr:rowOff>12700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1224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83</xdr:row>
      <xdr:rowOff>79728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122400"/>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50095</xdr:rowOff>
    </xdr:from>
    <xdr:to>
      <xdr:col>81</xdr:col>
      <xdr:colOff>95250</xdr:colOff>
      <xdr:row>81</xdr:row>
      <xdr:rowOff>151695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66622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8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平均より低い数値となっているもの、全国平均、県平均より高い数値となっている。数年来新規採用控え、人件費の抑制に努めてきたが、職員の年齢層による人数のばらきがでるこから計画的に新規採用をすることとしたため、ここ数年増加傾向にある。退職者と新規採用者のバランスを図りながら適正な定数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115498</xdr:rowOff>
    </xdr:from>
    <xdr:to>
      <xdr:col>81</xdr:col>
      <xdr:colOff>44450</xdr:colOff>
      <xdr:row>59</xdr:row>
      <xdr:rowOff>118945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31048"/>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109293</xdr:rowOff>
    </xdr:from>
    <xdr:to>
      <xdr:col>77</xdr:col>
      <xdr:colOff>44450</xdr:colOff>
      <xdr:row>59</xdr:row>
      <xdr:rowOff>115498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24843"/>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98261</xdr:rowOff>
    </xdr:from>
    <xdr:to>
      <xdr:col>72</xdr:col>
      <xdr:colOff>203200</xdr:colOff>
      <xdr:row>59</xdr:row>
      <xdr:rowOff>109293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13811"/>
          <a:ext cx="889000" cy="1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98261</xdr:rowOff>
    </xdr:from>
    <xdr:to>
      <xdr:col>68</xdr:col>
      <xdr:colOff>152400</xdr:colOff>
      <xdr:row>60</xdr:row>
      <xdr:rowOff>48151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13811"/>
          <a:ext cx="889000" cy="1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68145</xdr:rowOff>
    </xdr:from>
    <xdr:to>
      <xdr:col>81</xdr:col>
      <xdr:colOff>95250</xdr:colOff>
      <xdr:row>59</xdr:row>
      <xdr:rowOff>169745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8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160872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0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64698</xdr:rowOff>
    </xdr:from>
    <xdr:to>
      <xdr:col>77</xdr:col>
      <xdr:colOff>95250</xdr:colOff>
      <xdr:row>59</xdr:row>
      <xdr:rowOff>166298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5025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49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58493</xdr:rowOff>
    </xdr:from>
    <xdr:to>
      <xdr:col>73</xdr:col>
      <xdr:colOff>44450</xdr:colOff>
      <xdr:row>59</xdr:row>
      <xdr:rowOff>160093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7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170270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4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47461</xdr:rowOff>
    </xdr:from>
    <xdr:to>
      <xdr:col>68</xdr:col>
      <xdr:colOff>203200</xdr:colOff>
      <xdr:row>59</xdr:row>
      <xdr:rowOff>149061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159238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3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168801</xdr:rowOff>
    </xdr:from>
    <xdr:to>
      <xdr:col>64</xdr:col>
      <xdr:colOff>152400</xdr:colOff>
      <xdr:row>60</xdr:row>
      <xdr:rowOff>98951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109128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5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類似団体を下回っているものの、全国平均、県内平均よりは高い数字となっており、前年度比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となっている。償還のピークは令和２年度となっており、今後緩やかに減少すると見込まれているが、今後も緊急性、住民ニーズを的確に捉え、事業の選択により起債に大きく頼ることのない財政運営に努め、財政の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47244</xdr:rowOff>
    </xdr:from>
    <xdr:to>
      <xdr:col>81</xdr:col>
      <xdr:colOff>44450</xdr:colOff>
      <xdr:row>41</xdr:row>
      <xdr:rowOff>66548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7669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66548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9117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47244</xdr:rowOff>
    </xdr:from>
    <xdr:to>
      <xdr:col>72</xdr:col>
      <xdr:colOff>203200</xdr:colOff>
      <xdr:row>41</xdr:row>
      <xdr:rowOff>61722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766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47244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332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121429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167894</xdr:rowOff>
    </xdr:from>
    <xdr:to>
      <xdr:col>81</xdr:col>
      <xdr:colOff>95250</xdr:colOff>
      <xdr:row>41</xdr:row>
      <xdr:rowOff>98044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12971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7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15748</xdr:rowOff>
    </xdr:from>
    <xdr:to>
      <xdr:col>77</xdr:col>
      <xdr:colOff>95250</xdr:colOff>
      <xdr:row>41</xdr:row>
      <xdr:rowOff>117348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127525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1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167894</xdr:rowOff>
    </xdr:from>
    <xdr:to>
      <xdr:col>68</xdr:col>
      <xdr:colOff>203200</xdr:colOff>
      <xdr:row>41</xdr:row>
      <xdr:rowOff>98044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108221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数値なしの状態が続いている。償還額の範囲内で借り入れを行うなど公債費の抑制に努めてきたが、後年の負担が軽減できるよう財政の健全化を図っていく。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長野県山形村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8,538
8,381
24.98
4,307,515
4,169,019
112,625
2,818,035
2,372,456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類団平均よりもやや高い数字となっおり、対前年度比で</a:t>
          </a:r>
          <a:r>
            <a:rPr kumimoji="1" lang="en-US" altLang="ja-JP" sz="1100">
              <a:latin typeface="+mn-ea"/>
              <a:ea typeface="+mn-ea"/>
            </a:rPr>
            <a:t>0.9</a:t>
          </a:r>
          <a:r>
            <a:rPr kumimoji="1" lang="ja-JP" altLang="en-US" sz="1100">
              <a:latin typeface="+mn-ea"/>
              <a:ea typeface="+mn-ea"/>
            </a:rPr>
            <a:t>％増となっている。</a:t>
          </a:r>
          <a:r>
            <a:rPr kumimoji="1" lang="ja-JP" altLang="ja-JP"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年度は会計年度任用職員制度が始まったため、今まで物件費で仕分けされていた費用が人件費に振り替えられたためであるが、定員管理の見直しも含め、人件費の抑制に努めていく必要がある。</a:t>
          </a:r>
          <a:endParaRPr lang="ja-JP" altLang="ja-JP" sz="14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863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86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49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全国平均、類団平均より</a:t>
          </a:r>
          <a:r>
            <a:rPr kumimoji="1" lang="ja-JP" altLang="en-US" sz="1100">
              <a:solidFill>
                <a:schemeClr val="dk1"/>
              </a:solidFill>
              <a:effectLst/>
              <a:latin typeface="+mn-lt"/>
              <a:ea typeface="+mn-ea"/>
              <a:cs typeface="+mn-cs"/>
            </a:rPr>
            <a:t>若干高</a:t>
          </a:r>
          <a:r>
            <a:rPr kumimoji="1" lang="ja-JP" altLang="ja-JP" sz="1100">
              <a:solidFill>
                <a:schemeClr val="dk1"/>
              </a:solidFill>
              <a:effectLst/>
              <a:latin typeface="+mn-lt"/>
              <a:ea typeface="+mn-ea"/>
              <a:cs typeface="+mn-cs"/>
            </a:rPr>
            <a:t>い数値となっており、対前年度比</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物価高騰と光熱費の増の影響及び</a:t>
          </a:r>
          <a:r>
            <a:rPr kumimoji="1" lang="ja-JP" altLang="ja-JP" sz="1100">
              <a:solidFill>
                <a:schemeClr val="dk1"/>
              </a:solidFill>
              <a:effectLst/>
              <a:latin typeface="+mn-lt"/>
              <a:ea typeface="+mn-ea"/>
              <a:cs typeface="+mn-cs"/>
            </a:rPr>
            <a:t>委託料などの経費は増加傾向にある為</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事業の見直しを行い、コストの削減に努めていく必要がある。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2542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73660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25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16</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16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62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％減となったものの、類団平均より高い数値となっている。扶助費全体としては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6,800</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となっている。これは、子育て世帯への臨時特別給付金事業</a:t>
          </a:r>
          <a:r>
            <a:rPr kumimoji="1" lang="ja-JP" altLang="en-US" sz="1100">
              <a:solidFill>
                <a:schemeClr val="dk1"/>
              </a:solidFill>
              <a:effectLst/>
              <a:latin typeface="+mn-lt"/>
              <a:ea typeface="+mn-ea"/>
              <a:cs typeface="+mn-cs"/>
            </a:rPr>
            <a:t>の減が</a:t>
          </a:r>
          <a:r>
            <a:rPr kumimoji="1" lang="ja-JP" altLang="ja-JP" sz="1100">
              <a:solidFill>
                <a:schemeClr val="dk1"/>
              </a:solidFill>
              <a:effectLst/>
              <a:latin typeface="+mn-lt"/>
              <a:ea typeface="+mn-ea"/>
              <a:cs typeface="+mn-cs"/>
            </a:rPr>
            <a:t>あったためである。</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自立支援給付関係の事業が増えている。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59</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10090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50800</xdr:rowOff>
    </xdr:from>
    <xdr:to>
      <xdr:col>19</xdr:col>
      <xdr:colOff>187325</xdr:colOff>
      <xdr:row>59</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10166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127000</xdr:rowOff>
    </xdr:from>
    <xdr:to>
      <xdr:col>15</xdr:col>
      <xdr:colOff>98425</xdr:colOff>
      <xdr:row>60</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10242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299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0</xdr:rowOff>
    </xdr:from>
    <xdr:to>
      <xdr:col>20</xdr:col>
      <xdr:colOff>38100</xdr:colOff>
      <xdr:row>59</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86377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76200</xdr:rowOff>
    </xdr:from>
    <xdr:to>
      <xdr:col>15</xdr:col>
      <xdr:colOff>149225</xdr:colOff>
      <xdr:row>60</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全国平均、県平均、類団平均よりも低い数値</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対前年比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各施設も老朽化していることから、今後維持修繕費の増が見込まれるほか、国民健康保険、介護保険などへの特別会計への繰り出し金も年々増加傾向にある。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104140</xdr:rowOff>
    </xdr:from>
    <xdr:to>
      <xdr:col>82</xdr:col>
      <xdr:colOff>107950</xdr:colOff>
      <xdr:row>54</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362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119380</xdr:rowOff>
    </xdr:from>
    <xdr:to>
      <xdr:col>78</xdr:col>
      <xdr:colOff>69850</xdr:colOff>
      <xdr:row>55</xdr:row>
      <xdr:rowOff>39370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3776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55</xdr:row>
      <xdr:rowOff>39370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453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24130</xdr:rowOff>
    </xdr:from>
    <xdr:to>
      <xdr:col>69</xdr:col>
      <xdr:colOff>92075</xdr:colOff>
      <xdr:row>55</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453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53340</xdr:rowOff>
    </xdr:from>
    <xdr:to>
      <xdr:col>82</xdr:col>
      <xdr:colOff>158750</xdr:colOff>
      <xdr:row>54</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69867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68580</xdr:rowOff>
    </xdr:from>
    <xdr:to>
      <xdr:col>78</xdr:col>
      <xdr:colOff>120650</xdr:colOff>
      <xdr:row>54</xdr:row>
      <xdr:rowOff>170180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8907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9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160020</xdr:rowOff>
    </xdr:from>
    <xdr:to>
      <xdr:col>74</xdr:col>
      <xdr:colOff>31750</xdr:colOff>
      <xdr:row>55</xdr:row>
      <xdr:rowOff>90170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100347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144780</xdr:rowOff>
    </xdr:from>
    <xdr:to>
      <xdr:col>65</xdr:col>
      <xdr:colOff>53975</xdr:colOff>
      <xdr:row>55</xdr:row>
      <xdr:rowOff>74930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85107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全国、類団平均より高い数値となっている。下水道事業（公営企業）へ毎年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万の補助金を出しているのが主な要因と考えられる。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1,000</a:t>
          </a:r>
          <a:r>
            <a:rPr kumimoji="1" lang="ja-JP" altLang="en-US" sz="1100">
              <a:solidFill>
                <a:schemeClr val="dk1"/>
              </a:solidFill>
              <a:effectLst/>
              <a:latin typeface="+mn-lt"/>
              <a:ea typeface="+mn-ea"/>
              <a:cs typeface="+mn-cs"/>
            </a:rPr>
            <a:t>万円減額した。）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コロナ関係の補助金、デジタル基盤、番号制度等も増額要因となっている。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また、その他の補助金も必要性の低い補助金は見直しや廃止を行っていく必要がある。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120142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8149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38</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409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21844</xdr:rowOff>
    </xdr:from>
    <xdr:to>
      <xdr:col>69</xdr:col>
      <xdr:colOff>92075</xdr:colOff>
      <xdr:row>38</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369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、類団平均より低い数値となっている。</a:t>
          </a:r>
          <a:r>
            <a:rPr kumimoji="1" lang="ja-JP" altLang="en-US" sz="1100">
              <a:solidFill>
                <a:schemeClr val="dk1"/>
              </a:solidFill>
              <a:effectLst/>
              <a:latin typeface="+mn-lt"/>
              <a:ea typeface="+mn-ea"/>
              <a:cs typeface="+mn-cs"/>
            </a:rPr>
            <a:t>大型事業での起債がなければ</a:t>
          </a:r>
          <a:r>
            <a:rPr kumimoji="1" lang="ja-JP" altLang="ja-JP" sz="1100">
              <a:solidFill>
                <a:schemeClr val="dk1"/>
              </a:solidFill>
              <a:effectLst/>
              <a:latin typeface="+mn-lt"/>
              <a:ea typeface="+mn-ea"/>
              <a:cs typeface="+mn-cs"/>
            </a:rPr>
            <a:t>償還額はここから緩やかに減少していくと見込んでいるが、今後も償還額以内の借り入れに努め、起債に頼りすぎない財政運営を目指す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50800</xdr:rowOff>
    </xdr:from>
    <xdr:to>
      <xdr:col>24</xdr:col>
      <xdr:colOff>25400</xdr:colOff>
      <xdr:row>75</xdr:row>
      <xdr:rowOff>54610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095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50800</xdr:rowOff>
    </xdr:from>
    <xdr:to>
      <xdr:col>19</xdr:col>
      <xdr:colOff>187325</xdr:colOff>
      <xdr:row>75</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095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107950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36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43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0</xdr:rowOff>
    </xdr:from>
    <xdr:to>
      <xdr:col>20</xdr:col>
      <xdr:colOff>38100</xdr:colOff>
      <xdr:row>75</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111777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2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138447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全国平均、県平均、類団平均より低い数値となっ</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事業全体を見直し、経常経費の縮減に努める必要がある。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110998</xdr:rowOff>
    </xdr:from>
    <xdr:to>
      <xdr:col>82</xdr:col>
      <xdr:colOff>107950</xdr:colOff>
      <xdr:row>77</xdr:row>
      <xdr:rowOff>37846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41198"/>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110998</xdr:rowOff>
    </xdr:from>
    <xdr:to>
      <xdr:col>78</xdr:col>
      <xdr:colOff>69850</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4119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90424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7150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90424</xdr:rowOff>
    </xdr:from>
    <xdr:to>
      <xdr:col>69</xdr:col>
      <xdr:colOff>92075</xdr:colOff>
      <xdr:row>77</xdr:row>
      <xdr:rowOff>97282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920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148862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60198</xdr:rowOff>
    </xdr:from>
    <xdr:to>
      <xdr:col>78</xdr:col>
      <xdr:colOff>120650</xdr:colOff>
      <xdr:row>76</xdr:row>
      <xdr:rowOff>161798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9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525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59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39624</xdr:rowOff>
    </xdr:from>
    <xdr:to>
      <xdr:col>69</xdr:col>
      <xdr:colOff>142875</xdr:colOff>
      <xdr:row>77</xdr:row>
      <xdr:rowOff>141224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151401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1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長野県山形村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71974</xdr:rowOff>
    </xdr:from>
    <xdr:to>
      <xdr:col>29</xdr:col>
      <xdr:colOff>127000</xdr:colOff>
      <xdr:row>19</xdr:row>
      <xdr:rowOff>81950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77149"/>
          <a:ext cx="647700" cy="9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81950</xdr:rowOff>
    </xdr:from>
    <xdr:to>
      <xdr:col>26</xdr:col>
      <xdr:colOff>50800</xdr:colOff>
      <xdr:row>19</xdr:row>
      <xdr:rowOff>155971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87125"/>
          <a:ext cx="698500" cy="74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155971</xdr:rowOff>
    </xdr:from>
    <xdr:to>
      <xdr:col>22</xdr:col>
      <xdr:colOff>114300</xdr:colOff>
      <xdr:row>20</xdr:row>
      <xdr:rowOff>29720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61146"/>
          <a:ext cx="698500" cy="45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29720</xdr:rowOff>
    </xdr:from>
    <xdr:to>
      <xdr:col>18</xdr:col>
      <xdr:colOff>177800</xdr:colOff>
      <xdr:row>20</xdr:row>
      <xdr:rowOff>55305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506345"/>
          <a:ext cx="698500" cy="25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21174</xdr:rowOff>
    </xdr:from>
    <xdr:to>
      <xdr:col>29</xdr:col>
      <xdr:colOff>177800</xdr:colOff>
      <xdr:row>19</xdr:row>
      <xdr:rowOff>122774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26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101201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3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31150</xdr:rowOff>
    </xdr:from>
    <xdr:to>
      <xdr:col>26</xdr:col>
      <xdr:colOff>101600</xdr:colOff>
      <xdr:row>19</xdr:row>
      <xdr:rowOff>132750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36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117527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22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105171</xdr:rowOff>
    </xdr:from>
    <xdr:to>
      <xdr:col>22</xdr:col>
      <xdr:colOff>165100</xdr:colOff>
      <xdr:row>20</xdr:row>
      <xdr:rowOff>35321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10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20098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9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150370</xdr:rowOff>
    </xdr:from>
    <xdr:to>
      <xdr:col>19</xdr:col>
      <xdr:colOff>38100</xdr:colOff>
      <xdr:row>20</xdr:row>
      <xdr:rowOff>80520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55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65297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4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4505</xdr:rowOff>
    </xdr:from>
    <xdr:to>
      <xdr:col>15</xdr:col>
      <xdr:colOff>101600</xdr:colOff>
      <xdr:row>20</xdr:row>
      <xdr:rowOff>106105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81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90882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6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111107</xdr:rowOff>
    </xdr:from>
    <xdr:to>
      <xdr:col>29</xdr:col>
      <xdr:colOff>127000</xdr:colOff>
      <xdr:row>36</xdr:row>
      <xdr:rowOff>127011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64357"/>
          <a:ext cx="647700" cy="15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111107</xdr:rowOff>
    </xdr:from>
    <xdr:to>
      <xdr:col>26</xdr:col>
      <xdr:colOff>50800</xdr:colOff>
      <xdr:row>36</xdr:row>
      <xdr:rowOff>123037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64357"/>
          <a:ext cx="698500" cy="11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123037</xdr:rowOff>
    </xdr:from>
    <xdr:to>
      <xdr:col>22</xdr:col>
      <xdr:colOff>114300</xdr:colOff>
      <xdr:row>36</xdr:row>
      <xdr:rowOff>134707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76287"/>
          <a:ext cx="698500" cy="11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134707</xdr:rowOff>
    </xdr:from>
    <xdr:to>
      <xdr:col>18</xdr:col>
      <xdr:colOff>177800</xdr:colOff>
      <xdr:row>36</xdr:row>
      <xdr:rowOff>159538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87957"/>
          <a:ext cx="698500" cy="24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76211</xdr:rowOff>
    </xdr:from>
    <xdr:to>
      <xdr:col>29</xdr:col>
      <xdr:colOff>177800</xdr:colOff>
      <xdr:row>37</xdr:row>
      <xdr:rowOff>6361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29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48288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0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60307</xdr:rowOff>
    </xdr:from>
    <xdr:to>
      <xdr:col>26</xdr:col>
      <xdr:colOff>101600</xdr:colOff>
      <xdr:row>36</xdr:row>
      <xdr:rowOff>161907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13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146684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9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72237</xdr:rowOff>
    </xdr:from>
    <xdr:to>
      <xdr:col>22</xdr:col>
      <xdr:colOff>165100</xdr:colOff>
      <xdr:row>37</xdr:row>
      <xdr:rowOff>2387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5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158614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1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83907</xdr:rowOff>
    </xdr:from>
    <xdr:to>
      <xdr:col>19</xdr:col>
      <xdr:colOff>38100</xdr:colOff>
      <xdr:row>37</xdr:row>
      <xdr:rowOff>14057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7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170284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2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108738</xdr:rowOff>
    </xdr:from>
    <xdr:to>
      <xdr:col>15</xdr:col>
      <xdr:colOff>101600</xdr:colOff>
      <xdr:row>37</xdr:row>
      <xdr:rowOff>38888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61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23665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4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長野県山形村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8,538
8,381
24.98
4,307,515
4,169,019
112,625
2,818,035
2,372,456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73650</xdr:rowOff>
    </xdr:from>
    <xdr:to>
      <xdr:col>24</xdr:col>
      <xdr:colOff>62865</xdr:colOff>
      <xdr:row>37</xdr:row>
      <xdr:rowOff>100709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17150"/>
          <a:ext cx="1270" cy="1227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104536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4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100709</xdr:rowOff>
    </xdr:from>
    <xdr:to>
      <xdr:col>24</xdr:col>
      <xdr:colOff>152400</xdr:colOff>
      <xdr:row>37</xdr:row>
      <xdr:rowOff>100709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4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20327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73650</xdr:rowOff>
    </xdr:from>
    <xdr:to>
      <xdr:col>24</xdr:col>
      <xdr:colOff>152400</xdr:colOff>
      <xdr:row>30</xdr:row>
      <xdr:rowOff>73650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1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10564</xdr:rowOff>
    </xdr:from>
    <xdr:to>
      <xdr:col>24</xdr:col>
      <xdr:colOff>63500</xdr:colOff>
      <xdr:row>37</xdr:row>
      <xdr:rowOff>18443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54214"/>
          <a:ext cx="838200" cy="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27324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6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4447</xdr:rowOff>
    </xdr:from>
    <xdr:to>
      <xdr:col>24</xdr:col>
      <xdr:colOff>114300</xdr:colOff>
      <xdr:row>35</xdr:row>
      <xdr:rowOff>106047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10564</xdr:rowOff>
    </xdr:from>
    <xdr:to>
      <xdr:col>19</xdr:col>
      <xdr:colOff>177800</xdr:colOff>
      <xdr:row>37</xdr:row>
      <xdr:rowOff>75730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54214"/>
          <a:ext cx="889000" cy="6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26431</xdr:rowOff>
    </xdr:from>
    <xdr:to>
      <xdr:col>20</xdr:col>
      <xdr:colOff>38100</xdr:colOff>
      <xdr:row>35</xdr:row>
      <xdr:rowOff>128031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144558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75730</xdr:rowOff>
    </xdr:from>
    <xdr:to>
      <xdr:col>15</xdr:col>
      <xdr:colOff>50800</xdr:colOff>
      <xdr:row>37</xdr:row>
      <xdr:rowOff>139845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19380"/>
          <a:ext cx="889000" cy="6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58024</xdr:rowOff>
    </xdr:from>
    <xdr:to>
      <xdr:col>15</xdr:col>
      <xdr:colOff>101600</xdr:colOff>
      <xdr:row>35</xdr:row>
      <xdr:rowOff>159624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4701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139845</xdr:rowOff>
    </xdr:from>
    <xdr:to>
      <xdr:col>10</xdr:col>
      <xdr:colOff>114300</xdr:colOff>
      <xdr:row>37</xdr:row>
      <xdr:rowOff>157447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83495"/>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13630</xdr:rowOff>
    </xdr:from>
    <xdr:to>
      <xdr:col>10</xdr:col>
      <xdr:colOff>165100</xdr:colOff>
      <xdr:row>36</xdr:row>
      <xdr:rowOff>115230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131757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68456</xdr:rowOff>
    </xdr:from>
    <xdr:to>
      <xdr:col>6</xdr:col>
      <xdr:colOff>38100</xdr:colOff>
      <xdr:row>36</xdr:row>
      <xdr:rowOff>170056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15133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139093</xdr:rowOff>
    </xdr:from>
    <xdr:to>
      <xdr:col>24</xdr:col>
      <xdr:colOff>114300</xdr:colOff>
      <xdr:row>37</xdr:row>
      <xdr:rowOff>69243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54020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131214</xdr:rowOff>
    </xdr:from>
    <xdr:to>
      <xdr:col>20</xdr:col>
      <xdr:colOff>38100</xdr:colOff>
      <xdr:row>37</xdr:row>
      <xdr:rowOff>61364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52491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9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24930</xdr:rowOff>
    </xdr:from>
    <xdr:to>
      <xdr:col>15</xdr:col>
      <xdr:colOff>101600</xdr:colOff>
      <xdr:row>37</xdr:row>
      <xdr:rowOff>126530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117657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6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89045</xdr:rowOff>
    </xdr:from>
    <xdr:to>
      <xdr:col>10</xdr:col>
      <xdr:colOff>165100</xdr:colOff>
      <xdr:row>38</xdr:row>
      <xdr:rowOff>19195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3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10322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2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106647</xdr:rowOff>
    </xdr:from>
    <xdr:to>
      <xdr:col>6</xdr:col>
      <xdr:colOff>38100</xdr:colOff>
      <xdr:row>38</xdr:row>
      <xdr:rowOff>36797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27924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5381</xdr:rowOff>
    </xdr:from>
    <xdr:to>
      <xdr:col>24</xdr:col>
      <xdr:colOff>63500</xdr:colOff>
      <xdr:row>59</xdr:row>
      <xdr:rowOff>14180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120931"/>
          <a:ext cx="838200" cy="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12498</xdr:rowOff>
    </xdr:from>
    <xdr:to>
      <xdr:col>19</xdr:col>
      <xdr:colOff>177800</xdr:colOff>
      <xdr:row>59</xdr:row>
      <xdr:rowOff>14180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10128048"/>
          <a:ext cx="8890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12498</xdr:rowOff>
    </xdr:from>
    <xdr:to>
      <xdr:col>15</xdr:col>
      <xdr:colOff>50800</xdr:colOff>
      <xdr:row>59</xdr:row>
      <xdr:rowOff>21381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128048"/>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21381</xdr:rowOff>
    </xdr:from>
    <xdr:to>
      <xdr:col>10</xdr:col>
      <xdr:colOff>114300</xdr:colOff>
      <xdr:row>59</xdr:row>
      <xdr:rowOff>23847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136931"/>
          <a:ext cx="889000" cy="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43096</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43481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81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126031</xdr:rowOff>
    </xdr:from>
    <xdr:to>
      <xdr:col>24</xdr:col>
      <xdr:colOff>114300</xdr:colOff>
      <xdr:row>59</xdr:row>
      <xdr:rowOff>56181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134830</xdr:rowOff>
    </xdr:from>
    <xdr:to>
      <xdr:col>20</xdr:col>
      <xdr:colOff>38100</xdr:colOff>
      <xdr:row>59</xdr:row>
      <xdr:rowOff>64980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56107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1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133148</xdr:rowOff>
    </xdr:from>
    <xdr:to>
      <xdr:col>15</xdr:col>
      <xdr:colOff>101600</xdr:colOff>
      <xdr:row>59</xdr:row>
      <xdr:rowOff>63298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7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54425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6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142031</xdr:rowOff>
    </xdr:from>
    <xdr:to>
      <xdr:col>10</xdr:col>
      <xdr:colOff>165100</xdr:colOff>
      <xdr:row>59</xdr:row>
      <xdr:rowOff>72181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63308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144497</xdr:rowOff>
    </xdr:from>
    <xdr:to>
      <xdr:col>6</xdr:col>
      <xdr:colOff>38100</xdr:colOff>
      <xdr:row>59</xdr:row>
      <xdr:rowOff>74647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8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65774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8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46579</xdr:rowOff>
    </xdr:from>
    <xdr:to>
      <xdr:col>24</xdr:col>
      <xdr:colOff>63500</xdr:colOff>
      <xdr:row>79</xdr:row>
      <xdr:rowOff>57110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91129"/>
          <a:ext cx="838200" cy="1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46579</xdr:rowOff>
    </xdr:from>
    <xdr:to>
      <xdr:col>19</xdr:col>
      <xdr:colOff>177800</xdr:colOff>
      <xdr:row>79</xdr:row>
      <xdr:rowOff>50301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91129"/>
          <a:ext cx="8890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50301</xdr:rowOff>
    </xdr:from>
    <xdr:to>
      <xdr:col>15</xdr:col>
      <xdr:colOff>50800</xdr:colOff>
      <xdr:row>79</xdr:row>
      <xdr:rowOff>57747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94851"/>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46382</xdr:rowOff>
    </xdr:from>
    <xdr:to>
      <xdr:col>10</xdr:col>
      <xdr:colOff>114300</xdr:colOff>
      <xdr:row>79</xdr:row>
      <xdr:rowOff>57747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90932"/>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6310</xdr:rowOff>
    </xdr:from>
    <xdr:to>
      <xdr:col>24</xdr:col>
      <xdr:colOff>114300</xdr:colOff>
      <xdr:row>79</xdr:row>
      <xdr:rowOff>107910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5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92687</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6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167229</xdr:rowOff>
    </xdr:from>
    <xdr:to>
      <xdr:col>20</xdr:col>
      <xdr:colOff>38100</xdr:colOff>
      <xdr:row>79</xdr:row>
      <xdr:rowOff>97379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4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88506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6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170951</xdr:rowOff>
    </xdr:from>
    <xdr:to>
      <xdr:col>15</xdr:col>
      <xdr:colOff>101600</xdr:colOff>
      <xdr:row>79</xdr:row>
      <xdr:rowOff>101101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4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92228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63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6947</xdr:rowOff>
    </xdr:from>
    <xdr:to>
      <xdr:col>10</xdr:col>
      <xdr:colOff>165100</xdr:colOff>
      <xdr:row>79</xdr:row>
      <xdr:rowOff>108547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5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99674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64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167032</xdr:rowOff>
    </xdr:from>
    <xdr:to>
      <xdr:col>6</xdr:col>
      <xdr:colOff>38100</xdr:colOff>
      <xdr:row>79</xdr:row>
      <xdr:rowOff>97182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4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88309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6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97434</xdr:rowOff>
    </xdr:from>
    <xdr:to>
      <xdr:col>24</xdr:col>
      <xdr:colOff>63500</xdr:colOff>
      <xdr:row>96</xdr:row>
      <xdr:rowOff>170332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385184"/>
          <a:ext cx="838200" cy="2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97434</xdr:rowOff>
    </xdr:from>
    <xdr:to>
      <xdr:col>19</xdr:col>
      <xdr:colOff>177800</xdr:colOff>
      <xdr:row>97</xdr:row>
      <xdr:rowOff>70841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385184"/>
          <a:ext cx="889000" cy="3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61685</xdr:rowOff>
    </xdr:from>
    <xdr:to>
      <xdr:col>15</xdr:col>
      <xdr:colOff>50800</xdr:colOff>
      <xdr:row>97</xdr:row>
      <xdr:rowOff>70841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92335"/>
          <a:ext cx="889000" cy="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61685</xdr:rowOff>
    </xdr:from>
    <xdr:to>
      <xdr:col>10</xdr:col>
      <xdr:colOff>114300</xdr:colOff>
      <xdr:row>97</xdr:row>
      <xdr:rowOff>69114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92335"/>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119532</xdr:rowOff>
    </xdr:from>
    <xdr:to>
      <xdr:col>24</xdr:col>
      <xdr:colOff>114300</xdr:colOff>
      <xdr:row>97</xdr:row>
      <xdr:rowOff>49682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7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97959</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5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46634</xdr:rowOff>
    </xdr:from>
    <xdr:to>
      <xdr:col>20</xdr:col>
      <xdr:colOff>38100</xdr:colOff>
      <xdr:row>95</xdr:row>
      <xdr:rowOff>148234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3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139361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4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20041</xdr:rowOff>
    </xdr:from>
    <xdr:to>
      <xdr:col>15</xdr:col>
      <xdr:colOff>101600</xdr:colOff>
      <xdr:row>97</xdr:row>
      <xdr:rowOff>121641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112768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4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10885</xdr:rowOff>
    </xdr:from>
    <xdr:to>
      <xdr:col>10</xdr:col>
      <xdr:colOff>165100</xdr:colOff>
      <xdr:row>97</xdr:row>
      <xdr:rowOff>112485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103612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3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18314</xdr:rowOff>
    </xdr:from>
    <xdr:to>
      <xdr:col>6</xdr:col>
      <xdr:colOff>38100</xdr:colOff>
      <xdr:row>97</xdr:row>
      <xdr:rowOff>119914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111041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4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129322</xdr:rowOff>
    </xdr:from>
    <xdr:to>
      <xdr:col>55</xdr:col>
      <xdr:colOff>0</xdr:colOff>
      <xdr:row>36</xdr:row>
      <xdr:rowOff>49801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30072"/>
          <a:ext cx="838200" cy="9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40935</xdr:rowOff>
    </xdr:from>
    <xdr:to>
      <xdr:col>50</xdr:col>
      <xdr:colOff>114300</xdr:colOff>
      <xdr:row>36</xdr:row>
      <xdr:rowOff>49801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698785"/>
          <a:ext cx="889000" cy="5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40935</xdr:rowOff>
    </xdr:from>
    <xdr:to>
      <xdr:col>45</xdr:col>
      <xdr:colOff>177800</xdr:colOff>
      <xdr:row>35</xdr:row>
      <xdr:rowOff>129953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698785"/>
          <a:ext cx="889000" cy="43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129953</xdr:rowOff>
    </xdr:from>
    <xdr:to>
      <xdr:col>41</xdr:col>
      <xdr:colOff>50800</xdr:colOff>
      <xdr:row>36</xdr:row>
      <xdr:rowOff>115382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30703"/>
          <a:ext cx="889000" cy="15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65197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78522</xdr:rowOff>
    </xdr:from>
    <xdr:to>
      <xdr:col>55</xdr:col>
      <xdr:colOff>50800</xdr:colOff>
      <xdr:row>36</xdr:row>
      <xdr:rowOff>8672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56949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5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170451</xdr:rowOff>
    </xdr:from>
    <xdr:to>
      <xdr:col>50</xdr:col>
      <xdr:colOff>165100</xdr:colOff>
      <xdr:row>36</xdr:row>
      <xdr:rowOff>100601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91728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2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161585</xdr:rowOff>
    </xdr:from>
    <xdr:to>
      <xdr:col>46</xdr:col>
      <xdr:colOff>38100</xdr:colOff>
      <xdr:row>33</xdr:row>
      <xdr:rowOff>91735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64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82862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4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79153</xdr:rowOff>
    </xdr:from>
    <xdr:to>
      <xdr:col>41</xdr:col>
      <xdr:colOff>101600</xdr:colOff>
      <xdr:row>36</xdr:row>
      <xdr:rowOff>9303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25830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64582</xdr:rowOff>
    </xdr:from>
    <xdr:to>
      <xdr:col>36</xdr:col>
      <xdr:colOff>165100</xdr:colOff>
      <xdr:row>36</xdr:row>
      <xdr:rowOff>166182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3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157309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2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59999</xdr:rowOff>
    </xdr:from>
    <xdr:to>
      <xdr:col>55</xdr:col>
      <xdr:colOff>0</xdr:colOff>
      <xdr:row>59</xdr:row>
      <xdr:rowOff>68671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175549"/>
          <a:ext cx="838200" cy="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24491</xdr:rowOff>
    </xdr:from>
    <xdr:to>
      <xdr:col>50</xdr:col>
      <xdr:colOff>114300</xdr:colOff>
      <xdr:row>59</xdr:row>
      <xdr:rowOff>59999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40041"/>
          <a:ext cx="889000" cy="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24491</xdr:rowOff>
    </xdr:from>
    <xdr:to>
      <xdr:col>45</xdr:col>
      <xdr:colOff>177800</xdr:colOff>
      <xdr:row>59</xdr:row>
      <xdr:rowOff>28365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140041"/>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28365</xdr:rowOff>
    </xdr:from>
    <xdr:to>
      <xdr:col>41</xdr:col>
      <xdr:colOff>50800</xdr:colOff>
      <xdr:row>59</xdr:row>
      <xdr:rowOff>68850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143915"/>
          <a:ext cx="889000" cy="4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17871</xdr:rowOff>
    </xdr:from>
    <xdr:to>
      <xdr:col>55</xdr:col>
      <xdr:colOff>50800</xdr:colOff>
      <xdr:row>59</xdr:row>
      <xdr:rowOff>119471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13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104248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4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9199</xdr:rowOff>
    </xdr:from>
    <xdr:to>
      <xdr:col>50</xdr:col>
      <xdr:colOff>165100</xdr:colOff>
      <xdr:row>59</xdr:row>
      <xdr:rowOff>110799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12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101926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21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145141</xdr:rowOff>
    </xdr:from>
    <xdr:to>
      <xdr:col>46</xdr:col>
      <xdr:colOff>38100</xdr:colOff>
      <xdr:row>59</xdr:row>
      <xdr:rowOff>75291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8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66418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8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149015</xdr:rowOff>
    </xdr:from>
    <xdr:to>
      <xdr:col>41</xdr:col>
      <xdr:colOff>101600</xdr:colOff>
      <xdr:row>59</xdr:row>
      <xdr:rowOff>79165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9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70292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8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18050</xdr:rowOff>
    </xdr:from>
    <xdr:to>
      <xdr:col>36</xdr:col>
      <xdr:colOff>165100</xdr:colOff>
      <xdr:row>59</xdr:row>
      <xdr:rowOff>119650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110777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22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132755</xdr:rowOff>
    </xdr:from>
    <xdr:to>
      <xdr:col>55</xdr:col>
      <xdr:colOff>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05855"/>
          <a:ext cx="838200" cy="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132755</xdr:rowOff>
    </xdr:from>
    <xdr:to>
      <xdr:col>50</xdr:col>
      <xdr:colOff>114300</xdr:colOff>
      <xdr:row>78</xdr:row>
      <xdr:rowOff>139160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05855"/>
          <a:ext cx="889000" cy="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139160</xdr:rowOff>
    </xdr:from>
    <xdr:to>
      <xdr:col>45</xdr:col>
      <xdr:colOff>177800</xdr:colOff>
      <xdr:row>78</xdr:row>
      <xdr:rowOff>139205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12260"/>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136513</xdr:rowOff>
    </xdr:from>
    <xdr:to>
      <xdr:col>41</xdr:col>
      <xdr:colOff>50800</xdr:colOff>
      <xdr:row>78</xdr:row>
      <xdr:rowOff>139205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09613"/>
          <a:ext cx="889000" cy="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81955</xdr:rowOff>
    </xdr:from>
    <xdr:to>
      <xdr:col>50</xdr:col>
      <xdr:colOff>165100</xdr:colOff>
      <xdr:row>79</xdr:row>
      <xdr:rowOff>12105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3232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4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88360</xdr:rowOff>
    </xdr:from>
    <xdr:to>
      <xdr:col>46</xdr:col>
      <xdr:colOff>38100</xdr:colOff>
      <xdr:row>79</xdr:row>
      <xdr:rowOff>18510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9637</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554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88405</xdr:rowOff>
    </xdr:from>
    <xdr:to>
      <xdr:col>41</xdr:col>
      <xdr:colOff>101600</xdr:colOff>
      <xdr:row>79</xdr:row>
      <xdr:rowOff>18555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9682</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554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85713</xdr:rowOff>
    </xdr:from>
    <xdr:to>
      <xdr:col>36</xdr:col>
      <xdr:colOff>165100</xdr:colOff>
      <xdr:row>79</xdr:row>
      <xdr:rowOff>15863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6990</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3017" y="13551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58319</xdr:rowOff>
    </xdr:from>
    <xdr:to>
      <xdr:col>55</xdr:col>
      <xdr:colOff>0</xdr:colOff>
      <xdr:row>98</xdr:row>
      <xdr:rowOff>82998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60419"/>
          <a:ext cx="838200" cy="2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135755</xdr:rowOff>
    </xdr:from>
    <xdr:to>
      <xdr:col>50</xdr:col>
      <xdr:colOff>114300</xdr:colOff>
      <xdr:row>98</xdr:row>
      <xdr:rowOff>58319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66405"/>
          <a:ext cx="889000" cy="9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135755</xdr:rowOff>
    </xdr:from>
    <xdr:to>
      <xdr:col>45</xdr:col>
      <xdr:colOff>177800</xdr:colOff>
      <xdr:row>97</xdr:row>
      <xdr:rowOff>153019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66405"/>
          <a:ext cx="889000" cy="1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153019</xdr:rowOff>
    </xdr:from>
    <xdr:to>
      <xdr:col>41</xdr:col>
      <xdr:colOff>50800</xdr:colOff>
      <xdr:row>98</xdr:row>
      <xdr:rowOff>76524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83669"/>
          <a:ext cx="889000" cy="9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32198</xdr:rowOff>
    </xdr:from>
    <xdr:to>
      <xdr:col>55</xdr:col>
      <xdr:colOff>50800</xdr:colOff>
      <xdr:row>98</xdr:row>
      <xdr:rowOff>133798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118575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7519</xdr:rowOff>
    </xdr:from>
    <xdr:to>
      <xdr:col>50</xdr:col>
      <xdr:colOff>165100</xdr:colOff>
      <xdr:row>98</xdr:row>
      <xdr:rowOff>109119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0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100246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0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84955</xdr:rowOff>
    </xdr:from>
    <xdr:to>
      <xdr:col>46</xdr:col>
      <xdr:colOff>38100</xdr:colOff>
      <xdr:row>98</xdr:row>
      <xdr:rowOff>15105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1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6232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0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102219</xdr:rowOff>
    </xdr:from>
    <xdr:to>
      <xdr:col>41</xdr:col>
      <xdr:colOff>101600</xdr:colOff>
      <xdr:row>98</xdr:row>
      <xdr:rowOff>32369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3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23496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25724</xdr:rowOff>
    </xdr:from>
    <xdr:to>
      <xdr:col>36</xdr:col>
      <xdr:colOff>165100</xdr:colOff>
      <xdr:row>98</xdr:row>
      <xdr:rowOff>127324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118451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2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112451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126916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2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146059</xdr:rowOff>
    </xdr:from>
    <xdr:to>
      <xdr:col>85</xdr:col>
      <xdr:colOff>127000</xdr:colOff>
      <xdr:row>77</xdr:row>
      <xdr:rowOff>149141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47709"/>
          <a:ext cx="838200" cy="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146059</xdr:rowOff>
    </xdr:from>
    <xdr:to>
      <xdr:col>81</xdr:col>
      <xdr:colOff>50800</xdr:colOff>
      <xdr:row>77</xdr:row>
      <xdr:rowOff>151623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47709"/>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146320</xdr:rowOff>
    </xdr:from>
    <xdr:to>
      <xdr:col>76</xdr:col>
      <xdr:colOff>114300</xdr:colOff>
      <xdr:row>77</xdr:row>
      <xdr:rowOff>151623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47970"/>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146320</xdr:rowOff>
    </xdr:from>
    <xdr:to>
      <xdr:col>71</xdr:col>
      <xdr:colOff>177800</xdr:colOff>
      <xdr:row>77</xdr:row>
      <xdr:rowOff>159054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47970"/>
          <a:ext cx="889000" cy="1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98341</xdr:rowOff>
    </xdr:from>
    <xdr:to>
      <xdr:col>85</xdr:col>
      <xdr:colOff>177800</xdr:colOff>
      <xdr:row>78</xdr:row>
      <xdr:rowOff>28491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9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76768</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7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95259</xdr:rowOff>
    </xdr:from>
    <xdr:to>
      <xdr:col>81</xdr:col>
      <xdr:colOff>101600</xdr:colOff>
      <xdr:row>78</xdr:row>
      <xdr:rowOff>25409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16536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8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100823</xdr:rowOff>
    </xdr:from>
    <xdr:to>
      <xdr:col>76</xdr:col>
      <xdr:colOff>165100</xdr:colOff>
      <xdr:row>78</xdr:row>
      <xdr:rowOff>30973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0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22100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9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95520</xdr:rowOff>
    </xdr:from>
    <xdr:to>
      <xdr:col>72</xdr:col>
      <xdr:colOff>38100</xdr:colOff>
      <xdr:row>78</xdr:row>
      <xdr:rowOff>25670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16797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8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108254</xdr:rowOff>
    </xdr:from>
    <xdr:to>
      <xdr:col>67</xdr:col>
      <xdr:colOff>101600</xdr:colOff>
      <xdr:row>78</xdr:row>
      <xdr:rowOff>38404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29531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34575</xdr:rowOff>
    </xdr:from>
    <xdr:to>
      <xdr:col>85</xdr:col>
      <xdr:colOff>127000</xdr:colOff>
      <xdr:row>99</xdr:row>
      <xdr:rowOff>46546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08125"/>
          <a:ext cx="838200" cy="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46546</xdr:rowOff>
    </xdr:from>
    <xdr:to>
      <xdr:col>81</xdr:col>
      <xdr:colOff>50800</xdr:colOff>
      <xdr:row>99</xdr:row>
      <xdr:rowOff>69129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20096"/>
          <a:ext cx="889000" cy="2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69129</xdr:rowOff>
    </xdr:from>
    <xdr:to>
      <xdr:col>76</xdr:col>
      <xdr:colOff>114300</xdr:colOff>
      <xdr:row>99</xdr:row>
      <xdr:rowOff>88131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7042679"/>
          <a:ext cx="889000" cy="1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81437</xdr:rowOff>
    </xdr:from>
    <xdr:to>
      <xdr:col>71</xdr:col>
      <xdr:colOff>177800</xdr:colOff>
      <xdr:row>99</xdr:row>
      <xdr:rowOff>88131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7054987"/>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155225</xdr:rowOff>
    </xdr:from>
    <xdr:to>
      <xdr:col>85</xdr:col>
      <xdr:colOff>177800</xdr:colOff>
      <xdr:row>99</xdr:row>
      <xdr:rowOff>85375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5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97218</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167196</xdr:rowOff>
    </xdr:from>
    <xdr:to>
      <xdr:col>81</xdr:col>
      <xdr:colOff>101600</xdr:colOff>
      <xdr:row>99</xdr:row>
      <xdr:rowOff>97346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6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88473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6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18329</xdr:rowOff>
    </xdr:from>
    <xdr:to>
      <xdr:col>76</xdr:col>
      <xdr:colOff>165100</xdr:colOff>
      <xdr:row>99</xdr:row>
      <xdr:rowOff>119929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9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111056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8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37331</xdr:rowOff>
    </xdr:from>
    <xdr:to>
      <xdr:col>72</xdr:col>
      <xdr:colOff>38100</xdr:colOff>
      <xdr:row>99</xdr:row>
      <xdr:rowOff>138931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701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130058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10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30637</xdr:rowOff>
    </xdr:from>
    <xdr:to>
      <xdr:col>67</xdr:col>
      <xdr:colOff>101600</xdr:colOff>
      <xdr:row>99</xdr:row>
      <xdr:rowOff>132237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0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123364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60637</xdr:rowOff>
    </xdr:from>
    <xdr:to>
      <xdr:col>116</xdr:col>
      <xdr:colOff>63500</xdr:colOff>
      <xdr:row>59</xdr:row>
      <xdr:rowOff>60833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176187"/>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60833</xdr:rowOff>
    </xdr:from>
    <xdr:to>
      <xdr:col>111</xdr:col>
      <xdr:colOff>177800</xdr:colOff>
      <xdr:row>59</xdr:row>
      <xdr:rowOff>61192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10176383"/>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61192</xdr:rowOff>
    </xdr:from>
    <xdr:to>
      <xdr:col>107</xdr:col>
      <xdr:colOff>50800</xdr:colOff>
      <xdr:row>59</xdr:row>
      <xdr:rowOff>61389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176742"/>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61389</xdr:rowOff>
    </xdr:from>
    <xdr:to>
      <xdr:col>102</xdr:col>
      <xdr:colOff>114300</xdr:colOff>
      <xdr:row>59</xdr:row>
      <xdr:rowOff>61650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176939"/>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9837</xdr:rowOff>
    </xdr:from>
    <xdr:to>
      <xdr:col>116</xdr:col>
      <xdr:colOff>114300</xdr:colOff>
      <xdr:row>59</xdr:row>
      <xdr:rowOff>111437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2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104458</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4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10033</xdr:rowOff>
    </xdr:from>
    <xdr:to>
      <xdr:col>112</xdr:col>
      <xdr:colOff>38100</xdr:colOff>
      <xdr:row>59</xdr:row>
      <xdr:rowOff>111633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2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102760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21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10392</xdr:rowOff>
    </xdr:from>
    <xdr:to>
      <xdr:col>107</xdr:col>
      <xdr:colOff>101600</xdr:colOff>
      <xdr:row>59</xdr:row>
      <xdr:rowOff>111992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12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103119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21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10589</xdr:rowOff>
    </xdr:from>
    <xdr:to>
      <xdr:col>102</xdr:col>
      <xdr:colOff>165100</xdr:colOff>
      <xdr:row>59</xdr:row>
      <xdr:rowOff>112189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2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103316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21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10850</xdr:rowOff>
    </xdr:from>
    <xdr:to>
      <xdr:col>98</xdr:col>
      <xdr:colOff>38100</xdr:colOff>
      <xdr:row>59</xdr:row>
      <xdr:rowOff>112450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2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103577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21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146672</xdr:rowOff>
    </xdr:from>
    <xdr:to>
      <xdr:col>116</xdr:col>
      <xdr:colOff>63500</xdr:colOff>
      <xdr:row>77</xdr:row>
      <xdr:rowOff>148417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48322"/>
          <a:ext cx="8382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142215</xdr:rowOff>
    </xdr:from>
    <xdr:to>
      <xdr:col>111</xdr:col>
      <xdr:colOff>177800</xdr:colOff>
      <xdr:row>77</xdr:row>
      <xdr:rowOff>148417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343865"/>
          <a:ext cx="889000" cy="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142215</xdr:rowOff>
    </xdr:from>
    <xdr:to>
      <xdr:col>107</xdr:col>
      <xdr:colOff>50800</xdr:colOff>
      <xdr:row>77</xdr:row>
      <xdr:rowOff>152822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43865"/>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152822</xdr:rowOff>
    </xdr:from>
    <xdr:to>
      <xdr:col>102</xdr:col>
      <xdr:colOff>114300</xdr:colOff>
      <xdr:row>77</xdr:row>
      <xdr:rowOff>163748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54472"/>
          <a:ext cx="889000" cy="1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95872</xdr:rowOff>
    </xdr:from>
    <xdr:to>
      <xdr:col>116</xdr:col>
      <xdr:colOff>114300</xdr:colOff>
      <xdr:row>78</xdr:row>
      <xdr:rowOff>26022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10799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1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97617</xdr:rowOff>
    </xdr:from>
    <xdr:to>
      <xdr:col>112</xdr:col>
      <xdr:colOff>38100</xdr:colOff>
      <xdr:row>78</xdr:row>
      <xdr:rowOff>27767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9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18894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9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91415</xdr:rowOff>
    </xdr:from>
    <xdr:to>
      <xdr:col>107</xdr:col>
      <xdr:colOff>101600</xdr:colOff>
      <xdr:row>78</xdr:row>
      <xdr:rowOff>21565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12692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8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102022</xdr:rowOff>
    </xdr:from>
    <xdr:to>
      <xdr:col>102</xdr:col>
      <xdr:colOff>165100</xdr:colOff>
      <xdr:row>78</xdr:row>
      <xdr:rowOff>32172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23299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9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112948</xdr:rowOff>
    </xdr:from>
    <xdr:to>
      <xdr:col>98</xdr:col>
      <xdr:colOff>38100</xdr:colOff>
      <xdr:row>78</xdr:row>
      <xdr:rowOff>43098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34225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0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性質別住民１人あたりコストについては、すべての項目で、類団平均を下回る結果となっている。これは当村が県内で１番面積の小さい村であり、他団体に比べると施設数なども少ないことから効率的に行政運営ができている事が考えられる。</a:t>
          </a:r>
          <a:endParaRPr lang="ja-JP" altLang="ja-JP" sz="1400">
            <a:effectLst/>
          </a:endParaRPr>
        </a:p>
        <a:p>
          <a:r>
            <a:rPr kumimoji="1" lang="ja-JP" altLang="ja-JP" sz="1100">
              <a:solidFill>
                <a:schemeClr val="dk1"/>
              </a:solidFill>
              <a:effectLst/>
              <a:latin typeface="+mn-lt"/>
              <a:ea typeface="+mn-ea"/>
              <a:cs typeface="+mn-cs"/>
            </a:rPr>
            <a:t>前年度と比べて</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費、積立金で増となっており、</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コロナ関係、デジタル基盤、番号制度の補助</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光熱費、委託料</a:t>
          </a:r>
          <a:r>
            <a:rPr kumimoji="1" lang="ja-JP" altLang="ja-JP" sz="1100">
              <a:solidFill>
                <a:schemeClr val="dk1"/>
              </a:solidFill>
              <a:effectLst/>
              <a:latin typeface="+mn-lt"/>
              <a:ea typeface="+mn-ea"/>
              <a:cs typeface="+mn-cs"/>
            </a:rPr>
            <a:t>の増、積立金は</a:t>
          </a:r>
          <a:r>
            <a:rPr kumimoji="1" lang="ja-JP" altLang="en-US" sz="1100">
              <a:solidFill>
                <a:schemeClr val="dk1"/>
              </a:solidFill>
              <a:effectLst/>
              <a:latin typeface="+mn-lt"/>
              <a:ea typeface="+mn-ea"/>
              <a:cs typeface="+mn-cs"/>
            </a:rPr>
            <a:t>、決算余剰金による財政調整基金への積み立てに１億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千万円、</a:t>
          </a:r>
          <a:r>
            <a:rPr kumimoji="1" lang="ja-JP" altLang="ja-JP" sz="1100">
              <a:solidFill>
                <a:schemeClr val="dk1"/>
              </a:solidFill>
              <a:effectLst/>
              <a:latin typeface="+mn-lt"/>
              <a:ea typeface="+mn-ea"/>
              <a:cs typeface="+mn-cs"/>
            </a:rPr>
            <a:t>複合施設の建設や施設の長寿命化対策に備えるため公共施設整備基金へ</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億円積み立てたことにより、増となっている。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普通建設費では減となっており、</a:t>
          </a:r>
          <a:r>
            <a:rPr kumimoji="1" lang="ja-JP" altLang="en-US" sz="1100">
              <a:solidFill>
                <a:schemeClr val="dk1"/>
              </a:solidFill>
              <a:effectLst/>
              <a:latin typeface="+mn-lt"/>
              <a:ea typeface="+mn-ea"/>
              <a:cs typeface="+mn-cs"/>
            </a:rPr>
            <a:t>扶助費では子育て世代臨時特別交付金の減、普通建設費では繰越の新設道路改良工事が</a:t>
          </a:r>
          <a:r>
            <a:rPr kumimoji="1" lang="ja-JP" altLang="ja-JP" sz="1100">
              <a:solidFill>
                <a:schemeClr val="dk1"/>
              </a:solidFill>
              <a:effectLst/>
              <a:latin typeface="+mn-lt"/>
              <a:ea typeface="+mn-ea"/>
              <a:cs typeface="+mn-cs"/>
            </a:rPr>
            <a:t>減と</a:t>
          </a:r>
          <a:r>
            <a:rPr kumimoji="1" lang="ja-JP" altLang="en-US" sz="1100">
              <a:solidFill>
                <a:schemeClr val="dk1"/>
              </a:solidFill>
              <a:effectLst/>
              <a:latin typeface="+mn-lt"/>
              <a:ea typeface="+mn-ea"/>
              <a:cs typeface="+mn-cs"/>
            </a:rPr>
            <a:t>なっていることが主な要因</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長野県山形村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8,538
8,381
24.98
4,307,515
4,169,019
112,625
2,818,035
2,372,456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105301</xdr:rowOff>
    </xdr:from>
    <xdr:to>
      <xdr:col>24</xdr:col>
      <xdr:colOff>63500</xdr:colOff>
      <xdr:row>36</xdr:row>
      <xdr:rowOff>108893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77501"/>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108893</xdr:rowOff>
    </xdr:from>
    <xdr:to>
      <xdr:col>19</xdr:col>
      <xdr:colOff>177800</xdr:colOff>
      <xdr:row>36</xdr:row>
      <xdr:rowOff>109982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81093"/>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71338</xdr:rowOff>
    </xdr:from>
    <xdr:to>
      <xdr:col>15</xdr:col>
      <xdr:colOff>50800</xdr:colOff>
      <xdr:row>36</xdr:row>
      <xdr:rowOff>109982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43538"/>
          <a:ext cx="88900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71338</xdr:rowOff>
    </xdr:from>
    <xdr:to>
      <xdr:col>10</xdr:col>
      <xdr:colOff>114300</xdr:colOff>
      <xdr:row>36</xdr:row>
      <xdr:rowOff>105192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43538"/>
          <a:ext cx="889000" cy="3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54501</xdr:rowOff>
    </xdr:from>
    <xdr:to>
      <xdr:col>24</xdr:col>
      <xdr:colOff>114300</xdr:colOff>
      <xdr:row>36</xdr:row>
      <xdr:rowOff>156101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32928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0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58093</xdr:rowOff>
    </xdr:from>
    <xdr:to>
      <xdr:col>20</xdr:col>
      <xdr:colOff>38100</xdr:colOff>
      <xdr:row>36</xdr:row>
      <xdr:rowOff>159693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3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150820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2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59182</xdr:rowOff>
    </xdr:from>
    <xdr:to>
      <xdr:col>15</xdr:col>
      <xdr:colOff>101600</xdr:colOff>
      <xdr:row>36</xdr:row>
      <xdr:rowOff>160782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151909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20538</xdr:rowOff>
    </xdr:from>
    <xdr:to>
      <xdr:col>10</xdr:col>
      <xdr:colOff>165100</xdr:colOff>
      <xdr:row>36</xdr:row>
      <xdr:rowOff>122138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9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113265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8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54392</xdr:rowOff>
    </xdr:from>
    <xdr:to>
      <xdr:col>6</xdr:col>
      <xdr:colOff>38100</xdr:colOff>
      <xdr:row>36</xdr:row>
      <xdr:rowOff>155992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2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147119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1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119063</xdr:rowOff>
    </xdr:from>
    <xdr:to>
      <xdr:col>24</xdr:col>
      <xdr:colOff>63500</xdr:colOff>
      <xdr:row>58</xdr:row>
      <xdr:rowOff>137358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63163"/>
          <a:ext cx="838200" cy="1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63254</xdr:rowOff>
    </xdr:from>
    <xdr:to>
      <xdr:col>19</xdr:col>
      <xdr:colOff>177800</xdr:colOff>
      <xdr:row>58</xdr:row>
      <xdr:rowOff>137358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7354"/>
          <a:ext cx="889000" cy="7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63254</xdr:rowOff>
    </xdr:from>
    <xdr:to>
      <xdr:col>15</xdr:col>
      <xdr:colOff>50800</xdr:colOff>
      <xdr:row>58</xdr:row>
      <xdr:rowOff>163322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07354"/>
          <a:ext cx="889000" cy="10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163322</xdr:rowOff>
    </xdr:from>
    <xdr:to>
      <xdr:col>10</xdr:col>
      <xdr:colOff>114300</xdr:colOff>
      <xdr:row>58</xdr:row>
      <xdr:rowOff>164647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07422"/>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68263</xdr:rowOff>
    </xdr:from>
    <xdr:to>
      <xdr:col>24</xdr:col>
      <xdr:colOff>114300</xdr:colOff>
      <xdr:row>58</xdr:row>
      <xdr:rowOff>169863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1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86558</xdr:rowOff>
    </xdr:from>
    <xdr:to>
      <xdr:col>20</xdr:col>
      <xdr:colOff>38100</xdr:colOff>
      <xdr:row>59</xdr:row>
      <xdr:rowOff>16708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7835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2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12454</xdr:rowOff>
    </xdr:from>
    <xdr:to>
      <xdr:col>15</xdr:col>
      <xdr:colOff>101600</xdr:colOff>
      <xdr:row>58</xdr:row>
      <xdr:rowOff>114054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105181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4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112522</xdr:rowOff>
    </xdr:from>
    <xdr:to>
      <xdr:col>10</xdr:col>
      <xdr:colOff>165100</xdr:colOff>
      <xdr:row>59</xdr:row>
      <xdr:rowOff>42672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5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33799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4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113847</xdr:rowOff>
    </xdr:from>
    <xdr:to>
      <xdr:col>6</xdr:col>
      <xdr:colOff>38100</xdr:colOff>
      <xdr:row>59</xdr:row>
      <xdr:rowOff>43997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5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35124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135265</xdr:rowOff>
    </xdr:from>
    <xdr:to>
      <xdr:col>24</xdr:col>
      <xdr:colOff>63500</xdr:colOff>
      <xdr:row>77</xdr:row>
      <xdr:rowOff>76546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65465"/>
          <a:ext cx="838200" cy="11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135265</xdr:rowOff>
    </xdr:from>
    <xdr:to>
      <xdr:col>19</xdr:col>
      <xdr:colOff>177800</xdr:colOff>
      <xdr:row>77</xdr:row>
      <xdr:rowOff>124124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65465"/>
          <a:ext cx="889000" cy="16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124124</xdr:rowOff>
    </xdr:from>
    <xdr:to>
      <xdr:col>15</xdr:col>
      <xdr:colOff>50800</xdr:colOff>
      <xdr:row>78</xdr:row>
      <xdr:rowOff>26398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25774"/>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26398</xdr:rowOff>
    </xdr:from>
    <xdr:to>
      <xdr:col>10</xdr:col>
      <xdr:colOff>114300</xdr:colOff>
      <xdr:row>78</xdr:row>
      <xdr:rowOff>45448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9949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25746</xdr:rowOff>
    </xdr:from>
    <xdr:to>
      <xdr:col>24</xdr:col>
      <xdr:colOff>114300</xdr:colOff>
      <xdr:row>77</xdr:row>
      <xdr:rowOff>127346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4173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84465</xdr:rowOff>
    </xdr:from>
    <xdr:to>
      <xdr:col>20</xdr:col>
      <xdr:colOff>38100</xdr:colOff>
      <xdr:row>77</xdr:row>
      <xdr:rowOff>14615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5742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0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73324</xdr:rowOff>
    </xdr:from>
    <xdr:to>
      <xdr:col>15</xdr:col>
      <xdr:colOff>101600</xdr:colOff>
      <xdr:row>78</xdr:row>
      <xdr:rowOff>3474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7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166051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6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147048</xdr:rowOff>
    </xdr:from>
    <xdr:to>
      <xdr:col>10</xdr:col>
      <xdr:colOff>165100</xdr:colOff>
      <xdr:row>78</xdr:row>
      <xdr:rowOff>77198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68325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4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166098</xdr:rowOff>
    </xdr:from>
    <xdr:to>
      <xdr:col>6</xdr:col>
      <xdr:colOff>38100</xdr:colOff>
      <xdr:row>78</xdr:row>
      <xdr:rowOff>96248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87375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6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49792</xdr:rowOff>
    </xdr:from>
    <xdr:to>
      <xdr:col>24</xdr:col>
      <xdr:colOff>63500</xdr:colOff>
      <xdr:row>97</xdr:row>
      <xdr:rowOff>64064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80442"/>
          <a:ext cx="8382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64064</xdr:rowOff>
    </xdr:from>
    <xdr:to>
      <xdr:col>19</xdr:col>
      <xdr:colOff>177800</xdr:colOff>
      <xdr:row>97</xdr:row>
      <xdr:rowOff>96174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94714"/>
          <a:ext cx="889000" cy="3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96174</xdr:rowOff>
    </xdr:from>
    <xdr:to>
      <xdr:col>15</xdr:col>
      <xdr:colOff>50800</xdr:colOff>
      <xdr:row>97</xdr:row>
      <xdr:rowOff>123332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26824"/>
          <a:ext cx="8890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123332</xdr:rowOff>
    </xdr:from>
    <xdr:to>
      <xdr:col>10</xdr:col>
      <xdr:colOff>114300</xdr:colOff>
      <xdr:row>97</xdr:row>
      <xdr:rowOff>137818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53982"/>
          <a:ext cx="889000" cy="1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170442</xdr:rowOff>
    </xdr:from>
    <xdr:to>
      <xdr:col>24</xdr:col>
      <xdr:colOff>114300</xdr:colOff>
      <xdr:row>97</xdr:row>
      <xdr:rowOff>100592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148869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13264</xdr:rowOff>
    </xdr:from>
    <xdr:to>
      <xdr:col>20</xdr:col>
      <xdr:colOff>38100</xdr:colOff>
      <xdr:row>97</xdr:row>
      <xdr:rowOff>114864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4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105991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3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45374</xdr:rowOff>
    </xdr:from>
    <xdr:to>
      <xdr:col>15</xdr:col>
      <xdr:colOff>101600</xdr:colOff>
      <xdr:row>97</xdr:row>
      <xdr:rowOff>146974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7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138101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6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72532</xdr:rowOff>
    </xdr:from>
    <xdr:to>
      <xdr:col>10</xdr:col>
      <xdr:colOff>165100</xdr:colOff>
      <xdr:row>98</xdr:row>
      <xdr:rowOff>2682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0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165259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9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87018</xdr:rowOff>
    </xdr:from>
    <xdr:to>
      <xdr:col>6</xdr:col>
      <xdr:colOff>38100</xdr:colOff>
      <xdr:row>98</xdr:row>
      <xdr:rowOff>17168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1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8295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1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64262</xdr:rowOff>
    </xdr:from>
    <xdr:to>
      <xdr:col>55</xdr:col>
      <xdr:colOff>0</xdr:colOff>
      <xdr:row>38</xdr:row>
      <xdr:rowOff>64719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7936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64719</xdr:rowOff>
    </xdr:from>
    <xdr:to>
      <xdr:col>50</xdr:col>
      <xdr:colOff>114300</xdr:colOff>
      <xdr:row>38</xdr:row>
      <xdr:rowOff>65177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7981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65177</xdr:rowOff>
    </xdr:from>
    <xdr:to>
      <xdr:col>45</xdr:col>
      <xdr:colOff>177800</xdr:colOff>
      <xdr:row>38</xdr:row>
      <xdr:rowOff>65634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8027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65634</xdr:rowOff>
    </xdr:from>
    <xdr:to>
      <xdr:col>41</xdr:col>
      <xdr:colOff>50800</xdr:colOff>
      <xdr:row>38</xdr:row>
      <xdr:rowOff>66091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8073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99839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43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13919</xdr:rowOff>
    </xdr:from>
    <xdr:to>
      <xdr:col>50</xdr:col>
      <xdr:colOff>165100</xdr:colOff>
      <xdr:row>38</xdr:row>
      <xdr:rowOff>115519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106646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21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14377</xdr:rowOff>
    </xdr:from>
    <xdr:to>
      <xdr:col>46</xdr:col>
      <xdr:colOff>38100</xdr:colOff>
      <xdr:row>38</xdr:row>
      <xdr:rowOff>115977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107104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22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14834</xdr:rowOff>
    </xdr:from>
    <xdr:to>
      <xdr:col>41</xdr:col>
      <xdr:colOff>101600</xdr:colOff>
      <xdr:row>38</xdr:row>
      <xdr:rowOff>116434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107561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2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15291</xdr:rowOff>
    </xdr:from>
    <xdr:to>
      <xdr:col>36</xdr:col>
      <xdr:colOff>165100</xdr:colOff>
      <xdr:row>38</xdr:row>
      <xdr:rowOff>116891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108018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23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113274</xdr:rowOff>
    </xdr:from>
    <xdr:to>
      <xdr:col>55</xdr:col>
      <xdr:colOff>0</xdr:colOff>
      <xdr:row>58</xdr:row>
      <xdr:rowOff>139140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57374"/>
          <a:ext cx="838200" cy="2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122791</xdr:rowOff>
    </xdr:from>
    <xdr:to>
      <xdr:col>50</xdr:col>
      <xdr:colOff>114300</xdr:colOff>
      <xdr:row>58</xdr:row>
      <xdr:rowOff>139140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66891"/>
          <a:ext cx="889000" cy="1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9600</xdr:rowOff>
    </xdr:from>
    <xdr:to>
      <xdr:col>45</xdr:col>
      <xdr:colOff>177800</xdr:colOff>
      <xdr:row>58</xdr:row>
      <xdr:rowOff>122791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53700"/>
          <a:ext cx="889000" cy="11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9600</xdr:rowOff>
    </xdr:from>
    <xdr:to>
      <xdr:col>41</xdr:col>
      <xdr:colOff>50800</xdr:colOff>
      <xdr:row>58</xdr:row>
      <xdr:rowOff>140295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53700"/>
          <a:ext cx="889000" cy="13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105094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62474</xdr:rowOff>
    </xdr:from>
    <xdr:to>
      <xdr:col>55</xdr:col>
      <xdr:colOff>50800</xdr:colOff>
      <xdr:row>58</xdr:row>
      <xdr:rowOff>164074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0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148851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88340</xdr:rowOff>
    </xdr:from>
    <xdr:to>
      <xdr:col>50</xdr:col>
      <xdr:colOff>165100</xdr:colOff>
      <xdr:row>59</xdr:row>
      <xdr:rowOff>18490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9617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71991</xdr:rowOff>
    </xdr:from>
    <xdr:to>
      <xdr:col>46</xdr:col>
      <xdr:colOff>38100</xdr:colOff>
      <xdr:row>59</xdr:row>
      <xdr:rowOff>2141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164718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130250</xdr:rowOff>
    </xdr:from>
    <xdr:to>
      <xdr:col>41</xdr:col>
      <xdr:colOff>101600</xdr:colOff>
      <xdr:row>58</xdr:row>
      <xdr:rowOff>60400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76927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7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89495</xdr:rowOff>
    </xdr:from>
    <xdr:to>
      <xdr:col>36</xdr:col>
      <xdr:colOff>165100</xdr:colOff>
      <xdr:row>59</xdr:row>
      <xdr:rowOff>19645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3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10772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2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25194</xdr:rowOff>
    </xdr:from>
    <xdr:to>
      <xdr:col>55</xdr:col>
      <xdr:colOff>0</xdr:colOff>
      <xdr:row>79</xdr:row>
      <xdr:rowOff>32280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69744"/>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162854</xdr:rowOff>
    </xdr:from>
    <xdr:to>
      <xdr:col>50</xdr:col>
      <xdr:colOff>114300</xdr:colOff>
      <xdr:row>79</xdr:row>
      <xdr:rowOff>25194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35954"/>
          <a:ext cx="889000" cy="3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162854</xdr:rowOff>
    </xdr:from>
    <xdr:to>
      <xdr:col>45</xdr:col>
      <xdr:colOff>177800</xdr:colOff>
      <xdr:row>79</xdr:row>
      <xdr:rowOff>56086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35954"/>
          <a:ext cx="889000" cy="6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30865</xdr:rowOff>
    </xdr:from>
    <xdr:to>
      <xdr:col>41</xdr:col>
      <xdr:colOff>50800</xdr:colOff>
      <xdr:row>79</xdr:row>
      <xdr:rowOff>56086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75415"/>
          <a:ext cx="889000" cy="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152930</xdr:rowOff>
    </xdr:from>
    <xdr:to>
      <xdr:col>55</xdr:col>
      <xdr:colOff>50800</xdr:colOff>
      <xdr:row>79</xdr:row>
      <xdr:rowOff>83080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2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67857</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4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145844</xdr:rowOff>
    </xdr:from>
    <xdr:to>
      <xdr:col>50</xdr:col>
      <xdr:colOff>165100</xdr:colOff>
      <xdr:row>79</xdr:row>
      <xdr:rowOff>75994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1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67121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1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112054</xdr:rowOff>
    </xdr:from>
    <xdr:to>
      <xdr:col>46</xdr:col>
      <xdr:colOff>38100</xdr:colOff>
      <xdr:row>79</xdr:row>
      <xdr:rowOff>42204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8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33331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7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5286</xdr:rowOff>
    </xdr:from>
    <xdr:to>
      <xdr:col>41</xdr:col>
      <xdr:colOff>101600</xdr:colOff>
      <xdr:row>79</xdr:row>
      <xdr:rowOff>106886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4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98013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4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151515</xdr:rowOff>
    </xdr:from>
    <xdr:to>
      <xdr:col>36</xdr:col>
      <xdr:colOff>165100</xdr:colOff>
      <xdr:row>79</xdr:row>
      <xdr:rowOff>81665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72792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1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27389</xdr:rowOff>
    </xdr:from>
    <xdr:to>
      <xdr:col>55</xdr:col>
      <xdr:colOff>0</xdr:colOff>
      <xdr:row>98</xdr:row>
      <xdr:rowOff>61858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29489"/>
          <a:ext cx="838200" cy="3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27389</xdr:rowOff>
    </xdr:from>
    <xdr:to>
      <xdr:col>50</xdr:col>
      <xdr:colOff>114300</xdr:colOff>
      <xdr:row>98</xdr:row>
      <xdr:rowOff>56387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29489"/>
          <a:ext cx="889000" cy="2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56387</xdr:rowOff>
    </xdr:from>
    <xdr:to>
      <xdr:col>45</xdr:col>
      <xdr:colOff>177800</xdr:colOff>
      <xdr:row>98</xdr:row>
      <xdr:rowOff>57156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58487"/>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52132</xdr:rowOff>
    </xdr:from>
    <xdr:to>
      <xdr:col>41</xdr:col>
      <xdr:colOff>50800</xdr:colOff>
      <xdr:row>98</xdr:row>
      <xdr:rowOff>57156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54232"/>
          <a:ext cx="889000" cy="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11058</xdr:rowOff>
    </xdr:from>
    <xdr:to>
      <xdr:col>55</xdr:col>
      <xdr:colOff>50800</xdr:colOff>
      <xdr:row>98</xdr:row>
      <xdr:rowOff>112658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97435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2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148039</xdr:rowOff>
    </xdr:from>
    <xdr:to>
      <xdr:col>50</xdr:col>
      <xdr:colOff>165100</xdr:colOff>
      <xdr:row>98</xdr:row>
      <xdr:rowOff>78189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7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69316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5587</xdr:rowOff>
    </xdr:from>
    <xdr:to>
      <xdr:col>46</xdr:col>
      <xdr:colOff>38100</xdr:colOff>
      <xdr:row>98</xdr:row>
      <xdr:rowOff>107187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0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98314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0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6356</xdr:rowOff>
    </xdr:from>
    <xdr:to>
      <xdr:col>41</xdr:col>
      <xdr:colOff>101600</xdr:colOff>
      <xdr:row>98</xdr:row>
      <xdr:rowOff>107956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99083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0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1332</xdr:rowOff>
    </xdr:from>
    <xdr:to>
      <xdr:col>36</xdr:col>
      <xdr:colOff>165100</xdr:colOff>
      <xdr:row>98</xdr:row>
      <xdr:rowOff>102932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0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94059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9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1191</xdr:rowOff>
    </xdr:from>
    <xdr:to>
      <xdr:col>85</xdr:col>
      <xdr:colOff>127000</xdr:colOff>
      <xdr:row>39</xdr:row>
      <xdr:rowOff>54981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687741"/>
          <a:ext cx="838200" cy="5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171407</xdr:rowOff>
    </xdr:from>
    <xdr:to>
      <xdr:col>81</xdr:col>
      <xdr:colOff>50800</xdr:colOff>
      <xdr:row>39</xdr:row>
      <xdr:rowOff>54981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686507"/>
          <a:ext cx="889000" cy="5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171407</xdr:rowOff>
    </xdr:from>
    <xdr:to>
      <xdr:col>76</xdr:col>
      <xdr:colOff>114300</xdr:colOff>
      <xdr:row>39</xdr:row>
      <xdr:rowOff>66548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86507"/>
          <a:ext cx="889000" cy="6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66548</xdr:rowOff>
    </xdr:from>
    <xdr:to>
      <xdr:col>71</xdr:col>
      <xdr:colOff>177800</xdr:colOff>
      <xdr:row>39</xdr:row>
      <xdr:rowOff>79212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753098"/>
          <a:ext cx="889000" cy="1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121841</xdr:rowOff>
    </xdr:from>
    <xdr:to>
      <xdr:col>85</xdr:col>
      <xdr:colOff>177800</xdr:colOff>
      <xdr:row>39</xdr:row>
      <xdr:rowOff>51991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6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36768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5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4181</xdr:rowOff>
    </xdr:from>
    <xdr:to>
      <xdr:col>81</xdr:col>
      <xdr:colOff>101600</xdr:colOff>
      <xdr:row>39</xdr:row>
      <xdr:rowOff>105781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9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96908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8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120607</xdr:rowOff>
    </xdr:from>
    <xdr:to>
      <xdr:col>76</xdr:col>
      <xdr:colOff>165100</xdr:colOff>
      <xdr:row>39</xdr:row>
      <xdr:rowOff>50757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3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41884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2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15748</xdr:rowOff>
    </xdr:from>
    <xdr:to>
      <xdr:col>72</xdr:col>
      <xdr:colOff>38100</xdr:colOff>
      <xdr:row>39</xdr:row>
      <xdr:rowOff>117348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7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108475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9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28412</xdr:rowOff>
    </xdr:from>
    <xdr:to>
      <xdr:col>67</xdr:col>
      <xdr:colOff>101600</xdr:colOff>
      <xdr:row>39</xdr:row>
      <xdr:rowOff>130012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71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121139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80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48907</xdr:rowOff>
    </xdr:from>
    <xdr:to>
      <xdr:col>85</xdr:col>
      <xdr:colOff>127000</xdr:colOff>
      <xdr:row>58</xdr:row>
      <xdr:rowOff>51612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993007"/>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8347</xdr:rowOff>
    </xdr:from>
    <xdr:to>
      <xdr:col>81</xdr:col>
      <xdr:colOff>50800</xdr:colOff>
      <xdr:row>58</xdr:row>
      <xdr:rowOff>48907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52447"/>
          <a:ext cx="889000" cy="4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8347</xdr:rowOff>
    </xdr:from>
    <xdr:to>
      <xdr:col>76</xdr:col>
      <xdr:colOff>114300</xdr:colOff>
      <xdr:row>58</xdr:row>
      <xdr:rowOff>14015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52447"/>
          <a:ext cx="889000" cy="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14015</xdr:rowOff>
    </xdr:from>
    <xdr:to>
      <xdr:col>71</xdr:col>
      <xdr:colOff>177800</xdr:colOff>
      <xdr:row>58</xdr:row>
      <xdr:rowOff>66084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58115"/>
          <a:ext cx="889000" cy="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812</xdr:rowOff>
    </xdr:from>
    <xdr:to>
      <xdr:col>85</xdr:col>
      <xdr:colOff>177800</xdr:colOff>
      <xdr:row>58</xdr:row>
      <xdr:rowOff>102412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4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87189</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5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169557</xdr:rowOff>
    </xdr:from>
    <xdr:to>
      <xdr:col>81</xdr:col>
      <xdr:colOff>101600</xdr:colOff>
      <xdr:row>58</xdr:row>
      <xdr:rowOff>99707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4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90834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3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128997</xdr:rowOff>
    </xdr:from>
    <xdr:to>
      <xdr:col>76</xdr:col>
      <xdr:colOff>165100</xdr:colOff>
      <xdr:row>58</xdr:row>
      <xdr:rowOff>59147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0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50274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9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134665</xdr:rowOff>
    </xdr:from>
    <xdr:to>
      <xdr:col>72</xdr:col>
      <xdr:colOff>38100</xdr:colOff>
      <xdr:row>58</xdr:row>
      <xdr:rowOff>64815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55942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0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15284</xdr:rowOff>
    </xdr:from>
    <xdr:to>
      <xdr:col>67</xdr:col>
      <xdr:colOff>101600</xdr:colOff>
      <xdr:row>58</xdr:row>
      <xdr:rowOff>116884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5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108011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5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126917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146059</xdr:rowOff>
    </xdr:from>
    <xdr:to>
      <xdr:col>85</xdr:col>
      <xdr:colOff>127000</xdr:colOff>
      <xdr:row>97</xdr:row>
      <xdr:rowOff>149141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776709"/>
          <a:ext cx="838200" cy="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146059</xdr:rowOff>
    </xdr:from>
    <xdr:to>
      <xdr:col>81</xdr:col>
      <xdr:colOff>50800</xdr:colOff>
      <xdr:row>97</xdr:row>
      <xdr:rowOff>151623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76709"/>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146320</xdr:rowOff>
    </xdr:from>
    <xdr:to>
      <xdr:col>76</xdr:col>
      <xdr:colOff>114300</xdr:colOff>
      <xdr:row>97</xdr:row>
      <xdr:rowOff>151623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776970"/>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146320</xdr:rowOff>
    </xdr:from>
    <xdr:to>
      <xdr:col>71</xdr:col>
      <xdr:colOff>177800</xdr:colOff>
      <xdr:row>97</xdr:row>
      <xdr:rowOff>159054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76970"/>
          <a:ext cx="889000" cy="1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98341</xdr:rowOff>
    </xdr:from>
    <xdr:to>
      <xdr:col>85</xdr:col>
      <xdr:colOff>177800</xdr:colOff>
      <xdr:row>98</xdr:row>
      <xdr:rowOff>28491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2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76768</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95259</xdr:rowOff>
    </xdr:from>
    <xdr:to>
      <xdr:col>81</xdr:col>
      <xdr:colOff>101600</xdr:colOff>
      <xdr:row>98</xdr:row>
      <xdr:rowOff>25409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8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100823</xdr:rowOff>
    </xdr:from>
    <xdr:to>
      <xdr:col>76</xdr:col>
      <xdr:colOff>165100</xdr:colOff>
      <xdr:row>98</xdr:row>
      <xdr:rowOff>30973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3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22100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8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95520</xdr:rowOff>
    </xdr:from>
    <xdr:to>
      <xdr:col>72</xdr:col>
      <xdr:colOff>38100</xdr:colOff>
      <xdr:row>98</xdr:row>
      <xdr:rowOff>25670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2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16797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108254</xdr:rowOff>
    </xdr:from>
    <xdr:to>
      <xdr:col>67</xdr:col>
      <xdr:colOff>101600</xdr:colOff>
      <xdr:row>98</xdr:row>
      <xdr:rowOff>38404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3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29531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83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98298</xdr:rowOff>
    </xdr:from>
    <xdr:to>
      <xdr:col>116</xdr:col>
      <xdr:colOff>63500</xdr:colOff>
      <xdr:row>37</xdr:row>
      <xdr:rowOff>116459</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1323300" y="6441948"/>
          <a:ext cx="8382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93489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608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116459</xdr:rowOff>
    </xdr:from>
    <xdr:to>
      <xdr:col>111</xdr:col>
      <xdr:colOff>177800</xdr:colOff>
      <xdr:row>38</xdr:row>
      <xdr:rowOff>59690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6460109"/>
          <a:ext cx="889000" cy="1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11193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697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59690</xdr:rowOff>
    </xdr:from>
    <xdr:to>
      <xdr:col>107</xdr:col>
      <xdr:colOff>50800</xdr:colOff>
      <xdr:row>38</xdr:row>
      <xdr:rowOff>78994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657479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39641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726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78994</xdr:rowOff>
    </xdr:from>
    <xdr:to>
      <xdr:col>102</xdr:col>
      <xdr:colOff>114300</xdr:colOff>
      <xdr:row>38</xdr:row>
      <xdr:rowOff>137668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594094"/>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58818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7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55643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7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47498</xdr:rowOff>
    </xdr:from>
    <xdr:to>
      <xdr:col>116</xdr:col>
      <xdr:colOff>114300</xdr:colOff>
      <xdr:row>37</xdr:row>
      <xdr:rowOff>149098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3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70375</xdr:rowOff>
    </xdr:from>
    <xdr:ext cx="469744"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2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65659</xdr:rowOff>
    </xdr:from>
    <xdr:to>
      <xdr:col>112</xdr:col>
      <xdr:colOff>38100</xdr:colOff>
      <xdr:row>37</xdr:row>
      <xdr:rowOff>167260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093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12336</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1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xdr:rowOff>
    </xdr:from>
    <xdr:to>
      <xdr:col>107</xdr:col>
      <xdr:colOff>101600</xdr:colOff>
      <xdr:row>38</xdr:row>
      <xdr:rowOff>110490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127017</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629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28194</xdr:rowOff>
    </xdr:from>
    <xdr:to>
      <xdr:col>102</xdr:col>
      <xdr:colOff>165100</xdr:colOff>
      <xdr:row>38</xdr:row>
      <xdr:rowOff>129794</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5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146321</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631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86868</xdr:rowOff>
    </xdr:from>
    <xdr:to>
      <xdr:col>98</xdr:col>
      <xdr:colOff>38100</xdr:colOff>
      <xdr:row>39</xdr:row>
      <xdr:rowOff>17018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33545</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77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目的別歳出住民１人当たりコストについては、類似団体と比較すると諸支出金以外はすべて平均を下回る数値となっている。</a:t>
          </a:r>
          <a:endParaRPr lang="ja-JP" altLang="ja-JP" sz="1400">
            <a:effectLst/>
          </a:endParaRPr>
        </a:p>
        <a:p>
          <a:r>
            <a:rPr kumimoji="1" lang="ja-JP" altLang="ja-JP" sz="1100">
              <a:solidFill>
                <a:schemeClr val="dk1"/>
              </a:solidFill>
              <a:effectLst/>
              <a:latin typeface="+mn-lt"/>
              <a:ea typeface="+mn-ea"/>
              <a:cs typeface="+mn-cs"/>
            </a:rPr>
            <a:t>前年度と比べて</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費、衛生費、</a:t>
          </a:r>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で増となっている。</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費では</a:t>
          </a:r>
          <a:r>
            <a:rPr kumimoji="1" lang="ja-JP" altLang="en-US" sz="1100">
              <a:solidFill>
                <a:schemeClr val="dk1"/>
              </a:solidFill>
              <a:effectLst/>
              <a:latin typeface="+mn-lt"/>
              <a:ea typeface="+mn-ea"/>
              <a:cs typeface="+mn-cs"/>
            </a:rPr>
            <a:t>コロナ交付金、庁内</a:t>
          </a:r>
          <a:r>
            <a:rPr kumimoji="1" lang="en-US" altLang="ja-JP" sz="1100">
              <a:solidFill>
                <a:schemeClr val="dk1"/>
              </a:solidFill>
              <a:effectLst/>
              <a:latin typeface="+mn-lt"/>
              <a:ea typeface="+mn-ea"/>
              <a:cs typeface="+mn-cs"/>
            </a:rPr>
            <a:t>LAN</a:t>
          </a:r>
          <a:r>
            <a:rPr kumimoji="1" lang="ja-JP" altLang="en-US" sz="1100">
              <a:solidFill>
                <a:schemeClr val="dk1"/>
              </a:solidFill>
              <a:effectLst/>
              <a:latin typeface="+mn-lt"/>
              <a:ea typeface="+mn-ea"/>
              <a:cs typeface="+mn-cs"/>
            </a:rPr>
            <a:t>設定変更等</a:t>
          </a:r>
          <a:r>
            <a:rPr kumimoji="1" lang="ja-JP" altLang="ja-JP" sz="1100">
              <a:solidFill>
                <a:schemeClr val="dk1"/>
              </a:solidFill>
              <a:effectLst/>
              <a:latin typeface="+mn-lt"/>
              <a:ea typeface="+mn-ea"/>
              <a:cs typeface="+mn-cs"/>
            </a:rPr>
            <a:t>の増、衛生費はワクチン接種事業の増、</a:t>
          </a:r>
          <a:r>
            <a:rPr kumimoji="1" lang="ja-JP" altLang="en-US" sz="1100">
              <a:solidFill>
                <a:schemeClr val="dk1"/>
              </a:solidFill>
              <a:effectLst/>
              <a:latin typeface="+mn-lt"/>
              <a:ea typeface="+mn-ea"/>
              <a:cs typeface="+mn-cs"/>
            </a:rPr>
            <a:t>農林水産業費では、農業施設補助事業による増、消防費で広域連合負担金、団員報酬等の増などが要因</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費減となっており、</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子育て世帯臨時給付金の</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新設道路改良</a:t>
          </a:r>
          <a:r>
            <a:rPr kumimoji="1" lang="ja-JP" altLang="ja-JP" sz="1100">
              <a:solidFill>
                <a:schemeClr val="dk1"/>
              </a:solidFill>
              <a:effectLst/>
              <a:latin typeface="+mn-lt"/>
              <a:ea typeface="+mn-ea"/>
              <a:cs typeface="+mn-cs"/>
            </a:rPr>
            <a:t>の減</a:t>
          </a:r>
          <a:r>
            <a:rPr kumimoji="1" lang="ja-JP" altLang="en-US" sz="1100">
              <a:solidFill>
                <a:schemeClr val="dk1"/>
              </a:solidFill>
              <a:effectLst/>
              <a:latin typeface="+mn-lt"/>
              <a:ea typeface="+mn-ea"/>
              <a:cs typeface="+mn-cs"/>
            </a:rPr>
            <a:t>が要因となっている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長野県山形村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財政調整基金は、前年度の決算余剰金の積み立てを</a:t>
          </a:r>
          <a:r>
            <a:rPr kumimoji="1" lang="ja-JP" altLang="en-US" sz="1100">
              <a:solidFill>
                <a:schemeClr val="dk1"/>
              </a:solidFill>
              <a:effectLst/>
              <a:latin typeface="+mn-lt"/>
              <a:ea typeface="+mn-ea"/>
              <a:cs typeface="+mn-cs"/>
            </a:rPr>
            <a:t>行った結果</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5.12</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となっている。また、前年度の収支の影響を受けて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実質収支は</a:t>
          </a:r>
          <a:r>
            <a:rPr kumimoji="1" lang="en-US" altLang="ja-JP" sz="1100">
              <a:solidFill>
                <a:schemeClr val="dk1"/>
              </a:solidFill>
              <a:effectLst/>
              <a:latin typeface="+mn-lt"/>
              <a:ea typeface="+mn-ea"/>
              <a:cs typeface="+mn-cs"/>
            </a:rPr>
            <a:t>4.16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、実質単年度収支は</a:t>
          </a:r>
          <a:r>
            <a:rPr kumimoji="1" lang="en-US" altLang="ja-JP" sz="1100">
              <a:solidFill>
                <a:schemeClr val="dk1"/>
              </a:solidFill>
              <a:effectLst/>
              <a:latin typeface="+mn-lt"/>
              <a:ea typeface="+mn-ea"/>
              <a:cs typeface="+mn-cs"/>
            </a:rPr>
            <a:t>3.71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となっているが、黒字額や基金額の大きさは後年度の財政調整に必要な範囲となるように、健全な行財政運営に努めていく必要がある。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長野県山形村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一般会計及びすべての特別会計、公営企業会計で赤字は生じていない状況である。各会計、公営企業会計でそれぞれに適正な財政運営を行い財政の健全化に努める。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7" t="s">
        <v>81</v>
      </c>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c r="AX1" s="417"/>
      <c r="AY1" s="417"/>
      <c r="AZ1" s="417"/>
      <c r="BA1" s="417"/>
      <c r="BB1" s="417"/>
      <c r="BC1" s="417"/>
      <c r="BD1" s="417"/>
      <c r="BE1" s="417"/>
      <c r="BF1" s="417"/>
      <c r="BG1" s="417"/>
      <c r="BH1" s="417"/>
      <c r="BI1" s="417"/>
      <c r="BJ1" s="417"/>
      <c r="BK1" s="417"/>
      <c r="BL1" s="417"/>
      <c r="BM1" s="417"/>
      <c r="BN1" s="417"/>
      <c r="BO1" s="417"/>
      <c r="BP1" s="417"/>
      <c r="BQ1" s="417"/>
      <c r="BR1" s="417"/>
      <c r="BS1" s="417"/>
      <c r="BT1" s="417"/>
      <c r="BU1" s="417"/>
      <c r="BV1" s="417"/>
      <c r="BW1" s="417"/>
      <c r="BX1" s="417"/>
      <c r="BY1" s="417"/>
      <c r="BZ1" s="417"/>
      <c r="CA1" s="417"/>
      <c r="CB1" s="417"/>
      <c r="CC1" s="417"/>
      <c r="CD1" s="417"/>
      <c r="CE1" s="417"/>
      <c r="CF1" s="417"/>
      <c r="CG1" s="417"/>
      <c r="CH1" s="417"/>
      <c r="CI1" s="417"/>
      <c r="CJ1" s="417"/>
      <c r="CK1" s="417"/>
      <c r="CL1" s="417"/>
      <c r="CM1" s="417"/>
      <c r="CN1" s="417"/>
      <c r="CO1" s="417"/>
      <c r="CP1" s="417"/>
      <c r="CQ1" s="417"/>
      <c r="CR1" s="417"/>
      <c r="CS1" s="417"/>
      <c r="CT1" s="417"/>
      <c r="CU1" s="417"/>
      <c r="CV1" s="417"/>
      <c r="CW1" s="417"/>
      <c r="CX1" s="417"/>
      <c r="CY1" s="417"/>
      <c r="CZ1" s="417"/>
      <c r="DA1" s="417"/>
      <c r="DB1" s="417"/>
      <c r="DC1" s="417"/>
      <c r="DD1" s="417"/>
      <c r="DE1" s="417"/>
      <c r="DF1" s="417"/>
      <c r="DG1" s="417"/>
      <c r="DH1" s="417"/>
      <c r="DI1" s="417"/>
      <c r="DJ1" s="181"/>
      <c r="DK1" s="181"/>
      <c r="DL1" s="181"/>
      <c r="DM1" s="181"/>
      <c r="DN1" s="181"/>
      <c r="DO1" s="181"/>
    </row>
    <row r="2" spans="1:119" ht="24.75" thickBot="1" x14ac:dyDescent="0.2">
      <c r="B2" s="182" t="s">
        <v>82</v>
      </c>
      <c r="C2" s="182"/>
      <c r="D2" s="183"/>
    </row>
    <row r="3" spans="1:119" ht="18.75" customHeight="1" thickBot="1" x14ac:dyDescent="0.2">
      <c r="A3" s="181"/>
      <c r="B3" s="418" t="s">
        <v>83</v>
      </c>
      <c r="C3" s="419"/>
      <c r="D3" s="419"/>
      <c r="E3" s="420"/>
      <c r="F3" s="420"/>
      <c r="G3" s="420"/>
      <c r="H3" s="420"/>
      <c r="I3" s="420"/>
      <c r="J3" s="420"/>
      <c r="K3" s="420"/>
      <c r="L3" s="420" t="s">
        <v>84</v>
      </c>
      <c r="M3" s="420"/>
      <c r="N3" s="420"/>
      <c r="O3" s="420"/>
      <c r="P3" s="420"/>
      <c r="Q3" s="420"/>
      <c r="R3" s="427"/>
      <c r="S3" s="427"/>
      <c r="T3" s="427"/>
      <c r="U3" s="427"/>
      <c r="V3" s="428"/>
      <c r="W3" s="402" t="s">
        <v>85</v>
      </c>
      <c r="X3" s="403"/>
      <c r="Y3" s="403"/>
      <c r="Z3" s="403"/>
      <c r="AA3" s="403"/>
      <c r="AB3" s="419"/>
      <c r="AC3" s="427" t="s">
        <v>86</v>
      </c>
      <c r="AD3" s="403"/>
      <c r="AE3" s="403"/>
      <c r="AF3" s="403"/>
      <c r="AG3" s="403"/>
      <c r="AH3" s="403"/>
      <c r="AI3" s="403"/>
      <c r="AJ3" s="403"/>
      <c r="AK3" s="403"/>
      <c r="AL3" s="404"/>
      <c r="AM3" s="402" t="s">
        <v>87</v>
      </c>
      <c r="AN3" s="403"/>
      <c r="AO3" s="403"/>
      <c r="AP3" s="403"/>
      <c r="AQ3" s="403"/>
      <c r="AR3" s="403"/>
      <c r="AS3" s="403"/>
      <c r="AT3" s="403"/>
      <c r="AU3" s="403"/>
      <c r="AV3" s="403"/>
      <c r="AW3" s="403"/>
      <c r="AX3" s="404"/>
      <c r="AY3" s="439" t="s">
        <v>1</v>
      </c>
      <c r="AZ3" s="440"/>
      <c r="BA3" s="440"/>
      <c r="BB3" s="440"/>
      <c r="BC3" s="440"/>
      <c r="BD3" s="440"/>
      <c r="BE3" s="440"/>
      <c r="BF3" s="440"/>
      <c r="BG3" s="440"/>
      <c r="BH3" s="440"/>
      <c r="BI3" s="440"/>
      <c r="BJ3" s="440"/>
      <c r="BK3" s="440"/>
      <c r="BL3" s="440"/>
      <c r="BM3" s="441"/>
      <c r="BN3" s="402" t="s">
        <v>88</v>
      </c>
      <c r="BO3" s="403"/>
      <c r="BP3" s="403"/>
      <c r="BQ3" s="403"/>
      <c r="BR3" s="403"/>
      <c r="BS3" s="403"/>
      <c r="BT3" s="403"/>
      <c r="BU3" s="404"/>
      <c r="BV3" s="402" t="s">
        <v>89</v>
      </c>
      <c r="BW3" s="403"/>
      <c r="BX3" s="403"/>
      <c r="BY3" s="403"/>
      <c r="BZ3" s="403"/>
      <c r="CA3" s="403"/>
      <c r="CB3" s="403"/>
      <c r="CC3" s="404"/>
      <c r="CD3" s="439" t="s">
        <v>1</v>
      </c>
      <c r="CE3" s="440"/>
      <c r="CF3" s="440"/>
      <c r="CG3" s="440"/>
      <c r="CH3" s="440"/>
      <c r="CI3" s="440"/>
      <c r="CJ3" s="440"/>
      <c r="CK3" s="440"/>
      <c r="CL3" s="440"/>
      <c r="CM3" s="440"/>
      <c r="CN3" s="440"/>
      <c r="CO3" s="440"/>
      <c r="CP3" s="440"/>
      <c r="CQ3" s="440"/>
      <c r="CR3" s="440"/>
      <c r="CS3" s="441"/>
      <c r="CT3" s="402" t="s">
        <v>90</v>
      </c>
      <c r="CU3" s="403"/>
      <c r="CV3" s="403"/>
      <c r="CW3" s="403"/>
      <c r="CX3" s="403"/>
      <c r="CY3" s="403"/>
      <c r="CZ3" s="403"/>
      <c r="DA3" s="404"/>
      <c r="DB3" s="402" t="s">
        <v>91</v>
      </c>
      <c r="DC3" s="403"/>
      <c r="DD3" s="403"/>
      <c r="DE3" s="403"/>
      <c r="DF3" s="403"/>
      <c r="DG3" s="403"/>
      <c r="DH3" s="403"/>
      <c r="DI3" s="404"/>
    </row>
    <row r="4" spans="1:119" ht="18.75" customHeight="1" x14ac:dyDescent="0.15">
      <c r="A4" s="181"/>
      <c r="B4" s="421"/>
      <c r="C4" s="422"/>
      <c r="D4" s="422"/>
      <c r="E4" s="423"/>
      <c r="F4" s="423"/>
      <c r="G4" s="423"/>
      <c r="H4" s="423"/>
      <c r="I4" s="423"/>
      <c r="J4" s="423"/>
      <c r="K4" s="423"/>
      <c r="L4" s="423"/>
      <c r="M4" s="423"/>
      <c r="N4" s="423"/>
      <c r="O4" s="423"/>
      <c r="P4" s="423"/>
      <c r="Q4" s="423"/>
      <c r="R4" s="429"/>
      <c r="S4" s="429"/>
      <c r="T4" s="429"/>
      <c r="U4" s="429"/>
      <c r="V4" s="430"/>
      <c r="W4" s="433"/>
      <c r="X4" s="434"/>
      <c r="Y4" s="434"/>
      <c r="Z4" s="434"/>
      <c r="AA4" s="434"/>
      <c r="AB4" s="422"/>
      <c r="AC4" s="429"/>
      <c r="AD4" s="434"/>
      <c r="AE4" s="434"/>
      <c r="AF4" s="434"/>
      <c r="AG4" s="434"/>
      <c r="AH4" s="434"/>
      <c r="AI4" s="434"/>
      <c r="AJ4" s="434"/>
      <c r="AK4" s="434"/>
      <c r="AL4" s="437"/>
      <c r="AM4" s="435"/>
      <c r="AN4" s="436"/>
      <c r="AO4" s="436"/>
      <c r="AP4" s="436"/>
      <c r="AQ4" s="436"/>
      <c r="AR4" s="436"/>
      <c r="AS4" s="436"/>
      <c r="AT4" s="436"/>
      <c r="AU4" s="436"/>
      <c r="AV4" s="436"/>
      <c r="AW4" s="436"/>
      <c r="AX4" s="438"/>
      <c r="AY4" s="405" t="s">
        <v>92</v>
      </c>
      <c r="AZ4" s="406"/>
      <c r="BA4" s="406"/>
      <c r="BB4" s="406"/>
      <c r="BC4" s="406"/>
      <c r="BD4" s="406"/>
      <c r="BE4" s="406"/>
      <c r="BF4" s="406"/>
      <c r="BG4" s="406"/>
      <c r="BH4" s="406"/>
      <c r="BI4" s="406"/>
      <c r="BJ4" s="406"/>
      <c r="BK4" s="406"/>
      <c r="BL4" s="406"/>
      <c r="BM4" s="407"/>
      <c r="BN4" s="408">
        <v>4307515</v>
      </c>
      <c r="BO4" s="409"/>
      <c r="BP4" s="409"/>
      <c r="BQ4" s="409"/>
      <c r="BR4" s="409"/>
      <c r="BS4" s="409"/>
      <c r="BT4" s="409"/>
      <c r="BU4" s="410"/>
      <c r="BV4" s="408">
        <v>4393479</v>
      </c>
      <c r="BW4" s="409"/>
      <c r="BX4" s="409"/>
      <c r="BY4" s="409"/>
      <c r="BZ4" s="409"/>
      <c r="CA4" s="409"/>
      <c r="CB4" s="409"/>
      <c r="CC4" s="410"/>
      <c r="CD4" s="411" t="s">
        <v>93</v>
      </c>
      <c r="CE4" s="412"/>
      <c r="CF4" s="412"/>
      <c r="CG4" s="412"/>
      <c r="CH4" s="412"/>
      <c r="CI4" s="412"/>
      <c r="CJ4" s="412"/>
      <c r="CK4" s="412"/>
      <c r="CL4" s="412"/>
      <c r="CM4" s="412"/>
      <c r="CN4" s="412"/>
      <c r="CO4" s="412"/>
      <c r="CP4" s="412"/>
      <c r="CQ4" s="412"/>
      <c r="CR4" s="412"/>
      <c r="CS4" s="413"/>
      <c r="CT4" s="414">
        <v>4</v>
      </c>
      <c r="CU4" s="415"/>
      <c r="CV4" s="415"/>
      <c r="CW4" s="415"/>
      <c r="CX4" s="415"/>
      <c r="CY4" s="415"/>
      <c r="CZ4" s="415"/>
      <c r="DA4" s="416"/>
      <c r="DB4" s="414">
        <v>8.1999999999999993</v>
      </c>
      <c r="DC4" s="415"/>
      <c r="DD4" s="415"/>
      <c r="DE4" s="415"/>
      <c r="DF4" s="415"/>
      <c r="DG4" s="415"/>
      <c r="DH4" s="415"/>
      <c r="DI4" s="416"/>
    </row>
    <row r="5" spans="1:119" ht="18.75" customHeight="1" x14ac:dyDescent="0.15">
      <c r="A5" s="181"/>
      <c r="B5" s="424"/>
      <c r="C5" s="425"/>
      <c r="D5" s="425"/>
      <c r="E5" s="426"/>
      <c r="F5" s="426"/>
      <c r="G5" s="426"/>
      <c r="H5" s="426"/>
      <c r="I5" s="426"/>
      <c r="J5" s="426"/>
      <c r="K5" s="426"/>
      <c r="L5" s="426"/>
      <c r="M5" s="426"/>
      <c r="N5" s="426"/>
      <c r="O5" s="426"/>
      <c r="P5" s="426"/>
      <c r="Q5" s="426"/>
      <c r="R5" s="431"/>
      <c r="S5" s="431"/>
      <c r="T5" s="431"/>
      <c r="U5" s="431"/>
      <c r="V5" s="432"/>
      <c r="W5" s="435"/>
      <c r="X5" s="436"/>
      <c r="Y5" s="436"/>
      <c r="Z5" s="436"/>
      <c r="AA5" s="436"/>
      <c r="AB5" s="425"/>
      <c r="AC5" s="431"/>
      <c r="AD5" s="436"/>
      <c r="AE5" s="436"/>
      <c r="AF5" s="436"/>
      <c r="AG5" s="436"/>
      <c r="AH5" s="436"/>
      <c r="AI5" s="436"/>
      <c r="AJ5" s="436"/>
      <c r="AK5" s="436"/>
      <c r="AL5" s="438"/>
      <c r="AM5" s="474" t="s">
        <v>94</v>
      </c>
      <c r="AN5" s="475"/>
      <c r="AO5" s="475"/>
      <c r="AP5" s="475"/>
      <c r="AQ5" s="475"/>
      <c r="AR5" s="475"/>
      <c r="AS5" s="475"/>
      <c r="AT5" s="476"/>
      <c r="AU5" s="477" t="s">
        <v>95</v>
      </c>
      <c r="AV5" s="478"/>
      <c r="AW5" s="478"/>
      <c r="AX5" s="478"/>
      <c r="AY5" s="479" t="s">
        <v>96</v>
      </c>
      <c r="AZ5" s="480"/>
      <c r="BA5" s="480"/>
      <c r="BB5" s="480"/>
      <c r="BC5" s="480"/>
      <c r="BD5" s="480"/>
      <c r="BE5" s="480"/>
      <c r="BF5" s="480"/>
      <c r="BG5" s="480"/>
      <c r="BH5" s="480"/>
      <c r="BI5" s="480"/>
      <c r="BJ5" s="480"/>
      <c r="BK5" s="480"/>
      <c r="BL5" s="480"/>
      <c r="BM5" s="481"/>
      <c r="BN5" s="445">
        <v>4169019</v>
      </c>
      <c r="BO5" s="446"/>
      <c r="BP5" s="446"/>
      <c r="BQ5" s="446"/>
      <c r="BR5" s="446"/>
      <c r="BS5" s="446"/>
      <c r="BT5" s="446"/>
      <c r="BU5" s="447"/>
      <c r="BV5" s="445">
        <v>4116933</v>
      </c>
      <c r="BW5" s="446"/>
      <c r="BX5" s="446"/>
      <c r="BY5" s="446"/>
      <c r="BZ5" s="446"/>
      <c r="CA5" s="446"/>
      <c r="CB5" s="446"/>
      <c r="CC5" s="447"/>
      <c r="CD5" s="448" t="s">
        <v>97</v>
      </c>
      <c r="CE5" s="449"/>
      <c r="CF5" s="449"/>
      <c r="CG5" s="449"/>
      <c r="CH5" s="449"/>
      <c r="CI5" s="449"/>
      <c r="CJ5" s="449"/>
      <c r="CK5" s="449"/>
      <c r="CL5" s="449"/>
      <c r="CM5" s="449"/>
      <c r="CN5" s="449"/>
      <c r="CO5" s="449"/>
      <c r="CP5" s="449"/>
      <c r="CQ5" s="449"/>
      <c r="CR5" s="449"/>
      <c r="CS5" s="450"/>
      <c r="CT5" s="442">
        <v>79.2</v>
      </c>
      <c r="CU5" s="443"/>
      <c r="CV5" s="443"/>
      <c r="CW5" s="443"/>
      <c r="CX5" s="443"/>
      <c r="CY5" s="443"/>
      <c r="CZ5" s="443"/>
      <c r="DA5" s="444"/>
      <c r="DB5" s="442">
        <v>74.8</v>
      </c>
      <c r="DC5" s="443"/>
      <c r="DD5" s="443"/>
      <c r="DE5" s="443"/>
      <c r="DF5" s="443"/>
      <c r="DG5" s="443"/>
      <c r="DH5" s="443"/>
      <c r="DI5" s="444"/>
    </row>
    <row r="6" spans="1:119" ht="18.75" customHeight="1" x14ac:dyDescent="0.15">
      <c r="A6" s="181"/>
      <c r="B6" s="451" t="s">
        <v>98</v>
      </c>
      <c r="C6" s="452"/>
      <c r="D6" s="452"/>
      <c r="E6" s="453"/>
      <c r="F6" s="453"/>
      <c r="G6" s="453"/>
      <c r="H6" s="453"/>
      <c r="I6" s="453"/>
      <c r="J6" s="453"/>
      <c r="K6" s="453"/>
      <c r="L6" s="453" t="s">
        <v>99</v>
      </c>
      <c r="M6" s="453"/>
      <c r="N6" s="453"/>
      <c r="O6" s="453"/>
      <c r="P6" s="453"/>
      <c r="Q6" s="453"/>
      <c r="R6" s="457"/>
      <c r="S6" s="457"/>
      <c r="T6" s="457"/>
      <c r="U6" s="457"/>
      <c r="V6" s="458"/>
      <c r="W6" s="461" t="s">
        <v>100</v>
      </c>
      <c r="X6" s="462"/>
      <c r="Y6" s="462"/>
      <c r="Z6" s="462"/>
      <c r="AA6" s="462"/>
      <c r="AB6" s="452"/>
      <c r="AC6" s="465" t="s">
        <v>101</v>
      </c>
      <c r="AD6" s="466"/>
      <c r="AE6" s="466"/>
      <c r="AF6" s="466"/>
      <c r="AG6" s="466"/>
      <c r="AH6" s="466"/>
      <c r="AI6" s="466"/>
      <c r="AJ6" s="466"/>
      <c r="AK6" s="466"/>
      <c r="AL6" s="467"/>
      <c r="AM6" s="474" t="s">
        <v>102</v>
      </c>
      <c r="AN6" s="475"/>
      <c r="AO6" s="475"/>
      <c r="AP6" s="475"/>
      <c r="AQ6" s="475"/>
      <c r="AR6" s="475"/>
      <c r="AS6" s="475"/>
      <c r="AT6" s="476"/>
      <c r="AU6" s="477" t="s">
        <v>103</v>
      </c>
      <c r="AV6" s="478"/>
      <c r="AW6" s="478"/>
      <c r="AX6" s="478"/>
      <c r="AY6" s="479" t="s">
        <v>104</v>
      </c>
      <c r="AZ6" s="480"/>
      <c r="BA6" s="480"/>
      <c r="BB6" s="480"/>
      <c r="BC6" s="480"/>
      <c r="BD6" s="480"/>
      <c r="BE6" s="480"/>
      <c r="BF6" s="480"/>
      <c r="BG6" s="480"/>
      <c r="BH6" s="480"/>
      <c r="BI6" s="480"/>
      <c r="BJ6" s="480"/>
      <c r="BK6" s="480"/>
      <c r="BL6" s="480"/>
      <c r="BM6" s="481"/>
      <c r="BN6" s="445">
        <v>138496</v>
      </c>
      <c r="BO6" s="446"/>
      <c r="BP6" s="446"/>
      <c r="BQ6" s="446"/>
      <c r="BR6" s="446"/>
      <c r="BS6" s="446"/>
      <c r="BT6" s="446"/>
      <c r="BU6" s="447"/>
      <c r="BV6" s="445">
        <v>276546</v>
      </c>
      <c r="BW6" s="446"/>
      <c r="BX6" s="446"/>
      <c r="BY6" s="446"/>
      <c r="BZ6" s="446"/>
      <c r="CA6" s="446"/>
      <c r="CB6" s="446"/>
      <c r="CC6" s="447"/>
      <c r="CD6" s="448" t="s">
        <v>105</v>
      </c>
      <c r="CE6" s="449"/>
      <c r="CF6" s="449"/>
      <c r="CG6" s="449"/>
      <c r="CH6" s="449"/>
      <c r="CI6" s="449"/>
      <c r="CJ6" s="449"/>
      <c r="CK6" s="449"/>
      <c r="CL6" s="449"/>
      <c r="CM6" s="449"/>
      <c r="CN6" s="449"/>
      <c r="CO6" s="449"/>
      <c r="CP6" s="449"/>
      <c r="CQ6" s="449"/>
      <c r="CR6" s="449"/>
      <c r="CS6" s="450"/>
      <c r="CT6" s="482">
        <v>80.400000000000006</v>
      </c>
      <c r="CU6" s="483"/>
      <c r="CV6" s="483"/>
      <c r="CW6" s="483"/>
      <c r="CX6" s="483"/>
      <c r="CY6" s="483"/>
      <c r="CZ6" s="483"/>
      <c r="DA6" s="484"/>
      <c r="DB6" s="482">
        <v>78.5</v>
      </c>
      <c r="DC6" s="483"/>
      <c r="DD6" s="483"/>
      <c r="DE6" s="483"/>
      <c r="DF6" s="483"/>
      <c r="DG6" s="483"/>
      <c r="DH6" s="483"/>
      <c r="DI6" s="484"/>
    </row>
    <row r="7" spans="1:119" ht="18.75" customHeight="1" x14ac:dyDescent="0.15">
      <c r="A7" s="181"/>
      <c r="B7" s="421"/>
      <c r="C7" s="422"/>
      <c r="D7" s="422"/>
      <c r="E7" s="423"/>
      <c r="F7" s="423"/>
      <c r="G7" s="423"/>
      <c r="H7" s="423"/>
      <c r="I7" s="423"/>
      <c r="J7" s="423"/>
      <c r="K7" s="423"/>
      <c r="L7" s="423"/>
      <c r="M7" s="423"/>
      <c r="N7" s="423"/>
      <c r="O7" s="423"/>
      <c r="P7" s="423"/>
      <c r="Q7" s="423"/>
      <c r="R7" s="429"/>
      <c r="S7" s="429"/>
      <c r="T7" s="429"/>
      <c r="U7" s="429"/>
      <c r="V7" s="430"/>
      <c r="W7" s="433"/>
      <c r="X7" s="434"/>
      <c r="Y7" s="434"/>
      <c r="Z7" s="434"/>
      <c r="AA7" s="434"/>
      <c r="AB7" s="422"/>
      <c r="AC7" s="468"/>
      <c r="AD7" s="469"/>
      <c r="AE7" s="469"/>
      <c r="AF7" s="469"/>
      <c r="AG7" s="469"/>
      <c r="AH7" s="469"/>
      <c r="AI7" s="469"/>
      <c r="AJ7" s="469"/>
      <c r="AK7" s="469"/>
      <c r="AL7" s="470"/>
      <c r="AM7" s="474" t="s">
        <v>106</v>
      </c>
      <c r="AN7" s="475"/>
      <c r="AO7" s="475"/>
      <c r="AP7" s="475"/>
      <c r="AQ7" s="475"/>
      <c r="AR7" s="475"/>
      <c r="AS7" s="475"/>
      <c r="AT7" s="476"/>
      <c r="AU7" s="477" t="s">
        <v>107</v>
      </c>
      <c r="AV7" s="478"/>
      <c r="AW7" s="478"/>
      <c r="AX7" s="478"/>
      <c r="AY7" s="479" t="s">
        <v>108</v>
      </c>
      <c r="AZ7" s="480"/>
      <c r="BA7" s="480"/>
      <c r="BB7" s="480"/>
      <c r="BC7" s="480"/>
      <c r="BD7" s="480"/>
      <c r="BE7" s="480"/>
      <c r="BF7" s="480"/>
      <c r="BG7" s="480"/>
      <c r="BH7" s="480"/>
      <c r="BI7" s="480"/>
      <c r="BJ7" s="480"/>
      <c r="BK7" s="480"/>
      <c r="BL7" s="480"/>
      <c r="BM7" s="481"/>
      <c r="BN7" s="445">
        <v>25871</v>
      </c>
      <c r="BO7" s="446"/>
      <c r="BP7" s="446"/>
      <c r="BQ7" s="446"/>
      <c r="BR7" s="446"/>
      <c r="BS7" s="446"/>
      <c r="BT7" s="446"/>
      <c r="BU7" s="447"/>
      <c r="BV7" s="445">
        <v>39927</v>
      </c>
      <c r="BW7" s="446"/>
      <c r="BX7" s="446"/>
      <c r="BY7" s="446"/>
      <c r="BZ7" s="446"/>
      <c r="CA7" s="446"/>
      <c r="CB7" s="446"/>
      <c r="CC7" s="447"/>
      <c r="CD7" s="448" t="s">
        <v>109</v>
      </c>
      <c r="CE7" s="449"/>
      <c r="CF7" s="449"/>
      <c r="CG7" s="449"/>
      <c r="CH7" s="449"/>
      <c r="CI7" s="449"/>
      <c r="CJ7" s="449"/>
      <c r="CK7" s="449"/>
      <c r="CL7" s="449"/>
      <c r="CM7" s="449"/>
      <c r="CN7" s="449"/>
      <c r="CO7" s="449"/>
      <c r="CP7" s="449"/>
      <c r="CQ7" s="449"/>
      <c r="CR7" s="449"/>
      <c r="CS7" s="450"/>
      <c r="CT7" s="445">
        <v>2818035</v>
      </c>
      <c r="CU7" s="446"/>
      <c r="CV7" s="446"/>
      <c r="CW7" s="446"/>
      <c r="CX7" s="446"/>
      <c r="CY7" s="446"/>
      <c r="CZ7" s="446"/>
      <c r="DA7" s="447"/>
      <c r="DB7" s="445">
        <v>2900260</v>
      </c>
      <c r="DC7" s="446"/>
      <c r="DD7" s="446"/>
      <c r="DE7" s="446"/>
      <c r="DF7" s="446"/>
      <c r="DG7" s="446"/>
      <c r="DH7" s="446"/>
      <c r="DI7" s="447"/>
    </row>
    <row r="8" spans="1:119" ht="18.75" customHeight="1" thickBot="1" x14ac:dyDescent="0.2">
      <c r="A8" s="181"/>
      <c r="B8" s="454"/>
      <c r="C8" s="455"/>
      <c r="D8" s="455"/>
      <c r="E8" s="456"/>
      <c r="F8" s="456"/>
      <c r="G8" s="456"/>
      <c r="H8" s="456"/>
      <c r="I8" s="456"/>
      <c r="J8" s="456"/>
      <c r="K8" s="456"/>
      <c r="L8" s="456"/>
      <c r="M8" s="456"/>
      <c r="N8" s="456"/>
      <c r="O8" s="456"/>
      <c r="P8" s="456"/>
      <c r="Q8" s="456"/>
      <c r="R8" s="459"/>
      <c r="S8" s="459"/>
      <c r="T8" s="459"/>
      <c r="U8" s="459"/>
      <c r="V8" s="460"/>
      <c r="W8" s="463"/>
      <c r="X8" s="464"/>
      <c r="Y8" s="464"/>
      <c r="Z8" s="464"/>
      <c r="AA8" s="464"/>
      <c r="AB8" s="455"/>
      <c r="AC8" s="471"/>
      <c r="AD8" s="472"/>
      <c r="AE8" s="472"/>
      <c r="AF8" s="472"/>
      <c r="AG8" s="472"/>
      <c r="AH8" s="472"/>
      <c r="AI8" s="472"/>
      <c r="AJ8" s="472"/>
      <c r="AK8" s="472"/>
      <c r="AL8" s="473"/>
      <c r="AM8" s="474" t="s">
        <v>110</v>
      </c>
      <c r="AN8" s="475"/>
      <c r="AO8" s="475"/>
      <c r="AP8" s="475"/>
      <c r="AQ8" s="475"/>
      <c r="AR8" s="475"/>
      <c r="AS8" s="475"/>
      <c r="AT8" s="476"/>
      <c r="AU8" s="477" t="s">
        <v>111</v>
      </c>
      <c r="AV8" s="478"/>
      <c r="AW8" s="478"/>
      <c r="AX8" s="478"/>
      <c r="AY8" s="479" t="s">
        <v>112</v>
      </c>
      <c r="AZ8" s="480"/>
      <c r="BA8" s="480"/>
      <c r="BB8" s="480"/>
      <c r="BC8" s="480"/>
      <c r="BD8" s="480"/>
      <c r="BE8" s="480"/>
      <c r="BF8" s="480"/>
      <c r="BG8" s="480"/>
      <c r="BH8" s="480"/>
      <c r="BI8" s="480"/>
      <c r="BJ8" s="480"/>
      <c r="BK8" s="480"/>
      <c r="BL8" s="480"/>
      <c r="BM8" s="481"/>
      <c r="BN8" s="445">
        <v>112625</v>
      </c>
      <c r="BO8" s="446"/>
      <c r="BP8" s="446"/>
      <c r="BQ8" s="446"/>
      <c r="BR8" s="446"/>
      <c r="BS8" s="446"/>
      <c r="BT8" s="446"/>
      <c r="BU8" s="447"/>
      <c r="BV8" s="445">
        <v>236619</v>
      </c>
      <c r="BW8" s="446"/>
      <c r="BX8" s="446"/>
      <c r="BY8" s="446"/>
      <c r="BZ8" s="446"/>
      <c r="CA8" s="446"/>
      <c r="CB8" s="446"/>
      <c r="CC8" s="447"/>
      <c r="CD8" s="448" t="s">
        <v>113</v>
      </c>
      <c r="CE8" s="449"/>
      <c r="CF8" s="449"/>
      <c r="CG8" s="449"/>
      <c r="CH8" s="449"/>
      <c r="CI8" s="449"/>
      <c r="CJ8" s="449"/>
      <c r="CK8" s="449"/>
      <c r="CL8" s="449"/>
      <c r="CM8" s="449"/>
      <c r="CN8" s="449"/>
      <c r="CO8" s="449"/>
      <c r="CP8" s="449"/>
      <c r="CQ8" s="449"/>
      <c r="CR8" s="449"/>
      <c r="CS8" s="450"/>
      <c r="CT8" s="485">
        <v>0.44</v>
      </c>
      <c r="CU8" s="486"/>
      <c r="CV8" s="486"/>
      <c r="CW8" s="486"/>
      <c r="CX8" s="486"/>
      <c r="CY8" s="486"/>
      <c r="CZ8" s="486"/>
      <c r="DA8" s="487"/>
      <c r="DB8" s="485">
        <v>0.45</v>
      </c>
      <c r="DC8" s="486"/>
      <c r="DD8" s="486"/>
      <c r="DE8" s="486"/>
      <c r="DF8" s="486"/>
      <c r="DG8" s="486"/>
      <c r="DH8" s="486"/>
      <c r="DI8" s="487"/>
    </row>
    <row r="9" spans="1:119" ht="18.75" customHeight="1" thickBot="1" x14ac:dyDescent="0.2">
      <c r="A9" s="181"/>
      <c r="B9" s="439" t="s">
        <v>114</v>
      </c>
      <c r="C9" s="440"/>
      <c r="D9" s="440"/>
      <c r="E9" s="440"/>
      <c r="F9" s="440"/>
      <c r="G9" s="440"/>
      <c r="H9" s="440"/>
      <c r="I9" s="440"/>
      <c r="J9" s="440"/>
      <c r="K9" s="488"/>
      <c r="L9" s="489" t="s">
        <v>115</v>
      </c>
      <c r="M9" s="490"/>
      <c r="N9" s="490"/>
      <c r="O9" s="490"/>
      <c r="P9" s="490"/>
      <c r="Q9" s="491"/>
      <c r="R9" s="492">
        <v>8400</v>
      </c>
      <c r="S9" s="493"/>
      <c r="T9" s="493"/>
      <c r="U9" s="493"/>
      <c r="V9" s="494"/>
      <c r="W9" s="402" t="s">
        <v>116</v>
      </c>
      <c r="X9" s="403"/>
      <c r="Y9" s="403"/>
      <c r="Z9" s="403"/>
      <c r="AA9" s="403"/>
      <c r="AB9" s="403"/>
      <c r="AC9" s="403"/>
      <c r="AD9" s="403"/>
      <c r="AE9" s="403"/>
      <c r="AF9" s="403"/>
      <c r="AG9" s="403"/>
      <c r="AH9" s="403"/>
      <c r="AI9" s="403"/>
      <c r="AJ9" s="403"/>
      <c r="AK9" s="403"/>
      <c r="AL9" s="404"/>
      <c r="AM9" s="474" t="s">
        <v>117</v>
      </c>
      <c r="AN9" s="475"/>
      <c r="AO9" s="475"/>
      <c r="AP9" s="475"/>
      <c r="AQ9" s="475"/>
      <c r="AR9" s="475"/>
      <c r="AS9" s="475"/>
      <c r="AT9" s="476"/>
      <c r="AU9" s="477" t="s">
        <v>111</v>
      </c>
      <c r="AV9" s="478"/>
      <c r="AW9" s="478"/>
      <c r="AX9" s="478"/>
      <c r="AY9" s="479" t="s">
        <v>118</v>
      </c>
      <c r="AZ9" s="480"/>
      <c r="BA9" s="480"/>
      <c r="BB9" s="480"/>
      <c r="BC9" s="480"/>
      <c r="BD9" s="480"/>
      <c r="BE9" s="480"/>
      <c r="BF9" s="480"/>
      <c r="BG9" s="480"/>
      <c r="BH9" s="480"/>
      <c r="BI9" s="480"/>
      <c r="BJ9" s="480"/>
      <c r="BK9" s="480"/>
      <c r="BL9" s="480"/>
      <c r="BM9" s="481"/>
      <c r="BN9" s="445">
        <v>-123994</v>
      </c>
      <c r="BO9" s="446"/>
      <c r="BP9" s="446"/>
      <c r="BQ9" s="446"/>
      <c r="BR9" s="446"/>
      <c r="BS9" s="446"/>
      <c r="BT9" s="446"/>
      <c r="BU9" s="447"/>
      <c r="BV9" s="445">
        <v>166564</v>
      </c>
      <c r="BW9" s="446"/>
      <c r="BX9" s="446"/>
      <c r="BY9" s="446"/>
      <c r="BZ9" s="446"/>
      <c r="CA9" s="446"/>
      <c r="CB9" s="446"/>
      <c r="CC9" s="447"/>
      <c r="CD9" s="448" t="s">
        <v>119</v>
      </c>
      <c r="CE9" s="449"/>
      <c r="CF9" s="449"/>
      <c r="CG9" s="449"/>
      <c r="CH9" s="449"/>
      <c r="CI9" s="449"/>
      <c r="CJ9" s="449"/>
      <c r="CK9" s="449"/>
      <c r="CL9" s="449"/>
      <c r="CM9" s="449"/>
      <c r="CN9" s="449"/>
      <c r="CO9" s="449"/>
      <c r="CP9" s="449"/>
      <c r="CQ9" s="449"/>
      <c r="CR9" s="449"/>
      <c r="CS9" s="450"/>
      <c r="CT9" s="442">
        <v>8.6999999999999993</v>
      </c>
      <c r="CU9" s="443"/>
      <c r="CV9" s="443"/>
      <c r="CW9" s="443"/>
      <c r="CX9" s="443"/>
      <c r="CY9" s="443"/>
      <c r="CZ9" s="443"/>
      <c r="DA9" s="444"/>
      <c r="DB9" s="442">
        <v>9</v>
      </c>
      <c r="DC9" s="443"/>
      <c r="DD9" s="443"/>
      <c r="DE9" s="443"/>
      <c r="DF9" s="443"/>
      <c r="DG9" s="443"/>
      <c r="DH9" s="443"/>
      <c r="DI9" s="444"/>
    </row>
    <row r="10" spans="1:119" ht="18.75" customHeight="1" thickBot="1" x14ac:dyDescent="0.2">
      <c r="A10" s="181"/>
      <c r="B10" s="439"/>
      <c r="C10" s="440"/>
      <c r="D10" s="440"/>
      <c r="E10" s="440"/>
      <c r="F10" s="440"/>
      <c r="G10" s="440"/>
      <c r="H10" s="440"/>
      <c r="I10" s="440"/>
      <c r="J10" s="440"/>
      <c r="K10" s="488"/>
      <c r="L10" s="495" t="s">
        <v>120</v>
      </c>
      <c r="M10" s="475"/>
      <c r="N10" s="475"/>
      <c r="O10" s="475"/>
      <c r="P10" s="475"/>
      <c r="Q10" s="476"/>
      <c r="R10" s="496">
        <v>8395</v>
      </c>
      <c r="S10" s="497"/>
      <c r="T10" s="497"/>
      <c r="U10" s="497"/>
      <c r="V10" s="498"/>
      <c r="W10" s="433"/>
      <c r="X10" s="434"/>
      <c r="Y10" s="434"/>
      <c r="Z10" s="434"/>
      <c r="AA10" s="434"/>
      <c r="AB10" s="434"/>
      <c r="AC10" s="434"/>
      <c r="AD10" s="434"/>
      <c r="AE10" s="434"/>
      <c r="AF10" s="434"/>
      <c r="AG10" s="434"/>
      <c r="AH10" s="434"/>
      <c r="AI10" s="434"/>
      <c r="AJ10" s="434"/>
      <c r="AK10" s="434"/>
      <c r="AL10" s="437"/>
      <c r="AM10" s="474" t="s">
        <v>121</v>
      </c>
      <c r="AN10" s="475"/>
      <c r="AO10" s="475"/>
      <c r="AP10" s="475"/>
      <c r="AQ10" s="475"/>
      <c r="AR10" s="475"/>
      <c r="AS10" s="475"/>
      <c r="AT10" s="476"/>
      <c r="AU10" s="477" t="s">
        <v>122</v>
      </c>
      <c r="AV10" s="478"/>
      <c r="AW10" s="478"/>
      <c r="AX10" s="478"/>
      <c r="AY10" s="479" t="s">
        <v>123</v>
      </c>
      <c r="AZ10" s="480"/>
      <c r="BA10" s="480"/>
      <c r="BB10" s="480"/>
      <c r="BC10" s="480"/>
      <c r="BD10" s="480"/>
      <c r="BE10" s="480"/>
      <c r="BF10" s="480"/>
      <c r="BG10" s="480"/>
      <c r="BH10" s="480"/>
      <c r="BI10" s="480"/>
      <c r="BJ10" s="480"/>
      <c r="BK10" s="480"/>
      <c r="BL10" s="480"/>
      <c r="BM10" s="481"/>
      <c r="BN10" s="445">
        <v>118891</v>
      </c>
      <c r="BO10" s="446"/>
      <c r="BP10" s="446"/>
      <c r="BQ10" s="446"/>
      <c r="BR10" s="446"/>
      <c r="BS10" s="446"/>
      <c r="BT10" s="446"/>
      <c r="BU10" s="447"/>
      <c r="BV10" s="445">
        <v>35723</v>
      </c>
      <c r="BW10" s="446"/>
      <c r="BX10" s="446"/>
      <c r="BY10" s="446"/>
      <c r="BZ10" s="446"/>
      <c r="CA10" s="446"/>
      <c r="CB10" s="446"/>
      <c r="CC10" s="44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9"/>
      <c r="C11" s="440"/>
      <c r="D11" s="440"/>
      <c r="E11" s="440"/>
      <c r="F11" s="440"/>
      <c r="G11" s="440"/>
      <c r="H11" s="440"/>
      <c r="I11" s="440"/>
      <c r="J11" s="440"/>
      <c r="K11" s="488"/>
      <c r="L11" s="499" t="s">
        <v>125</v>
      </c>
      <c r="M11" s="500"/>
      <c r="N11" s="500"/>
      <c r="O11" s="500"/>
      <c r="P11" s="500"/>
      <c r="Q11" s="501"/>
      <c r="R11" s="502" t="s">
        <v>126</v>
      </c>
      <c r="S11" s="503"/>
      <c r="T11" s="503"/>
      <c r="U11" s="503"/>
      <c r="V11" s="504"/>
      <c r="W11" s="433"/>
      <c r="X11" s="434"/>
      <c r="Y11" s="434"/>
      <c r="Z11" s="434"/>
      <c r="AA11" s="434"/>
      <c r="AB11" s="434"/>
      <c r="AC11" s="434"/>
      <c r="AD11" s="434"/>
      <c r="AE11" s="434"/>
      <c r="AF11" s="434"/>
      <c r="AG11" s="434"/>
      <c r="AH11" s="434"/>
      <c r="AI11" s="434"/>
      <c r="AJ11" s="434"/>
      <c r="AK11" s="434"/>
      <c r="AL11" s="437"/>
      <c r="AM11" s="474" t="s">
        <v>127</v>
      </c>
      <c r="AN11" s="475"/>
      <c r="AO11" s="475"/>
      <c r="AP11" s="475"/>
      <c r="AQ11" s="475"/>
      <c r="AR11" s="475"/>
      <c r="AS11" s="475"/>
      <c r="AT11" s="476"/>
      <c r="AU11" s="477" t="s">
        <v>128</v>
      </c>
      <c r="AV11" s="478"/>
      <c r="AW11" s="478"/>
      <c r="AX11" s="478"/>
      <c r="AY11" s="479" t="s">
        <v>129</v>
      </c>
      <c r="AZ11" s="480"/>
      <c r="BA11" s="480"/>
      <c r="BB11" s="480"/>
      <c r="BC11" s="480"/>
      <c r="BD11" s="480"/>
      <c r="BE11" s="480"/>
      <c r="BF11" s="480"/>
      <c r="BG11" s="480"/>
      <c r="BH11" s="480"/>
      <c r="BI11" s="480"/>
      <c r="BJ11" s="480"/>
      <c r="BK11" s="480"/>
      <c r="BL11" s="480"/>
      <c r="BM11" s="481"/>
      <c r="BN11" s="445">
        <v>0</v>
      </c>
      <c r="BO11" s="446"/>
      <c r="BP11" s="446"/>
      <c r="BQ11" s="446"/>
      <c r="BR11" s="446"/>
      <c r="BS11" s="446"/>
      <c r="BT11" s="446"/>
      <c r="BU11" s="447"/>
      <c r="BV11" s="445">
        <v>0</v>
      </c>
      <c r="BW11" s="446"/>
      <c r="BX11" s="446"/>
      <c r="BY11" s="446"/>
      <c r="BZ11" s="446"/>
      <c r="CA11" s="446"/>
      <c r="CB11" s="446"/>
      <c r="CC11" s="447"/>
      <c r="CD11" s="448" t="s">
        <v>130</v>
      </c>
      <c r="CE11" s="449"/>
      <c r="CF11" s="449"/>
      <c r="CG11" s="449"/>
      <c r="CH11" s="449"/>
      <c r="CI11" s="449"/>
      <c r="CJ11" s="449"/>
      <c r="CK11" s="449"/>
      <c r="CL11" s="449"/>
      <c r="CM11" s="449"/>
      <c r="CN11" s="449"/>
      <c r="CO11" s="449"/>
      <c r="CP11" s="449"/>
      <c r="CQ11" s="449"/>
      <c r="CR11" s="449"/>
      <c r="CS11" s="450"/>
      <c r="CT11" s="485" t="s">
        <v>131</v>
      </c>
      <c r="CU11" s="486"/>
      <c r="CV11" s="486"/>
      <c r="CW11" s="486"/>
      <c r="CX11" s="486"/>
      <c r="CY11" s="486"/>
      <c r="CZ11" s="486"/>
      <c r="DA11" s="487"/>
      <c r="DB11" s="485" t="s">
        <v>131</v>
      </c>
      <c r="DC11" s="486"/>
      <c r="DD11" s="486"/>
      <c r="DE11" s="486"/>
      <c r="DF11" s="486"/>
      <c r="DG11" s="486"/>
      <c r="DH11" s="486"/>
      <c r="DI11" s="487"/>
    </row>
    <row r="12" spans="1:119" ht="18.75" customHeight="1" x14ac:dyDescent="0.15">
      <c r="A12" s="181"/>
      <c r="B12" s="505" t="s">
        <v>132</v>
      </c>
      <c r="C12" s="506"/>
      <c r="D12" s="506"/>
      <c r="E12" s="506"/>
      <c r="F12" s="506"/>
      <c r="G12" s="506"/>
      <c r="H12" s="506"/>
      <c r="I12" s="506"/>
      <c r="J12" s="506"/>
      <c r="K12" s="507"/>
      <c r="L12" s="514" t="s">
        <v>133</v>
      </c>
      <c r="M12" s="515"/>
      <c r="N12" s="515"/>
      <c r="O12" s="515"/>
      <c r="P12" s="515"/>
      <c r="Q12" s="516"/>
      <c r="R12" s="517">
        <v>8538</v>
      </c>
      <c r="S12" s="518"/>
      <c r="T12" s="518"/>
      <c r="U12" s="518"/>
      <c r="V12" s="519"/>
      <c r="W12" s="520" t="s">
        <v>1</v>
      </c>
      <c r="X12" s="478"/>
      <c r="Y12" s="478"/>
      <c r="Z12" s="478"/>
      <c r="AA12" s="478"/>
      <c r="AB12" s="521"/>
      <c r="AC12" s="522" t="s">
        <v>134</v>
      </c>
      <c r="AD12" s="523"/>
      <c r="AE12" s="523"/>
      <c r="AF12" s="523"/>
      <c r="AG12" s="524"/>
      <c r="AH12" s="522" t="s">
        <v>135</v>
      </c>
      <c r="AI12" s="523"/>
      <c r="AJ12" s="523"/>
      <c r="AK12" s="523"/>
      <c r="AL12" s="525"/>
      <c r="AM12" s="474" t="s">
        <v>136</v>
      </c>
      <c r="AN12" s="475"/>
      <c r="AO12" s="475"/>
      <c r="AP12" s="475"/>
      <c r="AQ12" s="475"/>
      <c r="AR12" s="475"/>
      <c r="AS12" s="475"/>
      <c r="AT12" s="476"/>
      <c r="AU12" s="477" t="s">
        <v>137</v>
      </c>
      <c r="AV12" s="478"/>
      <c r="AW12" s="478"/>
      <c r="AX12" s="478"/>
      <c r="AY12" s="479" t="s">
        <v>138</v>
      </c>
      <c r="AZ12" s="480"/>
      <c r="BA12" s="480"/>
      <c r="BB12" s="480"/>
      <c r="BC12" s="480"/>
      <c r="BD12" s="480"/>
      <c r="BE12" s="480"/>
      <c r="BF12" s="480"/>
      <c r="BG12" s="480"/>
      <c r="BH12" s="480"/>
      <c r="BI12" s="480"/>
      <c r="BJ12" s="480"/>
      <c r="BK12" s="480"/>
      <c r="BL12" s="480"/>
      <c r="BM12" s="481"/>
      <c r="BN12" s="445">
        <v>0</v>
      </c>
      <c r="BO12" s="446"/>
      <c r="BP12" s="446"/>
      <c r="BQ12" s="446"/>
      <c r="BR12" s="446"/>
      <c r="BS12" s="446"/>
      <c r="BT12" s="446"/>
      <c r="BU12" s="447"/>
      <c r="BV12" s="445">
        <v>100000</v>
      </c>
      <c r="BW12" s="446"/>
      <c r="BX12" s="446"/>
      <c r="BY12" s="446"/>
      <c r="BZ12" s="446"/>
      <c r="CA12" s="446"/>
      <c r="CB12" s="446"/>
      <c r="CC12" s="447"/>
      <c r="CD12" s="448" t="s">
        <v>139</v>
      </c>
      <c r="CE12" s="449"/>
      <c r="CF12" s="449"/>
      <c r="CG12" s="449"/>
      <c r="CH12" s="449"/>
      <c r="CI12" s="449"/>
      <c r="CJ12" s="449"/>
      <c r="CK12" s="449"/>
      <c r="CL12" s="449"/>
      <c r="CM12" s="449"/>
      <c r="CN12" s="449"/>
      <c r="CO12" s="449"/>
      <c r="CP12" s="449"/>
      <c r="CQ12" s="449"/>
      <c r="CR12" s="449"/>
      <c r="CS12" s="450"/>
      <c r="CT12" s="485" t="s">
        <v>140</v>
      </c>
      <c r="CU12" s="486"/>
      <c r="CV12" s="486"/>
      <c r="CW12" s="486"/>
      <c r="CX12" s="486"/>
      <c r="CY12" s="486"/>
      <c r="CZ12" s="486"/>
      <c r="DA12" s="487"/>
      <c r="DB12" s="485" t="s">
        <v>141</v>
      </c>
      <c r="DC12" s="486"/>
      <c r="DD12" s="486"/>
      <c r="DE12" s="486"/>
      <c r="DF12" s="486"/>
      <c r="DG12" s="486"/>
      <c r="DH12" s="486"/>
      <c r="DI12" s="487"/>
    </row>
    <row r="13" spans="1:119" ht="18.75" customHeight="1" x14ac:dyDescent="0.15">
      <c r="A13" s="181"/>
      <c r="B13" s="508"/>
      <c r="C13" s="509"/>
      <c r="D13" s="509"/>
      <c r="E13" s="509"/>
      <c r="F13" s="509"/>
      <c r="G13" s="509"/>
      <c r="H13" s="509"/>
      <c r="I13" s="509"/>
      <c r="J13" s="509"/>
      <c r="K13" s="510"/>
      <c r="L13" s="190"/>
      <c r="M13" s="536" t="s">
        <v>142</v>
      </c>
      <c r="N13" s="537"/>
      <c r="O13" s="537"/>
      <c r="P13" s="537"/>
      <c r="Q13" s="538"/>
      <c r="R13" s="529">
        <v>8381</v>
      </c>
      <c r="S13" s="530"/>
      <c r="T13" s="530"/>
      <c r="U13" s="530"/>
      <c r="V13" s="531"/>
      <c r="W13" s="461" t="s">
        <v>143</v>
      </c>
      <c r="X13" s="462"/>
      <c r="Y13" s="462"/>
      <c r="Z13" s="462"/>
      <c r="AA13" s="462"/>
      <c r="AB13" s="452"/>
      <c r="AC13" s="496">
        <v>791</v>
      </c>
      <c r="AD13" s="497"/>
      <c r="AE13" s="497"/>
      <c r="AF13" s="497"/>
      <c r="AG13" s="539"/>
      <c r="AH13" s="496">
        <v>864</v>
      </c>
      <c r="AI13" s="497"/>
      <c r="AJ13" s="497"/>
      <c r="AK13" s="497"/>
      <c r="AL13" s="498"/>
      <c r="AM13" s="474" t="s">
        <v>144</v>
      </c>
      <c r="AN13" s="475"/>
      <c r="AO13" s="475"/>
      <c r="AP13" s="475"/>
      <c r="AQ13" s="475"/>
      <c r="AR13" s="475"/>
      <c r="AS13" s="475"/>
      <c r="AT13" s="476"/>
      <c r="AU13" s="477" t="s">
        <v>145</v>
      </c>
      <c r="AV13" s="478"/>
      <c r="AW13" s="478"/>
      <c r="AX13" s="478"/>
      <c r="AY13" s="479" t="s">
        <v>146</v>
      </c>
      <c r="AZ13" s="480"/>
      <c r="BA13" s="480"/>
      <c r="BB13" s="480"/>
      <c r="BC13" s="480"/>
      <c r="BD13" s="480"/>
      <c r="BE13" s="480"/>
      <c r="BF13" s="480"/>
      <c r="BG13" s="480"/>
      <c r="BH13" s="480"/>
      <c r="BI13" s="480"/>
      <c r="BJ13" s="480"/>
      <c r="BK13" s="480"/>
      <c r="BL13" s="480"/>
      <c r="BM13" s="481"/>
      <c r="BN13" s="445">
        <v>-5103</v>
      </c>
      <c r="BO13" s="446"/>
      <c r="BP13" s="446"/>
      <c r="BQ13" s="446"/>
      <c r="BR13" s="446"/>
      <c r="BS13" s="446"/>
      <c r="BT13" s="446"/>
      <c r="BU13" s="447"/>
      <c r="BV13" s="445">
        <v>102287</v>
      </c>
      <c r="BW13" s="446"/>
      <c r="BX13" s="446"/>
      <c r="BY13" s="446"/>
      <c r="BZ13" s="446"/>
      <c r="CA13" s="446"/>
      <c r="CB13" s="446"/>
      <c r="CC13" s="447"/>
      <c r="CD13" s="448" t="s">
        <v>147</v>
      </c>
      <c r="CE13" s="449"/>
      <c r="CF13" s="449"/>
      <c r="CG13" s="449"/>
      <c r="CH13" s="449"/>
      <c r="CI13" s="449"/>
      <c r="CJ13" s="449"/>
      <c r="CK13" s="449"/>
      <c r="CL13" s="449"/>
      <c r="CM13" s="449"/>
      <c r="CN13" s="449"/>
      <c r="CO13" s="449"/>
      <c r="CP13" s="449"/>
      <c r="CQ13" s="449"/>
      <c r="CR13" s="449"/>
      <c r="CS13" s="450"/>
      <c r="CT13" s="442">
        <v>6.9</v>
      </c>
      <c r="CU13" s="443"/>
      <c r="CV13" s="443"/>
      <c r="CW13" s="443"/>
      <c r="CX13" s="443"/>
      <c r="CY13" s="443"/>
      <c r="CZ13" s="443"/>
      <c r="DA13" s="444"/>
      <c r="DB13" s="442">
        <v>7.3</v>
      </c>
      <c r="DC13" s="443"/>
      <c r="DD13" s="443"/>
      <c r="DE13" s="443"/>
      <c r="DF13" s="443"/>
      <c r="DG13" s="443"/>
      <c r="DH13" s="443"/>
      <c r="DI13" s="444"/>
    </row>
    <row r="14" spans="1:119" ht="18.75" customHeight="1" thickBot="1" x14ac:dyDescent="0.2">
      <c r="A14" s="181"/>
      <c r="B14" s="508"/>
      <c r="C14" s="509"/>
      <c r="D14" s="509"/>
      <c r="E14" s="509"/>
      <c r="F14" s="509"/>
      <c r="G14" s="509"/>
      <c r="H14" s="509"/>
      <c r="I14" s="509"/>
      <c r="J14" s="509"/>
      <c r="K14" s="510"/>
      <c r="L14" s="526" t="s">
        <v>148</v>
      </c>
      <c r="M14" s="527"/>
      <c r="N14" s="527"/>
      <c r="O14" s="527"/>
      <c r="P14" s="527"/>
      <c r="Q14" s="528"/>
      <c r="R14" s="529">
        <v>8587</v>
      </c>
      <c r="S14" s="530"/>
      <c r="T14" s="530"/>
      <c r="U14" s="530"/>
      <c r="V14" s="531"/>
      <c r="W14" s="435"/>
      <c r="X14" s="436"/>
      <c r="Y14" s="436"/>
      <c r="Z14" s="436"/>
      <c r="AA14" s="436"/>
      <c r="AB14" s="425"/>
      <c r="AC14" s="532">
        <v>17.7</v>
      </c>
      <c r="AD14" s="533"/>
      <c r="AE14" s="533"/>
      <c r="AF14" s="533"/>
      <c r="AG14" s="534"/>
      <c r="AH14" s="532">
        <v>18.5</v>
      </c>
      <c r="AI14" s="533"/>
      <c r="AJ14" s="533"/>
      <c r="AK14" s="533"/>
      <c r="AL14" s="535"/>
      <c r="AM14" s="474"/>
      <c r="AN14" s="475"/>
      <c r="AO14" s="475"/>
      <c r="AP14" s="475"/>
      <c r="AQ14" s="475"/>
      <c r="AR14" s="475"/>
      <c r="AS14" s="475"/>
      <c r="AT14" s="476"/>
      <c r="AU14" s="477"/>
      <c r="AV14" s="478"/>
      <c r="AW14" s="478"/>
      <c r="AX14" s="478"/>
      <c r="AY14" s="479"/>
      <c r="AZ14" s="480"/>
      <c r="BA14" s="480"/>
      <c r="BB14" s="480"/>
      <c r="BC14" s="480"/>
      <c r="BD14" s="480"/>
      <c r="BE14" s="480"/>
      <c r="BF14" s="480"/>
      <c r="BG14" s="480"/>
      <c r="BH14" s="480"/>
      <c r="BI14" s="480"/>
      <c r="BJ14" s="480"/>
      <c r="BK14" s="480"/>
      <c r="BL14" s="480"/>
      <c r="BM14" s="481"/>
      <c r="BN14" s="445"/>
      <c r="BO14" s="446"/>
      <c r="BP14" s="446"/>
      <c r="BQ14" s="446"/>
      <c r="BR14" s="446"/>
      <c r="BS14" s="446"/>
      <c r="BT14" s="446"/>
      <c r="BU14" s="447"/>
      <c r="BV14" s="445"/>
      <c r="BW14" s="446"/>
      <c r="BX14" s="446"/>
      <c r="BY14" s="446"/>
      <c r="BZ14" s="446"/>
      <c r="CA14" s="446"/>
      <c r="CB14" s="446"/>
      <c r="CC14" s="447"/>
      <c r="CD14" s="540" t="s">
        <v>149</v>
      </c>
      <c r="CE14" s="541"/>
      <c r="CF14" s="541"/>
      <c r="CG14" s="541"/>
      <c r="CH14" s="541"/>
      <c r="CI14" s="541"/>
      <c r="CJ14" s="541"/>
      <c r="CK14" s="541"/>
      <c r="CL14" s="541"/>
      <c r="CM14" s="541"/>
      <c r="CN14" s="541"/>
      <c r="CO14" s="541"/>
      <c r="CP14" s="541"/>
      <c r="CQ14" s="541"/>
      <c r="CR14" s="541"/>
      <c r="CS14" s="542"/>
      <c r="CT14" s="543" t="s">
        <v>140</v>
      </c>
      <c r="CU14" s="544"/>
      <c r="CV14" s="544"/>
      <c r="CW14" s="544"/>
      <c r="CX14" s="544"/>
      <c r="CY14" s="544"/>
      <c r="CZ14" s="544"/>
      <c r="DA14" s="545"/>
      <c r="DB14" s="543" t="s">
        <v>140</v>
      </c>
      <c r="DC14" s="544"/>
      <c r="DD14" s="544"/>
      <c r="DE14" s="544"/>
      <c r="DF14" s="544"/>
      <c r="DG14" s="544"/>
      <c r="DH14" s="544"/>
      <c r="DI14" s="545"/>
    </row>
    <row r="15" spans="1:119" ht="18.75" customHeight="1" x14ac:dyDescent="0.15">
      <c r="A15" s="181"/>
      <c r="B15" s="508"/>
      <c r="C15" s="509"/>
      <c r="D15" s="509"/>
      <c r="E15" s="509"/>
      <c r="F15" s="509"/>
      <c r="G15" s="509"/>
      <c r="H15" s="509"/>
      <c r="I15" s="509"/>
      <c r="J15" s="509"/>
      <c r="K15" s="510"/>
      <c r="L15" s="190"/>
      <c r="M15" s="536" t="s">
        <v>150</v>
      </c>
      <c r="N15" s="537"/>
      <c r="O15" s="537"/>
      <c r="P15" s="537"/>
      <c r="Q15" s="538"/>
      <c r="R15" s="529">
        <v>8426</v>
      </c>
      <c r="S15" s="530"/>
      <c r="T15" s="530"/>
      <c r="U15" s="530"/>
      <c r="V15" s="531"/>
      <c r="W15" s="461" t="s">
        <v>151</v>
      </c>
      <c r="X15" s="462"/>
      <c r="Y15" s="462"/>
      <c r="Z15" s="462"/>
      <c r="AA15" s="462"/>
      <c r="AB15" s="452"/>
      <c r="AC15" s="496">
        <v>1249</v>
      </c>
      <c r="AD15" s="497"/>
      <c r="AE15" s="497"/>
      <c r="AF15" s="497"/>
      <c r="AG15" s="539"/>
      <c r="AH15" s="496">
        <v>1264</v>
      </c>
      <c r="AI15" s="497"/>
      <c r="AJ15" s="497"/>
      <c r="AK15" s="497"/>
      <c r="AL15" s="498"/>
      <c r="AM15" s="474"/>
      <c r="AN15" s="475"/>
      <c r="AO15" s="475"/>
      <c r="AP15" s="475"/>
      <c r="AQ15" s="475"/>
      <c r="AR15" s="475"/>
      <c r="AS15" s="475"/>
      <c r="AT15" s="476"/>
      <c r="AU15" s="477"/>
      <c r="AV15" s="478"/>
      <c r="AW15" s="478"/>
      <c r="AX15" s="478"/>
      <c r="AY15" s="405" t="s">
        <v>152</v>
      </c>
      <c r="AZ15" s="406"/>
      <c r="BA15" s="406"/>
      <c r="BB15" s="406"/>
      <c r="BC15" s="406"/>
      <c r="BD15" s="406"/>
      <c r="BE15" s="406"/>
      <c r="BF15" s="406"/>
      <c r="BG15" s="406"/>
      <c r="BH15" s="406"/>
      <c r="BI15" s="406"/>
      <c r="BJ15" s="406"/>
      <c r="BK15" s="406"/>
      <c r="BL15" s="406"/>
      <c r="BM15" s="407"/>
      <c r="BN15" s="408">
        <v>1059046</v>
      </c>
      <c r="BO15" s="409"/>
      <c r="BP15" s="409"/>
      <c r="BQ15" s="409"/>
      <c r="BR15" s="409"/>
      <c r="BS15" s="409"/>
      <c r="BT15" s="409"/>
      <c r="BU15" s="410"/>
      <c r="BV15" s="408">
        <v>1090279</v>
      </c>
      <c r="BW15" s="409"/>
      <c r="BX15" s="409"/>
      <c r="BY15" s="409"/>
      <c r="BZ15" s="409"/>
      <c r="CA15" s="409"/>
      <c r="CB15" s="409"/>
      <c r="CC15" s="410"/>
      <c r="CD15" s="546" t="s">
        <v>153</v>
      </c>
      <c r="CE15" s="547"/>
      <c r="CF15" s="547"/>
      <c r="CG15" s="547"/>
      <c r="CH15" s="547"/>
      <c r="CI15" s="547"/>
      <c r="CJ15" s="547"/>
      <c r="CK15" s="547"/>
      <c r="CL15" s="547"/>
      <c r="CM15" s="547"/>
      <c r="CN15" s="547"/>
      <c r="CO15" s="547"/>
      <c r="CP15" s="547"/>
      <c r="CQ15" s="547"/>
      <c r="CR15" s="547"/>
      <c r="CS15" s="54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8"/>
      <c r="C16" s="509"/>
      <c r="D16" s="509"/>
      <c r="E16" s="509"/>
      <c r="F16" s="509"/>
      <c r="G16" s="509"/>
      <c r="H16" s="509"/>
      <c r="I16" s="509"/>
      <c r="J16" s="509"/>
      <c r="K16" s="510"/>
      <c r="L16" s="526" t="s">
        <v>154</v>
      </c>
      <c r="M16" s="549"/>
      <c r="N16" s="549"/>
      <c r="O16" s="549"/>
      <c r="P16" s="549"/>
      <c r="Q16" s="550"/>
      <c r="R16" s="551" t="s">
        <v>155</v>
      </c>
      <c r="S16" s="552"/>
      <c r="T16" s="552"/>
      <c r="U16" s="552"/>
      <c r="V16" s="553"/>
      <c r="W16" s="435"/>
      <c r="X16" s="436"/>
      <c r="Y16" s="436"/>
      <c r="Z16" s="436"/>
      <c r="AA16" s="436"/>
      <c r="AB16" s="425"/>
      <c r="AC16" s="532">
        <v>28</v>
      </c>
      <c r="AD16" s="533"/>
      <c r="AE16" s="533"/>
      <c r="AF16" s="533"/>
      <c r="AG16" s="534"/>
      <c r="AH16" s="532">
        <v>27.1</v>
      </c>
      <c r="AI16" s="533"/>
      <c r="AJ16" s="533"/>
      <c r="AK16" s="533"/>
      <c r="AL16" s="535"/>
      <c r="AM16" s="474"/>
      <c r="AN16" s="475"/>
      <c r="AO16" s="475"/>
      <c r="AP16" s="475"/>
      <c r="AQ16" s="475"/>
      <c r="AR16" s="475"/>
      <c r="AS16" s="475"/>
      <c r="AT16" s="476"/>
      <c r="AU16" s="477"/>
      <c r="AV16" s="478"/>
      <c r="AW16" s="478"/>
      <c r="AX16" s="478"/>
      <c r="AY16" s="479" t="s">
        <v>156</v>
      </c>
      <c r="AZ16" s="480"/>
      <c r="BA16" s="480"/>
      <c r="BB16" s="480"/>
      <c r="BC16" s="480"/>
      <c r="BD16" s="480"/>
      <c r="BE16" s="480"/>
      <c r="BF16" s="480"/>
      <c r="BG16" s="480"/>
      <c r="BH16" s="480"/>
      <c r="BI16" s="480"/>
      <c r="BJ16" s="480"/>
      <c r="BK16" s="480"/>
      <c r="BL16" s="480"/>
      <c r="BM16" s="481"/>
      <c r="BN16" s="445">
        <v>2511956</v>
      </c>
      <c r="BO16" s="446"/>
      <c r="BP16" s="446"/>
      <c r="BQ16" s="446"/>
      <c r="BR16" s="446"/>
      <c r="BS16" s="446"/>
      <c r="BT16" s="446"/>
      <c r="BU16" s="447"/>
      <c r="BV16" s="445">
        <v>2468667</v>
      </c>
      <c r="BW16" s="446"/>
      <c r="BX16" s="446"/>
      <c r="BY16" s="446"/>
      <c r="BZ16" s="446"/>
      <c r="CA16" s="446"/>
      <c r="CB16" s="446"/>
      <c r="CC16" s="447"/>
      <c r="CD16" s="194"/>
      <c r="CE16" s="559"/>
      <c r="CF16" s="559"/>
      <c r="CG16" s="559"/>
      <c r="CH16" s="559"/>
      <c r="CI16" s="559"/>
      <c r="CJ16" s="559"/>
      <c r="CK16" s="559"/>
      <c r="CL16" s="559"/>
      <c r="CM16" s="559"/>
      <c r="CN16" s="559"/>
      <c r="CO16" s="559"/>
      <c r="CP16" s="559"/>
      <c r="CQ16" s="559"/>
      <c r="CR16" s="559"/>
      <c r="CS16" s="560"/>
      <c r="CT16" s="442"/>
      <c r="CU16" s="443"/>
      <c r="CV16" s="443"/>
      <c r="CW16" s="443"/>
      <c r="CX16" s="443"/>
      <c r="CY16" s="443"/>
      <c r="CZ16" s="443"/>
      <c r="DA16" s="444"/>
      <c r="DB16" s="442"/>
      <c r="DC16" s="443"/>
      <c r="DD16" s="443"/>
      <c r="DE16" s="443"/>
      <c r="DF16" s="443"/>
      <c r="DG16" s="443"/>
      <c r="DH16" s="443"/>
      <c r="DI16" s="444"/>
    </row>
    <row r="17" spans="1:113" ht="18.75" customHeight="1" thickBot="1" x14ac:dyDescent="0.2">
      <c r="A17" s="181"/>
      <c r="B17" s="511"/>
      <c r="C17" s="512"/>
      <c r="D17" s="512"/>
      <c r="E17" s="512"/>
      <c r="F17" s="512"/>
      <c r="G17" s="512"/>
      <c r="H17" s="512"/>
      <c r="I17" s="512"/>
      <c r="J17" s="512"/>
      <c r="K17" s="513"/>
      <c r="L17" s="195"/>
      <c r="M17" s="556" t="s">
        <v>157</v>
      </c>
      <c r="N17" s="557"/>
      <c r="O17" s="557"/>
      <c r="P17" s="557"/>
      <c r="Q17" s="558"/>
      <c r="R17" s="551" t="s">
        <v>158</v>
      </c>
      <c r="S17" s="552"/>
      <c r="T17" s="552"/>
      <c r="U17" s="552"/>
      <c r="V17" s="553"/>
      <c r="W17" s="461" t="s">
        <v>159</v>
      </c>
      <c r="X17" s="462"/>
      <c r="Y17" s="462"/>
      <c r="Z17" s="462"/>
      <c r="AA17" s="462"/>
      <c r="AB17" s="452"/>
      <c r="AC17" s="496">
        <v>2428</v>
      </c>
      <c r="AD17" s="497"/>
      <c r="AE17" s="497"/>
      <c r="AF17" s="497"/>
      <c r="AG17" s="539"/>
      <c r="AH17" s="496">
        <v>2535</v>
      </c>
      <c r="AI17" s="497"/>
      <c r="AJ17" s="497"/>
      <c r="AK17" s="497"/>
      <c r="AL17" s="498"/>
      <c r="AM17" s="474"/>
      <c r="AN17" s="475"/>
      <c r="AO17" s="475"/>
      <c r="AP17" s="475"/>
      <c r="AQ17" s="475"/>
      <c r="AR17" s="475"/>
      <c r="AS17" s="475"/>
      <c r="AT17" s="476"/>
      <c r="AU17" s="477"/>
      <c r="AV17" s="478"/>
      <c r="AW17" s="478"/>
      <c r="AX17" s="478"/>
      <c r="AY17" s="479" t="s">
        <v>160</v>
      </c>
      <c r="AZ17" s="480"/>
      <c r="BA17" s="480"/>
      <c r="BB17" s="480"/>
      <c r="BC17" s="480"/>
      <c r="BD17" s="480"/>
      <c r="BE17" s="480"/>
      <c r="BF17" s="480"/>
      <c r="BG17" s="480"/>
      <c r="BH17" s="480"/>
      <c r="BI17" s="480"/>
      <c r="BJ17" s="480"/>
      <c r="BK17" s="480"/>
      <c r="BL17" s="480"/>
      <c r="BM17" s="481"/>
      <c r="BN17" s="445">
        <v>1322824</v>
      </c>
      <c r="BO17" s="446"/>
      <c r="BP17" s="446"/>
      <c r="BQ17" s="446"/>
      <c r="BR17" s="446"/>
      <c r="BS17" s="446"/>
      <c r="BT17" s="446"/>
      <c r="BU17" s="447"/>
      <c r="BV17" s="445">
        <v>1367628</v>
      </c>
      <c r="BW17" s="446"/>
      <c r="BX17" s="446"/>
      <c r="BY17" s="446"/>
      <c r="BZ17" s="446"/>
      <c r="CA17" s="446"/>
      <c r="CB17" s="446"/>
      <c r="CC17" s="447"/>
      <c r="CD17" s="194"/>
      <c r="CE17" s="559"/>
      <c r="CF17" s="559"/>
      <c r="CG17" s="559"/>
      <c r="CH17" s="559"/>
      <c r="CI17" s="559"/>
      <c r="CJ17" s="559"/>
      <c r="CK17" s="559"/>
      <c r="CL17" s="559"/>
      <c r="CM17" s="559"/>
      <c r="CN17" s="559"/>
      <c r="CO17" s="559"/>
      <c r="CP17" s="559"/>
      <c r="CQ17" s="559"/>
      <c r="CR17" s="559"/>
      <c r="CS17" s="560"/>
      <c r="CT17" s="442"/>
      <c r="CU17" s="443"/>
      <c r="CV17" s="443"/>
      <c r="CW17" s="443"/>
      <c r="CX17" s="443"/>
      <c r="CY17" s="443"/>
      <c r="CZ17" s="443"/>
      <c r="DA17" s="444"/>
      <c r="DB17" s="442"/>
      <c r="DC17" s="443"/>
      <c r="DD17" s="443"/>
      <c r="DE17" s="443"/>
      <c r="DF17" s="443"/>
      <c r="DG17" s="443"/>
      <c r="DH17" s="443"/>
      <c r="DI17" s="444"/>
    </row>
    <row r="18" spans="1:113" ht="18.75" customHeight="1" thickBot="1" x14ac:dyDescent="0.2">
      <c r="A18" s="181"/>
      <c r="B18" s="567" t="s">
        <v>161</v>
      </c>
      <c r="C18" s="488"/>
      <c r="D18" s="488"/>
      <c r="E18" s="568"/>
      <c r="F18" s="568"/>
      <c r="G18" s="568"/>
      <c r="H18" s="568"/>
      <c r="I18" s="568"/>
      <c r="J18" s="568"/>
      <c r="K18" s="568"/>
      <c r="L18" s="569">
        <v>24.98</v>
      </c>
      <c r="M18" s="569"/>
      <c r="N18" s="569"/>
      <c r="O18" s="569"/>
      <c r="P18" s="569"/>
      <c r="Q18" s="569"/>
      <c r="R18" s="570"/>
      <c r="S18" s="570"/>
      <c r="T18" s="570"/>
      <c r="U18" s="570"/>
      <c r="V18" s="571"/>
      <c r="W18" s="463"/>
      <c r="X18" s="464"/>
      <c r="Y18" s="464"/>
      <c r="Z18" s="464"/>
      <c r="AA18" s="464"/>
      <c r="AB18" s="455"/>
      <c r="AC18" s="572">
        <v>54.3</v>
      </c>
      <c r="AD18" s="573"/>
      <c r="AE18" s="573"/>
      <c r="AF18" s="573"/>
      <c r="AG18" s="574"/>
      <c r="AH18" s="572">
        <v>54.4</v>
      </c>
      <c r="AI18" s="573"/>
      <c r="AJ18" s="573"/>
      <c r="AK18" s="573"/>
      <c r="AL18" s="575"/>
      <c r="AM18" s="474"/>
      <c r="AN18" s="475"/>
      <c r="AO18" s="475"/>
      <c r="AP18" s="475"/>
      <c r="AQ18" s="475"/>
      <c r="AR18" s="475"/>
      <c r="AS18" s="475"/>
      <c r="AT18" s="476"/>
      <c r="AU18" s="477"/>
      <c r="AV18" s="478"/>
      <c r="AW18" s="478"/>
      <c r="AX18" s="478"/>
      <c r="AY18" s="479" t="s">
        <v>162</v>
      </c>
      <c r="AZ18" s="480"/>
      <c r="BA18" s="480"/>
      <c r="BB18" s="480"/>
      <c r="BC18" s="480"/>
      <c r="BD18" s="480"/>
      <c r="BE18" s="480"/>
      <c r="BF18" s="480"/>
      <c r="BG18" s="480"/>
      <c r="BH18" s="480"/>
      <c r="BI18" s="480"/>
      <c r="BJ18" s="480"/>
      <c r="BK18" s="480"/>
      <c r="BL18" s="480"/>
      <c r="BM18" s="481"/>
      <c r="BN18" s="445">
        <v>2271553</v>
      </c>
      <c r="BO18" s="446"/>
      <c r="BP18" s="446"/>
      <c r="BQ18" s="446"/>
      <c r="BR18" s="446"/>
      <c r="BS18" s="446"/>
      <c r="BT18" s="446"/>
      <c r="BU18" s="447"/>
      <c r="BV18" s="445">
        <v>2218047</v>
      </c>
      <c r="BW18" s="446"/>
      <c r="BX18" s="446"/>
      <c r="BY18" s="446"/>
      <c r="BZ18" s="446"/>
      <c r="CA18" s="446"/>
      <c r="CB18" s="446"/>
      <c r="CC18" s="447"/>
      <c r="CD18" s="194"/>
      <c r="CE18" s="559"/>
      <c r="CF18" s="559"/>
      <c r="CG18" s="559"/>
      <c r="CH18" s="559"/>
      <c r="CI18" s="559"/>
      <c r="CJ18" s="559"/>
      <c r="CK18" s="559"/>
      <c r="CL18" s="559"/>
      <c r="CM18" s="559"/>
      <c r="CN18" s="559"/>
      <c r="CO18" s="559"/>
      <c r="CP18" s="559"/>
      <c r="CQ18" s="559"/>
      <c r="CR18" s="559"/>
      <c r="CS18" s="560"/>
      <c r="CT18" s="442"/>
      <c r="CU18" s="443"/>
      <c r="CV18" s="443"/>
      <c r="CW18" s="443"/>
      <c r="CX18" s="443"/>
      <c r="CY18" s="443"/>
      <c r="CZ18" s="443"/>
      <c r="DA18" s="444"/>
      <c r="DB18" s="442"/>
      <c r="DC18" s="443"/>
      <c r="DD18" s="443"/>
      <c r="DE18" s="443"/>
      <c r="DF18" s="443"/>
      <c r="DG18" s="443"/>
      <c r="DH18" s="443"/>
      <c r="DI18" s="444"/>
    </row>
    <row r="19" spans="1:113" ht="18.75" customHeight="1" thickBot="1" x14ac:dyDescent="0.2">
      <c r="A19" s="181"/>
      <c r="B19" s="567" t="s">
        <v>163</v>
      </c>
      <c r="C19" s="488"/>
      <c r="D19" s="488"/>
      <c r="E19" s="568"/>
      <c r="F19" s="568"/>
      <c r="G19" s="568"/>
      <c r="H19" s="568"/>
      <c r="I19" s="568"/>
      <c r="J19" s="568"/>
      <c r="K19" s="568"/>
      <c r="L19" s="576">
        <v>336</v>
      </c>
      <c r="M19" s="576"/>
      <c r="N19" s="576"/>
      <c r="O19" s="576"/>
      <c r="P19" s="576"/>
      <c r="Q19" s="576"/>
      <c r="R19" s="577"/>
      <c r="S19" s="577"/>
      <c r="T19" s="577"/>
      <c r="U19" s="577"/>
      <c r="V19" s="578"/>
      <c r="W19" s="402"/>
      <c r="X19" s="403"/>
      <c r="Y19" s="403"/>
      <c r="Z19" s="403"/>
      <c r="AA19" s="403"/>
      <c r="AB19" s="403"/>
      <c r="AC19" s="554"/>
      <c r="AD19" s="554"/>
      <c r="AE19" s="554"/>
      <c r="AF19" s="554"/>
      <c r="AG19" s="554"/>
      <c r="AH19" s="554"/>
      <c r="AI19" s="554"/>
      <c r="AJ19" s="554"/>
      <c r="AK19" s="554"/>
      <c r="AL19" s="555"/>
      <c r="AM19" s="474"/>
      <c r="AN19" s="475"/>
      <c r="AO19" s="475"/>
      <c r="AP19" s="475"/>
      <c r="AQ19" s="475"/>
      <c r="AR19" s="475"/>
      <c r="AS19" s="475"/>
      <c r="AT19" s="476"/>
      <c r="AU19" s="477"/>
      <c r="AV19" s="478"/>
      <c r="AW19" s="478"/>
      <c r="AX19" s="478"/>
      <c r="AY19" s="479" t="s">
        <v>164</v>
      </c>
      <c r="AZ19" s="480"/>
      <c r="BA19" s="480"/>
      <c r="BB19" s="480"/>
      <c r="BC19" s="480"/>
      <c r="BD19" s="480"/>
      <c r="BE19" s="480"/>
      <c r="BF19" s="480"/>
      <c r="BG19" s="480"/>
      <c r="BH19" s="480"/>
      <c r="BI19" s="480"/>
      <c r="BJ19" s="480"/>
      <c r="BK19" s="480"/>
      <c r="BL19" s="480"/>
      <c r="BM19" s="481"/>
      <c r="BN19" s="445">
        <v>3470723</v>
      </c>
      <c r="BO19" s="446"/>
      <c r="BP19" s="446"/>
      <c r="BQ19" s="446"/>
      <c r="BR19" s="446"/>
      <c r="BS19" s="446"/>
      <c r="BT19" s="446"/>
      <c r="BU19" s="447"/>
      <c r="BV19" s="445">
        <v>3436598</v>
      </c>
      <c r="BW19" s="446"/>
      <c r="BX19" s="446"/>
      <c r="BY19" s="446"/>
      <c r="BZ19" s="446"/>
      <c r="CA19" s="446"/>
      <c r="CB19" s="446"/>
      <c r="CC19" s="447"/>
      <c r="CD19" s="194"/>
      <c r="CE19" s="559"/>
      <c r="CF19" s="559"/>
      <c r="CG19" s="559"/>
      <c r="CH19" s="559"/>
      <c r="CI19" s="559"/>
      <c r="CJ19" s="559"/>
      <c r="CK19" s="559"/>
      <c r="CL19" s="559"/>
      <c r="CM19" s="559"/>
      <c r="CN19" s="559"/>
      <c r="CO19" s="559"/>
      <c r="CP19" s="559"/>
      <c r="CQ19" s="559"/>
      <c r="CR19" s="559"/>
      <c r="CS19" s="560"/>
      <c r="CT19" s="442"/>
      <c r="CU19" s="443"/>
      <c r="CV19" s="443"/>
      <c r="CW19" s="443"/>
      <c r="CX19" s="443"/>
      <c r="CY19" s="443"/>
      <c r="CZ19" s="443"/>
      <c r="DA19" s="444"/>
      <c r="DB19" s="442"/>
      <c r="DC19" s="443"/>
      <c r="DD19" s="443"/>
      <c r="DE19" s="443"/>
      <c r="DF19" s="443"/>
      <c r="DG19" s="443"/>
      <c r="DH19" s="443"/>
      <c r="DI19" s="444"/>
    </row>
    <row r="20" spans="1:113" ht="18.75" customHeight="1" thickBot="1" x14ac:dyDescent="0.2">
      <c r="A20" s="181"/>
      <c r="B20" s="567" t="s">
        <v>165</v>
      </c>
      <c r="C20" s="488"/>
      <c r="D20" s="488"/>
      <c r="E20" s="568"/>
      <c r="F20" s="568"/>
      <c r="G20" s="568"/>
      <c r="H20" s="568"/>
      <c r="I20" s="568"/>
      <c r="J20" s="568"/>
      <c r="K20" s="568"/>
      <c r="L20" s="576">
        <v>3012</v>
      </c>
      <c r="M20" s="576"/>
      <c r="N20" s="576"/>
      <c r="O20" s="576"/>
      <c r="P20" s="576"/>
      <c r="Q20" s="576"/>
      <c r="R20" s="577"/>
      <c r="S20" s="577"/>
      <c r="T20" s="577"/>
      <c r="U20" s="577"/>
      <c r="V20" s="578"/>
      <c r="W20" s="463"/>
      <c r="X20" s="464"/>
      <c r="Y20" s="464"/>
      <c r="Z20" s="464"/>
      <c r="AA20" s="464"/>
      <c r="AB20" s="464"/>
      <c r="AC20" s="579"/>
      <c r="AD20" s="579"/>
      <c r="AE20" s="579"/>
      <c r="AF20" s="579"/>
      <c r="AG20" s="579"/>
      <c r="AH20" s="579"/>
      <c r="AI20" s="579"/>
      <c r="AJ20" s="579"/>
      <c r="AK20" s="579"/>
      <c r="AL20" s="580"/>
      <c r="AM20" s="581"/>
      <c r="AN20" s="500"/>
      <c r="AO20" s="500"/>
      <c r="AP20" s="500"/>
      <c r="AQ20" s="500"/>
      <c r="AR20" s="500"/>
      <c r="AS20" s="500"/>
      <c r="AT20" s="501"/>
      <c r="AU20" s="582"/>
      <c r="AV20" s="583"/>
      <c r="AW20" s="583"/>
      <c r="AX20" s="584"/>
      <c r="AY20" s="479"/>
      <c r="AZ20" s="480"/>
      <c r="BA20" s="480"/>
      <c r="BB20" s="480"/>
      <c r="BC20" s="480"/>
      <c r="BD20" s="480"/>
      <c r="BE20" s="480"/>
      <c r="BF20" s="480"/>
      <c r="BG20" s="480"/>
      <c r="BH20" s="480"/>
      <c r="BI20" s="480"/>
      <c r="BJ20" s="480"/>
      <c r="BK20" s="480"/>
      <c r="BL20" s="480"/>
      <c r="BM20" s="481"/>
      <c r="BN20" s="445"/>
      <c r="BO20" s="446"/>
      <c r="BP20" s="446"/>
      <c r="BQ20" s="446"/>
      <c r="BR20" s="446"/>
      <c r="BS20" s="446"/>
      <c r="BT20" s="446"/>
      <c r="BU20" s="447"/>
      <c r="BV20" s="445"/>
      <c r="BW20" s="446"/>
      <c r="BX20" s="446"/>
      <c r="BY20" s="446"/>
      <c r="BZ20" s="446"/>
      <c r="CA20" s="446"/>
      <c r="CB20" s="446"/>
      <c r="CC20" s="447"/>
      <c r="CD20" s="194"/>
      <c r="CE20" s="559"/>
      <c r="CF20" s="559"/>
      <c r="CG20" s="559"/>
      <c r="CH20" s="559"/>
      <c r="CI20" s="559"/>
      <c r="CJ20" s="559"/>
      <c r="CK20" s="559"/>
      <c r="CL20" s="559"/>
      <c r="CM20" s="559"/>
      <c r="CN20" s="559"/>
      <c r="CO20" s="559"/>
      <c r="CP20" s="559"/>
      <c r="CQ20" s="559"/>
      <c r="CR20" s="559"/>
      <c r="CS20" s="560"/>
      <c r="CT20" s="442"/>
      <c r="CU20" s="443"/>
      <c r="CV20" s="443"/>
      <c r="CW20" s="443"/>
      <c r="CX20" s="443"/>
      <c r="CY20" s="443"/>
      <c r="CZ20" s="443"/>
      <c r="DA20" s="444"/>
      <c r="DB20" s="442"/>
      <c r="DC20" s="443"/>
      <c r="DD20" s="443"/>
      <c r="DE20" s="443"/>
      <c r="DF20" s="443"/>
      <c r="DG20" s="443"/>
      <c r="DH20" s="443"/>
      <c r="DI20" s="444"/>
    </row>
    <row r="21" spans="1:113" ht="18.75" customHeight="1" thickBot="1" x14ac:dyDescent="0.2">
      <c r="A21" s="181"/>
      <c r="B21" s="585" t="s">
        <v>166</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7"/>
      <c r="AY21" s="561"/>
      <c r="AZ21" s="562"/>
      <c r="BA21" s="562"/>
      <c r="BB21" s="562"/>
      <c r="BC21" s="562"/>
      <c r="BD21" s="562"/>
      <c r="BE21" s="562"/>
      <c r="BF21" s="562"/>
      <c r="BG21" s="562"/>
      <c r="BH21" s="562"/>
      <c r="BI21" s="562"/>
      <c r="BJ21" s="562"/>
      <c r="BK21" s="562"/>
      <c r="BL21" s="562"/>
      <c r="BM21" s="563"/>
      <c r="BN21" s="564"/>
      <c r="BO21" s="565"/>
      <c r="BP21" s="565"/>
      <c r="BQ21" s="565"/>
      <c r="BR21" s="565"/>
      <c r="BS21" s="565"/>
      <c r="BT21" s="565"/>
      <c r="BU21" s="566"/>
      <c r="BV21" s="564"/>
      <c r="BW21" s="565"/>
      <c r="BX21" s="565"/>
      <c r="BY21" s="565"/>
      <c r="BZ21" s="565"/>
      <c r="CA21" s="565"/>
      <c r="CB21" s="565"/>
      <c r="CC21" s="566"/>
      <c r="CD21" s="194"/>
      <c r="CE21" s="559"/>
      <c r="CF21" s="559"/>
      <c r="CG21" s="559"/>
      <c r="CH21" s="559"/>
      <c r="CI21" s="559"/>
      <c r="CJ21" s="559"/>
      <c r="CK21" s="559"/>
      <c r="CL21" s="559"/>
      <c r="CM21" s="559"/>
      <c r="CN21" s="559"/>
      <c r="CO21" s="559"/>
      <c r="CP21" s="559"/>
      <c r="CQ21" s="559"/>
      <c r="CR21" s="559"/>
      <c r="CS21" s="560"/>
      <c r="CT21" s="442"/>
      <c r="CU21" s="443"/>
      <c r="CV21" s="443"/>
      <c r="CW21" s="443"/>
      <c r="CX21" s="443"/>
      <c r="CY21" s="443"/>
      <c r="CZ21" s="443"/>
      <c r="DA21" s="444"/>
      <c r="DB21" s="442"/>
      <c r="DC21" s="443"/>
      <c r="DD21" s="443"/>
      <c r="DE21" s="443"/>
      <c r="DF21" s="443"/>
      <c r="DG21" s="443"/>
      <c r="DH21" s="443"/>
      <c r="DI21" s="444"/>
    </row>
    <row r="22" spans="1:113" ht="18.75" customHeight="1" x14ac:dyDescent="0.15">
      <c r="A22" s="181"/>
      <c r="B22" s="615" t="s">
        <v>167</v>
      </c>
      <c r="C22" s="589"/>
      <c r="D22" s="590"/>
      <c r="E22" s="457" t="s">
        <v>1</v>
      </c>
      <c r="F22" s="462"/>
      <c r="G22" s="462"/>
      <c r="H22" s="462"/>
      <c r="I22" s="462"/>
      <c r="J22" s="462"/>
      <c r="K22" s="452"/>
      <c r="L22" s="457" t="s">
        <v>168</v>
      </c>
      <c r="M22" s="462"/>
      <c r="N22" s="462"/>
      <c r="O22" s="462"/>
      <c r="P22" s="452"/>
      <c r="Q22" s="620" t="s">
        <v>169</v>
      </c>
      <c r="R22" s="621"/>
      <c r="S22" s="621"/>
      <c r="T22" s="621"/>
      <c r="U22" s="621"/>
      <c r="V22" s="622"/>
      <c r="W22" s="588" t="s">
        <v>170</v>
      </c>
      <c r="X22" s="589"/>
      <c r="Y22" s="590"/>
      <c r="Z22" s="457" t="s">
        <v>1</v>
      </c>
      <c r="AA22" s="462"/>
      <c r="AB22" s="462"/>
      <c r="AC22" s="462"/>
      <c r="AD22" s="462"/>
      <c r="AE22" s="462"/>
      <c r="AF22" s="462"/>
      <c r="AG22" s="452"/>
      <c r="AH22" s="626" t="s">
        <v>171</v>
      </c>
      <c r="AI22" s="462"/>
      <c r="AJ22" s="462"/>
      <c r="AK22" s="462"/>
      <c r="AL22" s="452"/>
      <c r="AM22" s="626" t="s">
        <v>172</v>
      </c>
      <c r="AN22" s="627"/>
      <c r="AO22" s="627"/>
      <c r="AP22" s="627"/>
      <c r="AQ22" s="627"/>
      <c r="AR22" s="628"/>
      <c r="AS22" s="620" t="s">
        <v>169</v>
      </c>
      <c r="AT22" s="621"/>
      <c r="AU22" s="621"/>
      <c r="AV22" s="621"/>
      <c r="AW22" s="621"/>
      <c r="AX22" s="632"/>
      <c r="AY22" s="405" t="s">
        <v>173</v>
      </c>
      <c r="AZ22" s="406"/>
      <c r="BA22" s="406"/>
      <c r="BB22" s="406"/>
      <c r="BC22" s="406"/>
      <c r="BD22" s="406"/>
      <c r="BE22" s="406"/>
      <c r="BF22" s="406"/>
      <c r="BG22" s="406"/>
      <c r="BH22" s="406"/>
      <c r="BI22" s="406"/>
      <c r="BJ22" s="406"/>
      <c r="BK22" s="406"/>
      <c r="BL22" s="406"/>
      <c r="BM22" s="407"/>
      <c r="BN22" s="408">
        <v>2372456</v>
      </c>
      <c r="BO22" s="409"/>
      <c r="BP22" s="409"/>
      <c r="BQ22" s="409"/>
      <c r="BR22" s="409"/>
      <c r="BS22" s="409"/>
      <c r="BT22" s="409"/>
      <c r="BU22" s="410"/>
      <c r="BV22" s="408">
        <v>2552593</v>
      </c>
      <c r="BW22" s="409"/>
      <c r="BX22" s="409"/>
      <c r="BY22" s="409"/>
      <c r="BZ22" s="409"/>
      <c r="CA22" s="409"/>
      <c r="CB22" s="409"/>
      <c r="CC22" s="410"/>
      <c r="CD22" s="194"/>
      <c r="CE22" s="559"/>
      <c r="CF22" s="559"/>
      <c r="CG22" s="559"/>
      <c r="CH22" s="559"/>
      <c r="CI22" s="559"/>
      <c r="CJ22" s="559"/>
      <c r="CK22" s="559"/>
      <c r="CL22" s="559"/>
      <c r="CM22" s="559"/>
      <c r="CN22" s="559"/>
      <c r="CO22" s="559"/>
      <c r="CP22" s="559"/>
      <c r="CQ22" s="559"/>
      <c r="CR22" s="559"/>
      <c r="CS22" s="560"/>
      <c r="CT22" s="442"/>
      <c r="CU22" s="443"/>
      <c r="CV22" s="443"/>
      <c r="CW22" s="443"/>
      <c r="CX22" s="443"/>
      <c r="CY22" s="443"/>
      <c r="CZ22" s="443"/>
      <c r="DA22" s="444"/>
      <c r="DB22" s="442"/>
      <c r="DC22" s="443"/>
      <c r="DD22" s="443"/>
      <c r="DE22" s="443"/>
      <c r="DF22" s="443"/>
      <c r="DG22" s="443"/>
      <c r="DH22" s="443"/>
      <c r="DI22" s="444"/>
    </row>
    <row r="23" spans="1:113" ht="18.75" customHeight="1" x14ac:dyDescent="0.15">
      <c r="A23" s="181"/>
      <c r="B23" s="616"/>
      <c r="C23" s="592"/>
      <c r="D23" s="593"/>
      <c r="E23" s="431"/>
      <c r="F23" s="436"/>
      <c r="G23" s="436"/>
      <c r="H23" s="436"/>
      <c r="I23" s="436"/>
      <c r="J23" s="436"/>
      <c r="K23" s="425"/>
      <c r="L23" s="431"/>
      <c r="M23" s="436"/>
      <c r="N23" s="436"/>
      <c r="O23" s="436"/>
      <c r="P23" s="425"/>
      <c r="Q23" s="623"/>
      <c r="R23" s="624"/>
      <c r="S23" s="624"/>
      <c r="T23" s="624"/>
      <c r="U23" s="624"/>
      <c r="V23" s="625"/>
      <c r="W23" s="591"/>
      <c r="X23" s="592"/>
      <c r="Y23" s="593"/>
      <c r="Z23" s="431"/>
      <c r="AA23" s="436"/>
      <c r="AB23" s="436"/>
      <c r="AC23" s="436"/>
      <c r="AD23" s="436"/>
      <c r="AE23" s="436"/>
      <c r="AF23" s="436"/>
      <c r="AG23" s="425"/>
      <c r="AH23" s="431"/>
      <c r="AI23" s="436"/>
      <c r="AJ23" s="436"/>
      <c r="AK23" s="436"/>
      <c r="AL23" s="425"/>
      <c r="AM23" s="629"/>
      <c r="AN23" s="630"/>
      <c r="AO23" s="630"/>
      <c r="AP23" s="630"/>
      <c r="AQ23" s="630"/>
      <c r="AR23" s="631"/>
      <c r="AS23" s="623"/>
      <c r="AT23" s="624"/>
      <c r="AU23" s="624"/>
      <c r="AV23" s="624"/>
      <c r="AW23" s="624"/>
      <c r="AX23" s="633"/>
      <c r="AY23" s="479" t="s">
        <v>174</v>
      </c>
      <c r="AZ23" s="480"/>
      <c r="BA23" s="480"/>
      <c r="BB23" s="480"/>
      <c r="BC23" s="480"/>
      <c r="BD23" s="480"/>
      <c r="BE23" s="480"/>
      <c r="BF23" s="480"/>
      <c r="BG23" s="480"/>
      <c r="BH23" s="480"/>
      <c r="BI23" s="480"/>
      <c r="BJ23" s="480"/>
      <c r="BK23" s="480"/>
      <c r="BL23" s="480"/>
      <c r="BM23" s="481"/>
      <c r="BN23" s="445">
        <v>1085811</v>
      </c>
      <c r="BO23" s="446"/>
      <c r="BP23" s="446"/>
      <c r="BQ23" s="446"/>
      <c r="BR23" s="446"/>
      <c r="BS23" s="446"/>
      <c r="BT23" s="446"/>
      <c r="BU23" s="447"/>
      <c r="BV23" s="445">
        <v>1186561</v>
      </c>
      <c r="BW23" s="446"/>
      <c r="BX23" s="446"/>
      <c r="BY23" s="446"/>
      <c r="BZ23" s="446"/>
      <c r="CA23" s="446"/>
      <c r="CB23" s="446"/>
      <c r="CC23" s="447"/>
      <c r="CD23" s="194"/>
      <c r="CE23" s="559"/>
      <c r="CF23" s="559"/>
      <c r="CG23" s="559"/>
      <c r="CH23" s="559"/>
      <c r="CI23" s="559"/>
      <c r="CJ23" s="559"/>
      <c r="CK23" s="559"/>
      <c r="CL23" s="559"/>
      <c r="CM23" s="559"/>
      <c r="CN23" s="559"/>
      <c r="CO23" s="559"/>
      <c r="CP23" s="559"/>
      <c r="CQ23" s="559"/>
      <c r="CR23" s="559"/>
      <c r="CS23" s="560"/>
      <c r="CT23" s="442"/>
      <c r="CU23" s="443"/>
      <c r="CV23" s="443"/>
      <c r="CW23" s="443"/>
      <c r="CX23" s="443"/>
      <c r="CY23" s="443"/>
      <c r="CZ23" s="443"/>
      <c r="DA23" s="444"/>
      <c r="DB23" s="442"/>
      <c r="DC23" s="443"/>
      <c r="DD23" s="443"/>
      <c r="DE23" s="443"/>
      <c r="DF23" s="443"/>
      <c r="DG23" s="443"/>
      <c r="DH23" s="443"/>
      <c r="DI23" s="444"/>
    </row>
    <row r="24" spans="1:113" ht="18.75" customHeight="1" thickBot="1" x14ac:dyDescent="0.2">
      <c r="A24" s="181"/>
      <c r="B24" s="616"/>
      <c r="C24" s="592"/>
      <c r="D24" s="593"/>
      <c r="E24" s="495" t="s">
        <v>175</v>
      </c>
      <c r="F24" s="475"/>
      <c r="G24" s="475"/>
      <c r="H24" s="475"/>
      <c r="I24" s="475"/>
      <c r="J24" s="475"/>
      <c r="K24" s="476"/>
      <c r="L24" s="496">
        <v>1</v>
      </c>
      <c r="M24" s="497"/>
      <c r="N24" s="497"/>
      <c r="O24" s="497"/>
      <c r="P24" s="539"/>
      <c r="Q24" s="496">
        <v>6800</v>
      </c>
      <c r="R24" s="497"/>
      <c r="S24" s="497"/>
      <c r="T24" s="497"/>
      <c r="U24" s="497"/>
      <c r="V24" s="539"/>
      <c r="W24" s="591"/>
      <c r="X24" s="592"/>
      <c r="Y24" s="593"/>
      <c r="Z24" s="495" t="s">
        <v>176</v>
      </c>
      <c r="AA24" s="475"/>
      <c r="AB24" s="475"/>
      <c r="AC24" s="475"/>
      <c r="AD24" s="475"/>
      <c r="AE24" s="475"/>
      <c r="AF24" s="475"/>
      <c r="AG24" s="476"/>
      <c r="AH24" s="496">
        <v>80</v>
      </c>
      <c r="AI24" s="497"/>
      <c r="AJ24" s="497"/>
      <c r="AK24" s="497"/>
      <c r="AL24" s="539"/>
      <c r="AM24" s="496">
        <v>225840</v>
      </c>
      <c r="AN24" s="497"/>
      <c r="AO24" s="497"/>
      <c r="AP24" s="497"/>
      <c r="AQ24" s="497"/>
      <c r="AR24" s="539"/>
      <c r="AS24" s="496">
        <v>2823</v>
      </c>
      <c r="AT24" s="497"/>
      <c r="AU24" s="497"/>
      <c r="AV24" s="497"/>
      <c r="AW24" s="497"/>
      <c r="AX24" s="498"/>
      <c r="AY24" s="561" t="s">
        <v>177</v>
      </c>
      <c r="AZ24" s="562"/>
      <c r="BA24" s="562"/>
      <c r="BB24" s="562"/>
      <c r="BC24" s="562"/>
      <c r="BD24" s="562"/>
      <c r="BE24" s="562"/>
      <c r="BF24" s="562"/>
      <c r="BG24" s="562"/>
      <c r="BH24" s="562"/>
      <c r="BI24" s="562"/>
      <c r="BJ24" s="562"/>
      <c r="BK24" s="562"/>
      <c r="BL24" s="562"/>
      <c r="BM24" s="563"/>
      <c r="BN24" s="445">
        <v>749651</v>
      </c>
      <c r="BO24" s="446"/>
      <c r="BP24" s="446"/>
      <c r="BQ24" s="446"/>
      <c r="BR24" s="446"/>
      <c r="BS24" s="446"/>
      <c r="BT24" s="446"/>
      <c r="BU24" s="447"/>
      <c r="BV24" s="445">
        <v>814683</v>
      </c>
      <c r="BW24" s="446"/>
      <c r="BX24" s="446"/>
      <c r="BY24" s="446"/>
      <c r="BZ24" s="446"/>
      <c r="CA24" s="446"/>
      <c r="CB24" s="446"/>
      <c r="CC24" s="447"/>
      <c r="CD24" s="194"/>
      <c r="CE24" s="559"/>
      <c r="CF24" s="559"/>
      <c r="CG24" s="559"/>
      <c r="CH24" s="559"/>
      <c r="CI24" s="559"/>
      <c r="CJ24" s="559"/>
      <c r="CK24" s="559"/>
      <c r="CL24" s="559"/>
      <c r="CM24" s="559"/>
      <c r="CN24" s="559"/>
      <c r="CO24" s="559"/>
      <c r="CP24" s="559"/>
      <c r="CQ24" s="559"/>
      <c r="CR24" s="559"/>
      <c r="CS24" s="560"/>
      <c r="CT24" s="442"/>
      <c r="CU24" s="443"/>
      <c r="CV24" s="443"/>
      <c r="CW24" s="443"/>
      <c r="CX24" s="443"/>
      <c r="CY24" s="443"/>
      <c r="CZ24" s="443"/>
      <c r="DA24" s="444"/>
      <c r="DB24" s="442"/>
      <c r="DC24" s="443"/>
      <c r="DD24" s="443"/>
      <c r="DE24" s="443"/>
      <c r="DF24" s="443"/>
      <c r="DG24" s="443"/>
      <c r="DH24" s="443"/>
      <c r="DI24" s="444"/>
    </row>
    <row r="25" spans="1:113" ht="18.75" customHeight="1" x14ac:dyDescent="0.15">
      <c r="A25" s="181"/>
      <c r="B25" s="616"/>
      <c r="C25" s="592"/>
      <c r="D25" s="593"/>
      <c r="E25" s="495" t="s">
        <v>178</v>
      </c>
      <c r="F25" s="475"/>
      <c r="G25" s="475"/>
      <c r="H25" s="475"/>
      <c r="I25" s="475"/>
      <c r="J25" s="475"/>
      <c r="K25" s="476"/>
      <c r="L25" s="496">
        <v>1</v>
      </c>
      <c r="M25" s="497"/>
      <c r="N25" s="497"/>
      <c r="O25" s="497"/>
      <c r="P25" s="539"/>
      <c r="Q25" s="496">
        <v>5627</v>
      </c>
      <c r="R25" s="497"/>
      <c r="S25" s="497"/>
      <c r="T25" s="497"/>
      <c r="U25" s="497"/>
      <c r="V25" s="539"/>
      <c r="W25" s="591"/>
      <c r="X25" s="592"/>
      <c r="Y25" s="593"/>
      <c r="Z25" s="495" t="s">
        <v>179</v>
      </c>
      <c r="AA25" s="475"/>
      <c r="AB25" s="475"/>
      <c r="AC25" s="475"/>
      <c r="AD25" s="475"/>
      <c r="AE25" s="475"/>
      <c r="AF25" s="475"/>
      <c r="AG25" s="476"/>
      <c r="AH25" s="496" t="s">
        <v>140</v>
      </c>
      <c r="AI25" s="497"/>
      <c r="AJ25" s="497"/>
      <c r="AK25" s="497"/>
      <c r="AL25" s="539"/>
      <c r="AM25" s="496" t="s">
        <v>140</v>
      </c>
      <c r="AN25" s="497"/>
      <c r="AO25" s="497"/>
      <c r="AP25" s="497"/>
      <c r="AQ25" s="497"/>
      <c r="AR25" s="539"/>
      <c r="AS25" s="496" t="s">
        <v>140</v>
      </c>
      <c r="AT25" s="497"/>
      <c r="AU25" s="497"/>
      <c r="AV25" s="497"/>
      <c r="AW25" s="497"/>
      <c r="AX25" s="498"/>
      <c r="AY25" s="405" t="s">
        <v>180</v>
      </c>
      <c r="AZ25" s="406"/>
      <c r="BA25" s="406"/>
      <c r="BB25" s="406"/>
      <c r="BC25" s="406"/>
      <c r="BD25" s="406"/>
      <c r="BE25" s="406"/>
      <c r="BF25" s="406"/>
      <c r="BG25" s="406"/>
      <c r="BH25" s="406"/>
      <c r="BI25" s="406"/>
      <c r="BJ25" s="406"/>
      <c r="BK25" s="406"/>
      <c r="BL25" s="406"/>
      <c r="BM25" s="407"/>
      <c r="BN25" s="408">
        <v>38946</v>
      </c>
      <c r="BO25" s="409"/>
      <c r="BP25" s="409"/>
      <c r="BQ25" s="409"/>
      <c r="BR25" s="409"/>
      <c r="BS25" s="409"/>
      <c r="BT25" s="409"/>
      <c r="BU25" s="410"/>
      <c r="BV25" s="408">
        <v>56100</v>
      </c>
      <c r="BW25" s="409"/>
      <c r="BX25" s="409"/>
      <c r="BY25" s="409"/>
      <c r="BZ25" s="409"/>
      <c r="CA25" s="409"/>
      <c r="CB25" s="409"/>
      <c r="CC25" s="410"/>
      <c r="CD25" s="194"/>
      <c r="CE25" s="559"/>
      <c r="CF25" s="559"/>
      <c r="CG25" s="559"/>
      <c r="CH25" s="559"/>
      <c r="CI25" s="559"/>
      <c r="CJ25" s="559"/>
      <c r="CK25" s="559"/>
      <c r="CL25" s="559"/>
      <c r="CM25" s="559"/>
      <c r="CN25" s="559"/>
      <c r="CO25" s="559"/>
      <c r="CP25" s="559"/>
      <c r="CQ25" s="559"/>
      <c r="CR25" s="559"/>
      <c r="CS25" s="560"/>
      <c r="CT25" s="442"/>
      <c r="CU25" s="443"/>
      <c r="CV25" s="443"/>
      <c r="CW25" s="443"/>
      <c r="CX25" s="443"/>
      <c r="CY25" s="443"/>
      <c r="CZ25" s="443"/>
      <c r="DA25" s="444"/>
      <c r="DB25" s="442"/>
      <c r="DC25" s="443"/>
      <c r="DD25" s="443"/>
      <c r="DE25" s="443"/>
      <c r="DF25" s="443"/>
      <c r="DG25" s="443"/>
      <c r="DH25" s="443"/>
      <c r="DI25" s="444"/>
    </row>
    <row r="26" spans="1:113" ht="18.75" customHeight="1" x14ac:dyDescent="0.15">
      <c r="A26" s="181"/>
      <c r="B26" s="616"/>
      <c r="C26" s="592"/>
      <c r="D26" s="593"/>
      <c r="E26" s="495" t="s">
        <v>181</v>
      </c>
      <c r="F26" s="475"/>
      <c r="G26" s="475"/>
      <c r="H26" s="475"/>
      <c r="I26" s="475"/>
      <c r="J26" s="475"/>
      <c r="K26" s="476"/>
      <c r="L26" s="496">
        <v>1</v>
      </c>
      <c r="M26" s="497"/>
      <c r="N26" s="497"/>
      <c r="O26" s="497"/>
      <c r="P26" s="539"/>
      <c r="Q26" s="496">
        <v>5120</v>
      </c>
      <c r="R26" s="497"/>
      <c r="S26" s="497"/>
      <c r="T26" s="497"/>
      <c r="U26" s="497"/>
      <c r="V26" s="539"/>
      <c r="W26" s="591"/>
      <c r="X26" s="592"/>
      <c r="Y26" s="593"/>
      <c r="Z26" s="495" t="s">
        <v>182</v>
      </c>
      <c r="AA26" s="597"/>
      <c r="AB26" s="597"/>
      <c r="AC26" s="597"/>
      <c r="AD26" s="597"/>
      <c r="AE26" s="597"/>
      <c r="AF26" s="597"/>
      <c r="AG26" s="598"/>
      <c r="AH26" s="496" t="s">
        <v>140</v>
      </c>
      <c r="AI26" s="497"/>
      <c r="AJ26" s="497"/>
      <c r="AK26" s="497"/>
      <c r="AL26" s="539"/>
      <c r="AM26" s="496" t="s">
        <v>140</v>
      </c>
      <c r="AN26" s="497"/>
      <c r="AO26" s="497"/>
      <c r="AP26" s="497"/>
      <c r="AQ26" s="497"/>
      <c r="AR26" s="539"/>
      <c r="AS26" s="496" t="s">
        <v>140</v>
      </c>
      <c r="AT26" s="497"/>
      <c r="AU26" s="497"/>
      <c r="AV26" s="497"/>
      <c r="AW26" s="497"/>
      <c r="AX26" s="498"/>
      <c r="AY26" s="448" t="s">
        <v>183</v>
      </c>
      <c r="AZ26" s="449"/>
      <c r="BA26" s="449"/>
      <c r="BB26" s="449"/>
      <c r="BC26" s="449"/>
      <c r="BD26" s="449"/>
      <c r="BE26" s="449"/>
      <c r="BF26" s="449"/>
      <c r="BG26" s="449"/>
      <c r="BH26" s="449"/>
      <c r="BI26" s="449"/>
      <c r="BJ26" s="449"/>
      <c r="BK26" s="449"/>
      <c r="BL26" s="449"/>
      <c r="BM26" s="450"/>
      <c r="BN26" s="445" t="s">
        <v>140</v>
      </c>
      <c r="BO26" s="446"/>
      <c r="BP26" s="446"/>
      <c r="BQ26" s="446"/>
      <c r="BR26" s="446"/>
      <c r="BS26" s="446"/>
      <c r="BT26" s="446"/>
      <c r="BU26" s="447"/>
      <c r="BV26" s="445" t="s">
        <v>140</v>
      </c>
      <c r="BW26" s="446"/>
      <c r="BX26" s="446"/>
      <c r="BY26" s="446"/>
      <c r="BZ26" s="446"/>
      <c r="CA26" s="446"/>
      <c r="CB26" s="446"/>
      <c r="CC26" s="447"/>
      <c r="CD26" s="194"/>
      <c r="CE26" s="559"/>
      <c r="CF26" s="559"/>
      <c r="CG26" s="559"/>
      <c r="CH26" s="559"/>
      <c r="CI26" s="559"/>
      <c r="CJ26" s="559"/>
      <c r="CK26" s="559"/>
      <c r="CL26" s="559"/>
      <c r="CM26" s="559"/>
      <c r="CN26" s="559"/>
      <c r="CO26" s="559"/>
      <c r="CP26" s="559"/>
      <c r="CQ26" s="559"/>
      <c r="CR26" s="559"/>
      <c r="CS26" s="560"/>
      <c r="CT26" s="442"/>
      <c r="CU26" s="443"/>
      <c r="CV26" s="443"/>
      <c r="CW26" s="443"/>
      <c r="CX26" s="443"/>
      <c r="CY26" s="443"/>
      <c r="CZ26" s="443"/>
      <c r="DA26" s="444"/>
      <c r="DB26" s="442"/>
      <c r="DC26" s="443"/>
      <c r="DD26" s="443"/>
      <c r="DE26" s="443"/>
      <c r="DF26" s="443"/>
      <c r="DG26" s="443"/>
      <c r="DH26" s="443"/>
      <c r="DI26" s="444"/>
    </row>
    <row r="27" spans="1:113" ht="18.75" customHeight="1" thickBot="1" x14ac:dyDescent="0.2">
      <c r="A27" s="181"/>
      <c r="B27" s="616"/>
      <c r="C27" s="592"/>
      <c r="D27" s="593"/>
      <c r="E27" s="495" t="s">
        <v>184</v>
      </c>
      <c r="F27" s="475"/>
      <c r="G27" s="475"/>
      <c r="H27" s="475"/>
      <c r="I27" s="475"/>
      <c r="J27" s="475"/>
      <c r="K27" s="476"/>
      <c r="L27" s="496">
        <v>1</v>
      </c>
      <c r="M27" s="497"/>
      <c r="N27" s="497"/>
      <c r="O27" s="497"/>
      <c r="P27" s="539"/>
      <c r="Q27" s="496">
        <v>2765</v>
      </c>
      <c r="R27" s="497"/>
      <c r="S27" s="497"/>
      <c r="T27" s="497"/>
      <c r="U27" s="497"/>
      <c r="V27" s="539"/>
      <c r="W27" s="591"/>
      <c r="X27" s="592"/>
      <c r="Y27" s="593"/>
      <c r="Z27" s="495" t="s">
        <v>185</v>
      </c>
      <c r="AA27" s="475"/>
      <c r="AB27" s="475"/>
      <c r="AC27" s="475"/>
      <c r="AD27" s="475"/>
      <c r="AE27" s="475"/>
      <c r="AF27" s="475"/>
      <c r="AG27" s="476"/>
      <c r="AH27" s="496" t="s">
        <v>140</v>
      </c>
      <c r="AI27" s="497"/>
      <c r="AJ27" s="497"/>
      <c r="AK27" s="497"/>
      <c r="AL27" s="539"/>
      <c r="AM27" s="496" t="s">
        <v>140</v>
      </c>
      <c r="AN27" s="497"/>
      <c r="AO27" s="497"/>
      <c r="AP27" s="497"/>
      <c r="AQ27" s="497"/>
      <c r="AR27" s="539"/>
      <c r="AS27" s="496" t="s">
        <v>140</v>
      </c>
      <c r="AT27" s="497"/>
      <c r="AU27" s="497"/>
      <c r="AV27" s="497"/>
      <c r="AW27" s="497"/>
      <c r="AX27" s="498"/>
      <c r="AY27" s="540" t="s">
        <v>186</v>
      </c>
      <c r="AZ27" s="541"/>
      <c r="BA27" s="541"/>
      <c r="BB27" s="541"/>
      <c r="BC27" s="541"/>
      <c r="BD27" s="541"/>
      <c r="BE27" s="541"/>
      <c r="BF27" s="541"/>
      <c r="BG27" s="541"/>
      <c r="BH27" s="541"/>
      <c r="BI27" s="541"/>
      <c r="BJ27" s="541"/>
      <c r="BK27" s="541"/>
      <c r="BL27" s="541"/>
      <c r="BM27" s="542"/>
      <c r="BN27" s="564">
        <v>79002</v>
      </c>
      <c r="BO27" s="565"/>
      <c r="BP27" s="565"/>
      <c r="BQ27" s="565"/>
      <c r="BR27" s="565"/>
      <c r="BS27" s="565"/>
      <c r="BT27" s="565"/>
      <c r="BU27" s="566"/>
      <c r="BV27" s="564">
        <v>78957</v>
      </c>
      <c r="BW27" s="565"/>
      <c r="BX27" s="565"/>
      <c r="BY27" s="565"/>
      <c r="BZ27" s="565"/>
      <c r="CA27" s="565"/>
      <c r="CB27" s="565"/>
      <c r="CC27" s="566"/>
      <c r="CD27" s="196"/>
      <c r="CE27" s="559"/>
      <c r="CF27" s="559"/>
      <c r="CG27" s="559"/>
      <c r="CH27" s="559"/>
      <c r="CI27" s="559"/>
      <c r="CJ27" s="559"/>
      <c r="CK27" s="559"/>
      <c r="CL27" s="559"/>
      <c r="CM27" s="559"/>
      <c r="CN27" s="559"/>
      <c r="CO27" s="559"/>
      <c r="CP27" s="559"/>
      <c r="CQ27" s="559"/>
      <c r="CR27" s="559"/>
      <c r="CS27" s="560"/>
      <c r="CT27" s="442"/>
      <c r="CU27" s="443"/>
      <c r="CV27" s="443"/>
      <c r="CW27" s="443"/>
      <c r="CX27" s="443"/>
      <c r="CY27" s="443"/>
      <c r="CZ27" s="443"/>
      <c r="DA27" s="444"/>
      <c r="DB27" s="442"/>
      <c r="DC27" s="443"/>
      <c r="DD27" s="443"/>
      <c r="DE27" s="443"/>
      <c r="DF27" s="443"/>
      <c r="DG27" s="443"/>
      <c r="DH27" s="443"/>
      <c r="DI27" s="444"/>
    </row>
    <row r="28" spans="1:113" ht="18.75" customHeight="1" x14ac:dyDescent="0.15">
      <c r="A28" s="181"/>
      <c r="B28" s="616"/>
      <c r="C28" s="592"/>
      <c r="D28" s="593"/>
      <c r="E28" s="495" t="s">
        <v>187</v>
      </c>
      <c r="F28" s="475"/>
      <c r="G28" s="475"/>
      <c r="H28" s="475"/>
      <c r="I28" s="475"/>
      <c r="J28" s="475"/>
      <c r="K28" s="476"/>
      <c r="L28" s="496">
        <v>1</v>
      </c>
      <c r="M28" s="497"/>
      <c r="N28" s="497"/>
      <c r="O28" s="497"/>
      <c r="P28" s="539"/>
      <c r="Q28" s="496">
        <v>2072</v>
      </c>
      <c r="R28" s="497"/>
      <c r="S28" s="497"/>
      <c r="T28" s="497"/>
      <c r="U28" s="497"/>
      <c r="V28" s="539"/>
      <c r="W28" s="591"/>
      <c r="X28" s="592"/>
      <c r="Y28" s="593"/>
      <c r="Z28" s="495" t="s">
        <v>188</v>
      </c>
      <c r="AA28" s="475"/>
      <c r="AB28" s="475"/>
      <c r="AC28" s="475"/>
      <c r="AD28" s="475"/>
      <c r="AE28" s="475"/>
      <c r="AF28" s="475"/>
      <c r="AG28" s="476"/>
      <c r="AH28" s="496" t="s">
        <v>140</v>
      </c>
      <c r="AI28" s="497"/>
      <c r="AJ28" s="497"/>
      <c r="AK28" s="497"/>
      <c r="AL28" s="539"/>
      <c r="AM28" s="496" t="s">
        <v>140</v>
      </c>
      <c r="AN28" s="497"/>
      <c r="AO28" s="497"/>
      <c r="AP28" s="497"/>
      <c r="AQ28" s="497"/>
      <c r="AR28" s="539"/>
      <c r="AS28" s="496" t="s">
        <v>140</v>
      </c>
      <c r="AT28" s="497"/>
      <c r="AU28" s="497"/>
      <c r="AV28" s="497"/>
      <c r="AW28" s="497"/>
      <c r="AX28" s="498"/>
      <c r="AY28" s="599" t="s">
        <v>189</v>
      </c>
      <c r="AZ28" s="600"/>
      <c r="BA28" s="600"/>
      <c r="BB28" s="601"/>
      <c r="BC28" s="405" t="s">
        <v>49</v>
      </c>
      <c r="BD28" s="406"/>
      <c r="BE28" s="406"/>
      <c r="BF28" s="406"/>
      <c r="BG28" s="406"/>
      <c r="BH28" s="406"/>
      <c r="BI28" s="406"/>
      <c r="BJ28" s="406"/>
      <c r="BK28" s="406"/>
      <c r="BL28" s="406"/>
      <c r="BM28" s="407"/>
      <c r="BN28" s="408">
        <v>1018514</v>
      </c>
      <c r="BO28" s="409"/>
      <c r="BP28" s="409"/>
      <c r="BQ28" s="409"/>
      <c r="BR28" s="409"/>
      <c r="BS28" s="409"/>
      <c r="BT28" s="409"/>
      <c r="BU28" s="410"/>
      <c r="BV28" s="408">
        <v>899623</v>
      </c>
      <c r="BW28" s="409"/>
      <c r="BX28" s="409"/>
      <c r="BY28" s="409"/>
      <c r="BZ28" s="409"/>
      <c r="CA28" s="409"/>
      <c r="CB28" s="409"/>
      <c r="CC28" s="410"/>
      <c r="CD28" s="194"/>
      <c r="CE28" s="559"/>
      <c r="CF28" s="559"/>
      <c r="CG28" s="559"/>
      <c r="CH28" s="559"/>
      <c r="CI28" s="559"/>
      <c r="CJ28" s="559"/>
      <c r="CK28" s="559"/>
      <c r="CL28" s="559"/>
      <c r="CM28" s="559"/>
      <c r="CN28" s="559"/>
      <c r="CO28" s="559"/>
      <c r="CP28" s="559"/>
      <c r="CQ28" s="559"/>
      <c r="CR28" s="559"/>
      <c r="CS28" s="560"/>
      <c r="CT28" s="442"/>
      <c r="CU28" s="443"/>
      <c r="CV28" s="443"/>
      <c r="CW28" s="443"/>
      <c r="CX28" s="443"/>
      <c r="CY28" s="443"/>
      <c r="CZ28" s="443"/>
      <c r="DA28" s="444"/>
      <c r="DB28" s="442"/>
      <c r="DC28" s="443"/>
      <c r="DD28" s="443"/>
      <c r="DE28" s="443"/>
      <c r="DF28" s="443"/>
      <c r="DG28" s="443"/>
      <c r="DH28" s="443"/>
      <c r="DI28" s="444"/>
    </row>
    <row r="29" spans="1:113" ht="18.75" customHeight="1" x14ac:dyDescent="0.15">
      <c r="A29" s="181"/>
      <c r="B29" s="616"/>
      <c r="C29" s="592"/>
      <c r="D29" s="593"/>
      <c r="E29" s="495" t="s">
        <v>190</v>
      </c>
      <c r="F29" s="475"/>
      <c r="G29" s="475"/>
      <c r="H29" s="475"/>
      <c r="I29" s="475"/>
      <c r="J29" s="475"/>
      <c r="K29" s="476"/>
      <c r="L29" s="496">
        <v>10</v>
      </c>
      <c r="M29" s="497"/>
      <c r="N29" s="497"/>
      <c r="O29" s="497"/>
      <c r="P29" s="539"/>
      <c r="Q29" s="496">
        <v>1868</v>
      </c>
      <c r="R29" s="497"/>
      <c r="S29" s="497"/>
      <c r="T29" s="497"/>
      <c r="U29" s="497"/>
      <c r="V29" s="539"/>
      <c r="W29" s="594"/>
      <c r="X29" s="595"/>
      <c r="Y29" s="596"/>
      <c r="Z29" s="495" t="s">
        <v>191</v>
      </c>
      <c r="AA29" s="475"/>
      <c r="AB29" s="475"/>
      <c r="AC29" s="475"/>
      <c r="AD29" s="475"/>
      <c r="AE29" s="475"/>
      <c r="AF29" s="475"/>
      <c r="AG29" s="476"/>
      <c r="AH29" s="496">
        <v>80</v>
      </c>
      <c r="AI29" s="497"/>
      <c r="AJ29" s="497"/>
      <c r="AK29" s="497"/>
      <c r="AL29" s="539"/>
      <c r="AM29" s="496">
        <v>225840</v>
      </c>
      <c r="AN29" s="497"/>
      <c r="AO29" s="497"/>
      <c r="AP29" s="497"/>
      <c r="AQ29" s="497"/>
      <c r="AR29" s="539"/>
      <c r="AS29" s="496">
        <v>2823</v>
      </c>
      <c r="AT29" s="497"/>
      <c r="AU29" s="497"/>
      <c r="AV29" s="497"/>
      <c r="AW29" s="497"/>
      <c r="AX29" s="498"/>
      <c r="AY29" s="602"/>
      <c r="AZ29" s="603"/>
      <c r="BA29" s="603"/>
      <c r="BB29" s="604"/>
      <c r="BC29" s="479" t="s">
        <v>192</v>
      </c>
      <c r="BD29" s="480"/>
      <c r="BE29" s="480"/>
      <c r="BF29" s="480"/>
      <c r="BG29" s="480"/>
      <c r="BH29" s="480"/>
      <c r="BI29" s="480"/>
      <c r="BJ29" s="480"/>
      <c r="BK29" s="480"/>
      <c r="BL29" s="480"/>
      <c r="BM29" s="481"/>
      <c r="BN29" s="445">
        <v>149810</v>
      </c>
      <c r="BO29" s="446"/>
      <c r="BP29" s="446"/>
      <c r="BQ29" s="446"/>
      <c r="BR29" s="446"/>
      <c r="BS29" s="446"/>
      <c r="BT29" s="446"/>
      <c r="BU29" s="447"/>
      <c r="BV29" s="445">
        <v>149699</v>
      </c>
      <c r="BW29" s="446"/>
      <c r="BX29" s="446"/>
      <c r="BY29" s="446"/>
      <c r="BZ29" s="446"/>
      <c r="CA29" s="446"/>
      <c r="CB29" s="446"/>
      <c r="CC29" s="447"/>
      <c r="CD29" s="196"/>
      <c r="CE29" s="559"/>
      <c r="CF29" s="559"/>
      <c r="CG29" s="559"/>
      <c r="CH29" s="559"/>
      <c r="CI29" s="559"/>
      <c r="CJ29" s="559"/>
      <c r="CK29" s="559"/>
      <c r="CL29" s="559"/>
      <c r="CM29" s="559"/>
      <c r="CN29" s="559"/>
      <c r="CO29" s="559"/>
      <c r="CP29" s="559"/>
      <c r="CQ29" s="559"/>
      <c r="CR29" s="559"/>
      <c r="CS29" s="560"/>
      <c r="CT29" s="442"/>
      <c r="CU29" s="443"/>
      <c r="CV29" s="443"/>
      <c r="CW29" s="443"/>
      <c r="CX29" s="443"/>
      <c r="CY29" s="443"/>
      <c r="CZ29" s="443"/>
      <c r="DA29" s="444"/>
      <c r="DB29" s="442"/>
      <c r="DC29" s="443"/>
      <c r="DD29" s="443"/>
      <c r="DE29" s="443"/>
      <c r="DF29" s="443"/>
      <c r="DG29" s="443"/>
      <c r="DH29" s="443"/>
      <c r="DI29" s="444"/>
    </row>
    <row r="30" spans="1:113" ht="18.75" customHeight="1" thickBot="1" x14ac:dyDescent="0.2">
      <c r="A30" s="181"/>
      <c r="B30" s="617"/>
      <c r="C30" s="618"/>
      <c r="D30" s="619"/>
      <c r="E30" s="499"/>
      <c r="F30" s="500"/>
      <c r="G30" s="500"/>
      <c r="H30" s="500"/>
      <c r="I30" s="500"/>
      <c r="J30" s="500"/>
      <c r="K30" s="501"/>
      <c r="L30" s="609"/>
      <c r="M30" s="610"/>
      <c r="N30" s="610"/>
      <c r="O30" s="610"/>
      <c r="P30" s="611"/>
      <c r="Q30" s="609"/>
      <c r="R30" s="610"/>
      <c r="S30" s="610"/>
      <c r="T30" s="610"/>
      <c r="U30" s="610"/>
      <c r="V30" s="611"/>
      <c r="W30" s="612" t="s">
        <v>193</v>
      </c>
      <c r="X30" s="613"/>
      <c r="Y30" s="613"/>
      <c r="Z30" s="613"/>
      <c r="AA30" s="613"/>
      <c r="AB30" s="613"/>
      <c r="AC30" s="613"/>
      <c r="AD30" s="613"/>
      <c r="AE30" s="613"/>
      <c r="AF30" s="613"/>
      <c r="AG30" s="614"/>
      <c r="AH30" s="572">
        <v>91.4</v>
      </c>
      <c r="AI30" s="573"/>
      <c r="AJ30" s="573"/>
      <c r="AK30" s="573"/>
      <c r="AL30" s="573"/>
      <c r="AM30" s="573"/>
      <c r="AN30" s="573"/>
      <c r="AO30" s="573"/>
      <c r="AP30" s="573"/>
      <c r="AQ30" s="573"/>
      <c r="AR30" s="573"/>
      <c r="AS30" s="573"/>
      <c r="AT30" s="573"/>
      <c r="AU30" s="573"/>
      <c r="AV30" s="573"/>
      <c r="AW30" s="573"/>
      <c r="AX30" s="575"/>
      <c r="AY30" s="605"/>
      <c r="AZ30" s="606"/>
      <c r="BA30" s="606"/>
      <c r="BB30" s="607"/>
      <c r="BC30" s="561" t="s">
        <v>51</v>
      </c>
      <c r="BD30" s="562"/>
      <c r="BE30" s="562"/>
      <c r="BF30" s="562"/>
      <c r="BG30" s="562"/>
      <c r="BH30" s="562"/>
      <c r="BI30" s="562"/>
      <c r="BJ30" s="562"/>
      <c r="BK30" s="562"/>
      <c r="BL30" s="562"/>
      <c r="BM30" s="563"/>
      <c r="BN30" s="564">
        <v>1791128</v>
      </c>
      <c r="BO30" s="565"/>
      <c r="BP30" s="565"/>
      <c r="BQ30" s="565"/>
      <c r="BR30" s="565"/>
      <c r="BS30" s="565"/>
      <c r="BT30" s="565"/>
      <c r="BU30" s="566"/>
      <c r="BV30" s="564">
        <v>1580388</v>
      </c>
      <c r="BW30" s="565"/>
      <c r="BX30" s="565"/>
      <c r="BY30" s="565"/>
      <c r="BZ30" s="565"/>
      <c r="CA30" s="565"/>
      <c r="CB30" s="565"/>
      <c r="CC30" s="566"/>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8" t="s">
        <v>194</v>
      </c>
      <c r="D32" s="608"/>
      <c r="E32" s="608"/>
      <c r="F32" s="608"/>
      <c r="G32" s="608"/>
      <c r="H32" s="608"/>
      <c r="I32" s="608"/>
      <c r="J32" s="608"/>
      <c r="K32" s="608"/>
      <c r="L32" s="608"/>
      <c r="M32" s="608"/>
      <c r="N32" s="608"/>
      <c r="O32" s="608"/>
      <c r="P32" s="608"/>
      <c r="Q32" s="608"/>
      <c r="R32" s="608"/>
      <c r="S32" s="608"/>
      <c r="U32" s="449" t="s">
        <v>195</v>
      </c>
      <c r="V32" s="449"/>
      <c r="W32" s="449"/>
      <c r="X32" s="449"/>
      <c r="Y32" s="449"/>
      <c r="Z32" s="449"/>
      <c r="AA32" s="449"/>
      <c r="AB32" s="449"/>
      <c r="AC32" s="449"/>
      <c r="AD32" s="449"/>
      <c r="AE32" s="449"/>
      <c r="AF32" s="449"/>
      <c r="AG32" s="449"/>
      <c r="AH32" s="449"/>
      <c r="AI32" s="449"/>
      <c r="AJ32" s="449"/>
      <c r="AK32" s="449"/>
      <c r="AM32" s="449" t="s">
        <v>196</v>
      </c>
      <c r="AN32" s="449"/>
      <c r="AO32" s="449"/>
      <c r="AP32" s="449"/>
      <c r="AQ32" s="449"/>
      <c r="AR32" s="449"/>
      <c r="AS32" s="449"/>
      <c r="AT32" s="449"/>
      <c r="AU32" s="449"/>
      <c r="AV32" s="449"/>
      <c r="AW32" s="449"/>
      <c r="AX32" s="449"/>
      <c r="AY32" s="449"/>
      <c r="AZ32" s="449"/>
      <c r="BA32" s="449"/>
      <c r="BB32" s="449"/>
      <c r="BC32" s="449"/>
      <c r="BE32" s="449" t="s">
        <v>197</v>
      </c>
      <c r="BF32" s="449"/>
      <c r="BG32" s="449"/>
      <c r="BH32" s="449"/>
      <c r="BI32" s="449"/>
      <c r="BJ32" s="449"/>
      <c r="BK32" s="449"/>
      <c r="BL32" s="449"/>
      <c r="BM32" s="449"/>
      <c r="BN32" s="449"/>
      <c r="BO32" s="449"/>
      <c r="BP32" s="449"/>
      <c r="BQ32" s="449"/>
      <c r="BR32" s="449"/>
      <c r="BS32" s="449"/>
      <c r="BT32" s="449"/>
      <c r="BU32" s="449"/>
      <c r="BW32" s="449" t="s">
        <v>198</v>
      </c>
      <c r="BX32" s="449"/>
      <c r="BY32" s="449"/>
      <c r="BZ32" s="449"/>
      <c r="CA32" s="449"/>
      <c r="CB32" s="449"/>
      <c r="CC32" s="449"/>
      <c r="CD32" s="449"/>
      <c r="CE32" s="449"/>
      <c r="CF32" s="449"/>
      <c r="CG32" s="449"/>
      <c r="CH32" s="449"/>
      <c r="CI32" s="449"/>
      <c r="CJ32" s="449"/>
      <c r="CK32" s="449"/>
      <c r="CL32" s="449"/>
      <c r="CM32" s="449"/>
      <c r="CO32" s="449" t="s">
        <v>199</v>
      </c>
      <c r="CP32" s="449"/>
      <c r="CQ32" s="449"/>
      <c r="CR32" s="449"/>
      <c r="CS32" s="449"/>
      <c r="CT32" s="449"/>
      <c r="CU32" s="449"/>
      <c r="CV32" s="449"/>
      <c r="CW32" s="449"/>
      <c r="CX32" s="449"/>
      <c r="CY32" s="449"/>
      <c r="CZ32" s="449"/>
      <c r="DA32" s="449"/>
      <c r="DB32" s="449"/>
      <c r="DC32" s="449"/>
      <c r="DD32" s="449"/>
      <c r="DE32" s="449"/>
      <c r="DI32" s="204"/>
    </row>
    <row r="33" spans="1:113" ht="13.5" customHeight="1" x14ac:dyDescent="0.15">
      <c r="A33" s="181"/>
      <c r="B33" s="205"/>
      <c r="C33" s="469" t="s">
        <v>200</v>
      </c>
      <c r="D33" s="469"/>
      <c r="E33" s="434" t="s">
        <v>201</v>
      </c>
      <c r="F33" s="434"/>
      <c r="G33" s="434"/>
      <c r="H33" s="434"/>
      <c r="I33" s="434"/>
      <c r="J33" s="434"/>
      <c r="K33" s="434"/>
      <c r="L33" s="434"/>
      <c r="M33" s="434"/>
      <c r="N33" s="434"/>
      <c r="O33" s="434"/>
      <c r="P33" s="434"/>
      <c r="Q33" s="434"/>
      <c r="R33" s="434"/>
      <c r="S33" s="434"/>
      <c r="T33" s="206"/>
      <c r="U33" s="469" t="s">
        <v>200</v>
      </c>
      <c r="V33" s="469"/>
      <c r="W33" s="434" t="s">
        <v>201</v>
      </c>
      <c r="X33" s="434"/>
      <c r="Y33" s="434"/>
      <c r="Z33" s="434"/>
      <c r="AA33" s="434"/>
      <c r="AB33" s="434"/>
      <c r="AC33" s="434"/>
      <c r="AD33" s="434"/>
      <c r="AE33" s="434"/>
      <c r="AF33" s="434"/>
      <c r="AG33" s="434"/>
      <c r="AH33" s="434"/>
      <c r="AI33" s="434"/>
      <c r="AJ33" s="434"/>
      <c r="AK33" s="434"/>
      <c r="AL33" s="206"/>
      <c r="AM33" s="469" t="s">
        <v>200</v>
      </c>
      <c r="AN33" s="469"/>
      <c r="AO33" s="434" t="s">
        <v>201</v>
      </c>
      <c r="AP33" s="434"/>
      <c r="AQ33" s="434"/>
      <c r="AR33" s="434"/>
      <c r="AS33" s="434"/>
      <c r="AT33" s="434"/>
      <c r="AU33" s="434"/>
      <c r="AV33" s="434"/>
      <c r="AW33" s="434"/>
      <c r="AX33" s="434"/>
      <c r="AY33" s="434"/>
      <c r="AZ33" s="434"/>
      <c r="BA33" s="434"/>
      <c r="BB33" s="434"/>
      <c r="BC33" s="434"/>
      <c r="BD33" s="207"/>
      <c r="BE33" s="434" t="s">
        <v>202</v>
      </c>
      <c r="BF33" s="434"/>
      <c r="BG33" s="434" t="s">
        <v>203</v>
      </c>
      <c r="BH33" s="434"/>
      <c r="BI33" s="434"/>
      <c r="BJ33" s="434"/>
      <c r="BK33" s="434"/>
      <c r="BL33" s="434"/>
      <c r="BM33" s="434"/>
      <c r="BN33" s="434"/>
      <c r="BO33" s="434"/>
      <c r="BP33" s="434"/>
      <c r="BQ33" s="434"/>
      <c r="BR33" s="434"/>
      <c r="BS33" s="434"/>
      <c r="BT33" s="434"/>
      <c r="BU33" s="434"/>
      <c r="BV33" s="207"/>
      <c r="BW33" s="469" t="s">
        <v>202</v>
      </c>
      <c r="BX33" s="469"/>
      <c r="BY33" s="434" t="s">
        <v>204</v>
      </c>
      <c r="BZ33" s="434"/>
      <c r="CA33" s="434"/>
      <c r="CB33" s="434"/>
      <c r="CC33" s="434"/>
      <c r="CD33" s="434"/>
      <c r="CE33" s="434"/>
      <c r="CF33" s="434"/>
      <c r="CG33" s="434"/>
      <c r="CH33" s="434"/>
      <c r="CI33" s="434"/>
      <c r="CJ33" s="434"/>
      <c r="CK33" s="434"/>
      <c r="CL33" s="434"/>
      <c r="CM33" s="434"/>
      <c r="CN33" s="206"/>
      <c r="CO33" s="469" t="s">
        <v>200</v>
      </c>
      <c r="CP33" s="469"/>
      <c r="CQ33" s="434" t="s">
        <v>205</v>
      </c>
      <c r="CR33" s="434"/>
      <c r="CS33" s="434"/>
      <c r="CT33" s="434"/>
      <c r="CU33" s="434"/>
      <c r="CV33" s="434"/>
      <c r="CW33" s="434"/>
      <c r="CX33" s="434"/>
      <c r="CY33" s="434"/>
      <c r="CZ33" s="434"/>
      <c r="DA33" s="434"/>
      <c r="DB33" s="434"/>
      <c r="DC33" s="434"/>
      <c r="DD33" s="434"/>
      <c r="DE33" s="434"/>
      <c r="DF33" s="206"/>
      <c r="DG33" s="634" t="s">
        <v>206</v>
      </c>
      <c r="DH33" s="634"/>
      <c r="DI33" s="208"/>
    </row>
    <row r="34" spans="1:113" ht="32.25" customHeight="1" x14ac:dyDescent="0.15">
      <c r="A34" s="181"/>
      <c r="B34" s="205"/>
      <c r="C34" s="635">
        <f>IF(E34="","",1)</f>
        <v>1</v>
      </c>
      <c r="D34" s="635"/>
      <c r="E34" s="636" t="str">
        <f>IF('各会計、関係団体の財政状況及び健全化判断比率'!B7="","",'各会計、関係団体の財政状況及び健全化判断比率'!B7)</f>
        <v>一般会計</v>
      </c>
      <c r="F34" s="636"/>
      <c r="G34" s="636"/>
      <c r="H34" s="636"/>
      <c r="I34" s="636"/>
      <c r="J34" s="636"/>
      <c r="K34" s="636"/>
      <c r="L34" s="636"/>
      <c r="M34" s="636"/>
      <c r="N34" s="636"/>
      <c r="O34" s="636"/>
      <c r="P34" s="636"/>
      <c r="Q34" s="636"/>
      <c r="R34" s="636"/>
      <c r="S34" s="636"/>
      <c r="T34" s="181"/>
      <c r="U34" s="635">
        <f>IF(W34="","",MAX(C34:D43)+1)</f>
        <v>2</v>
      </c>
      <c r="V34" s="635"/>
      <c r="W34" s="636" t="str">
        <f>IF('各会計、関係団体の財政状況及び健全化判断比率'!B28="","",'各会計、関係団体の財政状況及び健全化判断比率'!B28)</f>
        <v>山形村国民健康保険特別会計</v>
      </c>
      <c r="X34" s="636"/>
      <c r="Y34" s="636"/>
      <c r="Z34" s="636"/>
      <c r="AA34" s="636"/>
      <c r="AB34" s="636"/>
      <c r="AC34" s="636"/>
      <c r="AD34" s="636"/>
      <c r="AE34" s="636"/>
      <c r="AF34" s="636"/>
      <c r="AG34" s="636"/>
      <c r="AH34" s="636"/>
      <c r="AI34" s="636"/>
      <c r="AJ34" s="636"/>
      <c r="AK34" s="636"/>
      <c r="AL34" s="181"/>
      <c r="AM34" s="635">
        <f>IF(AO34="","",MAX(C34:D43,U34:V43)+1)</f>
        <v>5</v>
      </c>
      <c r="AN34" s="635"/>
      <c r="AO34" s="636" t="str">
        <f>IF('各会計、関係団体の財政状況及び健全化判断比率'!B31="","",'各会計、関係団体の財政状況及び健全化判断比率'!B31)</f>
        <v>山形村水道事業会計</v>
      </c>
      <c r="AP34" s="636"/>
      <c r="AQ34" s="636"/>
      <c r="AR34" s="636"/>
      <c r="AS34" s="636"/>
      <c r="AT34" s="636"/>
      <c r="AU34" s="636"/>
      <c r="AV34" s="636"/>
      <c r="AW34" s="636"/>
      <c r="AX34" s="636"/>
      <c r="AY34" s="636"/>
      <c r="AZ34" s="636"/>
      <c r="BA34" s="636"/>
      <c r="BB34" s="636"/>
      <c r="BC34" s="636"/>
      <c r="BD34" s="181"/>
      <c r="BE34" s="635">
        <f>IF(BG34="","",MAX(C34:D43,U34:V43,AM34:AN43)+1)</f>
        <v>7</v>
      </c>
      <c r="BF34" s="635"/>
      <c r="BG34" s="636" t="str">
        <f>IF('各会計、関係団体の財政状況及び健全化判断比率'!B33="","",'各会計、関係団体の財政状況及び健全化判断比率'!B33)</f>
        <v>山形村清水高原簡易水道特別会計</v>
      </c>
      <c r="BH34" s="636"/>
      <c r="BI34" s="636"/>
      <c r="BJ34" s="636"/>
      <c r="BK34" s="636"/>
      <c r="BL34" s="636"/>
      <c r="BM34" s="636"/>
      <c r="BN34" s="636"/>
      <c r="BO34" s="636"/>
      <c r="BP34" s="636"/>
      <c r="BQ34" s="636"/>
      <c r="BR34" s="636"/>
      <c r="BS34" s="636"/>
      <c r="BT34" s="636"/>
      <c r="BU34" s="636"/>
      <c r="BV34" s="181"/>
      <c r="BW34" s="635">
        <f>IF(BY34="","",MAX(C34:D43,U34:V43,AM34:AN43,BE34:BF43)+1)</f>
        <v>8</v>
      </c>
      <c r="BX34" s="635"/>
      <c r="BY34" s="636" t="str">
        <f>IF('各会計、関係団体の財政状況及び健全化判断比率'!B68="","",'各会計、関係団体の財政状況及び健全化判断比率'!B68)</f>
        <v>松本広域連合（一般会計）</v>
      </c>
      <c r="BZ34" s="636"/>
      <c r="CA34" s="636"/>
      <c r="CB34" s="636"/>
      <c r="CC34" s="636"/>
      <c r="CD34" s="636"/>
      <c r="CE34" s="636"/>
      <c r="CF34" s="636"/>
      <c r="CG34" s="636"/>
      <c r="CH34" s="636"/>
      <c r="CI34" s="636"/>
      <c r="CJ34" s="636"/>
      <c r="CK34" s="636"/>
      <c r="CL34" s="636"/>
      <c r="CM34" s="636"/>
      <c r="CN34" s="181"/>
      <c r="CO34" s="635" t="str">
        <f>IF(CQ34="","",MAX(C34:D43,U34:V43,AM34:AN43,BE34:BF43,BW34:BX43)+1)</f>
        <v/>
      </c>
      <c r="CP34" s="635"/>
      <c r="CQ34" s="636" t="str">
        <f>IF('各会計、関係団体の財政状況及び健全化判断比率'!BS7="","",'各会計、関係団体の財政状況及び健全化判断比率'!BS7)</f>
        <v/>
      </c>
      <c r="CR34" s="636"/>
      <c r="CS34" s="636"/>
      <c r="CT34" s="636"/>
      <c r="CU34" s="636"/>
      <c r="CV34" s="636"/>
      <c r="CW34" s="636"/>
      <c r="CX34" s="636"/>
      <c r="CY34" s="636"/>
      <c r="CZ34" s="636"/>
      <c r="DA34" s="636"/>
      <c r="DB34" s="636"/>
      <c r="DC34" s="636"/>
      <c r="DD34" s="636"/>
      <c r="DE34" s="636"/>
      <c r="DG34" s="637" t="str">
        <f>IF('各会計、関係団体の財政状況及び健全化判断比率'!BR7="","",'各会計、関係団体の財政状況及び健全化判断比率'!BR7)</f>
        <v/>
      </c>
      <c r="DH34" s="637"/>
      <c r="DI34" s="208"/>
    </row>
    <row r="35" spans="1:113" ht="32.25" customHeight="1" x14ac:dyDescent="0.15">
      <c r="A35" s="181"/>
      <c r="B35" s="205"/>
      <c r="C35" s="635" t="str">
        <f>IF(E35="","",C34+1)</f>
        <v/>
      </c>
      <c r="D35" s="635"/>
      <c r="E35" s="636" t="str">
        <f>IF('各会計、関係団体の財政状況及び健全化判断比率'!B8="","",'各会計、関係団体の財政状況及び健全化判断比率'!B8)</f>
        <v/>
      </c>
      <c r="F35" s="636"/>
      <c r="G35" s="636"/>
      <c r="H35" s="636"/>
      <c r="I35" s="636"/>
      <c r="J35" s="636"/>
      <c r="K35" s="636"/>
      <c r="L35" s="636"/>
      <c r="M35" s="636"/>
      <c r="N35" s="636"/>
      <c r="O35" s="636"/>
      <c r="P35" s="636"/>
      <c r="Q35" s="636"/>
      <c r="R35" s="636"/>
      <c r="S35" s="636"/>
      <c r="T35" s="181"/>
      <c r="U35" s="635">
        <f>IF(W35="","",U34+1)</f>
        <v>3</v>
      </c>
      <c r="V35" s="635"/>
      <c r="W35" s="636" t="str">
        <f>IF('各会計、関係団体の財政状況及び健全化判断比率'!B29="","",'各会計、関係団体の財政状況及び健全化判断比率'!B29)</f>
        <v>山形村介護保険特別会計</v>
      </c>
      <c r="X35" s="636"/>
      <c r="Y35" s="636"/>
      <c r="Z35" s="636"/>
      <c r="AA35" s="636"/>
      <c r="AB35" s="636"/>
      <c r="AC35" s="636"/>
      <c r="AD35" s="636"/>
      <c r="AE35" s="636"/>
      <c r="AF35" s="636"/>
      <c r="AG35" s="636"/>
      <c r="AH35" s="636"/>
      <c r="AI35" s="636"/>
      <c r="AJ35" s="636"/>
      <c r="AK35" s="636"/>
      <c r="AL35" s="181"/>
      <c r="AM35" s="635">
        <f t="shared" ref="AM35:AM43" si="0">IF(AO35="","",AM34+1)</f>
        <v>6</v>
      </c>
      <c r="AN35" s="635"/>
      <c r="AO35" s="636" t="str">
        <f>IF('各会計、関係団体の財政状況及び健全化判断比率'!B32="","",'各会計、関係団体の財政状況及び健全化判断比率'!B32)</f>
        <v>山形村下水道事業会計</v>
      </c>
      <c r="AP35" s="636"/>
      <c r="AQ35" s="636"/>
      <c r="AR35" s="636"/>
      <c r="AS35" s="636"/>
      <c r="AT35" s="636"/>
      <c r="AU35" s="636"/>
      <c r="AV35" s="636"/>
      <c r="AW35" s="636"/>
      <c r="AX35" s="636"/>
      <c r="AY35" s="636"/>
      <c r="AZ35" s="636"/>
      <c r="BA35" s="636"/>
      <c r="BB35" s="636"/>
      <c r="BC35" s="636"/>
      <c r="BD35" s="181"/>
      <c r="BE35" s="635" t="str">
        <f t="shared" ref="BE35:BE43" si="1">IF(BG35="","",BE34+1)</f>
        <v/>
      </c>
      <c r="BF35" s="635"/>
      <c r="BG35" s="636"/>
      <c r="BH35" s="636"/>
      <c r="BI35" s="636"/>
      <c r="BJ35" s="636"/>
      <c r="BK35" s="636"/>
      <c r="BL35" s="636"/>
      <c r="BM35" s="636"/>
      <c r="BN35" s="636"/>
      <c r="BO35" s="636"/>
      <c r="BP35" s="636"/>
      <c r="BQ35" s="636"/>
      <c r="BR35" s="636"/>
      <c r="BS35" s="636"/>
      <c r="BT35" s="636"/>
      <c r="BU35" s="636"/>
      <c r="BV35" s="181"/>
      <c r="BW35" s="635">
        <f t="shared" ref="BW35:BW43" si="2">IF(BY35="","",BW34+1)</f>
        <v>9</v>
      </c>
      <c r="BX35" s="635"/>
      <c r="BY35" s="636" t="str">
        <f>IF('各会計、関係団体の財政状況及び健全化判断比率'!B69="","",'各会計、関係団体の財政状況及び健全化判断比率'!B69)</f>
        <v>松本広域連合（松本地域ふるさと基金事業特別会計）</v>
      </c>
      <c r="BZ35" s="636"/>
      <c r="CA35" s="636"/>
      <c r="CB35" s="636"/>
      <c r="CC35" s="636"/>
      <c r="CD35" s="636"/>
      <c r="CE35" s="636"/>
      <c r="CF35" s="636"/>
      <c r="CG35" s="636"/>
      <c r="CH35" s="636"/>
      <c r="CI35" s="636"/>
      <c r="CJ35" s="636"/>
      <c r="CK35" s="636"/>
      <c r="CL35" s="636"/>
      <c r="CM35" s="636"/>
      <c r="CN35" s="181"/>
      <c r="CO35" s="635" t="str">
        <f t="shared" ref="CO35:CO43" si="3">IF(CQ35="","",CO34+1)</f>
        <v/>
      </c>
      <c r="CP35" s="635"/>
      <c r="CQ35" s="636" t="str">
        <f>IF('各会計、関係団体の財政状況及び健全化判断比率'!BS8="","",'各会計、関係団体の財政状況及び健全化判断比率'!BS8)</f>
        <v/>
      </c>
      <c r="CR35" s="636"/>
      <c r="CS35" s="636"/>
      <c r="CT35" s="636"/>
      <c r="CU35" s="636"/>
      <c r="CV35" s="636"/>
      <c r="CW35" s="636"/>
      <c r="CX35" s="636"/>
      <c r="CY35" s="636"/>
      <c r="CZ35" s="636"/>
      <c r="DA35" s="636"/>
      <c r="DB35" s="636"/>
      <c r="DC35" s="636"/>
      <c r="DD35" s="636"/>
      <c r="DE35" s="636"/>
      <c r="DG35" s="637" t="str">
        <f>IF('各会計、関係団体の財政状況及び健全化判断比率'!BR8="","",'各会計、関係団体の財政状況及び健全化判断比率'!BR8)</f>
        <v/>
      </c>
      <c r="DH35" s="637"/>
      <c r="DI35" s="208"/>
    </row>
    <row r="36" spans="1:113" ht="32.25" customHeight="1" x14ac:dyDescent="0.15">
      <c r="A36" s="181"/>
      <c r="B36" s="205"/>
      <c r="C36" s="635" t="str">
        <f>IF(E36="","",C35+1)</f>
        <v/>
      </c>
      <c r="D36" s="635"/>
      <c r="E36" s="636" t="str">
        <f>IF('各会計、関係団体の財政状況及び健全化判断比率'!B9="","",'各会計、関係団体の財政状況及び健全化判断比率'!B9)</f>
        <v/>
      </c>
      <c r="F36" s="636"/>
      <c r="G36" s="636"/>
      <c r="H36" s="636"/>
      <c r="I36" s="636"/>
      <c r="J36" s="636"/>
      <c r="K36" s="636"/>
      <c r="L36" s="636"/>
      <c r="M36" s="636"/>
      <c r="N36" s="636"/>
      <c r="O36" s="636"/>
      <c r="P36" s="636"/>
      <c r="Q36" s="636"/>
      <c r="R36" s="636"/>
      <c r="S36" s="636"/>
      <c r="T36" s="181"/>
      <c r="U36" s="635">
        <f t="shared" ref="U36:U43" si="4">IF(W36="","",U35+1)</f>
        <v>4</v>
      </c>
      <c r="V36" s="635"/>
      <c r="W36" s="636" t="str">
        <f>IF('各会計、関係団体の財政状況及び健全化判断比率'!B30="","",'各会計、関係団体の財政状況及び健全化判断比率'!B30)</f>
        <v>山形村後期高齢者医療特別会計</v>
      </c>
      <c r="X36" s="636"/>
      <c r="Y36" s="636"/>
      <c r="Z36" s="636"/>
      <c r="AA36" s="636"/>
      <c r="AB36" s="636"/>
      <c r="AC36" s="636"/>
      <c r="AD36" s="636"/>
      <c r="AE36" s="636"/>
      <c r="AF36" s="636"/>
      <c r="AG36" s="636"/>
      <c r="AH36" s="636"/>
      <c r="AI36" s="636"/>
      <c r="AJ36" s="636"/>
      <c r="AK36" s="636"/>
      <c r="AL36" s="181"/>
      <c r="AM36" s="635" t="str">
        <f t="shared" si="0"/>
        <v/>
      </c>
      <c r="AN36" s="635"/>
      <c r="AO36" s="636"/>
      <c r="AP36" s="636"/>
      <c r="AQ36" s="636"/>
      <c r="AR36" s="636"/>
      <c r="AS36" s="636"/>
      <c r="AT36" s="636"/>
      <c r="AU36" s="636"/>
      <c r="AV36" s="636"/>
      <c r="AW36" s="636"/>
      <c r="AX36" s="636"/>
      <c r="AY36" s="636"/>
      <c r="AZ36" s="636"/>
      <c r="BA36" s="636"/>
      <c r="BB36" s="636"/>
      <c r="BC36" s="636"/>
      <c r="BD36" s="181"/>
      <c r="BE36" s="635" t="str">
        <f t="shared" si="1"/>
        <v/>
      </c>
      <c r="BF36" s="635"/>
      <c r="BG36" s="636"/>
      <c r="BH36" s="636"/>
      <c r="BI36" s="636"/>
      <c r="BJ36" s="636"/>
      <c r="BK36" s="636"/>
      <c r="BL36" s="636"/>
      <c r="BM36" s="636"/>
      <c r="BN36" s="636"/>
      <c r="BO36" s="636"/>
      <c r="BP36" s="636"/>
      <c r="BQ36" s="636"/>
      <c r="BR36" s="636"/>
      <c r="BS36" s="636"/>
      <c r="BT36" s="636"/>
      <c r="BU36" s="636"/>
      <c r="BV36" s="181"/>
      <c r="BW36" s="635">
        <f t="shared" si="2"/>
        <v>10</v>
      </c>
      <c r="BX36" s="635"/>
      <c r="BY36" s="636" t="str">
        <f>IF('各会計、関係団体の財政状況及び健全化判断比率'!B70="","",'各会計、関係団体の財政状況及び健全化判断比率'!B70)</f>
        <v>松塩安筑老人福祉施設組合</v>
      </c>
      <c r="BZ36" s="636"/>
      <c r="CA36" s="636"/>
      <c r="CB36" s="636"/>
      <c r="CC36" s="636"/>
      <c r="CD36" s="636"/>
      <c r="CE36" s="636"/>
      <c r="CF36" s="636"/>
      <c r="CG36" s="636"/>
      <c r="CH36" s="636"/>
      <c r="CI36" s="636"/>
      <c r="CJ36" s="636"/>
      <c r="CK36" s="636"/>
      <c r="CL36" s="636"/>
      <c r="CM36" s="636"/>
      <c r="CN36" s="181"/>
      <c r="CO36" s="635" t="str">
        <f t="shared" si="3"/>
        <v/>
      </c>
      <c r="CP36" s="635"/>
      <c r="CQ36" s="636" t="str">
        <f>IF('各会計、関係団体の財政状況及び健全化判断比率'!BS9="","",'各会計、関係団体の財政状況及び健全化判断比率'!BS9)</f>
        <v/>
      </c>
      <c r="CR36" s="636"/>
      <c r="CS36" s="636"/>
      <c r="CT36" s="636"/>
      <c r="CU36" s="636"/>
      <c r="CV36" s="636"/>
      <c r="CW36" s="636"/>
      <c r="CX36" s="636"/>
      <c r="CY36" s="636"/>
      <c r="CZ36" s="636"/>
      <c r="DA36" s="636"/>
      <c r="DB36" s="636"/>
      <c r="DC36" s="636"/>
      <c r="DD36" s="636"/>
      <c r="DE36" s="636"/>
      <c r="DG36" s="637" t="str">
        <f>IF('各会計、関係団体の財政状況及び健全化判断比率'!BR9="","",'各会計、関係団体の財政状況及び健全化判断比率'!BR9)</f>
        <v/>
      </c>
      <c r="DH36" s="637"/>
      <c r="DI36" s="208"/>
    </row>
    <row r="37" spans="1:113" ht="32.25" customHeight="1" x14ac:dyDescent="0.15">
      <c r="A37" s="181"/>
      <c r="B37" s="205"/>
      <c r="C37" s="635" t="str">
        <f>IF(E37="","",C36+1)</f>
        <v/>
      </c>
      <c r="D37" s="635"/>
      <c r="E37" s="636" t="str">
        <f>IF('各会計、関係団体の財政状況及び健全化判断比率'!B10="","",'各会計、関係団体の財政状況及び健全化判断比率'!B10)</f>
        <v/>
      </c>
      <c r="F37" s="636"/>
      <c r="G37" s="636"/>
      <c r="H37" s="636"/>
      <c r="I37" s="636"/>
      <c r="J37" s="636"/>
      <c r="K37" s="636"/>
      <c r="L37" s="636"/>
      <c r="M37" s="636"/>
      <c r="N37" s="636"/>
      <c r="O37" s="636"/>
      <c r="P37" s="636"/>
      <c r="Q37" s="636"/>
      <c r="R37" s="636"/>
      <c r="S37" s="636"/>
      <c r="T37" s="181"/>
      <c r="U37" s="635" t="str">
        <f t="shared" si="4"/>
        <v/>
      </c>
      <c r="V37" s="635"/>
      <c r="W37" s="636"/>
      <c r="X37" s="636"/>
      <c r="Y37" s="636"/>
      <c r="Z37" s="636"/>
      <c r="AA37" s="636"/>
      <c r="AB37" s="636"/>
      <c r="AC37" s="636"/>
      <c r="AD37" s="636"/>
      <c r="AE37" s="636"/>
      <c r="AF37" s="636"/>
      <c r="AG37" s="636"/>
      <c r="AH37" s="636"/>
      <c r="AI37" s="636"/>
      <c r="AJ37" s="636"/>
      <c r="AK37" s="636"/>
      <c r="AL37" s="181"/>
      <c r="AM37" s="635" t="str">
        <f t="shared" si="0"/>
        <v/>
      </c>
      <c r="AN37" s="635"/>
      <c r="AO37" s="636"/>
      <c r="AP37" s="636"/>
      <c r="AQ37" s="636"/>
      <c r="AR37" s="636"/>
      <c r="AS37" s="636"/>
      <c r="AT37" s="636"/>
      <c r="AU37" s="636"/>
      <c r="AV37" s="636"/>
      <c r="AW37" s="636"/>
      <c r="AX37" s="636"/>
      <c r="AY37" s="636"/>
      <c r="AZ37" s="636"/>
      <c r="BA37" s="636"/>
      <c r="BB37" s="636"/>
      <c r="BC37" s="636"/>
      <c r="BD37" s="181"/>
      <c r="BE37" s="635" t="str">
        <f t="shared" si="1"/>
        <v/>
      </c>
      <c r="BF37" s="635"/>
      <c r="BG37" s="636"/>
      <c r="BH37" s="636"/>
      <c r="BI37" s="636"/>
      <c r="BJ37" s="636"/>
      <c r="BK37" s="636"/>
      <c r="BL37" s="636"/>
      <c r="BM37" s="636"/>
      <c r="BN37" s="636"/>
      <c r="BO37" s="636"/>
      <c r="BP37" s="636"/>
      <c r="BQ37" s="636"/>
      <c r="BR37" s="636"/>
      <c r="BS37" s="636"/>
      <c r="BT37" s="636"/>
      <c r="BU37" s="636"/>
      <c r="BV37" s="181"/>
      <c r="BW37" s="635">
        <f t="shared" si="2"/>
        <v>11</v>
      </c>
      <c r="BX37" s="635"/>
      <c r="BY37" s="636" t="str">
        <f>IF('各会計、関係団体の財政状況及び健全化判断比率'!B71="","",'各会計、関係団体の財政状況及び健全化判断比率'!B71)</f>
        <v>松塩地区広域施設組合（一般会計）</v>
      </c>
      <c r="BZ37" s="636"/>
      <c r="CA37" s="636"/>
      <c r="CB37" s="636"/>
      <c r="CC37" s="636"/>
      <c r="CD37" s="636"/>
      <c r="CE37" s="636"/>
      <c r="CF37" s="636"/>
      <c r="CG37" s="636"/>
      <c r="CH37" s="636"/>
      <c r="CI37" s="636"/>
      <c r="CJ37" s="636"/>
      <c r="CK37" s="636"/>
      <c r="CL37" s="636"/>
      <c r="CM37" s="636"/>
      <c r="CN37" s="181"/>
      <c r="CO37" s="635" t="str">
        <f t="shared" si="3"/>
        <v/>
      </c>
      <c r="CP37" s="635"/>
      <c r="CQ37" s="636" t="str">
        <f>IF('各会計、関係団体の財政状況及び健全化判断比率'!BS10="","",'各会計、関係団体の財政状況及び健全化判断比率'!BS10)</f>
        <v/>
      </c>
      <c r="CR37" s="636"/>
      <c r="CS37" s="636"/>
      <c r="CT37" s="636"/>
      <c r="CU37" s="636"/>
      <c r="CV37" s="636"/>
      <c r="CW37" s="636"/>
      <c r="CX37" s="636"/>
      <c r="CY37" s="636"/>
      <c r="CZ37" s="636"/>
      <c r="DA37" s="636"/>
      <c r="DB37" s="636"/>
      <c r="DC37" s="636"/>
      <c r="DD37" s="636"/>
      <c r="DE37" s="636"/>
      <c r="DG37" s="637" t="str">
        <f>IF('各会計、関係団体の財政状況及び健全化判断比率'!BR10="","",'各会計、関係団体の財政状況及び健全化判断比率'!BR10)</f>
        <v/>
      </c>
      <c r="DH37" s="637"/>
      <c r="DI37" s="208"/>
    </row>
    <row r="38" spans="1:113" ht="32.25" customHeight="1" x14ac:dyDescent="0.15">
      <c r="A38" s="181"/>
      <c r="B38" s="205"/>
      <c r="C38" s="635" t="str">
        <f t="shared" ref="C38:C43" si="5">IF(E38="","",C37+1)</f>
        <v/>
      </c>
      <c r="D38" s="635"/>
      <c r="E38" s="636" t="str">
        <f>IF('各会計、関係団体の財政状況及び健全化判断比率'!B11="","",'各会計、関係団体の財政状況及び健全化判断比率'!B11)</f>
        <v/>
      </c>
      <c r="F38" s="636"/>
      <c r="G38" s="636"/>
      <c r="H38" s="636"/>
      <c r="I38" s="636"/>
      <c r="J38" s="636"/>
      <c r="K38" s="636"/>
      <c r="L38" s="636"/>
      <c r="M38" s="636"/>
      <c r="N38" s="636"/>
      <c r="O38" s="636"/>
      <c r="P38" s="636"/>
      <c r="Q38" s="636"/>
      <c r="R38" s="636"/>
      <c r="S38" s="636"/>
      <c r="T38" s="181"/>
      <c r="U38" s="635" t="str">
        <f t="shared" si="4"/>
        <v/>
      </c>
      <c r="V38" s="635"/>
      <c r="W38" s="636"/>
      <c r="X38" s="636"/>
      <c r="Y38" s="636"/>
      <c r="Z38" s="636"/>
      <c r="AA38" s="636"/>
      <c r="AB38" s="636"/>
      <c r="AC38" s="636"/>
      <c r="AD38" s="636"/>
      <c r="AE38" s="636"/>
      <c r="AF38" s="636"/>
      <c r="AG38" s="636"/>
      <c r="AH38" s="636"/>
      <c r="AI38" s="636"/>
      <c r="AJ38" s="636"/>
      <c r="AK38" s="636"/>
      <c r="AL38" s="181"/>
      <c r="AM38" s="635" t="str">
        <f t="shared" si="0"/>
        <v/>
      </c>
      <c r="AN38" s="635"/>
      <c r="AO38" s="636"/>
      <c r="AP38" s="636"/>
      <c r="AQ38" s="636"/>
      <c r="AR38" s="636"/>
      <c r="AS38" s="636"/>
      <c r="AT38" s="636"/>
      <c r="AU38" s="636"/>
      <c r="AV38" s="636"/>
      <c r="AW38" s="636"/>
      <c r="AX38" s="636"/>
      <c r="AY38" s="636"/>
      <c r="AZ38" s="636"/>
      <c r="BA38" s="636"/>
      <c r="BB38" s="636"/>
      <c r="BC38" s="636"/>
      <c r="BD38" s="181"/>
      <c r="BE38" s="635" t="str">
        <f t="shared" si="1"/>
        <v/>
      </c>
      <c r="BF38" s="635"/>
      <c r="BG38" s="636"/>
      <c r="BH38" s="636"/>
      <c r="BI38" s="636"/>
      <c r="BJ38" s="636"/>
      <c r="BK38" s="636"/>
      <c r="BL38" s="636"/>
      <c r="BM38" s="636"/>
      <c r="BN38" s="636"/>
      <c r="BO38" s="636"/>
      <c r="BP38" s="636"/>
      <c r="BQ38" s="636"/>
      <c r="BR38" s="636"/>
      <c r="BS38" s="636"/>
      <c r="BT38" s="636"/>
      <c r="BU38" s="636"/>
      <c r="BV38" s="181"/>
      <c r="BW38" s="635">
        <f t="shared" si="2"/>
        <v>12</v>
      </c>
      <c r="BX38" s="635"/>
      <c r="BY38" s="636" t="str">
        <f>IF('各会計、関係団体の財政状況及び健全化判断比率'!B72="","",'各会計、関係団体の財政状況及び健全化判断比率'!B72)</f>
        <v>松塩地区広域施設組合（電気事業特別会計）</v>
      </c>
      <c r="BZ38" s="636"/>
      <c r="CA38" s="636"/>
      <c r="CB38" s="636"/>
      <c r="CC38" s="636"/>
      <c r="CD38" s="636"/>
      <c r="CE38" s="636"/>
      <c r="CF38" s="636"/>
      <c r="CG38" s="636"/>
      <c r="CH38" s="636"/>
      <c r="CI38" s="636"/>
      <c r="CJ38" s="636"/>
      <c r="CK38" s="636"/>
      <c r="CL38" s="636"/>
      <c r="CM38" s="636"/>
      <c r="CN38" s="181"/>
      <c r="CO38" s="635" t="str">
        <f t="shared" si="3"/>
        <v/>
      </c>
      <c r="CP38" s="635"/>
      <c r="CQ38" s="636" t="str">
        <f>IF('各会計、関係団体の財政状況及び健全化判断比率'!BS11="","",'各会計、関係団体の財政状況及び健全化判断比率'!BS11)</f>
        <v/>
      </c>
      <c r="CR38" s="636"/>
      <c r="CS38" s="636"/>
      <c r="CT38" s="636"/>
      <c r="CU38" s="636"/>
      <c r="CV38" s="636"/>
      <c r="CW38" s="636"/>
      <c r="CX38" s="636"/>
      <c r="CY38" s="636"/>
      <c r="CZ38" s="636"/>
      <c r="DA38" s="636"/>
      <c r="DB38" s="636"/>
      <c r="DC38" s="636"/>
      <c r="DD38" s="636"/>
      <c r="DE38" s="636"/>
      <c r="DG38" s="637" t="str">
        <f>IF('各会計、関係団体の財政状況及び健全化判断比率'!BR11="","",'各会計、関係団体の財政状況及び健全化判断比率'!BR11)</f>
        <v/>
      </c>
      <c r="DH38" s="637"/>
      <c r="DI38" s="208"/>
    </row>
    <row r="39" spans="1:113" ht="32.25" customHeight="1" x14ac:dyDescent="0.15">
      <c r="A39" s="181"/>
      <c r="B39" s="205"/>
      <c r="C39" s="635" t="str">
        <f t="shared" si="5"/>
        <v/>
      </c>
      <c r="D39" s="635"/>
      <c r="E39" s="636" t="str">
        <f>IF('各会計、関係団体の財政状況及び健全化判断比率'!B12="","",'各会計、関係団体の財政状況及び健全化判断比率'!B12)</f>
        <v/>
      </c>
      <c r="F39" s="636"/>
      <c r="G39" s="636"/>
      <c r="H39" s="636"/>
      <c r="I39" s="636"/>
      <c r="J39" s="636"/>
      <c r="K39" s="636"/>
      <c r="L39" s="636"/>
      <c r="M39" s="636"/>
      <c r="N39" s="636"/>
      <c r="O39" s="636"/>
      <c r="P39" s="636"/>
      <c r="Q39" s="636"/>
      <c r="R39" s="636"/>
      <c r="S39" s="636"/>
      <c r="T39" s="181"/>
      <c r="U39" s="635" t="str">
        <f t="shared" si="4"/>
        <v/>
      </c>
      <c r="V39" s="635"/>
      <c r="W39" s="636"/>
      <c r="X39" s="636"/>
      <c r="Y39" s="636"/>
      <c r="Z39" s="636"/>
      <c r="AA39" s="636"/>
      <c r="AB39" s="636"/>
      <c r="AC39" s="636"/>
      <c r="AD39" s="636"/>
      <c r="AE39" s="636"/>
      <c r="AF39" s="636"/>
      <c r="AG39" s="636"/>
      <c r="AH39" s="636"/>
      <c r="AI39" s="636"/>
      <c r="AJ39" s="636"/>
      <c r="AK39" s="636"/>
      <c r="AL39" s="181"/>
      <c r="AM39" s="635" t="str">
        <f t="shared" si="0"/>
        <v/>
      </c>
      <c r="AN39" s="635"/>
      <c r="AO39" s="636"/>
      <c r="AP39" s="636"/>
      <c r="AQ39" s="636"/>
      <c r="AR39" s="636"/>
      <c r="AS39" s="636"/>
      <c r="AT39" s="636"/>
      <c r="AU39" s="636"/>
      <c r="AV39" s="636"/>
      <c r="AW39" s="636"/>
      <c r="AX39" s="636"/>
      <c r="AY39" s="636"/>
      <c r="AZ39" s="636"/>
      <c r="BA39" s="636"/>
      <c r="BB39" s="636"/>
      <c r="BC39" s="636"/>
      <c r="BD39" s="181"/>
      <c r="BE39" s="635" t="str">
        <f t="shared" si="1"/>
        <v/>
      </c>
      <c r="BF39" s="635"/>
      <c r="BG39" s="636"/>
      <c r="BH39" s="636"/>
      <c r="BI39" s="636"/>
      <c r="BJ39" s="636"/>
      <c r="BK39" s="636"/>
      <c r="BL39" s="636"/>
      <c r="BM39" s="636"/>
      <c r="BN39" s="636"/>
      <c r="BO39" s="636"/>
      <c r="BP39" s="636"/>
      <c r="BQ39" s="636"/>
      <c r="BR39" s="636"/>
      <c r="BS39" s="636"/>
      <c r="BT39" s="636"/>
      <c r="BU39" s="636"/>
      <c r="BV39" s="181"/>
      <c r="BW39" s="635">
        <f t="shared" si="2"/>
        <v>13</v>
      </c>
      <c r="BX39" s="635"/>
      <c r="BY39" s="636" t="str">
        <f>IF('各会計、関係団体の財政状況及び健全化判断比率'!B73="","",'各会計、関係団体の財政状況及び健全化判断比率'!B73)</f>
        <v>安曇野松筑広域環境施設組合</v>
      </c>
      <c r="BZ39" s="636"/>
      <c r="CA39" s="636"/>
      <c r="CB39" s="636"/>
      <c r="CC39" s="636"/>
      <c r="CD39" s="636"/>
      <c r="CE39" s="636"/>
      <c r="CF39" s="636"/>
      <c r="CG39" s="636"/>
      <c r="CH39" s="636"/>
      <c r="CI39" s="636"/>
      <c r="CJ39" s="636"/>
      <c r="CK39" s="636"/>
      <c r="CL39" s="636"/>
      <c r="CM39" s="636"/>
      <c r="CN39" s="181"/>
      <c r="CO39" s="635" t="str">
        <f t="shared" si="3"/>
        <v/>
      </c>
      <c r="CP39" s="635"/>
      <c r="CQ39" s="636" t="str">
        <f>IF('各会計、関係団体の財政状況及び健全化判断比率'!BS12="","",'各会計、関係団体の財政状況及び健全化判断比率'!BS12)</f>
        <v/>
      </c>
      <c r="CR39" s="636"/>
      <c r="CS39" s="636"/>
      <c r="CT39" s="636"/>
      <c r="CU39" s="636"/>
      <c r="CV39" s="636"/>
      <c r="CW39" s="636"/>
      <c r="CX39" s="636"/>
      <c r="CY39" s="636"/>
      <c r="CZ39" s="636"/>
      <c r="DA39" s="636"/>
      <c r="DB39" s="636"/>
      <c r="DC39" s="636"/>
      <c r="DD39" s="636"/>
      <c r="DE39" s="636"/>
      <c r="DG39" s="637" t="str">
        <f>IF('各会計、関係団体の財政状況及び健全化判断比率'!BR12="","",'各会計、関係団体の財政状況及び健全化判断比率'!BR12)</f>
        <v/>
      </c>
      <c r="DH39" s="637"/>
      <c r="DI39" s="208"/>
    </row>
    <row r="40" spans="1:113" ht="32.25" customHeight="1" x14ac:dyDescent="0.15">
      <c r="A40" s="181"/>
      <c r="B40" s="205"/>
      <c r="C40" s="635" t="str">
        <f t="shared" si="5"/>
        <v/>
      </c>
      <c r="D40" s="635"/>
      <c r="E40" s="636" t="str">
        <f>IF('各会計、関係団体の財政状況及び健全化判断比率'!B13="","",'各会計、関係団体の財政状況及び健全化判断比率'!B13)</f>
        <v/>
      </c>
      <c r="F40" s="636"/>
      <c r="G40" s="636"/>
      <c r="H40" s="636"/>
      <c r="I40" s="636"/>
      <c r="J40" s="636"/>
      <c r="K40" s="636"/>
      <c r="L40" s="636"/>
      <c r="M40" s="636"/>
      <c r="N40" s="636"/>
      <c r="O40" s="636"/>
      <c r="P40" s="636"/>
      <c r="Q40" s="636"/>
      <c r="R40" s="636"/>
      <c r="S40" s="636"/>
      <c r="T40" s="181"/>
      <c r="U40" s="635" t="str">
        <f t="shared" si="4"/>
        <v/>
      </c>
      <c r="V40" s="635"/>
      <c r="W40" s="636"/>
      <c r="X40" s="636"/>
      <c r="Y40" s="636"/>
      <c r="Z40" s="636"/>
      <c r="AA40" s="636"/>
      <c r="AB40" s="636"/>
      <c r="AC40" s="636"/>
      <c r="AD40" s="636"/>
      <c r="AE40" s="636"/>
      <c r="AF40" s="636"/>
      <c r="AG40" s="636"/>
      <c r="AH40" s="636"/>
      <c r="AI40" s="636"/>
      <c r="AJ40" s="636"/>
      <c r="AK40" s="636"/>
      <c r="AL40" s="181"/>
      <c r="AM40" s="635" t="str">
        <f t="shared" si="0"/>
        <v/>
      </c>
      <c r="AN40" s="635"/>
      <c r="AO40" s="636"/>
      <c r="AP40" s="636"/>
      <c r="AQ40" s="636"/>
      <c r="AR40" s="636"/>
      <c r="AS40" s="636"/>
      <c r="AT40" s="636"/>
      <c r="AU40" s="636"/>
      <c r="AV40" s="636"/>
      <c r="AW40" s="636"/>
      <c r="AX40" s="636"/>
      <c r="AY40" s="636"/>
      <c r="AZ40" s="636"/>
      <c r="BA40" s="636"/>
      <c r="BB40" s="636"/>
      <c r="BC40" s="636"/>
      <c r="BD40" s="181"/>
      <c r="BE40" s="635" t="str">
        <f t="shared" si="1"/>
        <v/>
      </c>
      <c r="BF40" s="635"/>
      <c r="BG40" s="636"/>
      <c r="BH40" s="636"/>
      <c r="BI40" s="636"/>
      <c r="BJ40" s="636"/>
      <c r="BK40" s="636"/>
      <c r="BL40" s="636"/>
      <c r="BM40" s="636"/>
      <c r="BN40" s="636"/>
      <c r="BO40" s="636"/>
      <c r="BP40" s="636"/>
      <c r="BQ40" s="636"/>
      <c r="BR40" s="636"/>
      <c r="BS40" s="636"/>
      <c r="BT40" s="636"/>
      <c r="BU40" s="636"/>
      <c r="BV40" s="181"/>
      <c r="BW40" s="635">
        <f t="shared" si="2"/>
        <v>14</v>
      </c>
      <c r="BX40" s="635"/>
      <c r="BY40" s="636" t="str">
        <f>IF('各会計、関係団体の財政状況及び健全化判断比率'!B74="","",'各会計、関係団体の財政状況及び健全化判断比率'!B74)</f>
        <v>松本市・山形村・朝日村中学校組合</v>
      </c>
      <c r="BZ40" s="636"/>
      <c r="CA40" s="636"/>
      <c r="CB40" s="636"/>
      <c r="CC40" s="636"/>
      <c r="CD40" s="636"/>
      <c r="CE40" s="636"/>
      <c r="CF40" s="636"/>
      <c r="CG40" s="636"/>
      <c r="CH40" s="636"/>
      <c r="CI40" s="636"/>
      <c r="CJ40" s="636"/>
      <c r="CK40" s="636"/>
      <c r="CL40" s="636"/>
      <c r="CM40" s="636"/>
      <c r="CN40" s="181"/>
      <c r="CO40" s="635" t="str">
        <f t="shared" si="3"/>
        <v/>
      </c>
      <c r="CP40" s="635"/>
      <c r="CQ40" s="636" t="str">
        <f>IF('各会計、関係団体の財政状況及び健全化判断比率'!BS13="","",'各会計、関係団体の財政状況及び健全化判断比率'!BS13)</f>
        <v/>
      </c>
      <c r="CR40" s="636"/>
      <c r="CS40" s="636"/>
      <c r="CT40" s="636"/>
      <c r="CU40" s="636"/>
      <c r="CV40" s="636"/>
      <c r="CW40" s="636"/>
      <c r="CX40" s="636"/>
      <c r="CY40" s="636"/>
      <c r="CZ40" s="636"/>
      <c r="DA40" s="636"/>
      <c r="DB40" s="636"/>
      <c r="DC40" s="636"/>
      <c r="DD40" s="636"/>
      <c r="DE40" s="636"/>
      <c r="DG40" s="637" t="str">
        <f>IF('各会計、関係団体の財政状況及び健全化判断比率'!BR13="","",'各会計、関係団体の財政状況及び健全化判断比率'!BR13)</f>
        <v/>
      </c>
      <c r="DH40" s="637"/>
      <c r="DI40" s="208"/>
    </row>
    <row r="41" spans="1:113" ht="32.25" customHeight="1" x14ac:dyDescent="0.15">
      <c r="A41" s="181"/>
      <c r="B41" s="205"/>
      <c r="C41" s="635" t="str">
        <f t="shared" si="5"/>
        <v/>
      </c>
      <c r="D41" s="635"/>
      <c r="E41" s="636" t="str">
        <f>IF('各会計、関係団体の財政状況及び健全化判断比率'!B14="","",'各会計、関係団体の財政状況及び健全化判断比率'!B14)</f>
        <v/>
      </c>
      <c r="F41" s="636"/>
      <c r="G41" s="636"/>
      <c r="H41" s="636"/>
      <c r="I41" s="636"/>
      <c r="J41" s="636"/>
      <c r="K41" s="636"/>
      <c r="L41" s="636"/>
      <c r="M41" s="636"/>
      <c r="N41" s="636"/>
      <c r="O41" s="636"/>
      <c r="P41" s="636"/>
      <c r="Q41" s="636"/>
      <c r="R41" s="636"/>
      <c r="S41" s="636"/>
      <c r="T41" s="181"/>
      <c r="U41" s="635" t="str">
        <f t="shared" si="4"/>
        <v/>
      </c>
      <c r="V41" s="635"/>
      <c r="W41" s="636"/>
      <c r="X41" s="636"/>
      <c r="Y41" s="636"/>
      <c r="Z41" s="636"/>
      <c r="AA41" s="636"/>
      <c r="AB41" s="636"/>
      <c r="AC41" s="636"/>
      <c r="AD41" s="636"/>
      <c r="AE41" s="636"/>
      <c r="AF41" s="636"/>
      <c r="AG41" s="636"/>
      <c r="AH41" s="636"/>
      <c r="AI41" s="636"/>
      <c r="AJ41" s="636"/>
      <c r="AK41" s="636"/>
      <c r="AL41" s="181"/>
      <c r="AM41" s="635" t="str">
        <f t="shared" si="0"/>
        <v/>
      </c>
      <c r="AN41" s="635"/>
      <c r="AO41" s="636"/>
      <c r="AP41" s="636"/>
      <c r="AQ41" s="636"/>
      <c r="AR41" s="636"/>
      <c r="AS41" s="636"/>
      <c r="AT41" s="636"/>
      <c r="AU41" s="636"/>
      <c r="AV41" s="636"/>
      <c r="AW41" s="636"/>
      <c r="AX41" s="636"/>
      <c r="AY41" s="636"/>
      <c r="AZ41" s="636"/>
      <c r="BA41" s="636"/>
      <c r="BB41" s="636"/>
      <c r="BC41" s="636"/>
      <c r="BD41" s="181"/>
      <c r="BE41" s="635" t="str">
        <f t="shared" si="1"/>
        <v/>
      </c>
      <c r="BF41" s="635"/>
      <c r="BG41" s="636"/>
      <c r="BH41" s="636"/>
      <c r="BI41" s="636"/>
      <c r="BJ41" s="636"/>
      <c r="BK41" s="636"/>
      <c r="BL41" s="636"/>
      <c r="BM41" s="636"/>
      <c r="BN41" s="636"/>
      <c r="BO41" s="636"/>
      <c r="BP41" s="636"/>
      <c r="BQ41" s="636"/>
      <c r="BR41" s="636"/>
      <c r="BS41" s="636"/>
      <c r="BT41" s="636"/>
      <c r="BU41" s="636"/>
      <c r="BV41" s="181"/>
      <c r="BW41" s="635">
        <f t="shared" si="2"/>
        <v>15</v>
      </c>
      <c r="BX41" s="635"/>
      <c r="BY41" s="636" t="str">
        <f>IF('各会計、関係団体の財政状況及び健全化判断比率'!B75="","",'各会計、関係団体の財政状況及び健全化判断比率'!B75)</f>
        <v>長野県市町村総合事務組合（一般会計）</v>
      </c>
      <c r="BZ41" s="636"/>
      <c r="CA41" s="636"/>
      <c r="CB41" s="636"/>
      <c r="CC41" s="636"/>
      <c r="CD41" s="636"/>
      <c r="CE41" s="636"/>
      <c r="CF41" s="636"/>
      <c r="CG41" s="636"/>
      <c r="CH41" s="636"/>
      <c r="CI41" s="636"/>
      <c r="CJ41" s="636"/>
      <c r="CK41" s="636"/>
      <c r="CL41" s="636"/>
      <c r="CM41" s="636"/>
      <c r="CN41" s="181"/>
      <c r="CO41" s="635" t="str">
        <f t="shared" si="3"/>
        <v/>
      </c>
      <c r="CP41" s="635"/>
      <c r="CQ41" s="636" t="str">
        <f>IF('各会計、関係団体の財政状況及び健全化判断比率'!BS14="","",'各会計、関係団体の財政状況及び健全化判断比率'!BS14)</f>
        <v/>
      </c>
      <c r="CR41" s="636"/>
      <c r="CS41" s="636"/>
      <c r="CT41" s="636"/>
      <c r="CU41" s="636"/>
      <c r="CV41" s="636"/>
      <c r="CW41" s="636"/>
      <c r="CX41" s="636"/>
      <c r="CY41" s="636"/>
      <c r="CZ41" s="636"/>
      <c r="DA41" s="636"/>
      <c r="DB41" s="636"/>
      <c r="DC41" s="636"/>
      <c r="DD41" s="636"/>
      <c r="DE41" s="636"/>
      <c r="DG41" s="637" t="str">
        <f>IF('各会計、関係団体の財政状況及び健全化判断比率'!BR14="","",'各会計、関係団体の財政状況及び健全化判断比率'!BR14)</f>
        <v/>
      </c>
      <c r="DH41" s="637"/>
      <c r="DI41" s="208"/>
    </row>
    <row r="42" spans="1:113" ht="32.25" customHeight="1" x14ac:dyDescent="0.15">
      <c r="B42" s="205"/>
      <c r="C42" s="635" t="str">
        <f t="shared" si="5"/>
        <v/>
      </c>
      <c r="D42" s="635"/>
      <c r="E42" s="636" t="str">
        <f>IF('各会計、関係団体の財政状況及び健全化判断比率'!B15="","",'各会計、関係団体の財政状況及び健全化判断比率'!B15)</f>
        <v/>
      </c>
      <c r="F42" s="636"/>
      <c r="G42" s="636"/>
      <c r="H42" s="636"/>
      <c r="I42" s="636"/>
      <c r="J42" s="636"/>
      <c r="K42" s="636"/>
      <c r="L42" s="636"/>
      <c r="M42" s="636"/>
      <c r="N42" s="636"/>
      <c r="O42" s="636"/>
      <c r="P42" s="636"/>
      <c r="Q42" s="636"/>
      <c r="R42" s="636"/>
      <c r="S42" s="636"/>
      <c r="T42" s="181"/>
      <c r="U42" s="635" t="str">
        <f t="shared" si="4"/>
        <v/>
      </c>
      <c r="V42" s="635"/>
      <c r="W42" s="636"/>
      <c r="X42" s="636"/>
      <c r="Y42" s="636"/>
      <c r="Z42" s="636"/>
      <c r="AA42" s="636"/>
      <c r="AB42" s="636"/>
      <c r="AC42" s="636"/>
      <c r="AD42" s="636"/>
      <c r="AE42" s="636"/>
      <c r="AF42" s="636"/>
      <c r="AG42" s="636"/>
      <c r="AH42" s="636"/>
      <c r="AI42" s="636"/>
      <c r="AJ42" s="636"/>
      <c r="AK42" s="636"/>
      <c r="AL42" s="181"/>
      <c r="AM42" s="635" t="str">
        <f t="shared" si="0"/>
        <v/>
      </c>
      <c r="AN42" s="635"/>
      <c r="AO42" s="636"/>
      <c r="AP42" s="636"/>
      <c r="AQ42" s="636"/>
      <c r="AR42" s="636"/>
      <c r="AS42" s="636"/>
      <c r="AT42" s="636"/>
      <c r="AU42" s="636"/>
      <c r="AV42" s="636"/>
      <c r="AW42" s="636"/>
      <c r="AX42" s="636"/>
      <c r="AY42" s="636"/>
      <c r="AZ42" s="636"/>
      <c r="BA42" s="636"/>
      <c r="BB42" s="636"/>
      <c r="BC42" s="636"/>
      <c r="BD42" s="181"/>
      <c r="BE42" s="635" t="str">
        <f t="shared" si="1"/>
        <v/>
      </c>
      <c r="BF42" s="635"/>
      <c r="BG42" s="636"/>
      <c r="BH42" s="636"/>
      <c r="BI42" s="636"/>
      <c r="BJ42" s="636"/>
      <c r="BK42" s="636"/>
      <c r="BL42" s="636"/>
      <c r="BM42" s="636"/>
      <c r="BN42" s="636"/>
      <c r="BO42" s="636"/>
      <c r="BP42" s="636"/>
      <c r="BQ42" s="636"/>
      <c r="BR42" s="636"/>
      <c r="BS42" s="636"/>
      <c r="BT42" s="636"/>
      <c r="BU42" s="636"/>
      <c r="BV42" s="181"/>
      <c r="BW42" s="635">
        <f t="shared" si="2"/>
        <v>16</v>
      </c>
      <c r="BX42" s="635"/>
      <c r="BY42" s="636" t="str">
        <f>IF('各会計、関係団体の財政状況及び健全化判断比率'!B76="","",'各会計、関係団体の財政状況及び健全化判断比率'!B76)</f>
        <v>長野県市町村総合事務組合(非常勤職員公務災害補償特別会計）</v>
      </c>
      <c r="BZ42" s="636"/>
      <c r="CA42" s="636"/>
      <c r="CB42" s="636"/>
      <c r="CC42" s="636"/>
      <c r="CD42" s="636"/>
      <c r="CE42" s="636"/>
      <c r="CF42" s="636"/>
      <c r="CG42" s="636"/>
      <c r="CH42" s="636"/>
      <c r="CI42" s="636"/>
      <c r="CJ42" s="636"/>
      <c r="CK42" s="636"/>
      <c r="CL42" s="636"/>
      <c r="CM42" s="636"/>
      <c r="CN42" s="181"/>
      <c r="CO42" s="635" t="str">
        <f t="shared" si="3"/>
        <v/>
      </c>
      <c r="CP42" s="635"/>
      <c r="CQ42" s="636" t="str">
        <f>IF('各会計、関係団体の財政状況及び健全化判断比率'!BS15="","",'各会計、関係団体の財政状況及び健全化判断比率'!BS15)</f>
        <v/>
      </c>
      <c r="CR42" s="636"/>
      <c r="CS42" s="636"/>
      <c r="CT42" s="636"/>
      <c r="CU42" s="636"/>
      <c r="CV42" s="636"/>
      <c r="CW42" s="636"/>
      <c r="CX42" s="636"/>
      <c r="CY42" s="636"/>
      <c r="CZ42" s="636"/>
      <c r="DA42" s="636"/>
      <c r="DB42" s="636"/>
      <c r="DC42" s="636"/>
      <c r="DD42" s="636"/>
      <c r="DE42" s="636"/>
      <c r="DG42" s="637" t="str">
        <f>IF('各会計、関係団体の財政状況及び健全化判断比率'!BR15="","",'各会計、関係団体の財政状況及び健全化判断比率'!BR15)</f>
        <v/>
      </c>
      <c r="DH42" s="637"/>
      <c r="DI42" s="208"/>
    </row>
    <row r="43" spans="1:113" ht="32.25" customHeight="1" x14ac:dyDescent="0.15">
      <c r="B43" s="205"/>
      <c r="C43" s="635" t="str">
        <f t="shared" si="5"/>
        <v/>
      </c>
      <c r="D43" s="635"/>
      <c r="E43" s="636" t="str">
        <f>IF('各会計、関係団体の財政状況及び健全化判断比率'!B16="","",'各会計、関係団体の財政状況及び健全化判断比率'!B16)</f>
        <v/>
      </c>
      <c r="F43" s="636"/>
      <c r="G43" s="636"/>
      <c r="H43" s="636"/>
      <c r="I43" s="636"/>
      <c r="J43" s="636"/>
      <c r="K43" s="636"/>
      <c r="L43" s="636"/>
      <c r="M43" s="636"/>
      <c r="N43" s="636"/>
      <c r="O43" s="636"/>
      <c r="P43" s="636"/>
      <c r="Q43" s="636"/>
      <c r="R43" s="636"/>
      <c r="S43" s="636"/>
      <c r="T43" s="181"/>
      <c r="U43" s="635" t="str">
        <f t="shared" si="4"/>
        <v/>
      </c>
      <c r="V43" s="635"/>
      <c r="W43" s="636"/>
      <c r="X43" s="636"/>
      <c r="Y43" s="636"/>
      <c r="Z43" s="636"/>
      <c r="AA43" s="636"/>
      <c r="AB43" s="636"/>
      <c r="AC43" s="636"/>
      <c r="AD43" s="636"/>
      <c r="AE43" s="636"/>
      <c r="AF43" s="636"/>
      <c r="AG43" s="636"/>
      <c r="AH43" s="636"/>
      <c r="AI43" s="636"/>
      <c r="AJ43" s="636"/>
      <c r="AK43" s="636"/>
      <c r="AL43" s="181"/>
      <c r="AM43" s="635" t="str">
        <f t="shared" si="0"/>
        <v/>
      </c>
      <c r="AN43" s="635"/>
      <c r="AO43" s="636"/>
      <c r="AP43" s="636"/>
      <c r="AQ43" s="636"/>
      <c r="AR43" s="636"/>
      <c r="AS43" s="636"/>
      <c r="AT43" s="636"/>
      <c r="AU43" s="636"/>
      <c r="AV43" s="636"/>
      <c r="AW43" s="636"/>
      <c r="AX43" s="636"/>
      <c r="AY43" s="636"/>
      <c r="AZ43" s="636"/>
      <c r="BA43" s="636"/>
      <c r="BB43" s="636"/>
      <c r="BC43" s="636"/>
      <c r="BD43" s="181"/>
      <c r="BE43" s="635" t="str">
        <f t="shared" si="1"/>
        <v/>
      </c>
      <c r="BF43" s="635"/>
      <c r="BG43" s="636"/>
      <c r="BH43" s="636"/>
      <c r="BI43" s="636"/>
      <c r="BJ43" s="636"/>
      <c r="BK43" s="636"/>
      <c r="BL43" s="636"/>
      <c r="BM43" s="636"/>
      <c r="BN43" s="636"/>
      <c r="BO43" s="636"/>
      <c r="BP43" s="636"/>
      <c r="BQ43" s="636"/>
      <c r="BR43" s="636"/>
      <c r="BS43" s="636"/>
      <c r="BT43" s="636"/>
      <c r="BU43" s="636"/>
      <c r="BV43" s="181"/>
      <c r="BW43" s="635">
        <f t="shared" si="2"/>
        <v>17</v>
      </c>
      <c r="BX43" s="635"/>
      <c r="BY43" s="636" t="str">
        <f>IF('各会計、関係団体の財政状況及び健全化判断比率'!B77="","",'各会計、関係団体の財政状況及び健全化判断比率'!B77)</f>
        <v>長野県市町村自治振興組合</v>
      </c>
      <c r="BZ43" s="636"/>
      <c r="CA43" s="636"/>
      <c r="CB43" s="636"/>
      <c r="CC43" s="636"/>
      <c r="CD43" s="636"/>
      <c r="CE43" s="636"/>
      <c r="CF43" s="636"/>
      <c r="CG43" s="636"/>
      <c r="CH43" s="636"/>
      <c r="CI43" s="636"/>
      <c r="CJ43" s="636"/>
      <c r="CK43" s="636"/>
      <c r="CL43" s="636"/>
      <c r="CM43" s="636"/>
      <c r="CN43" s="181"/>
      <c r="CO43" s="635" t="str">
        <f t="shared" si="3"/>
        <v/>
      </c>
      <c r="CP43" s="635"/>
      <c r="CQ43" s="636" t="str">
        <f>IF('各会計、関係団体の財政状況及び健全化判断比率'!BS16="","",'各会計、関係団体の財政状況及び健全化判断比率'!BS16)</f>
        <v/>
      </c>
      <c r="CR43" s="636"/>
      <c r="CS43" s="636"/>
      <c r="CT43" s="636"/>
      <c r="CU43" s="636"/>
      <c r="CV43" s="636"/>
      <c r="CW43" s="636"/>
      <c r="CX43" s="636"/>
      <c r="CY43" s="636"/>
      <c r="CZ43" s="636"/>
      <c r="DA43" s="636"/>
      <c r="DB43" s="636"/>
      <c r="DC43" s="636"/>
      <c r="DD43" s="636"/>
      <c r="DE43" s="636"/>
      <c r="DG43" s="637" t="str">
        <f>IF('各会計、関係団体の財政状況及び健全化判断比率'!BR16="","",'各会計、関係団体の財政状況及び健全化判断比率'!BR16)</f>
        <v/>
      </c>
      <c r="DH43" s="637"/>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38" t="s">
        <v>208</v>
      </c>
      <c r="F46" s="638"/>
      <c r="G46" s="638"/>
      <c r="H46" s="638"/>
      <c r="I46" s="638"/>
      <c r="J46" s="638"/>
      <c r="K46" s="638"/>
      <c r="L46" s="638"/>
      <c r="M46" s="638"/>
      <c r="N46" s="638"/>
      <c r="O46" s="638"/>
      <c r="P46" s="638"/>
      <c r="Q46" s="638"/>
      <c r="R46" s="638"/>
      <c r="S46" s="638"/>
      <c r="T46" s="638"/>
      <c r="U46" s="638"/>
      <c r="V46" s="638"/>
      <c r="W46" s="638"/>
      <c r="X46" s="638"/>
      <c r="Y46" s="638"/>
      <c r="Z46" s="638"/>
      <c r="AA46" s="638"/>
      <c r="AB46" s="638"/>
      <c r="AC46" s="638"/>
      <c r="AD46" s="638"/>
      <c r="AE46" s="638"/>
      <c r="AF46" s="638"/>
      <c r="AG46" s="638"/>
      <c r="AH46" s="638"/>
      <c r="AI46" s="638"/>
      <c r="AJ46" s="638"/>
      <c r="AK46" s="638"/>
      <c r="AL46" s="638"/>
      <c r="AM46" s="638"/>
      <c r="AN46" s="638"/>
      <c r="AO46" s="638"/>
      <c r="AP46" s="638"/>
      <c r="AQ46" s="638"/>
      <c r="AR46" s="638"/>
      <c r="AS46" s="638"/>
      <c r="AT46" s="638"/>
      <c r="AU46" s="638"/>
      <c r="AV46" s="638"/>
      <c r="AW46" s="638"/>
      <c r="AX46" s="638"/>
      <c r="AY46" s="638"/>
      <c r="AZ46" s="638"/>
      <c r="BA46" s="638"/>
      <c r="BB46" s="638"/>
      <c r="BC46" s="638"/>
      <c r="BD46" s="638"/>
      <c r="BE46" s="638"/>
      <c r="BF46" s="638"/>
      <c r="BG46" s="638"/>
      <c r="BH46" s="638"/>
      <c r="BI46" s="638"/>
      <c r="BJ46" s="638"/>
      <c r="BK46" s="638"/>
      <c r="BL46" s="638"/>
      <c r="BM46" s="638"/>
      <c r="BN46" s="638"/>
      <c r="BO46" s="638"/>
      <c r="BP46" s="638"/>
      <c r="BQ46" s="638"/>
      <c r="BR46" s="638"/>
      <c r="BS46" s="638"/>
      <c r="BT46" s="638"/>
      <c r="BU46" s="638"/>
      <c r="BV46" s="638"/>
      <c r="BW46" s="638"/>
      <c r="BX46" s="638"/>
      <c r="BY46" s="638"/>
      <c r="BZ46" s="638"/>
      <c r="CA46" s="638"/>
      <c r="CB46" s="638"/>
      <c r="CC46" s="638"/>
      <c r="CD46" s="638"/>
      <c r="CE46" s="638"/>
      <c r="CF46" s="638"/>
      <c r="CG46" s="638"/>
      <c r="CH46" s="638"/>
      <c r="CI46" s="638"/>
      <c r="CJ46" s="638"/>
      <c r="CK46" s="638"/>
      <c r="CL46" s="638"/>
      <c r="CM46" s="638"/>
      <c r="CN46" s="638"/>
      <c r="CO46" s="638"/>
      <c r="CP46" s="638"/>
      <c r="CQ46" s="638"/>
      <c r="CR46" s="638"/>
      <c r="CS46" s="638"/>
      <c r="CT46" s="638"/>
      <c r="CU46" s="638"/>
      <c r="CV46" s="638"/>
      <c r="CW46" s="638"/>
      <c r="CX46" s="638"/>
      <c r="CY46" s="638"/>
      <c r="CZ46" s="638"/>
      <c r="DA46" s="638"/>
      <c r="DB46" s="638"/>
      <c r="DC46" s="638"/>
      <c r="DD46" s="638"/>
      <c r="DE46" s="638"/>
      <c r="DF46" s="638"/>
      <c r="DG46" s="638"/>
      <c r="DH46" s="638"/>
      <c r="DI46" s="638"/>
    </row>
    <row r="47" spans="1:113" x14ac:dyDescent="0.15">
      <c r="E47" s="638" t="s">
        <v>209</v>
      </c>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C47" s="638"/>
      <c r="CD47" s="638"/>
      <c r="CE47" s="638"/>
      <c r="CF47" s="638"/>
      <c r="CG47" s="638"/>
      <c r="CH47" s="638"/>
      <c r="CI47" s="638"/>
      <c r="CJ47" s="638"/>
      <c r="CK47" s="638"/>
      <c r="CL47" s="638"/>
      <c r="CM47" s="638"/>
      <c r="CN47" s="638"/>
      <c r="CO47" s="638"/>
      <c r="CP47" s="638"/>
      <c r="CQ47" s="638"/>
      <c r="CR47" s="638"/>
      <c r="CS47" s="638"/>
      <c r="CT47" s="638"/>
      <c r="CU47" s="638"/>
      <c r="CV47" s="638"/>
      <c r="CW47" s="638"/>
      <c r="CX47" s="638"/>
      <c r="CY47" s="638"/>
      <c r="CZ47" s="638"/>
      <c r="DA47" s="638"/>
      <c r="DB47" s="638"/>
      <c r="DC47" s="638"/>
      <c r="DD47" s="638"/>
      <c r="DE47" s="638"/>
      <c r="DF47" s="638"/>
      <c r="DG47" s="638"/>
      <c r="DH47" s="638"/>
      <c r="DI47" s="638"/>
    </row>
    <row r="48" spans="1:113" x14ac:dyDescent="0.15">
      <c r="E48" s="638" t="s">
        <v>210</v>
      </c>
      <c r="F48" s="638"/>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38"/>
      <c r="AL48" s="638"/>
      <c r="AM48" s="638"/>
      <c r="AN48" s="638"/>
      <c r="AO48" s="638"/>
      <c r="AP48" s="638"/>
      <c r="AQ48" s="638"/>
      <c r="AR48" s="638"/>
      <c r="AS48" s="638"/>
      <c r="AT48" s="638"/>
      <c r="AU48" s="638"/>
      <c r="AV48" s="638"/>
      <c r="AW48" s="638"/>
      <c r="AX48" s="638"/>
      <c r="AY48" s="638"/>
      <c r="AZ48" s="638"/>
      <c r="BA48" s="638"/>
      <c r="BB48" s="638"/>
      <c r="BC48" s="638"/>
      <c r="BD48" s="638"/>
      <c r="BE48" s="638"/>
      <c r="BF48" s="638"/>
      <c r="BG48" s="638"/>
      <c r="BH48" s="638"/>
      <c r="BI48" s="638"/>
      <c r="BJ48" s="638"/>
      <c r="BK48" s="638"/>
      <c r="BL48" s="638"/>
      <c r="BM48" s="638"/>
      <c r="BN48" s="638"/>
      <c r="BO48" s="638"/>
      <c r="BP48" s="638"/>
      <c r="BQ48" s="638"/>
      <c r="BR48" s="638"/>
      <c r="BS48" s="638"/>
      <c r="BT48" s="638"/>
      <c r="BU48" s="638"/>
      <c r="BV48" s="638"/>
      <c r="BW48" s="638"/>
      <c r="BX48" s="638"/>
      <c r="BY48" s="638"/>
      <c r="BZ48" s="638"/>
      <c r="CA48" s="638"/>
      <c r="CB48" s="638"/>
      <c r="CC48" s="638"/>
      <c r="CD48" s="638"/>
      <c r="CE48" s="638"/>
      <c r="CF48" s="638"/>
      <c r="CG48" s="638"/>
      <c r="CH48" s="638"/>
      <c r="CI48" s="638"/>
      <c r="CJ48" s="638"/>
      <c r="CK48" s="638"/>
      <c r="CL48" s="638"/>
      <c r="CM48" s="638"/>
      <c r="CN48" s="638"/>
      <c r="CO48" s="638"/>
      <c r="CP48" s="638"/>
      <c r="CQ48" s="638"/>
      <c r="CR48" s="638"/>
      <c r="CS48" s="638"/>
      <c r="CT48" s="638"/>
      <c r="CU48" s="638"/>
      <c r="CV48" s="638"/>
      <c r="CW48" s="638"/>
      <c r="CX48" s="638"/>
      <c r="CY48" s="638"/>
      <c r="CZ48" s="638"/>
      <c r="DA48" s="638"/>
      <c r="DB48" s="638"/>
      <c r="DC48" s="638"/>
      <c r="DD48" s="638"/>
      <c r="DE48" s="638"/>
      <c r="DF48" s="638"/>
      <c r="DG48" s="638"/>
      <c r="DH48" s="638"/>
      <c r="DI48" s="638"/>
    </row>
    <row r="49" spans="5:113" x14ac:dyDescent="0.15">
      <c r="E49" s="639" t="s">
        <v>211</v>
      </c>
      <c r="F49" s="639"/>
      <c r="G49" s="639"/>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639"/>
      <c r="BN49" s="639"/>
      <c r="BO49" s="639"/>
      <c r="BP49" s="639"/>
      <c r="BQ49" s="639"/>
      <c r="BR49" s="639"/>
      <c r="BS49" s="639"/>
      <c r="BT49" s="639"/>
      <c r="BU49" s="639"/>
      <c r="BV49" s="639"/>
      <c r="BW49" s="639"/>
      <c r="BX49" s="639"/>
      <c r="BY49" s="639"/>
      <c r="BZ49" s="639"/>
      <c r="CA49" s="639"/>
      <c r="CB49" s="639"/>
      <c r="CC49" s="639"/>
      <c r="CD49" s="639"/>
      <c r="CE49" s="639"/>
      <c r="CF49" s="639"/>
      <c r="CG49" s="639"/>
      <c r="CH49" s="639"/>
      <c r="CI49" s="639"/>
      <c r="CJ49" s="639"/>
      <c r="CK49" s="639"/>
      <c r="CL49" s="639"/>
      <c r="CM49" s="639"/>
      <c r="CN49" s="639"/>
      <c r="CO49" s="639"/>
      <c r="CP49" s="639"/>
      <c r="CQ49" s="639"/>
      <c r="CR49" s="639"/>
      <c r="CS49" s="639"/>
      <c r="CT49" s="639"/>
      <c r="CU49" s="639"/>
      <c r="CV49" s="639"/>
      <c r="CW49" s="639"/>
      <c r="CX49" s="639"/>
      <c r="CY49" s="639"/>
      <c r="CZ49" s="639"/>
      <c r="DA49" s="639"/>
      <c r="DB49" s="639"/>
      <c r="DC49" s="639"/>
      <c r="DD49" s="639"/>
      <c r="DE49" s="639"/>
      <c r="DF49" s="639"/>
      <c r="DG49" s="639"/>
      <c r="DH49" s="639"/>
      <c r="DI49" s="639"/>
    </row>
    <row r="50" spans="5:113" x14ac:dyDescent="0.15">
      <c r="E50" s="638" t="s">
        <v>212</v>
      </c>
      <c r="F50" s="638"/>
      <c r="G50" s="638"/>
      <c r="H50" s="638"/>
      <c r="I50" s="638"/>
      <c r="J50" s="638"/>
      <c r="K50" s="638"/>
      <c r="L50" s="638"/>
      <c r="M50" s="638"/>
      <c r="N50" s="638"/>
      <c r="O50" s="638"/>
      <c r="P50" s="638"/>
      <c r="Q50" s="638"/>
      <c r="R50" s="638"/>
      <c r="S50" s="638"/>
      <c r="T50" s="638"/>
      <c r="U50" s="638"/>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row>
    <row r="51" spans="5:113" x14ac:dyDescent="0.15">
      <c r="E51" s="638" t="s">
        <v>213</v>
      </c>
      <c r="F51" s="638"/>
      <c r="G51" s="638"/>
      <c r="H51" s="638"/>
      <c r="I51" s="638"/>
      <c r="J51" s="638"/>
      <c r="K51" s="638"/>
      <c r="L51" s="638"/>
      <c r="M51" s="638"/>
      <c r="N51" s="638"/>
      <c r="O51" s="638"/>
      <c r="P51" s="638"/>
      <c r="Q51" s="638"/>
      <c r="R51" s="638"/>
      <c r="S51" s="638"/>
      <c r="T51" s="638"/>
      <c r="U51" s="638"/>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row>
    <row r="52" spans="5:113" x14ac:dyDescent="0.15">
      <c r="E52" s="638" t="s">
        <v>214</v>
      </c>
      <c r="F52" s="638"/>
      <c r="G52" s="638"/>
      <c r="H52" s="638"/>
      <c r="I52" s="638"/>
      <c r="J52" s="638"/>
      <c r="K52" s="638"/>
      <c r="L52" s="638"/>
      <c r="M52" s="638"/>
      <c r="N52" s="638"/>
      <c r="O52" s="638"/>
      <c r="P52" s="638"/>
      <c r="Q52" s="638"/>
      <c r="R52" s="638"/>
      <c r="S52" s="638"/>
      <c r="T52" s="638"/>
      <c r="U52" s="638"/>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row>
    <row r="53" spans="5:113" x14ac:dyDescent="0.15">
      <c r="E53" s="638" t="s">
        <v>215</v>
      </c>
      <c r="F53" s="638"/>
      <c r="G53" s="638"/>
      <c r="H53" s="638"/>
      <c r="I53" s="638"/>
      <c r="J53" s="638"/>
      <c r="K53" s="638"/>
      <c r="L53" s="638"/>
      <c r="M53" s="638"/>
      <c r="N53" s="638"/>
      <c r="O53" s="638"/>
      <c r="P53" s="638"/>
      <c r="Q53" s="638"/>
      <c r="R53" s="638"/>
      <c r="S53" s="638"/>
      <c r="T53" s="638"/>
      <c r="U53" s="638"/>
      <c r="V53" s="638"/>
      <c r="W53" s="638"/>
      <c r="X53" s="638"/>
      <c r="Y53" s="638"/>
      <c r="Z53" s="638"/>
      <c r="AA53" s="638"/>
      <c r="AB53" s="638"/>
      <c r="AC53" s="638"/>
      <c r="AD53" s="638"/>
      <c r="AE53" s="638"/>
      <c r="AF53" s="638"/>
      <c r="AG53" s="638"/>
      <c r="AH53" s="638"/>
      <c r="AI53" s="638"/>
      <c r="AJ53" s="638"/>
      <c r="AK53" s="638"/>
      <c r="AL53" s="638"/>
      <c r="AM53" s="638"/>
      <c r="AN53" s="638"/>
      <c r="AO53" s="638"/>
      <c r="AP53" s="638"/>
      <c r="AQ53" s="638"/>
      <c r="AR53" s="638"/>
      <c r="AS53" s="638"/>
      <c r="AT53" s="638"/>
      <c r="AU53" s="638"/>
      <c r="AV53" s="638"/>
      <c r="AW53" s="638"/>
      <c r="AX53" s="638"/>
      <c r="AY53" s="638"/>
      <c r="AZ53" s="638"/>
      <c r="BA53" s="638"/>
      <c r="BB53" s="638"/>
      <c r="BC53" s="638"/>
      <c r="BD53" s="638"/>
      <c r="BE53" s="638"/>
      <c r="BF53" s="638"/>
      <c r="BG53" s="638"/>
      <c r="BH53" s="638"/>
      <c r="BI53" s="638"/>
      <c r="BJ53" s="638"/>
      <c r="BK53" s="638"/>
      <c r="BL53" s="638"/>
      <c r="BM53" s="638"/>
      <c r="BN53" s="638"/>
      <c r="BO53" s="638"/>
      <c r="BP53" s="638"/>
      <c r="BQ53" s="638"/>
      <c r="BR53" s="638"/>
      <c r="BS53" s="638"/>
      <c r="BT53" s="638"/>
      <c r="BU53" s="638"/>
      <c r="BV53" s="638"/>
      <c r="BW53" s="638"/>
      <c r="BX53" s="638"/>
      <c r="BY53" s="638"/>
      <c r="BZ53" s="638"/>
      <c r="CA53" s="638"/>
      <c r="CB53" s="638"/>
      <c r="CC53" s="638"/>
      <c r="CD53" s="638"/>
      <c r="CE53" s="638"/>
      <c r="CF53" s="638"/>
      <c r="CG53" s="638"/>
      <c r="CH53" s="638"/>
      <c r="CI53" s="638"/>
      <c r="CJ53" s="638"/>
      <c r="CK53" s="638"/>
      <c r="CL53" s="638"/>
      <c r="CM53" s="638"/>
      <c r="CN53" s="638"/>
      <c r="CO53" s="638"/>
      <c r="CP53" s="638"/>
      <c r="CQ53" s="638"/>
      <c r="CR53" s="638"/>
      <c r="CS53" s="638"/>
      <c r="CT53" s="638"/>
      <c r="CU53" s="638"/>
      <c r="CV53" s="638"/>
      <c r="CW53" s="638"/>
      <c r="CX53" s="638"/>
      <c r="CY53" s="638"/>
      <c r="CZ53" s="638"/>
      <c r="DA53" s="638"/>
      <c r="DB53" s="638"/>
      <c r="DC53" s="638"/>
      <c r="DD53" s="638"/>
      <c r="DE53" s="638"/>
      <c r="DF53" s="638"/>
      <c r="DG53" s="638"/>
      <c r="DH53" s="638"/>
      <c r="DI53" s="638"/>
    </row>
    <row r="54" spans="5:113" x14ac:dyDescent="0.15"/>
    <row r="55" spans="5:113" x14ac:dyDescent="0.15"/>
    <row r="56" spans="5:113" x14ac:dyDescent="0.15"/>
  </sheetData>
  <sheetProtection algorithmName="SHA-512" hashValue="p49mTmIov9U7qI6uZLMkBc1i/c3zA3ebancfjNvJYApWla+bfToo0LnFKYJiJYWiqRrqy1SfWPzPZEnBEPH0Fg==" saltValue="++3GIbR/yK4II7Q0wAcB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E45" sqref="E4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89" t="s">
        <v>564</v>
      </c>
      <c r="D34" s="1189"/>
      <c r="E34" s="1190"/>
      <c r="F34" s="32">
        <v>18.39</v>
      </c>
      <c r="G34" s="33">
        <v>19.37</v>
      </c>
      <c r="H34" s="33">
        <v>19.649999999999999</v>
      </c>
      <c r="I34" s="33">
        <v>18.559999999999999</v>
      </c>
      <c r="J34" s="34">
        <v>19.38</v>
      </c>
      <c r="K34" s="22"/>
      <c r="L34" s="22"/>
      <c r="M34" s="22"/>
      <c r="N34" s="22"/>
      <c r="O34" s="22"/>
      <c r="P34" s="22"/>
    </row>
    <row r="35" spans="1:16" ht="39" customHeight="1" x14ac:dyDescent="0.15">
      <c r="A35" s="22"/>
      <c r="B35" s="35"/>
      <c r="C35" s="1183" t="s">
        <v>565</v>
      </c>
      <c r="D35" s="1184"/>
      <c r="E35" s="1185"/>
      <c r="F35" s="36">
        <v>3.66</v>
      </c>
      <c r="G35" s="37">
        <v>3.52</v>
      </c>
      <c r="H35" s="37">
        <v>2.62</v>
      </c>
      <c r="I35" s="37">
        <v>8.15</v>
      </c>
      <c r="J35" s="38">
        <v>3.99</v>
      </c>
      <c r="K35" s="22"/>
      <c r="L35" s="22"/>
      <c r="M35" s="22"/>
      <c r="N35" s="22"/>
      <c r="O35" s="22"/>
      <c r="P35" s="22"/>
    </row>
    <row r="36" spans="1:16" ht="39" customHeight="1" x14ac:dyDescent="0.15">
      <c r="A36" s="22"/>
      <c r="B36" s="35"/>
      <c r="C36" s="1183" t="s">
        <v>566</v>
      </c>
      <c r="D36" s="1184"/>
      <c r="E36" s="1185"/>
      <c r="F36" s="36">
        <v>2.75</v>
      </c>
      <c r="G36" s="37">
        <v>3.47</v>
      </c>
      <c r="H36" s="37">
        <v>3.71</v>
      </c>
      <c r="I36" s="37">
        <v>3.72</v>
      </c>
      <c r="J36" s="38">
        <v>3.76</v>
      </c>
      <c r="K36" s="22"/>
      <c r="L36" s="22"/>
      <c r="M36" s="22"/>
      <c r="N36" s="22"/>
      <c r="O36" s="22"/>
      <c r="P36" s="22"/>
    </row>
    <row r="37" spans="1:16" ht="39" customHeight="1" x14ac:dyDescent="0.15">
      <c r="A37" s="22"/>
      <c r="B37" s="35"/>
      <c r="C37" s="1183" t="s">
        <v>567</v>
      </c>
      <c r="D37" s="1184"/>
      <c r="E37" s="1185"/>
      <c r="F37" s="36">
        <v>1.53</v>
      </c>
      <c r="G37" s="37">
        <v>1.29</v>
      </c>
      <c r="H37" s="37">
        <v>1.71</v>
      </c>
      <c r="I37" s="37">
        <v>2.2999999999999998</v>
      </c>
      <c r="J37" s="38">
        <v>2.1800000000000002</v>
      </c>
      <c r="K37" s="22"/>
      <c r="L37" s="22"/>
      <c r="M37" s="22"/>
      <c r="N37" s="22"/>
      <c r="O37" s="22"/>
      <c r="P37" s="22"/>
    </row>
    <row r="38" spans="1:16" ht="39" customHeight="1" x14ac:dyDescent="0.15">
      <c r="A38" s="22"/>
      <c r="B38" s="35"/>
      <c r="C38" s="1183" t="s">
        <v>568</v>
      </c>
      <c r="D38" s="1184"/>
      <c r="E38" s="1185"/>
      <c r="F38" s="36">
        <v>0.56000000000000005</v>
      </c>
      <c r="G38" s="37">
        <v>1.38</v>
      </c>
      <c r="H38" s="37">
        <v>0.28000000000000003</v>
      </c>
      <c r="I38" s="37">
        <v>0.25</v>
      </c>
      <c r="J38" s="38">
        <v>0.23</v>
      </c>
      <c r="K38" s="22"/>
      <c r="L38" s="22"/>
      <c r="M38" s="22"/>
      <c r="N38" s="22"/>
      <c r="O38" s="22"/>
      <c r="P38" s="22"/>
    </row>
    <row r="39" spans="1:16" ht="39" customHeight="1" x14ac:dyDescent="0.15">
      <c r="A39" s="22"/>
      <c r="B39" s="35"/>
      <c r="C39" s="1183" t="s">
        <v>569</v>
      </c>
      <c r="D39" s="1184"/>
      <c r="E39" s="1185"/>
      <c r="F39" s="36">
        <v>0.01</v>
      </c>
      <c r="G39" s="37">
        <v>0.01</v>
      </c>
      <c r="H39" s="37">
        <v>0.02</v>
      </c>
      <c r="I39" s="37">
        <v>0.01</v>
      </c>
      <c r="J39" s="38">
        <v>0.03</v>
      </c>
      <c r="K39" s="22"/>
      <c r="L39" s="22"/>
      <c r="M39" s="22"/>
      <c r="N39" s="22"/>
      <c r="O39" s="22"/>
      <c r="P39" s="22"/>
    </row>
    <row r="40" spans="1:16" ht="39" customHeight="1" x14ac:dyDescent="0.15">
      <c r="A40" s="22"/>
      <c r="B40" s="35"/>
      <c r="C40" s="1183" t="s">
        <v>570</v>
      </c>
      <c r="D40" s="1184"/>
      <c r="E40" s="1185"/>
      <c r="F40" s="36">
        <v>0.03</v>
      </c>
      <c r="G40" s="37">
        <v>0.01</v>
      </c>
      <c r="H40" s="37">
        <v>0.02</v>
      </c>
      <c r="I40" s="37">
        <v>0.04</v>
      </c>
      <c r="J40" s="38">
        <v>0.01</v>
      </c>
      <c r="K40" s="22"/>
      <c r="L40" s="22"/>
      <c r="M40" s="22"/>
      <c r="N40" s="22"/>
      <c r="O40" s="22"/>
      <c r="P40" s="22"/>
    </row>
    <row r="41" spans="1:16" ht="39" customHeight="1" x14ac:dyDescent="0.15">
      <c r="A41" s="22"/>
      <c r="B41" s="35"/>
      <c r="C41" s="1183"/>
      <c r="D41" s="1184"/>
      <c r="E41" s="1185"/>
      <c r="F41" s="36"/>
      <c r="G41" s="37"/>
      <c r="H41" s="37"/>
      <c r="I41" s="37"/>
      <c r="J41" s="38"/>
      <c r="K41" s="22"/>
      <c r="L41" s="22"/>
      <c r="M41" s="22"/>
      <c r="N41" s="22"/>
      <c r="O41" s="22"/>
      <c r="P41" s="22"/>
    </row>
    <row r="42" spans="1:16" ht="39" customHeight="1" x14ac:dyDescent="0.15">
      <c r="A42" s="22"/>
      <c r="B42" s="39"/>
      <c r="C42" s="1183" t="s">
        <v>571</v>
      </c>
      <c r="D42" s="1184"/>
      <c r="E42" s="1185"/>
      <c r="F42" s="36" t="s">
        <v>515</v>
      </c>
      <c r="G42" s="37" t="s">
        <v>515</v>
      </c>
      <c r="H42" s="37" t="s">
        <v>515</v>
      </c>
      <c r="I42" s="37" t="s">
        <v>515</v>
      </c>
      <c r="J42" s="38" t="s">
        <v>515</v>
      </c>
      <c r="K42" s="22"/>
      <c r="L42" s="22"/>
      <c r="M42" s="22"/>
      <c r="N42" s="22"/>
      <c r="O42" s="22"/>
      <c r="P42" s="22"/>
    </row>
    <row r="43" spans="1:16" ht="39" customHeight="1" thickBot="1" x14ac:dyDescent="0.2">
      <c r="A43" s="22"/>
      <c r="B43" s="40"/>
      <c r="C43" s="1186" t="s">
        <v>572</v>
      </c>
      <c r="D43" s="1187"/>
      <c r="E43" s="1188"/>
      <c r="F43" s="41" t="s">
        <v>515</v>
      </c>
      <c r="G43" s="42" t="s">
        <v>515</v>
      </c>
      <c r="H43" s="42" t="s">
        <v>515</v>
      </c>
      <c r="I43" s="42" t="s">
        <v>515</v>
      </c>
      <c r="J43" s="43" t="s">
        <v>515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eSKPDgZDZzHkgdRKPOrzozyIjzz3wjA5HV9AV/DKYmNnPD2I41X/aJUjL1kkUSIwzSuJbEu5xOPIpMBikDOFQ==" saltValue="KvF2UfV2MXT1MsGZNSEe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292</v>
      </c>
      <c r="L45" s="60">
        <v>300</v>
      </c>
      <c r="M45" s="60">
        <v>302</v>
      </c>
      <c r="N45" s="60">
        <v>310</v>
      </c>
      <c r="O45" s="61">
        <v>303</v>
      </c>
      <c r="P45" s="48"/>
      <c r="Q45" s="48"/>
      <c r="R45" s="48"/>
      <c r="S45" s="48"/>
      <c r="T45" s="48"/>
      <c r="U45" s="48"/>
    </row>
    <row r="46" spans="1:21" ht="30.75" customHeight="1" x14ac:dyDescent="0.15">
      <c r="A46" s="48"/>
      <c r="B46" s="1193"/>
      <c r="C46" s="1194"/>
      <c r="D46" s="62"/>
      <c r="E46" s="1199" t="s">
        <v>12</v>
      </c>
      <c r="F46" s="1199"/>
      <c r="G46" s="1199"/>
      <c r="H46" s="1199"/>
      <c r="I46" s="1199"/>
      <c r="J46" s="1200"/>
      <c r="K46" s="63" t="s">
        <v>515</v>
      </c>
      <c r="L46" s="64" t="s">
        <v>515</v>
      </c>
      <c r="M46" s="64" t="s">
        <v>515</v>
      </c>
      <c r="N46" s="64" t="s">
        <v>515</v>
      </c>
      <c r="O46" s="65" t="s">
        <v>515</v>
      </c>
      <c r="P46" s="48"/>
      <c r="Q46" s="48"/>
      <c r="R46" s="48"/>
      <c r="S46" s="48"/>
      <c r="T46" s="48"/>
      <c r="U46" s="48"/>
    </row>
    <row r="47" spans="1:21" ht="30.75" customHeight="1" x14ac:dyDescent="0.15">
      <c r="A47" s="48"/>
      <c r="B47" s="1193"/>
      <c r="C47" s="1194"/>
      <c r="D47" s="62"/>
      <c r="E47" s="1199" t="s">
        <v>13</v>
      </c>
      <c r="F47" s="1199"/>
      <c r="G47" s="1199"/>
      <c r="H47" s="1199"/>
      <c r="I47" s="1199"/>
      <c r="J47" s="1200"/>
      <c r="K47" s="63" t="s">
        <v>515</v>
      </c>
      <c r="L47" s="64" t="s">
        <v>515</v>
      </c>
      <c r="M47" s="64" t="s">
        <v>515</v>
      </c>
      <c r="N47" s="64" t="s">
        <v>515</v>
      </c>
      <c r="O47" s="65" t="s">
        <v>515</v>
      </c>
      <c r="P47" s="48"/>
      <c r="Q47" s="48"/>
      <c r="R47" s="48"/>
      <c r="S47" s="48"/>
      <c r="T47" s="48"/>
      <c r="U47" s="48"/>
    </row>
    <row r="48" spans="1:21" ht="30.75" customHeight="1" x14ac:dyDescent="0.15">
      <c r="A48" s="48"/>
      <c r="B48" s="1193"/>
      <c r="C48" s="1194"/>
      <c r="D48" s="62"/>
      <c r="E48" s="1199" t="s">
        <v>14</v>
      </c>
      <c r="F48" s="1199"/>
      <c r="G48" s="1199"/>
      <c r="H48" s="1199"/>
      <c r="I48" s="1199"/>
      <c r="J48" s="1200"/>
      <c r="K48" s="63">
        <v>246</v>
      </c>
      <c r="L48" s="64">
        <v>246</v>
      </c>
      <c r="M48" s="64">
        <v>249</v>
      </c>
      <c r="N48" s="64">
        <v>248</v>
      </c>
      <c r="O48" s="65">
        <v>237</v>
      </c>
      <c r="P48" s="48"/>
      <c r="Q48" s="48"/>
      <c r="R48" s="48"/>
      <c r="S48" s="48"/>
      <c r="T48" s="48"/>
      <c r="U48" s="48"/>
    </row>
    <row r="49" spans="1:21" ht="30.75" customHeight="1" x14ac:dyDescent="0.15">
      <c r="A49" s="48"/>
      <c r="B49" s="1193"/>
      <c r="C49" s="1194"/>
      <c r="D49" s="62"/>
      <c r="E49" s="1199" t="s">
        <v>15</v>
      </c>
      <c r="F49" s="1199"/>
      <c r="G49" s="1199"/>
      <c r="H49" s="1199"/>
      <c r="I49" s="1199"/>
      <c r="J49" s="1200"/>
      <c r="K49" s="63">
        <v>12</v>
      </c>
      <c r="L49" s="64">
        <v>13</v>
      </c>
      <c r="M49" s="64">
        <v>12</v>
      </c>
      <c r="N49" s="64">
        <v>13</v>
      </c>
      <c r="O49" s="65">
        <v>13</v>
      </c>
      <c r="P49" s="48"/>
      <c r="Q49" s="48"/>
      <c r="R49" s="48"/>
      <c r="S49" s="48"/>
      <c r="T49" s="48"/>
      <c r="U49" s="48"/>
    </row>
    <row r="50" spans="1:21" ht="30.75" customHeight="1" x14ac:dyDescent="0.15">
      <c r="A50" s="48"/>
      <c r="B50" s="1193"/>
      <c r="C50" s="1194"/>
      <c r="D50" s="62"/>
      <c r="E50" s="1199" t="s">
        <v>16</v>
      </c>
      <c r="F50" s="1199"/>
      <c r="G50" s="1199"/>
      <c r="H50" s="1199"/>
      <c r="I50" s="1199"/>
      <c r="J50" s="1200"/>
      <c r="K50" s="63" t="s">
        <v>515</v>
      </c>
      <c r="L50" s="64" t="s">
        <v>515</v>
      </c>
      <c r="M50" s="64" t="s">
        <v>515</v>
      </c>
      <c r="N50" s="64" t="s">
        <v>515</v>
      </c>
      <c r="O50" s="65" t="s">
        <v>515</v>
      </c>
      <c r="P50" s="48"/>
      <c r="Q50" s="48"/>
      <c r="R50" s="48"/>
      <c r="S50" s="48"/>
      <c r="T50" s="48"/>
      <c r="U50" s="48"/>
    </row>
    <row r="51" spans="1:21" ht="30.75" customHeight="1" x14ac:dyDescent="0.15">
      <c r="A51" s="48"/>
      <c r="B51" s="1195"/>
      <c r="C51" s="1196"/>
      <c r="D51" s="66"/>
      <c r="E51" s="1199" t="s">
        <v>17</v>
      </c>
      <c r="F51" s="1199"/>
      <c r="G51" s="1199"/>
      <c r="H51" s="1199"/>
      <c r="I51" s="1199"/>
      <c r="J51" s="1200"/>
      <c r="K51" s="63" t="s">
        <v>515</v>
      </c>
      <c r="L51" s="64" t="s">
        <v>515</v>
      </c>
      <c r="M51" s="64" t="s">
        <v>515</v>
      </c>
      <c r="N51" s="64" t="s">
        <v>515</v>
      </c>
      <c r="O51" s="65" t="s">
        <v>515</v>
      </c>
      <c r="P51" s="48"/>
      <c r="Q51" s="48"/>
      <c r="R51" s="48"/>
      <c r="S51" s="48"/>
      <c r="T51" s="48"/>
      <c r="U51" s="48"/>
    </row>
    <row r="52" spans="1:21" ht="30.75" customHeight="1" x14ac:dyDescent="0.15">
      <c r="A52" s="48"/>
      <c r="B52" s="1201" t="s">
        <v>18</v>
      </c>
      <c r="C52" s="1202"/>
      <c r="D52" s="66"/>
      <c r="E52" s="1199" t="s">
        <v>19</v>
      </c>
      <c r="F52" s="1199"/>
      <c r="G52" s="1199"/>
      <c r="H52" s="1199"/>
      <c r="I52" s="1199"/>
      <c r="J52" s="1200"/>
      <c r="K52" s="63">
        <v>411</v>
      </c>
      <c r="L52" s="64">
        <v>403</v>
      </c>
      <c r="M52" s="64">
        <v>399</v>
      </c>
      <c r="N52" s="64">
        <v>398</v>
      </c>
      <c r="O52" s="65">
        <v>393</v>
      </c>
      <c r="P52" s="48"/>
      <c r="Q52" s="48"/>
      <c r="R52" s="48"/>
      <c r="S52" s="48"/>
      <c r="T52" s="48"/>
      <c r="U52" s="48"/>
    </row>
    <row r="53" spans="1:21" ht="30.75" customHeight="1" thickBot="1" x14ac:dyDescent="0.2">
      <c r="A53" s="48"/>
      <c r="B53" s="1203" t="s">
        <v>20</v>
      </c>
      <c r="C53" s="1204"/>
      <c r="D53" s="67"/>
      <c r="E53" s="1205" t="s">
        <v>21</v>
      </c>
      <c r="F53" s="1205"/>
      <c r="G53" s="1205"/>
      <c r="H53" s="1205"/>
      <c r="I53" s="1205"/>
      <c r="J53" s="1206"/>
      <c r="K53" s="68">
        <v>139</v>
      </c>
      <c r="L53" s="69">
        <v>156</v>
      </c>
      <c r="M53" s="69">
        <v>164</v>
      </c>
      <c r="N53" s="69">
        <v>173</v>
      </c>
      <c r="O53" s="70">
        <v>160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2">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15">
      <c r="B58" s="1207" t="s">
        <v>25</v>
      </c>
      <c r="C58" s="1208"/>
      <c r="D58" s="1213" t="s">
        <v>26</v>
      </c>
      <c r="E58" s="1214"/>
      <c r="F58" s="1214"/>
      <c r="G58" s="1214"/>
      <c r="H58" s="1214"/>
      <c r="I58" s="1214"/>
      <c r="J58" s="1215"/>
      <c r="K58" s="83"/>
      <c r="L58" s="84"/>
      <c r="M58" s="84"/>
      <c r="N58" s="84"/>
      <c r="O58" s="85"/>
    </row>
    <row r="59" spans="1:21" ht="31.5" customHeight="1" x14ac:dyDescent="0.15">
      <c r="B59" s="1209"/>
      <c r="C59" s="1210"/>
      <c r="D59" s="1216" t="s">
        <v>27</v>
      </c>
      <c r="E59" s="1217"/>
      <c r="F59" s="1217"/>
      <c r="G59" s="1217"/>
      <c r="H59" s="1217"/>
      <c r="I59" s="1217"/>
      <c r="J59" s="1218"/>
      <c r="K59" s="86"/>
      <c r="L59" s="87"/>
      <c r="M59" s="87"/>
      <c r="N59" s="87"/>
      <c r="O59" s="88"/>
    </row>
    <row r="60" spans="1:21" ht="31.5" customHeight="1" thickBot="1" x14ac:dyDescent="0.2">
      <c r="B60" s="1211"/>
      <c r="C60" s="1212"/>
      <c r="D60" s="1219" t="s">
        <v>28</v>
      </c>
      <c r="E60" s="1220"/>
      <c r="F60" s="1220"/>
      <c r="G60" s="1220"/>
      <c r="H60" s="1220"/>
      <c r="I60" s="1220"/>
      <c r="J60" s="1221"/>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ODq/3sOEfCGt2Riwfmf3SovOSde7M5bKQkMTWO0+Z6jfIcpw88szMjFSsBI150GrxOM0mCyk1RmIr04BAidvw==" saltValue="d5VUU9dOIwHZVyq1jfU3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557</v>
      </c>
      <c r="J40" s="103" t="s">
        <v>558</v>
      </c>
      <c r="K40" s="103" t="s">
        <v>559</v>
      </c>
      <c r="L40" s="103" t="s">
        <v>560</v>
      </c>
      <c r="M40" s="104" t="s">
        <v>561</v>
      </c>
    </row>
    <row r="41" spans="2:13" ht="27.75" customHeight="1" x14ac:dyDescent="0.15">
      <c r="B41" s="1222" t="s">
        <v>31</v>
      </c>
      <c r="C41" s="1223"/>
      <c r="D41" s="105"/>
      <c r="E41" s="1228" t="s">
        <v>32</v>
      </c>
      <c r="F41" s="1228"/>
      <c r="G41" s="1228"/>
      <c r="H41" s="1229"/>
      <c r="I41" s="355">
        <v>2756</v>
      </c>
      <c r="J41" s="356">
        <v>2661</v>
      </c>
      <c r="K41" s="356">
        <v>2648</v>
      </c>
      <c r="L41" s="356">
        <v>2553</v>
      </c>
      <c r="M41" s="357">
        <v>2372</v>
      </c>
    </row>
    <row r="42" spans="2:13" ht="27.75" customHeight="1" x14ac:dyDescent="0.15">
      <c r="B42" s="1224"/>
      <c r="C42" s="1225"/>
      <c r="D42" s="106"/>
      <c r="E42" s="1230" t="s">
        <v>33</v>
      </c>
      <c r="F42" s="1230"/>
      <c r="G42" s="1230"/>
      <c r="H42" s="1231"/>
      <c r="I42" s="358" t="s">
        <v>515</v>
      </c>
      <c r="J42" s="359" t="s">
        <v>515</v>
      </c>
      <c r="K42" s="359" t="s">
        <v>515</v>
      </c>
      <c r="L42" s="359" t="s">
        <v>515</v>
      </c>
      <c r="M42" s="360" t="s">
        <v>515</v>
      </c>
    </row>
    <row r="43" spans="2:13" ht="27.75" customHeight="1" x14ac:dyDescent="0.15">
      <c r="B43" s="1224"/>
      <c r="C43" s="1225"/>
      <c r="D43" s="106"/>
      <c r="E43" s="1230" t="s">
        <v>34</v>
      </c>
      <c r="F43" s="1230"/>
      <c r="G43" s="1230"/>
      <c r="H43" s="1231"/>
      <c r="I43" s="358">
        <v>1982</v>
      </c>
      <c r="J43" s="359">
        <v>1744</v>
      </c>
      <c r="K43" s="359">
        <v>1502</v>
      </c>
      <c r="L43" s="359">
        <v>1152</v>
      </c>
      <c r="M43" s="360">
        <v>1063</v>
      </c>
    </row>
    <row r="44" spans="2:13" ht="27.75" customHeight="1" x14ac:dyDescent="0.15">
      <c r="B44" s="1224"/>
      <c r="C44" s="1225"/>
      <c r="D44" s="106"/>
      <c r="E44" s="1230" t="s">
        <v>35</v>
      </c>
      <c r="F44" s="1230"/>
      <c r="G44" s="1230"/>
      <c r="H44" s="1231"/>
      <c r="I44" s="358">
        <v>243</v>
      </c>
      <c r="J44" s="359">
        <v>204</v>
      </c>
      <c r="K44" s="359">
        <v>170</v>
      </c>
      <c r="L44" s="359">
        <v>132</v>
      </c>
      <c r="M44" s="360">
        <v>90</v>
      </c>
    </row>
    <row r="45" spans="2:13" ht="27.75" customHeight="1" x14ac:dyDescent="0.15">
      <c r="B45" s="1224"/>
      <c r="C45" s="1225"/>
      <c r="D45" s="106"/>
      <c r="E45" s="1230" t="s">
        <v>36</v>
      </c>
      <c r="F45" s="1230"/>
      <c r="G45" s="1230"/>
      <c r="H45" s="1231"/>
      <c r="I45" s="358">
        <v>459</v>
      </c>
      <c r="J45" s="359">
        <v>472</v>
      </c>
      <c r="K45" s="359">
        <v>503</v>
      </c>
      <c r="L45" s="359">
        <v>520</v>
      </c>
      <c r="M45" s="360">
        <v>558</v>
      </c>
    </row>
    <row r="46" spans="2:13" ht="27.75" customHeight="1" x14ac:dyDescent="0.15">
      <c r="B46" s="1224"/>
      <c r="C46" s="1225"/>
      <c r="D46" s="107"/>
      <c r="E46" s="1230" t="s">
        <v>37</v>
      </c>
      <c r="F46" s="1230"/>
      <c r="G46" s="1230"/>
      <c r="H46" s="1231"/>
      <c r="I46" s="358" t="s">
        <v>515</v>
      </c>
      <c r="J46" s="359" t="s">
        <v>515</v>
      </c>
      <c r="K46" s="359" t="s">
        <v>515</v>
      </c>
      <c r="L46" s="359" t="s">
        <v>515</v>
      </c>
      <c r="M46" s="360" t="s">
        <v>515</v>
      </c>
    </row>
    <row r="47" spans="2:13" ht="27.75" customHeight="1" x14ac:dyDescent="0.15">
      <c r="B47" s="1224"/>
      <c r="C47" s="1225"/>
      <c r="D47" s="108"/>
      <c r="E47" s="1232" t="s">
        <v>38</v>
      </c>
      <c r="F47" s="1233"/>
      <c r="G47" s="1233"/>
      <c r="H47" s="1234"/>
      <c r="I47" s="358" t="s">
        <v>515</v>
      </c>
      <c r="J47" s="359" t="s">
        <v>515</v>
      </c>
      <c r="K47" s="359" t="s">
        <v>515</v>
      </c>
      <c r="L47" s="359" t="s">
        <v>515</v>
      </c>
      <c r="M47" s="360" t="s">
        <v>515</v>
      </c>
    </row>
    <row r="48" spans="2:13" ht="27.75" customHeight="1" x14ac:dyDescent="0.15">
      <c r="B48" s="1224"/>
      <c r="C48" s="1225"/>
      <c r="D48" s="106"/>
      <c r="E48" s="1230" t="s">
        <v>39</v>
      </c>
      <c r="F48" s="1230"/>
      <c r="G48" s="1230"/>
      <c r="H48" s="1231"/>
      <c r="I48" s="358" t="s">
        <v>515</v>
      </c>
      <c r="J48" s="359" t="s">
        <v>515</v>
      </c>
      <c r="K48" s="359" t="s">
        <v>515</v>
      </c>
      <c r="L48" s="359" t="s">
        <v>515</v>
      </c>
      <c r="M48" s="360" t="s">
        <v>515</v>
      </c>
    </row>
    <row r="49" spans="2:13" ht="27.75" customHeight="1" x14ac:dyDescent="0.15">
      <c r="B49" s="1226"/>
      <c r="C49" s="1227"/>
      <c r="D49" s="106"/>
      <c r="E49" s="1230" t="s">
        <v>40</v>
      </c>
      <c r="F49" s="1230"/>
      <c r="G49" s="1230"/>
      <c r="H49" s="1231"/>
      <c r="I49" s="358" t="s">
        <v>515</v>
      </c>
      <c r="J49" s="359" t="s">
        <v>515</v>
      </c>
      <c r="K49" s="359" t="s">
        <v>515</v>
      </c>
      <c r="L49" s="359" t="s">
        <v>515</v>
      </c>
      <c r="M49" s="360" t="s">
        <v>515</v>
      </c>
    </row>
    <row r="50" spans="2:13" ht="27.75" customHeight="1" x14ac:dyDescent="0.15">
      <c r="B50" s="1235" t="s">
        <v>41</v>
      </c>
      <c r="C50" s="1236"/>
      <c r="D50" s="109"/>
      <c r="E50" s="1230" t="s">
        <v>42</v>
      </c>
      <c r="F50" s="1230"/>
      <c r="G50" s="1230"/>
      <c r="H50" s="1231"/>
      <c r="I50" s="358">
        <v>2660</v>
      </c>
      <c r="J50" s="359">
        <v>2622</v>
      </c>
      <c r="K50" s="359">
        <v>2710</v>
      </c>
      <c r="L50" s="359">
        <v>2855</v>
      </c>
      <c r="M50" s="360">
        <v>3179</v>
      </c>
    </row>
    <row r="51" spans="2:13" ht="27.75" customHeight="1" x14ac:dyDescent="0.15">
      <c r="B51" s="1224"/>
      <c r="C51" s="1225"/>
      <c r="D51" s="106"/>
      <c r="E51" s="1230" t="s">
        <v>43</v>
      </c>
      <c r="F51" s="1230"/>
      <c r="G51" s="1230"/>
      <c r="H51" s="1231"/>
      <c r="I51" s="358" t="s">
        <v>515</v>
      </c>
      <c r="J51" s="359" t="s">
        <v>515</v>
      </c>
      <c r="K51" s="359" t="s">
        <v>515</v>
      </c>
      <c r="L51" s="359" t="s">
        <v>515</v>
      </c>
      <c r="M51" s="360" t="s">
        <v>515</v>
      </c>
    </row>
    <row r="52" spans="2:13" ht="27.75" customHeight="1" x14ac:dyDescent="0.15">
      <c r="B52" s="1226"/>
      <c r="C52" s="1227"/>
      <c r="D52" s="106"/>
      <c r="E52" s="1230" t="s">
        <v>44</v>
      </c>
      <c r="F52" s="1230"/>
      <c r="G52" s="1230"/>
      <c r="H52" s="1231"/>
      <c r="I52" s="358">
        <v>4026</v>
      </c>
      <c r="J52" s="359">
        <v>3767</v>
      </c>
      <c r="K52" s="359">
        <v>2834</v>
      </c>
      <c r="L52" s="359">
        <v>2810</v>
      </c>
      <c r="M52" s="360">
        <v>3277</v>
      </c>
    </row>
    <row r="53" spans="2:13" ht="27.75" customHeight="1" thickBot="1" x14ac:dyDescent="0.2">
      <c r="B53" s="1237" t="s">
        <v>45</v>
      </c>
      <c r="C53" s="1238"/>
      <c r="D53" s="110"/>
      <c r="E53" s="1239" t="s">
        <v>46</v>
      </c>
      <c r="F53" s="1239"/>
      <c r="G53" s="1239"/>
      <c r="H53" s="1240"/>
      <c r="I53" s="361">
        <v>-1245</v>
      </c>
      <c r="J53" s="362">
        <v>-1308</v>
      </c>
      <c r="K53" s="362">
        <v>-720</v>
      </c>
      <c r="L53" s="362">
        <v>-1308</v>
      </c>
      <c r="M53" s="363">
        <v>-2372</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7VEkElyYorGUMCndGtId1tKr4yjXbK1PtHd85i2gz5Bd1lIB2EnbsMSxWRUHPcu7jlR5pfI8Lbq5Bq1oBDUFvg==" saltValue="3YTx2J9MkaLY0j+O36Gc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559</v>
      </c>
      <c r="G54" s="119" t="s">
        <v>560</v>
      </c>
      <c r="H54" s="120" t="s">
        <v>561</v>
      </c>
    </row>
    <row r="55" spans="2:8" ht="52.5" customHeight="1" x14ac:dyDescent="0.15">
      <c r="B55" s="121"/>
      <c r="C55" s="1249" t="s">
        <v>49</v>
      </c>
      <c r="D55" s="1249"/>
      <c r="E55" s="1250"/>
      <c r="F55" s="122">
        <v>964</v>
      </c>
      <c r="G55" s="122">
        <v>900</v>
      </c>
      <c r="H55" s="123">
        <v>1019</v>
      </c>
    </row>
    <row r="56" spans="2:8" ht="52.5" customHeight="1" x14ac:dyDescent="0.15">
      <c r="B56" s="124"/>
      <c r="C56" s="1251" t="s">
        <v>50</v>
      </c>
      <c r="D56" s="1251"/>
      <c r="E56" s="1252"/>
      <c r="F56" s="125">
        <v>150</v>
      </c>
      <c r="G56" s="125">
        <v>150</v>
      </c>
      <c r="H56" s="126">
        <v>150</v>
      </c>
    </row>
    <row r="57" spans="2:8" ht="53.25" customHeight="1" x14ac:dyDescent="0.15">
      <c r="B57" s="124"/>
      <c r="C57" s="1253" t="s">
        <v>51</v>
      </c>
      <c r="D57" s="1253"/>
      <c r="E57" s="1254"/>
      <c r="F57" s="127">
        <v>1346</v>
      </c>
      <c r="G57" s="127">
        <v>1580</v>
      </c>
      <c r="H57" s="128">
        <v>1791</v>
      </c>
    </row>
    <row r="58" spans="2:8" ht="45.75" customHeight="1" x14ac:dyDescent="0.15">
      <c r="B58" s="129"/>
      <c r="C58" s="1255" t="s">
        <v>595</v>
      </c>
      <c r="D58" s="1256"/>
      <c r="E58" s="1257"/>
      <c r="F58" s="364">
        <v>1019</v>
      </c>
      <c r="G58" s="364">
        <v>1240</v>
      </c>
      <c r="H58" s="365">
        <v>1451</v>
      </c>
    </row>
    <row r="59" spans="2:8" ht="45.75" customHeight="1" x14ac:dyDescent="0.15">
      <c r="B59" s="129"/>
      <c r="C59" s="1255" t="s">
        <v>596</v>
      </c>
      <c r="D59" s="1256"/>
      <c r="E59" s="1257"/>
      <c r="F59" s="364">
        <v>303</v>
      </c>
      <c r="G59" s="364">
        <v>303</v>
      </c>
      <c r="H59" s="365">
        <v>303</v>
      </c>
    </row>
    <row r="60" spans="2:8" ht="45.75" customHeight="1" x14ac:dyDescent="0.15">
      <c r="B60" s="129"/>
      <c r="C60" s="1255" t="s">
        <v>597</v>
      </c>
      <c r="D60" s="1256"/>
      <c r="E60" s="1257"/>
      <c r="F60" s="364">
        <v>24</v>
      </c>
      <c r="G60" s="364">
        <v>37</v>
      </c>
      <c r="H60" s="365">
        <v>37</v>
      </c>
    </row>
    <row r="61" spans="2:8" ht="45.75" customHeight="1" x14ac:dyDescent="0.15">
      <c r="B61" s="129"/>
      <c r="C61" s="1241"/>
      <c r="D61" s="1242"/>
      <c r="E61" s="1243"/>
      <c r="F61" s="130"/>
      <c r="G61" s="130"/>
      <c r="H61" s="131"/>
    </row>
    <row r="62" spans="2:8" ht="45.75" customHeight="1" thickBot="1" x14ac:dyDescent="0.2">
      <c r="B62" s="132"/>
      <c r="C62" s="1244"/>
      <c r="D62" s="1245"/>
      <c r="E62" s="1246"/>
      <c r="F62" s="133"/>
      <c r="G62" s="133"/>
      <c r="H62" s="134"/>
    </row>
    <row r="63" spans="2:8" ht="52.5" customHeight="1" thickBot="1" x14ac:dyDescent="0.2">
      <c r="B63" s="135"/>
      <c r="C63" s="1247" t="s">
        <v>52</v>
      </c>
      <c r="D63" s="1247"/>
      <c r="E63" s="1248"/>
      <c r="F63" s="136">
        <v>2460</v>
      </c>
      <c r="G63" s="136">
        <v>2630</v>
      </c>
      <c r="H63" s="137">
        <v>2959</v>
      </c>
    </row>
    <row r="64" spans="2:8" x14ac:dyDescent="0.15"/>
  </sheetData>
  <sheetProtection algorithmName="SHA-512" hashValue="eS9h1zyLAycaSrAbBOkW8xivsQEmjqI455jo25TqbOZfSIy0ZM3HsuoHEz2NcKp6Scd6rWSbDJV/qsLzEofM/g==" saltValue="PlVHodXlCSLGTSt7kXGJ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64395-2DE8-4366-AE5B-5BAD7E8D028C}">
  <sheetPr>
    <pageSetUpPr fitToPage="1"/>
  </sheetPr>
  <dimension ref="A1:DE85"/>
  <sheetViews>
    <sheetView showGridLines="0" zoomScale="55" zoomScaleNormal="55" zoomScaleSheetLayoutView="55" workbookViewId="0">
      <selection activeCell="AN65" sqref="AN65:DC69"/>
    </sheetView>
  </sheetViews>
  <sheetFormatPr defaultColWidth="0" defaultRowHeight="13.5" customHeight="1" zeroHeight="1" x14ac:dyDescent="0.15"/>
  <cols>
    <col min="1" max="1" width="6.375" style="368" customWidth="1"/>
    <col min="2" max="107" width="2.5" style="368" customWidth="1"/>
    <col min="108" max="108" width="6.125" style="375" customWidth="1"/>
    <col min="109" max="109" width="5.875" style="374" customWidth="1"/>
    <col min="110" max="16384" width="8.625" style="368" hidden="1"/>
  </cols>
  <sheetData>
    <row r="1" spans="1:109" ht="42.75" customHeight="1" x14ac:dyDescent="0.15">
      <c r="A1" s="366"/>
      <c r="B1" s="367"/>
      <c r="DD1" s="368"/>
      <c r="DE1" s="368"/>
    </row>
    <row r="2" spans="1:109" ht="25.5" customHeight="1" x14ac:dyDescent="0.15">
      <c r="A2" s="369"/>
      <c r="C2" s="369"/>
      <c r="O2" s="369"/>
      <c r="P2" s="369"/>
      <c r="Q2" s="369"/>
      <c r="R2" s="369"/>
      <c r="S2" s="369"/>
      <c r="T2" s="369"/>
      <c r="U2" s="369"/>
      <c r="V2" s="369"/>
      <c r="W2" s="369"/>
      <c r="X2" s="369"/>
      <c r="Y2" s="369"/>
      <c r="Z2" s="369"/>
      <c r="AA2" s="369"/>
      <c r="AB2" s="369"/>
      <c r="AC2" s="369"/>
      <c r="AD2" s="369"/>
      <c r="AE2" s="369"/>
      <c r="AF2" s="369"/>
      <c r="AG2" s="369"/>
      <c r="AH2" s="369"/>
      <c r="AI2" s="369"/>
      <c r="AU2" s="369"/>
      <c r="BG2" s="369"/>
      <c r="BS2" s="369"/>
      <c r="CE2" s="369"/>
      <c r="CQ2" s="369"/>
      <c r="DD2" s="368"/>
      <c r="DE2" s="368"/>
    </row>
    <row r="3" spans="1:109" ht="25.5" customHeight="1" x14ac:dyDescent="0.15">
      <c r="A3" s="369"/>
      <c r="C3" s="369"/>
      <c r="O3" s="369"/>
      <c r="P3" s="369"/>
      <c r="Q3" s="369"/>
      <c r="R3" s="369"/>
      <c r="S3" s="369"/>
      <c r="T3" s="369"/>
      <c r="U3" s="369"/>
      <c r="V3" s="369"/>
      <c r="W3" s="369"/>
      <c r="X3" s="369"/>
      <c r="Y3" s="369"/>
      <c r="Z3" s="369"/>
      <c r="AA3" s="369"/>
      <c r="AB3" s="369"/>
      <c r="AC3" s="369"/>
      <c r="AD3" s="369"/>
      <c r="AE3" s="369"/>
      <c r="AF3" s="369"/>
      <c r="AG3" s="369"/>
      <c r="AH3" s="369"/>
      <c r="AI3" s="369"/>
      <c r="AU3" s="369"/>
      <c r="BG3" s="369"/>
      <c r="BS3" s="369"/>
      <c r="CE3" s="369"/>
      <c r="CQ3" s="369"/>
      <c r="DD3" s="368"/>
      <c r="DE3" s="368"/>
    </row>
    <row r="4" spans="1:109" s="259" customFormat="1"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69"/>
      <c r="BA4" s="369"/>
      <c r="BB4" s="369"/>
      <c r="BC4" s="369"/>
      <c r="BD4" s="369"/>
      <c r="BE4" s="369"/>
      <c r="BF4" s="369"/>
      <c r="BG4" s="369"/>
      <c r="BH4" s="369"/>
      <c r="BI4" s="369"/>
      <c r="BJ4" s="369"/>
      <c r="BK4" s="369"/>
      <c r="BL4" s="369"/>
      <c r="BM4" s="369"/>
      <c r="BN4" s="369"/>
      <c r="BO4" s="369"/>
      <c r="BP4" s="369"/>
      <c r="BQ4" s="369"/>
      <c r="BR4" s="369"/>
      <c r="BS4" s="369"/>
      <c r="BT4" s="369"/>
      <c r="BU4" s="369"/>
      <c r="BV4" s="369"/>
      <c r="BW4" s="369"/>
      <c r="BX4" s="369"/>
      <c r="BY4" s="369"/>
      <c r="BZ4" s="369"/>
      <c r="CA4" s="369"/>
      <c r="CB4" s="369"/>
      <c r="CC4" s="369"/>
      <c r="CD4" s="369"/>
      <c r="CE4" s="369"/>
      <c r="CF4" s="369"/>
      <c r="CG4" s="369"/>
      <c r="CH4" s="369"/>
      <c r="CI4" s="369"/>
      <c r="CJ4" s="369"/>
      <c r="CK4" s="369"/>
      <c r="CL4" s="369"/>
      <c r="CM4" s="369"/>
      <c r="CN4" s="369"/>
      <c r="CO4" s="369"/>
      <c r="CP4" s="369"/>
      <c r="CQ4" s="369"/>
      <c r="CR4" s="369"/>
      <c r="CS4" s="369"/>
      <c r="CT4" s="369"/>
      <c r="CU4" s="369"/>
      <c r="CV4" s="369"/>
      <c r="CW4" s="369"/>
      <c r="CX4" s="369"/>
      <c r="CY4" s="369"/>
      <c r="CZ4" s="369"/>
      <c r="DA4" s="369"/>
      <c r="DB4" s="369"/>
      <c r="DC4" s="369"/>
      <c r="DD4" s="369"/>
      <c r="DE4" s="369"/>
    </row>
    <row r="5" spans="1:109" s="259" customFormat="1"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c r="AJ5" s="369"/>
      <c r="AK5" s="369"/>
      <c r="AL5" s="369"/>
      <c r="AM5" s="369"/>
      <c r="AN5" s="369"/>
      <c r="AO5" s="369"/>
      <c r="AP5" s="369"/>
      <c r="AQ5" s="369"/>
      <c r="AR5" s="369"/>
      <c r="AS5" s="369"/>
      <c r="AT5" s="369"/>
      <c r="AU5" s="369"/>
      <c r="AV5" s="369"/>
      <c r="AW5" s="369"/>
      <c r="AX5" s="369"/>
      <c r="AY5" s="369"/>
      <c r="AZ5" s="369"/>
      <c r="BA5" s="369"/>
      <c r="BB5" s="369"/>
      <c r="BC5" s="369"/>
      <c r="BD5" s="369"/>
      <c r="BE5" s="369"/>
      <c r="BF5" s="369"/>
      <c r="BG5" s="369"/>
      <c r="BH5" s="369"/>
      <c r="BI5" s="369"/>
      <c r="BJ5" s="369"/>
      <c r="BK5" s="369"/>
      <c r="BL5" s="369"/>
      <c r="BM5" s="369"/>
      <c r="BN5" s="369"/>
      <c r="BO5" s="369"/>
      <c r="BP5" s="369"/>
      <c r="BQ5" s="369"/>
      <c r="BR5" s="369"/>
      <c r="BS5" s="369"/>
      <c r="BT5" s="369"/>
      <c r="BU5" s="369"/>
      <c r="BV5" s="369"/>
      <c r="BW5" s="369"/>
      <c r="BX5" s="369"/>
      <c r="BY5" s="369"/>
      <c r="BZ5" s="369"/>
      <c r="CA5" s="369"/>
      <c r="CB5" s="369"/>
      <c r="CC5" s="369"/>
      <c r="CD5" s="369"/>
      <c r="CE5" s="369"/>
      <c r="CF5" s="369"/>
      <c r="CG5" s="369"/>
      <c r="CH5" s="369"/>
      <c r="CI5" s="369"/>
      <c r="CJ5" s="369"/>
      <c r="CK5" s="369"/>
      <c r="CL5" s="369"/>
      <c r="CM5" s="369"/>
      <c r="CN5" s="369"/>
      <c r="CO5" s="369"/>
      <c r="CP5" s="369"/>
      <c r="CQ5" s="369"/>
      <c r="CR5" s="369"/>
      <c r="CS5" s="369"/>
      <c r="CT5" s="369"/>
      <c r="CU5" s="369"/>
      <c r="CV5" s="369"/>
      <c r="CW5" s="369"/>
      <c r="CX5" s="369"/>
      <c r="CY5" s="369"/>
      <c r="CZ5" s="369"/>
      <c r="DA5" s="369"/>
      <c r="DB5" s="369"/>
      <c r="DC5" s="369"/>
      <c r="DD5" s="369"/>
      <c r="DE5" s="369"/>
    </row>
    <row r="6" spans="1:109" s="259" customFormat="1"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69"/>
      <c r="AY6" s="369"/>
      <c r="AZ6" s="369"/>
      <c r="BA6" s="369"/>
      <c r="BB6" s="369"/>
      <c r="BC6" s="369"/>
      <c r="BD6" s="369"/>
      <c r="BE6" s="369"/>
      <c r="BF6" s="369"/>
      <c r="BG6" s="369"/>
      <c r="BH6" s="369"/>
      <c r="BI6" s="369"/>
      <c r="BJ6" s="369"/>
      <c r="BK6" s="369"/>
      <c r="BL6" s="369"/>
      <c r="BM6" s="369"/>
      <c r="BN6" s="369"/>
      <c r="BO6" s="369"/>
      <c r="BP6" s="369"/>
      <c r="BQ6" s="369"/>
      <c r="BR6" s="369"/>
      <c r="BS6" s="369"/>
      <c r="BT6" s="369"/>
      <c r="BU6" s="369"/>
      <c r="BV6" s="369"/>
      <c r="BW6" s="369"/>
      <c r="BX6" s="369"/>
      <c r="BY6" s="369"/>
      <c r="BZ6" s="369"/>
      <c r="CA6" s="369"/>
      <c r="CB6" s="369"/>
      <c r="CC6" s="369"/>
      <c r="CD6" s="369"/>
      <c r="CE6" s="369"/>
      <c r="CF6" s="369"/>
      <c r="CG6" s="369"/>
      <c r="CH6" s="369"/>
      <c r="CI6" s="369"/>
      <c r="CJ6" s="369"/>
      <c r="CK6" s="369"/>
      <c r="CL6" s="369"/>
      <c r="CM6" s="369"/>
      <c r="CN6" s="369"/>
      <c r="CO6" s="369"/>
      <c r="CP6" s="369"/>
      <c r="CQ6" s="369"/>
      <c r="CR6" s="369"/>
      <c r="CS6" s="369"/>
      <c r="CT6" s="369"/>
      <c r="CU6" s="369"/>
      <c r="CV6" s="369"/>
      <c r="CW6" s="369"/>
      <c r="CX6" s="369"/>
      <c r="CY6" s="369"/>
      <c r="CZ6" s="369"/>
      <c r="DA6" s="369"/>
      <c r="DB6" s="369"/>
      <c r="DC6" s="369"/>
      <c r="DD6" s="369"/>
      <c r="DE6" s="369"/>
    </row>
    <row r="7" spans="1:109" s="259" customFormat="1"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c r="AP7" s="369"/>
      <c r="AQ7" s="369"/>
      <c r="AR7" s="369"/>
      <c r="AS7" s="369"/>
      <c r="AT7" s="369"/>
      <c r="AU7" s="369"/>
      <c r="AV7" s="369"/>
      <c r="AW7" s="369"/>
      <c r="AX7" s="369"/>
      <c r="AY7" s="369"/>
      <c r="AZ7" s="369"/>
      <c r="BA7" s="369"/>
      <c r="BB7" s="369"/>
      <c r="BC7" s="369"/>
      <c r="BD7" s="369"/>
      <c r="BE7" s="369"/>
      <c r="BF7" s="369"/>
      <c r="BG7" s="369"/>
      <c r="BH7" s="369"/>
      <c r="BI7" s="369"/>
      <c r="BJ7" s="369"/>
      <c r="BK7" s="369"/>
      <c r="BL7" s="369"/>
      <c r="BM7" s="369"/>
      <c r="BN7" s="369"/>
      <c r="BO7" s="369"/>
      <c r="BP7" s="369"/>
      <c r="BQ7" s="369"/>
      <c r="BR7" s="369"/>
      <c r="BS7" s="369"/>
      <c r="BT7" s="369"/>
      <c r="BU7" s="369"/>
      <c r="BV7" s="369"/>
      <c r="BW7" s="369"/>
      <c r="BX7" s="369"/>
      <c r="BY7" s="369"/>
      <c r="BZ7" s="369"/>
      <c r="CA7" s="369"/>
      <c r="CB7" s="369"/>
      <c r="CC7" s="369"/>
      <c r="CD7" s="369"/>
      <c r="CE7" s="369"/>
      <c r="CF7" s="369"/>
      <c r="CG7" s="369"/>
      <c r="CH7" s="369"/>
      <c r="CI7" s="369"/>
      <c r="CJ7" s="369"/>
      <c r="CK7" s="369"/>
      <c r="CL7" s="369"/>
      <c r="CM7" s="369"/>
      <c r="CN7" s="369"/>
      <c r="CO7" s="369"/>
      <c r="CP7" s="369"/>
      <c r="CQ7" s="369"/>
      <c r="CR7" s="369"/>
      <c r="CS7" s="369"/>
      <c r="CT7" s="369"/>
      <c r="CU7" s="369"/>
      <c r="CV7" s="369"/>
      <c r="CW7" s="369"/>
      <c r="CX7" s="369"/>
      <c r="CY7" s="369"/>
      <c r="CZ7" s="369"/>
      <c r="DA7" s="369"/>
      <c r="DB7" s="369"/>
      <c r="DC7" s="369"/>
      <c r="DD7" s="369"/>
      <c r="DE7" s="369"/>
    </row>
    <row r="8" spans="1:109" s="259" customFormat="1"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69"/>
      <c r="AY8" s="369"/>
      <c r="AZ8" s="369"/>
      <c r="BA8" s="369"/>
      <c r="BB8" s="369"/>
      <c r="BC8" s="369"/>
      <c r="BD8" s="369"/>
      <c r="BE8" s="369"/>
      <c r="BF8" s="369"/>
      <c r="BG8" s="369"/>
      <c r="BH8" s="369"/>
      <c r="BI8" s="369"/>
      <c r="BJ8" s="369"/>
      <c r="BK8" s="369"/>
      <c r="BL8" s="369"/>
      <c r="BM8" s="369"/>
      <c r="BN8" s="369"/>
      <c r="BO8" s="369"/>
      <c r="BP8" s="369"/>
      <c r="BQ8" s="369"/>
      <c r="BR8" s="369"/>
      <c r="BS8" s="369"/>
      <c r="BT8" s="369"/>
      <c r="BU8" s="369"/>
      <c r="BV8" s="369"/>
      <c r="BW8" s="369"/>
      <c r="BX8" s="369"/>
      <c r="BY8" s="369"/>
      <c r="BZ8" s="369"/>
      <c r="CA8" s="369"/>
      <c r="CB8" s="369"/>
      <c r="CC8" s="369"/>
      <c r="CD8" s="369"/>
      <c r="CE8" s="369"/>
      <c r="CF8" s="369"/>
      <c r="CG8" s="369"/>
      <c r="CH8" s="369"/>
      <c r="CI8" s="369"/>
      <c r="CJ8" s="369"/>
      <c r="CK8" s="369"/>
      <c r="CL8" s="369"/>
      <c r="CM8" s="369"/>
      <c r="CN8" s="369"/>
      <c r="CO8" s="369"/>
      <c r="CP8" s="369"/>
      <c r="CQ8" s="369"/>
      <c r="CR8" s="369"/>
      <c r="CS8" s="369"/>
      <c r="CT8" s="369"/>
      <c r="CU8" s="369"/>
      <c r="CV8" s="369"/>
      <c r="CW8" s="369"/>
      <c r="CX8" s="369"/>
      <c r="CY8" s="369"/>
      <c r="CZ8" s="369"/>
      <c r="DA8" s="369"/>
      <c r="DB8" s="369"/>
      <c r="DC8" s="369"/>
      <c r="DD8" s="369"/>
      <c r="DE8" s="369"/>
    </row>
    <row r="9" spans="1:109" s="259" customFormat="1"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69"/>
      <c r="BN9" s="369"/>
      <c r="BO9" s="369"/>
      <c r="BP9" s="369"/>
      <c r="BQ9" s="369"/>
      <c r="BR9" s="369"/>
      <c r="BS9" s="369"/>
      <c r="BT9" s="369"/>
      <c r="BU9" s="369"/>
      <c r="BV9" s="369"/>
      <c r="BW9" s="369"/>
      <c r="BX9" s="369"/>
      <c r="BY9" s="369"/>
      <c r="BZ9" s="369"/>
      <c r="CA9" s="369"/>
      <c r="CB9" s="369"/>
      <c r="CC9" s="369"/>
      <c r="CD9" s="369"/>
      <c r="CE9" s="369"/>
      <c r="CF9" s="369"/>
      <c r="CG9" s="369"/>
      <c r="CH9" s="369"/>
      <c r="CI9" s="369"/>
      <c r="CJ9" s="369"/>
      <c r="CK9" s="369"/>
      <c r="CL9" s="369"/>
      <c r="CM9" s="369"/>
      <c r="CN9" s="369"/>
      <c r="CO9" s="369"/>
      <c r="CP9" s="369"/>
      <c r="CQ9" s="369"/>
      <c r="CR9" s="369"/>
      <c r="CS9" s="369"/>
      <c r="CT9" s="369"/>
      <c r="CU9" s="369"/>
      <c r="CV9" s="369"/>
      <c r="CW9" s="369"/>
      <c r="CX9" s="369"/>
      <c r="CY9" s="369"/>
      <c r="CZ9" s="369"/>
      <c r="DA9" s="369"/>
      <c r="DB9" s="369"/>
      <c r="DC9" s="369"/>
      <c r="DD9" s="369"/>
      <c r="DE9" s="369"/>
    </row>
    <row r="10" spans="1:109" s="259" customFormat="1"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69"/>
      <c r="AX10" s="369"/>
      <c r="AY10" s="369"/>
      <c r="AZ10" s="369"/>
      <c r="BA10" s="369"/>
      <c r="BB10" s="369"/>
      <c r="BC10" s="369"/>
      <c r="BD10" s="369"/>
      <c r="BE10" s="369"/>
      <c r="BF10" s="369"/>
      <c r="BG10" s="369"/>
      <c r="BH10" s="369"/>
      <c r="BI10" s="369"/>
      <c r="BJ10" s="369"/>
      <c r="BK10" s="369"/>
      <c r="BL10" s="369"/>
      <c r="BM10" s="369"/>
      <c r="BN10" s="369"/>
      <c r="BO10" s="369"/>
      <c r="BP10" s="369"/>
      <c r="BQ10" s="369"/>
      <c r="BR10" s="369"/>
      <c r="BS10" s="369"/>
      <c r="BT10" s="369"/>
      <c r="BU10" s="369"/>
      <c r="BV10" s="369"/>
      <c r="BW10" s="369"/>
      <c r="BX10" s="369"/>
      <c r="BY10" s="369"/>
      <c r="BZ10" s="369"/>
      <c r="CA10" s="369"/>
      <c r="CB10" s="369"/>
      <c r="CC10" s="369"/>
      <c r="CD10" s="369"/>
      <c r="CE10" s="369"/>
      <c r="CF10" s="369"/>
      <c r="CG10" s="369"/>
      <c r="CH10" s="369"/>
      <c r="CI10" s="369"/>
      <c r="CJ10" s="369"/>
      <c r="CK10" s="369"/>
      <c r="CL10" s="369"/>
      <c r="CM10" s="369"/>
      <c r="CN10" s="369"/>
      <c r="CO10" s="369"/>
      <c r="CP10" s="369"/>
      <c r="CQ10" s="369"/>
      <c r="CR10" s="369"/>
      <c r="CS10" s="369"/>
      <c r="CT10" s="369"/>
      <c r="CU10" s="369"/>
      <c r="CV10" s="369"/>
      <c r="CW10" s="369"/>
      <c r="CX10" s="369"/>
      <c r="CY10" s="369"/>
      <c r="CZ10" s="369"/>
      <c r="DA10" s="369"/>
      <c r="DB10" s="369"/>
      <c r="DC10" s="369"/>
      <c r="DD10" s="369"/>
      <c r="DE10" s="369"/>
    </row>
    <row r="11" spans="1:109" s="259" customFormat="1"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69"/>
      <c r="AY11" s="369"/>
      <c r="AZ11" s="369"/>
      <c r="BA11" s="369"/>
      <c r="BB11" s="369"/>
      <c r="BC11" s="369"/>
      <c r="BD11" s="369"/>
      <c r="BE11" s="369"/>
      <c r="BF11" s="369"/>
      <c r="BG11" s="369"/>
      <c r="BH11" s="369"/>
      <c r="BI11" s="369"/>
      <c r="BJ11" s="369"/>
      <c r="BK11" s="369"/>
      <c r="BL11" s="369"/>
      <c r="BM11" s="369"/>
      <c r="BN11" s="369"/>
      <c r="BO11" s="369"/>
      <c r="BP11" s="369"/>
      <c r="BQ11" s="369"/>
      <c r="BR11" s="369"/>
      <c r="BS11" s="369"/>
      <c r="BT11" s="369"/>
      <c r="BU11" s="369"/>
      <c r="BV11" s="369"/>
      <c r="BW11" s="369"/>
      <c r="BX11" s="369"/>
      <c r="BY11" s="369"/>
      <c r="BZ11" s="369"/>
      <c r="CA11" s="369"/>
      <c r="CB11" s="369"/>
      <c r="CC11" s="369"/>
      <c r="CD11" s="369"/>
      <c r="CE11" s="369"/>
      <c r="CF11" s="369"/>
      <c r="CG11" s="369"/>
      <c r="CH11" s="369"/>
      <c r="CI11" s="369"/>
      <c r="CJ11" s="369"/>
      <c r="CK11" s="369"/>
      <c r="CL11" s="369"/>
      <c r="CM11" s="369"/>
      <c r="CN11" s="369"/>
      <c r="CO11" s="369"/>
      <c r="CP11" s="369"/>
      <c r="CQ11" s="369"/>
      <c r="CR11" s="369"/>
      <c r="CS11" s="369"/>
      <c r="CT11" s="369"/>
      <c r="CU11" s="369"/>
      <c r="CV11" s="369"/>
      <c r="CW11" s="369"/>
      <c r="CX11" s="369"/>
      <c r="CY11" s="369"/>
      <c r="CZ11" s="369"/>
      <c r="DA11" s="369"/>
      <c r="DB11" s="369"/>
      <c r="DC11" s="369"/>
      <c r="DD11" s="369"/>
      <c r="DE11" s="369"/>
    </row>
    <row r="12" spans="1:109" s="259" customFormat="1"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69"/>
      <c r="AY12" s="369"/>
      <c r="AZ12" s="369"/>
      <c r="BA12" s="369"/>
      <c r="BB12" s="369"/>
      <c r="BC12" s="369"/>
      <c r="BD12" s="369"/>
      <c r="BE12" s="369"/>
      <c r="BF12" s="369"/>
      <c r="BG12" s="369"/>
      <c r="BH12" s="369"/>
      <c r="BI12" s="369"/>
      <c r="BJ12" s="369"/>
      <c r="BK12" s="369"/>
      <c r="BL12" s="369"/>
      <c r="BM12" s="369"/>
      <c r="BN12" s="369"/>
      <c r="BO12" s="369"/>
      <c r="BP12" s="369"/>
      <c r="BQ12" s="369"/>
      <c r="BR12" s="369"/>
      <c r="BS12" s="369"/>
      <c r="BT12" s="369"/>
      <c r="BU12" s="369"/>
      <c r="BV12" s="369"/>
      <c r="BW12" s="369"/>
      <c r="BX12" s="369"/>
      <c r="BY12" s="369"/>
      <c r="BZ12" s="369"/>
      <c r="CA12" s="369"/>
      <c r="CB12" s="369"/>
      <c r="CC12" s="369"/>
      <c r="CD12" s="369"/>
      <c r="CE12" s="369"/>
      <c r="CF12" s="369"/>
      <c r="CG12" s="369"/>
      <c r="CH12" s="369"/>
      <c r="CI12" s="369"/>
      <c r="CJ12" s="369"/>
      <c r="CK12" s="369"/>
      <c r="CL12" s="369"/>
      <c r="CM12" s="369"/>
      <c r="CN12" s="369"/>
      <c r="CO12" s="369"/>
      <c r="CP12" s="369"/>
      <c r="CQ12" s="369"/>
      <c r="CR12" s="369"/>
      <c r="CS12" s="369"/>
      <c r="CT12" s="369"/>
      <c r="CU12" s="369"/>
      <c r="CV12" s="369"/>
      <c r="CW12" s="369"/>
      <c r="CX12" s="369"/>
      <c r="CY12" s="369"/>
      <c r="CZ12" s="369"/>
      <c r="DA12" s="369"/>
      <c r="DB12" s="369"/>
      <c r="DC12" s="369"/>
      <c r="DD12" s="369"/>
      <c r="DE12" s="369"/>
    </row>
    <row r="13" spans="1:109" s="259" customFormat="1"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69"/>
      <c r="BC13" s="369"/>
      <c r="BD13" s="369"/>
      <c r="BE13" s="369"/>
      <c r="BF13" s="369"/>
      <c r="BG13" s="369"/>
      <c r="BH13" s="369"/>
      <c r="BI13" s="369"/>
      <c r="BJ13" s="369"/>
      <c r="BK13" s="369"/>
      <c r="BL13" s="369"/>
      <c r="BM13" s="369"/>
      <c r="BN13" s="369"/>
      <c r="BO13" s="369"/>
      <c r="BP13" s="369"/>
      <c r="BQ13" s="369"/>
      <c r="BR13" s="369"/>
      <c r="BS13" s="369"/>
      <c r="BT13" s="369"/>
      <c r="BU13" s="369"/>
      <c r="BV13" s="369"/>
      <c r="BW13" s="369"/>
      <c r="BX13" s="369"/>
      <c r="BY13" s="369"/>
      <c r="BZ13" s="369"/>
      <c r="CA13" s="369"/>
      <c r="CB13" s="369"/>
      <c r="CC13" s="369"/>
      <c r="CD13" s="369"/>
      <c r="CE13" s="369"/>
      <c r="CF13" s="369"/>
      <c r="CG13" s="369"/>
      <c r="CH13" s="369"/>
      <c r="CI13" s="369"/>
      <c r="CJ13" s="369"/>
      <c r="CK13" s="369"/>
      <c r="CL13" s="369"/>
      <c r="CM13" s="369"/>
      <c r="CN13" s="369"/>
      <c r="CO13" s="369"/>
      <c r="CP13" s="369"/>
      <c r="CQ13" s="369"/>
      <c r="CR13" s="369"/>
      <c r="CS13" s="369"/>
      <c r="CT13" s="369"/>
      <c r="CU13" s="369"/>
      <c r="CV13" s="369"/>
      <c r="CW13" s="369"/>
      <c r="CX13" s="369"/>
      <c r="CY13" s="369"/>
      <c r="CZ13" s="369"/>
      <c r="DA13" s="369"/>
      <c r="DB13" s="369"/>
      <c r="DC13" s="369"/>
      <c r="DD13" s="369"/>
      <c r="DE13" s="369"/>
    </row>
    <row r="14" spans="1:109" s="259" customForma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69"/>
      <c r="AY14" s="369"/>
      <c r="AZ14" s="369"/>
      <c r="BA14" s="369"/>
      <c r="BB14" s="369"/>
      <c r="BC14" s="369"/>
      <c r="BD14" s="369"/>
      <c r="BE14" s="369"/>
      <c r="BF14" s="369"/>
      <c r="BG14" s="369"/>
      <c r="BH14" s="369"/>
      <c r="BI14" s="369"/>
      <c r="BJ14" s="369"/>
      <c r="BK14" s="369"/>
      <c r="BL14" s="369"/>
      <c r="BM14" s="369"/>
      <c r="BN14" s="369"/>
      <c r="BO14" s="369"/>
      <c r="BP14" s="369"/>
      <c r="BQ14" s="369"/>
      <c r="BR14" s="369"/>
      <c r="BS14" s="369"/>
      <c r="BT14" s="369"/>
      <c r="BU14" s="369"/>
      <c r="BV14" s="369"/>
      <c r="BW14" s="369"/>
      <c r="BX14" s="369"/>
      <c r="BY14" s="369"/>
      <c r="BZ14" s="369"/>
      <c r="CA14" s="369"/>
      <c r="CB14" s="369"/>
      <c r="CC14" s="369"/>
      <c r="CD14" s="369"/>
      <c r="CE14" s="369"/>
      <c r="CF14" s="369"/>
      <c r="CG14" s="369"/>
      <c r="CH14" s="369"/>
      <c r="CI14" s="369"/>
      <c r="CJ14" s="369"/>
      <c r="CK14" s="369"/>
      <c r="CL14" s="369"/>
      <c r="CM14" s="369"/>
      <c r="CN14" s="369"/>
      <c r="CO14" s="369"/>
      <c r="CP14" s="369"/>
      <c r="CQ14" s="369"/>
      <c r="CR14" s="369"/>
      <c r="CS14" s="369"/>
      <c r="CT14" s="369"/>
      <c r="CU14" s="369"/>
      <c r="CV14" s="369"/>
      <c r="CW14" s="369"/>
      <c r="CX14" s="369"/>
      <c r="CY14" s="369"/>
      <c r="CZ14" s="369"/>
      <c r="DA14" s="369"/>
      <c r="DB14" s="369"/>
      <c r="DC14" s="369"/>
      <c r="DD14" s="369"/>
      <c r="DE14" s="369"/>
    </row>
    <row r="15" spans="1:109" s="259" customFormat="1" x14ac:dyDescent="0.15">
      <c r="A15" s="368"/>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69"/>
      <c r="AY15" s="369"/>
      <c r="AZ15" s="369"/>
      <c r="BA15" s="369"/>
      <c r="BB15" s="369"/>
      <c r="BC15" s="369"/>
      <c r="BD15" s="369"/>
      <c r="BE15" s="369"/>
      <c r="BF15" s="369"/>
      <c r="BG15" s="369"/>
      <c r="BH15" s="369"/>
      <c r="BI15" s="369"/>
      <c r="BJ15" s="369"/>
      <c r="BK15" s="369"/>
      <c r="BL15" s="369"/>
      <c r="BM15" s="369"/>
      <c r="BN15" s="369"/>
      <c r="BO15" s="369"/>
      <c r="BP15" s="369"/>
      <c r="BQ15" s="369"/>
      <c r="BR15" s="369"/>
      <c r="BS15" s="369"/>
      <c r="BT15" s="369"/>
      <c r="BU15" s="369"/>
      <c r="BV15" s="369"/>
      <c r="BW15" s="369"/>
      <c r="BX15" s="369"/>
      <c r="BY15" s="369"/>
      <c r="BZ15" s="369"/>
      <c r="CA15" s="369"/>
      <c r="CB15" s="369"/>
      <c r="CC15" s="369"/>
      <c r="CD15" s="369"/>
      <c r="CE15" s="369"/>
      <c r="CF15" s="369"/>
      <c r="CG15" s="369"/>
      <c r="CH15" s="369"/>
      <c r="CI15" s="369"/>
      <c r="CJ15" s="369"/>
      <c r="CK15" s="369"/>
      <c r="CL15" s="369"/>
      <c r="CM15" s="369"/>
      <c r="CN15" s="369"/>
      <c r="CO15" s="369"/>
      <c r="CP15" s="369"/>
      <c r="CQ15" s="369"/>
      <c r="CR15" s="369"/>
      <c r="CS15" s="369"/>
      <c r="CT15" s="369"/>
      <c r="CU15" s="369"/>
      <c r="CV15" s="369"/>
      <c r="CW15" s="369"/>
      <c r="CX15" s="369"/>
      <c r="CY15" s="369"/>
      <c r="CZ15" s="369"/>
      <c r="DA15" s="369"/>
      <c r="DB15" s="369"/>
      <c r="DC15" s="369"/>
      <c r="DD15" s="369"/>
      <c r="DE15" s="369"/>
    </row>
    <row r="16" spans="1:109" s="259" customFormat="1" x14ac:dyDescent="0.15">
      <c r="A16" s="368"/>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c r="AP16" s="369"/>
      <c r="AQ16" s="369"/>
      <c r="AR16" s="369"/>
      <c r="AS16" s="369"/>
      <c r="AT16" s="369"/>
      <c r="AU16" s="369"/>
      <c r="AV16" s="369"/>
      <c r="AW16" s="369"/>
      <c r="AX16" s="369"/>
      <c r="AY16" s="369"/>
      <c r="AZ16" s="369"/>
      <c r="BA16" s="369"/>
      <c r="BB16" s="369"/>
      <c r="BC16" s="369"/>
      <c r="BD16" s="369"/>
      <c r="BE16" s="369"/>
      <c r="BF16" s="369"/>
      <c r="BG16" s="369"/>
      <c r="BH16" s="369"/>
      <c r="BI16" s="369"/>
      <c r="BJ16" s="369"/>
      <c r="BK16" s="369"/>
      <c r="BL16" s="369"/>
      <c r="BM16" s="369"/>
      <c r="BN16" s="369"/>
      <c r="BO16" s="369"/>
      <c r="BP16" s="369"/>
      <c r="BQ16" s="369"/>
      <c r="BR16" s="369"/>
      <c r="BS16" s="369"/>
      <c r="BT16" s="369"/>
      <c r="BU16" s="369"/>
      <c r="BV16" s="369"/>
      <c r="BW16" s="369"/>
      <c r="BX16" s="369"/>
      <c r="BY16" s="369"/>
      <c r="BZ16" s="369"/>
      <c r="CA16" s="369"/>
      <c r="CB16" s="369"/>
      <c r="CC16" s="369"/>
      <c r="CD16" s="369"/>
      <c r="CE16" s="369"/>
      <c r="CF16" s="369"/>
      <c r="CG16" s="369"/>
      <c r="CH16" s="369"/>
      <c r="CI16" s="369"/>
      <c r="CJ16" s="369"/>
      <c r="CK16" s="369"/>
      <c r="CL16" s="369"/>
      <c r="CM16" s="369"/>
      <c r="CN16" s="369"/>
      <c r="CO16" s="369"/>
      <c r="CP16" s="369"/>
      <c r="CQ16" s="369"/>
      <c r="CR16" s="369"/>
      <c r="CS16" s="369"/>
      <c r="CT16" s="369"/>
      <c r="CU16" s="369"/>
      <c r="CV16" s="369"/>
      <c r="CW16" s="369"/>
      <c r="CX16" s="369"/>
      <c r="CY16" s="369"/>
      <c r="CZ16" s="369"/>
      <c r="DA16" s="369"/>
      <c r="DB16" s="369"/>
      <c r="DC16" s="369"/>
      <c r="DD16" s="369"/>
      <c r="DE16" s="369"/>
    </row>
    <row r="17" spans="1:109" s="259" customFormat="1" x14ac:dyDescent="0.15">
      <c r="A17" s="368"/>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c r="AJ17" s="369"/>
      <c r="AK17" s="369"/>
      <c r="AL17" s="369"/>
      <c r="AM17" s="369"/>
      <c r="AN17" s="369"/>
      <c r="AO17" s="369"/>
      <c r="AP17" s="369"/>
      <c r="AQ17" s="369"/>
      <c r="AR17" s="369"/>
      <c r="AS17" s="369"/>
      <c r="AT17" s="369"/>
      <c r="AU17" s="369"/>
      <c r="AV17" s="369"/>
      <c r="AW17" s="369"/>
      <c r="AX17" s="369"/>
      <c r="AY17" s="369"/>
      <c r="AZ17" s="369"/>
      <c r="BA17" s="369"/>
      <c r="BB17" s="369"/>
      <c r="BC17" s="369"/>
      <c r="BD17" s="369"/>
      <c r="BE17" s="369"/>
      <c r="BF17" s="369"/>
      <c r="BG17" s="369"/>
      <c r="BH17" s="369"/>
      <c r="BI17" s="369"/>
      <c r="BJ17" s="369"/>
      <c r="BK17" s="369"/>
      <c r="BL17" s="369"/>
      <c r="BM17" s="369"/>
      <c r="BN17" s="369"/>
      <c r="BO17" s="369"/>
      <c r="BP17" s="369"/>
      <c r="BQ17" s="369"/>
      <c r="BR17" s="369"/>
      <c r="BS17" s="369"/>
      <c r="BT17" s="369"/>
      <c r="BU17" s="369"/>
      <c r="BV17" s="369"/>
      <c r="BW17" s="369"/>
      <c r="BX17" s="369"/>
      <c r="BY17" s="369"/>
      <c r="BZ17" s="369"/>
      <c r="CA17" s="369"/>
      <c r="CB17" s="369"/>
      <c r="CC17" s="369"/>
      <c r="CD17" s="369"/>
      <c r="CE17" s="369"/>
      <c r="CF17" s="369"/>
      <c r="CG17" s="369"/>
      <c r="CH17" s="369"/>
      <c r="CI17" s="369"/>
      <c r="CJ17" s="369"/>
      <c r="CK17" s="369"/>
      <c r="CL17" s="369"/>
      <c r="CM17" s="369"/>
      <c r="CN17" s="369"/>
      <c r="CO17" s="369"/>
      <c r="CP17" s="369"/>
      <c r="CQ17" s="369"/>
      <c r="CR17" s="369"/>
      <c r="CS17" s="369"/>
      <c r="CT17" s="369"/>
      <c r="CU17" s="369"/>
      <c r="CV17" s="369"/>
      <c r="CW17" s="369"/>
      <c r="CX17" s="369"/>
      <c r="CY17" s="369"/>
      <c r="CZ17" s="369"/>
      <c r="DA17" s="369"/>
      <c r="DB17" s="369"/>
      <c r="DC17" s="369"/>
      <c r="DD17" s="369"/>
      <c r="DE17" s="369"/>
    </row>
    <row r="18" spans="1:109" s="259" customFormat="1" x14ac:dyDescent="0.15">
      <c r="A18" s="368"/>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c r="AP18" s="369"/>
      <c r="AQ18" s="369"/>
      <c r="AR18" s="369"/>
      <c r="AS18" s="369"/>
      <c r="AT18" s="369"/>
      <c r="AU18" s="369"/>
      <c r="AV18" s="369"/>
      <c r="AW18" s="369"/>
      <c r="AX18" s="369"/>
      <c r="AY18" s="369"/>
      <c r="AZ18" s="369"/>
      <c r="BA18" s="369"/>
      <c r="BB18" s="369"/>
      <c r="BC18" s="369"/>
      <c r="BD18" s="369"/>
      <c r="BE18" s="369"/>
      <c r="BF18" s="369"/>
      <c r="BG18" s="369"/>
      <c r="BH18" s="369"/>
      <c r="BI18" s="369"/>
      <c r="BJ18" s="369"/>
      <c r="BK18" s="369"/>
      <c r="BL18" s="369"/>
      <c r="BM18" s="369"/>
      <c r="BN18" s="369"/>
      <c r="BO18" s="369"/>
      <c r="BP18" s="369"/>
      <c r="BQ18" s="369"/>
      <c r="BR18" s="369"/>
      <c r="BS18" s="369"/>
      <c r="BT18" s="369"/>
      <c r="BU18" s="369"/>
      <c r="BV18" s="369"/>
      <c r="BW18" s="369"/>
      <c r="BX18" s="369"/>
      <c r="BY18" s="369"/>
      <c r="BZ18" s="369"/>
      <c r="CA18" s="369"/>
      <c r="CB18" s="369"/>
      <c r="CC18" s="369"/>
      <c r="CD18" s="369"/>
      <c r="CE18" s="369"/>
      <c r="CF18" s="369"/>
      <c r="CG18" s="369"/>
      <c r="CH18" s="369"/>
      <c r="CI18" s="369"/>
      <c r="CJ18" s="369"/>
      <c r="CK18" s="369"/>
      <c r="CL18" s="369"/>
      <c r="CM18" s="369"/>
      <c r="CN18" s="369"/>
      <c r="CO18" s="369"/>
      <c r="CP18" s="369"/>
      <c r="CQ18" s="369"/>
      <c r="CR18" s="369"/>
      <c r="CS18" s="369"/>
      <c r="CT18" s="369"/>
      <c r="CU18" s="369"/>
      <c r="CV18" s="369"/>
      <c r="CW18" s="369"/>
      <c r="CX18" s="369"/>
      <c r="CY18" s="369"/>
      <c r="CZ18" s="369"/>
      <c r="DA18" s="369"/>
      <c r="DB18" s="369"/>
      <c r="DC18" s="369"/>
      <c r="DD18" s="369"/>
      <c r="DE18" s="369"/>
    </row>
    <row r="19" spans="1:109" x14ac:dyDescent="0.15">
      <c r="DD19" s="368"/>
      <c r="DE19" s="368"/>
    </row>
    <row r="20" spans="1:109" x14ac:dyDescent="0.15">
      <c r="DD20" s="368"/>
      <c r="DE20" s="368"/>
    </row>
    <row r="21" spans="1:109" ht="17.25" customHeight="1" x14ac:dyDescent="0.15">
      <c r="B21" s="370"/>
      <c r="C21" s="371"/>
      <c r="D21" s="371"/>
      <c r="E21" s="371"/>
      <c r="F21" s="371"/>
      <c r="G21" s="371"/>
      <c r="H21" s="371"/>
      <c r="I21" s="371"/>
      <c r="J21" s="371"/>
      <c r="K21" s="371"/>
      <c r="L21" s="371"/>
      <c r="M21" s="371"/>
      <c r="N21" s="372"/>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2"/>
      <c r="AU21" s="371"/>
      <c r="AV21" s="371"/>
      <c r="AW21" s="371"/>
      <c r="AX21" s="371"/>
      <c r="AY21" s="371"/>
      <c r="AZ21" s="371"/>
      <c r="BA21" s="371"/>
      <c r="BB21" s="371"/>
      <c r="BC21" s="371"/>
      <c r="BD21" s="371"/>
      <c r="BE21" s="371"/>
      <c r="BF21" s="372"/>
      <c r="BG21" s="371"/>
      <c r="BH21" s="371"/>
      <c r="BI21" s="371"/>
      <c r="BJ21" s="371"/>
      <c r="BK21" s="371"/>
      <c r="BL21" s="371"/>
      <c r="BM21" s="371"/>
      <c r="BN21" s="371"/>
      <c r="BO21" s="371"/>
      <c r="BP21" s="371"/>
      <c r="BQ21" s="371"/>
      <c r="BR21" s="372"/>
      <c r="BS21" s="371"/>
      <c r="BT21" s="371"/>
      <c r="BU21" s="371"/>
      <c r="BV21" s="371"/>
      <c r="BW21" s="371"/>
      <c r="BX21" s="371"/>
      <c r="BY21" s="371"/>
      <c r="BZ21" s="371"/>
      <c r="CA21" s="371"/>
      <c r="CB21" s="371"/>
      <c r="CC21" s="371"/>
      <c r="CD21" s="372"/>
      <c r="CE21" s="371"/>
      <c r="CF21" s="371"/>
      <c r="CG21" s="371"/>
      <c r="CH21" s="371"/>
      <c r="CI21" s="371"/>
      <c r="CJ21" s="371"/>
      <c r="CK21" s="371"/>
      <c r="CL21" s="371"/>
      <c r="CM21" s="371"/>
      <c r="CN21" s="371"/>
      <c r="CO21" s="371"/>
      <c r="CP21" s="372"/>
      <c r="CQ21" s="371"/>
      <c r="CR21" s="371"/>
      <c r="CS21" s="371"/>
      <c r="CT21" s="371"/>
      <c r="CU21" s="371"/>
      <c r="CV21" s="371"/>
      <c r="CW21" s="371"/>
      <c r="CX21" s="371"/>
      <c r="CY21" s="371"/>
      <c r="CZ21" s="371"/>
      <c r="DA21" s="371"/>
      <c r="DB21" s="372"/>
      <c r="DC21" s="371"/>
      <c r="DD21" s="373"/>
      <c r="DE21" s="368"/>
    </row>
    <row r="22" spans="1:109" ht="17.25" customHeight="1" x14ac:dyDescent="0.15">
      <c r="B22" s="374"/>
    </row>
    <row r="23" spans="1:109" x14ac:dyDescent="0.15">
      <c r="B23" s="374"/>
    </row>
    <row r="24" spans="1:109" x14ac:dyDescent="0.15">
      <c r="B24" s="374"/>
    </row>
    <row r="25" spans="1:109" x14ac:dyDescent="0.15">
      <c r="B25" s="374"/>
    </row>
    <row r="26" spans="1:109" x14ac:dyDescent="0.15">
      <c r="B26" s="374"/>
    </row>
    <row r="27" spans="1:109" x14ac:dyDescent="0.15">
      <c r="B27" s="374"/>
    </row>
    <row r="28" spans="1:109" x14ac:dyDescent="0.15">
      <c r="B28" s="374"/>
    </row>
    <row r="29" spans="1:109" x14ac:dyDescent="0.15">
      <c r="B29" s="374"/>
    </row>
    <row r="30" spans="1:109" x14ac:dyDescent="0.15">
      <c r="B30" s="374"/>
    </row>
    <row r="31" spans="1:109" x14ac:dyDescent="0.15">
      <c r="B31" s="374"/>
    </row>
    <row r="32" spans="1:109"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8"/>
    </row>
    <row r="41" spans="2:109" ht="17.25" x14ac:dyDescent="0.15">
      <c r="B41" s="380" t="s">
        <v>598</v>
      </c>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c r="AI41" s="371"/>
      <c r="AJ41" s="371"/>
      <c r="AK41" s="371"/>
      <c r="AL41" s="371"/>
      <c r="AM41" s="371"/>
      <c r="AN41" s="371"/>
      <c r="AO41" s="371"/>
      <c r="AP41" s="371"/>
      <c r="AQ41" s="371"/>
      <c r="AR41" s="371"/>
      <c r="AS41" s="371"/>
      <c r="AT41" s="371"/>
      <c r="AU41" s="371"/>
      <c r="AV41" s="371"/>
      <c r="AW41" s="371"/>
      <c r="AX41" s="371"/>
      <c r="AY41" s="371"/>
      <c r="AZ41" s="371"/>
      <c r="BA41" s="371"/>
      <c r="BB41" s="371"/>
      <c r="BC41" s="371"/>
      <c r="BD41" s="371"/>
      <c r="BE41" s="371"/>
      <c r="BF41" s="371"/>
      <c r="BG41" s="371"/>
      <c r="BH41" s="371"/>
      <c r="BI41" s="371"/>
      <c r="BJ41" s="371"/>
      <c r="BK41" s="371"/>
      <c r="BL41" s="371"/>
      <c r="BM41" s="371"/>
      <c r="BN41" s="371"/>
      <c r="BO41" s="371"/>
      <c r="BP41" s="371"/>
      <c r="BQ41" s="371"/>
      <c r="BR41" s="371"/>
      <c r="BS41" s="371"/>
      <c r="BT41" s="371"/>
      <c r="BU41" s="371"/>
      <c r="BV41" s="371"/>
      <c r="BW41" s="371"/>
      <c r="BX41" s="371"/>
      <c r="BY41" s="371"/>
      <c r="BZ41" s="371"/>
      <c r="CA41" s="371"/>
      <c r="CB41" s="371"/>
      <c r="CC41" s="371"/>
      <c r="CD41" s="371"/>
      <c r="CE41" s="371"/>
      <c r="CF41" s="371"/>
      <c r="CG41" s="371"/>
      <c r="CH41" s="371"/>
      <c r="CI41" s="371"/>
      <c r="CJ41" s="371"/>
      <c r="CK41" s="371"/>
      <c r="CL41" s="371"/>
      <c r="CM41" s="371"/>
      <c r="CN41" s="371"/>
      <c r="CO41" s="371"/>
      <c r="CP41" s="371"/>
      <c r="CQ41" s="371"/>
      <c r="CR41" s="371"/>
      <c r="CS41" s="371"/>
      <c r="CT41" s="371"/>
      <c r="CU41" s="371"/>
      <c r="CV41" s="371"/>
      <c r="CW41" s="371"/>
      <c r="CX41" s="371"/>
      <c r="CY41" s="371"/>
      <c r="CZ41" s="371"/>
      <c r="DA41" s="371"/>
      <c r="DB41" s="371"/>
      <c r="DC41" s="371"/>
      <c r="DD41" s="373"/>
    </row>
    <row r="42" spans="2:109" x14ac:dyDescent="0.15">
      <c r="B42" s="374"/>
      <c r="G42" s="381"/>
      <c r="I42" s="382"/>
      <c r="J42" s="382"/>
      <c r="K42" s="382"/>
      <c r="AM42" s="381"/>
      <c r="AN42" s="381" t="s">
        <v>599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0" t="s">
        <v>600</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x14ac:dyDescent="0.15">
      <c r="B44" s="374"/>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x14ac:dyDescent="0.15">
      <c r="B45" s="374"/>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x14ac:dyDescent="0.15">
      <c r="B46" s="374"/>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x14ac:dyDescent="0.15">
      <c r="B47" s="374"/>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8" t="s">
        <v>601</v>
      </c>
    </row>
    <row r="50" spans="1:109" x14ac:dyDescent="0.15">
      <c r="B50" s="374"/>
      <c r="G50" s="1264"/>
      <c r="H50" s="1264"/>
      <c r="I50" s="1264"/>
      <c r="J50" s="1264"/>
      <c r="K50" s="384"/>
      <c r="L50" s="384"/>
      <c r="M50" s="385"/>
      <c r="N50" s="385"/>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63" t="s">
        <v>557</v>
      </c>
      <c r="BQ50" s="1263"/>
      <c r="BR50" s="1263"/>
      <c r="BS50" s="1263"/>
      <c r="BT50" s="1263"/>
      <c r="BU50" s="1263"/>
      <c r="BV50" s="1263"/>
      <c r="BW50" s="1263"/>
      <c r="BX50" s="1263" t="s">
        <v>558</v>
      </c>
      <c r="BY50" s="1263"/>
      <c r="BZ50" s="1263"/>
      <c r="CA50" s="1263"/>
      <c r="CB50" s="1263"/>
      <c r="CC50" s="1263"/>
      <c r="CD50" s="1263"/>
      <c r="CE50" s="1263"/>
      <c r="CF50" s="1263" t="s">
        <v>559</v>
      </c>
      <c r="CG50" s="1263"/>
      <c r="CH50" s="1263"/>
      <c r="CI50" s="1263"/>
      <c r="CJ50" s="1263"/>
      <c r="CK50" s="1263"/>
      <c r="CL50" s="1263"/>
      <c r="CM50" s="1263"/>
      <c r="CN50" s="1263" t="s">
        <v>560</v>
      </c>
      <c r="CO50" s="1263"/>
      <c r="CP50" s="1263"/>
      <c r="CQ50" s="1263"/>
      <c r="CR50" s="1263"/>
      <c r="CS50" s="1263"/>
      <c r="CT50" s="1263"/>
      <c r="CU50" s="1263"/>
      <c r="CV50" s="1263" t="s">
        <v>561</v>
      </c>
      <c r="CW50" s="1263"/>
      <c r="CX50" s="1263"/>
      <c r="CY50" s="1263"/>
      <c r="CZ50" s="1263"/>
      <c r="DA50" s="1263"/>
      <c r="DB50" s="1263"/>
      <c r="DC50" s="1263"/>
    </row>
    <row r="51" spans="1:109" ht="13.5" customHeight="1" x14ac:dyDescent="0.15">
      <c r="B51" s="374"/>
      <c r="G51" s="1266"/>
      <c r="H51" s="1266"/>
      <c r="I51" s="1279"/>
      <c r="J51" s="1279"/>
      <c r="K51" s="1265"/>
      <c r="L51" s="1265"/>
      <c r="M51" s="1265"/>
      <c r="N51" s="1265"/>
      <c r="AM51" s="383"/>
      <c r="AN51" s="1261" t="s">
        <v>602</v>
      </c>
      <c r="AO51" s="1261"/>
      <c r="AP51" s="1261"/>
      <c r="AQ51" s="1261"/>
      <c r="AR51" s="1261"/>
      <c r="AS51" s="1261"/>
      <c r="AT51" s="1261"/>
      <c r="AU51" s="1261"/>
      <c r="AV51" s="1261"/>
      <c r="AW51" s="1261"/>
      <c r="AX51" s="1261"/>
      <c r="AY51" s="1261"/>
      <c r="AZ51" s="1261"/>
      <c r="BA51" s="1261"/>
      <c r="BB51" s="1261" t="s">
        <v>603</v>
      </c>
      <c r="BC51" s="1261"/>
      <c r="BD51" s="1261"/>
      <c r="BE51" s="1261"/>
      <c r="BF51" s="1261"/>
      <c r="BG51" s="1261"/>
      <c r="BH51" s="1261"/>
      <c r="BI51" s="1261"/>
      <c r="BJ51" s="1261"/>
      <c r="BK51" s="1261"/>
      <c r="BL51" s="1261"/>
      <c r="BM51" s="1261"/>
      <c r="BN51" s="1261"/>
      <c r="BO51" s="1261"/>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x14ac:dyDescent="0.15">
      <c r="B52" s="374"/>
      <c r="G52" s="1266"/>
      <c r="H52" s="1266"/>
      <c r="I52" s="1279"/>
      <c r="J52" s="1279"/>
      <c r="K52" s="1265"/>
      <c r="L52" s="1265"/>
      <c r="M52" s="1265"/>
      <c r="N52" s="1265"/>
      <c r="AM52" s="383"/>
      <c r="AN52" s="1261"/>
      <c r="AO52" s="1261"/>
      <c r="AP52" s="1261"/>
      <c r="AQ52" s="1261"/>
      <c r="AR52" s="1261"/>
      <c r="AS52" s="1261"/>
      <c r="AT52" s="1261"/>
      <c r="AU52" s="1261"/>
      <c r="AV52" s="1261"/>
      <c r="AW52" s="1261"/>
      <c r="AX52" s="1261"/>
      <c r="AY52" s="1261"/>
      <c r="AZ52" s="1261"/>
      <c r="BA52" s="1261"/>
      <c r="BB52" s="1261"/>
      <c r="BC52" s="1261"/>
      <c r="BD52" s="1261"/>
      <c r="BE52" s="1261"/>
      <c r="BF52" s="1261"/>
      <c r="BG52" s="1261"/>
      <c r="BH52" s="1261"/>
      <c r="BI52" s="1261"/>
      <c r="BJ52" s="1261"/>
      <c r="BK52" s="1261"/>
      <c r="BL52" s="1261"/>
      <c r="BM52" s="1261"/>
      <c r="BN52" s="1261"/>
      <c r="BO52" s="1261"/>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2"/>
      <c r="B53" s="374"/>
      <c r="G53" s="1266"/>
      <c r="H53" s="1266"/>
      <c r="I53" s="1264"/>
      <c r="J53" s="1264"/>
      <c r="K53" s="1265"/>
      <c r="L53" s="1265"/>
      <c r="M53" s="1265"/>
      <c r="N53" s="1265"/>
      <c r="AM53" s="383"/>
      <c r="AN53" s="1261"/>
      <c r="AO53" s="1261"/>
      <c r="AP53" s="1261"/>
      <c r="AQ53" s="1261"/>
      <c r="AR53" s="1261"/>
      <c r="AS53" s="1261"/>
      <c r="AT53" s="1261"/>
      <c r="AU53" s="1261"/>
      <c r="AV53" s="1261"/>
      <c r="AW53" s="1261"/>
      <c r="AX53" s="1261"/>
      <c r="AY53" s="1261"/>
      <c r="AZ53" s="1261"/>
      <c r="BA53" s="1261"/>
      <c r="BB53" s="1261" t="s">
        <v>604</v>
      </c>
      <c r="BC53" s="1261"/>
      <c r="BD53" s="1261"/>
      <c r="BE53" s="1261"/>
      <c r="BF53" s="1261"/>
      <c r="BG53" s="1261"/>
      <c r="BH53" s="1261"/>
      <c r="BI53" s="1261"/>
      <c r="BJ53" s="1261"/>
      <c r="BK53" s="1261"/>
      <c r="BL53" s="1261"/>
      <c r="BM53" s="1261"/>
      <c r="BN53" s="1261"/>
      <c r="BO53" s="1261"/>
      <c r="BP53" s="1258">
        <v>59</v>
      </c>
      <c r="BQ53" s="1258"/>
      <c r="BR53" s="1258"/>
      <c r="BS53" s="1258"/>
      <c r="BT53" s="1258"/>
      <c r="BU53" s="1258"/>
      <c r="BV53" s="1258"/>
      <c r="BW53" s="1258"/>
      <c r="BX53" s="1258">
        <v>60.5</v>
      </c>
      <c r="BY53" s="1258"/>
      <c r="BZ53" s="1258"/>
      <c r="CA53" s="1258"/>
      <c r="CB53" s="1258"/>
      <c r="CC53" s="1258"/>
      <c r="CD53" s="1258"/>
      <c r="CE53" s="1258"/>
      <c r="CF53" s="1258">
        <v>61.7</v>
      </c>
      <c r="CG53" s="1258"/>
      <c r="CH53" s="1258"/>
      <c r="CI53" s="1258"/>
      <c r="CJ53" s="1258"/>
      <c r="CK53" s="1258"/>
      <c r="CL53" s="1258"/>
      <c r="CM53" s="1258"/>
      <c r="CN53" s="1258">
        <v>63.4</v>
      </c>
      <c r="CO53" s="1258"/>
      <c r="CP53" s="1258"/>
      <c r="CQ53" s="1258"/>
      <c r="CR53" s="1258"/>
      <c r="CS53" s="1258"/>
      <c r="CT53" s="1258"/>
      <c r="CU53" s="1258"/>
      <c r="CV53" s="1258">
        <v>65.400000000000006</v>
      </c>
      <c r="CW53" s="1258"/>
      <c r="CX53" s="1258"/>
      <c r="CY53" s="1258"/>
      <c r="CZ53" s="1258"/>
      <c r="DA53" s="1258"/>
      <c r="DB53" s="1258"/>
      <c r="DC53" s="1258"/>
    </row>
    <row r="54" spans="1:109" x14ac:dyDescent="0.15">
      <c r="A54" s="382"/>
      <c r="B54" s="374"/>
      <c r="G54" s="1266"/>
      <c r="H54" s="1266"/>
      <c r="I54" s="1264"/>
      <c r="J54" s="1264"/>
      <c r="K54" s="1265"/>
      <c r="L54" s="1265"/>
      <c r="M54" s="1265"/>
      <c r="N54" s="1265"/>
      <c r="AM54" s="383"/>
      <c r="AN54" s="1261"/>
      <c r="AO54" s="1261"/>
      <c r="AP54" s="1261"/>
      <c r="AQ54" s="1261"/>
      <c r="AR54" s="1261"/>
      <c r="AS54" s="1261"/>
      <c r="AT54" s="1261"/>
      <c r="AU54" s="1261"/>
      <c r="AV54" s="1261"/>
      <c r="AW54" s="1261"/>
      <c r="AX54" s="1261"/>
      <c r="AY54" s="1261"/>
      <c r="AZ54" s="1261"/>
      <c r="BA54" s="1261"/>
      <c r="BB54" s="1261"/>
      <c r="BC54" s="1261"/>
      <c r="BD54" s="1261"/>
      <c r="BE54" s="1261"/>
      <c r="BF54" s="1261"/>
      <c r="BG54" s="1261"/>
      <c r="BH54" s="1261"/>
      <c r="BI54" s="1261"/>
      <c r="BJ54" s="1261"/>
      <c r="BK54" s="1261"/>
      <c r="BL54" s="1261"/>
      <c r="BM54" s="1261"/>
      <c r="BN54" s="1261"/>
      <c r="BO54" s="1261"/>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2"/>
      <c r="B55" s="374"/>
      <c r="G55" s="1264"/>
      <c r="H55" s="1264"/>
      <c r="I55" s="1264"/>
      <c r="J55" s="1264"/>
      <c r="K55" s="1265"/>
      <c r="L55" s="1265"/>
      <c r="M55" s="1265"/>
      <c r="N55" s="1265"/>
      <c r="AN55" s="1263" t="s">
        <v>605</v>
      </c>
      <c r="AO55" s="1263"/>
      <c r="AP55" s="1263"/>
      <c r="AQ55" s="1263"/>
      <c r="AR55" s="1263"/>
      <c r="AS55" s="1263"/>
      <c r="AT55" s="1263"/>
      <c r="AU55" s="1263"/>
      <c r="AV55" s="1263"/>
      <c r="AW55" s="1263"/>
      <c r="AX55" s="1263"/>
      <c r="AY55" s="1263"/>
      <c r="AZ55" s="1263"/>
      <c r="BA55" s="1263"/>
      <c r="BB55" s="1261" t="s">
        <v>603</v>
      </c>
      <c r="BC55" s="1261"/>
      <c r="BD55" s="1261"/>
      <c r="BE55" s="1261"/>
      <c r="BF55" s="1261"/>
      <c r="BG55" s="1261"/>
      <c r="BH55" s="1261"/>
      <c r="BI55" s="1261"/>
      <c r="BJ55" s="1261"/>
      <c r="BK55" s="1261"/>
      <c r="BL55" s="1261"/>
      <c r="BM55" s="1261"/>
      <c r="BN55" s="1261"/>
      <c r="BO55" s="1261"/>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382"/>
      <c r="B56" s="374"/>
      <c r="G56" s="1264"/>
      <c r="H56" s="1264"/>
      <c r="I56" s="1264"/>
      <c r="J56" s="1264"/>
      <c r="K56" s="1265"/>
      <c r="L56" s="1265"/>
      <c r="M56" s="1265"/>
      <c r="N56" s="1265"/>
      <c r="AN56" s="1263"/>
      <c r="AO56" s="1263"/>
      <c r="AP56" s="1263"/>
      <c r="AQ56" s="1263"/>
      <c r="AR56" s="1263"/>
      <c r="AS56" s="1263"/>
      <c r="AT56" s="1263"/>
      <c r="AU56" s="1263"/>
      <c r="AV56" s="1263"/>
      <c r="AW56" s="1263"/>
      <c r="AX56" s="1263"/>
      <c r="AY56" s="1263"/>
      <c r="AZ56" s="1263"/>
      <c r="BA56" s="1263"/>
      <c r="BB56" s="1261"/>
      <c r="BC56" s="1261"/>
      <c r="BD56" s="1261"/>
      <c r="BE56" s="1261"/>
      <c r="BF56" s="1261"/>
      <c r="BG56" s="1261"/>
      <c r="BH56" s="1261"/>
      <c r="BI56" s="1261"/>
      <c r="BJ56" s="1261"/>
      <c r="BK56" s="1261"/>
      <c r="BL56" s="1261"/>
      <c r="BM56" s="1261"/>
      <c r="BN56" s="1261"/>
      <c r="BO56" s="1261"/>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2" customFormat="1" x14ac:dyDescent="0.15">
      <c r="B57" s="386"/>
      <c r="G57" s="1264"/>
      <c r="H57" s="1264"/>
      <c r="I57" s="1259"/>
      <c r="J57" s="1259"/>
      <c r="K57" s="1265"/>
      <c r="L57" s="1265"/>
      <c r="M57" s="1265"/>
      <c r="N57" s="1265"/>
      <c r="AM57" s="368"/>
      <c r="AN57" s="1263"/>
      <c r="AO57" s="1263"/>
      <c r="AP57" s="1263"/>
      <c r="AQ57" s="1263"/>
      <c r="AR57" s="1263"/>
      <c r="AS57" s="1263"/>
      <c r="AT57" s="1263"/>
      <c r="AU57" s="1263"/>
      <c r="AV57" s="1263"/>
      <c r="AW57" s="1263"/>
      <c r="AX57" s="1263"/>
      <c r="AY57" s="1263"/>
      <c r="AZ57" s="1263"/>
      <c r="BA57" s="1263"/>
      <c r="BB57" s="1261" t="s">
        <v>604</v>
      </c>
      <c r="BC57" s="1261"/>
      <c r="BD57" s="1261"/>
      <c r="BE57" s="1261"/>
      <c r="BF57" s="1261"/>
      <c r="BG57" s="1261"/>
      <c r="BH57" s="1261"/>
      <c r="BI57" s="1261"/>
      <c r="BJ57" s="1261"/>
      <c r="BK57" s="1261"/>
      <c r="BL57" s="1261"/>
      <c r="BM57" s="1261"/>
      <c r="BN57" s="1261"/>
      <c r="BO57" s="1261"/>
      <c r="BP57" s="1258">
        <v>61.2</v>
      </c>
      <c r="BQ57" s="1258"/>
      <c r="BR57" s="1258"/>
      <c r="BS57" s="1258"/>
      <c r="BT57" s="1258"/>
      <c r="BU57" s="1258"/>
      <c r="BV57" s="1258"/>
      <c r="BW57" s="1258"/>
      <c r="BX57" s="1258">
        <v>62.8</v>
      </c>
      <c r="BY57" s="1258"/>
      <c r="BZ57" s="1258"/>
      <c r="CA57" s="1258"/>
      <c r="CB57" s="1258"/>
      <c r="CC57" s="1258"/>
      <c r="CD57" s="1258"/>
      <c r="CE57" s="1258"/>
      <c r="CF57" s="1258">
        <v>64</v>
      </c>
      <c r="CG57" s="1258"/>
      <c r="CH57" s="1258"/>
      <c r="CI57" s="1258"/>
      <c r="CJ57" s="1258"/>
      <c r="CK57" s="1258"/>
      <c r="CL57" s="1258"/>
      <c r="CM57" s="1258"/>
      <c r="CN57" s="1258">
        <v>66.2</v>
      </c>
      <c r="CO57" s="1258"/>
      <c r="CP57" s="1258"/>
      <c r="CQ57" s="1258"/>
      <c r="CR57" s="1258"/>
      <c r="CS57" s="1258"/>
      <c r="CT57" s="1258"/>
      <c r="CU57" s="1258"/>
      <c r="CV57" s="1258">
        <v>67.099999999999994</v>
      </c>
      <c r="CW57" s="1258"/>
      <c r="CX57" s="1258"/>
      <c r="CY57" s="1258"/>
      <c r="CZ57" s="1258"/>
      <c r="DA57" s="1258"/>
      <c r="DB57" s="1258"/>
      <c r="DC57" s="1258"/>
      <c r="DD57" s="387"/>
      <c r="DE57" s="386"/>
    </row>
    <row r="58" spans="1:109" s="382" customFormat="1" x14ac:dyDescent="0.15">
      <c r="A58" s="368"/>
      <c r="B58" s="386"/>
      <c r="G58" s="1264"/>
      <c r="H58" s="1264"/>
      <c r="I58" s="1259"/>
      <c r="J58" s="1259"/>
      <c r="K58" s="1265"/>
      <c r="L58" s="1265"/>
      <c r="M58" s="1265"/>
      <c r="N58" s="1265"/>
      <c r="AM58" s="368"/>
      <c r="AN58" s="1263"/>
      <c r="AO58" s="1263"/>
      <c r="AP58" s="1263"/>
      <c r="AQ58" s="1263"/>
      <c r="AR58" s="1263"/>
      <c r="AS58" s="1263"/>
      <c r="AT58" s="1263"/>
      <c r="AU58" s="1263"/>
      <c r="AV58" s="1263"/>
      <c r="AW58" s="1263"/>
      <c r="AX58" s="1263"/>
      <c r="AY58" s="1263"/>
      <c r="AZ58" s="1263"/>
      <c r="BA58" s="1263"/>
      <c r="BB58" s="1261"/>
      <c r="BC58" s="1261"/>
      <c r="BD58" s="1261"/>
      <c r="BE58" s="1261"/>
      <c r="BF58" s="1261"/>
      <c r="BG58" s="1261"/>
      <c r="BH58" s="1261"/>
      <c r="BI58" s="1261"/>
      <c r="BJ58" s="1261"/>
      <c r="BK58" s="1261"/>
      <c r="BL58" s="1261"/>
      <c r="BM58" s="1261"/>
      <c r="BN58" s="1261"/>
      <c r="BO58" s="1261"/>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7"/>
      <c r="DE58" s="386"/>
    </row>
    <row r="59" spans="1:109" s="382" customFormat="1" x14ac:dyDescent="0.15">
      <c r="A59" s="368"/>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8"/>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8"/>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8"/>
    </row>
    <row r="63" spans="1:109" ht="17.25" x14ac:dyDescent="0.15">
      <c r="B63" s="393" t="s">
        <v>606</v>
      </c>
    </row>
    <row r="64" spans="1:109" x14ac:dyDescent="0.15">
      <c r="B64" s="374"/>
      <c r="G64" s="381"/>
      <c r="I64" s="394"/>
      <c r="J64" s="394"/>
      <c r="K64" s="394"/>
      <c r="L64" s="394"/>
      <c r="M64" s="394"/>
      <c r="N64" s="395"/>
      <c r="AM64" s="381"/>
      <c r="AN64" s="381" t="s">
        <v>599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0" t="s">
        <v>607</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x14ac:dyDescent="0.15">
      <c r="B66" s="374"/>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x14ac:dyDescent="0.15">
      <c r="B67" s="374"/>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x14ac:dyDescent="0.15">
      <c r="B68" s="374"/>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x14ac:dyDescent="0.15">
      <c r="B69" s="374"/>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8" t="s">
        <v>601</v>
      </c>
    </row>
    <row r="72" spans="2:107" x14ac:dyDescent="0.15">
      <c r="B72" s="374"/>
      <c r="G72" s="1264"/>
      <c r="H72" s="1264"/>
      <c r="I72" s="1264"/>
      <c r="J72" s="1264"/>
      <c r="K72" s="384"/>
      <c r="L72" s="384"/>
      <c r="M72" s="385"/>
      <c r="N72" s="385"/>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63" t="s">
        <v>557</v>
      </c>
      <c r="BQ72" s="1263"/>
      <c r="BR72" s="1263"/>
      <c r="BS72" s="1263"/>
      <c r="BT72" s="1263"/>
      <c r="BU72" s="1263"/>
      <c r="BV72" s="1263"/>
      <c r="BW72" s="1263"/>
      <c r="BX72" s="1263" t="s">
        <v>558</v>
      </c>
      <c r="BY72" s="1263"/>
      <c r="BZ72" s="1263"/>
      <c r="CA72" s="1263"/>
      <c r="CB72" s="1263"/>
      <c r="CC72" s="1263"/>
      <c r="CD72" s="1263"/>
      <c r="CE72" s="1263"/>
      <c r="CF72" s="1263" t="s">
        <v>559</v>
      </c>
      <c r="CG72" s="1263"/>
      <c r="CH72" s="1263"/>
      <c r="CI72" s="1263"/>
      <c r="CJ72" s="1263"/>
      <c r="CK72" s="1263"/>
      <c r="CL72" s="1263"/>
      <c r="CM72" s="1263"/>
      <c r="CN72" s="1263" t="s">
        <v>560</v>
      </c>
      <c r="CO72" s="1263"/>
      <c r="CP72" s="1263"/>
      <c r="CQ72" s="1263"/>
      <c r="CR72" s="1263"/>
      <c r="CS72" s="1263"/>
      <c r="CT72" s="1263"/>
      <c r="CU72" s="1263"/>
      <c r="CV72" s="1263" t="s">
        <v>561</v>
      </c>
      <c r="CW72" s="1263"/>
      <c r="CX72" s="1263"/>
      <c r="CY72" s="1263"/>
      <c r="CZ72" s="1263"/>
      <c r="DA72" s="1263"/>
      <c r="DB72" s="1263"/>
      <c r="DC72" s="1263"/>
    </row>
    <row r="73" spans="2:107" x14ac:dyDescent="0.15">
      <c r="B73" s="374"/>
      <c r="G73" s="1266"/>
      <c r="H73" s="1266"/>
      <c r="I73" s="1266"/>
      <c r="J73" s="1266"/>
      <c r="K73" s="1262"/>
      <c r="L73" s="1262"/>
      <c r="M73" s="1262"/>
      <c r="N73" s="1262"/>
      <c r="AM73" s="383"/>
      <c r="AN73" s="1261" t="s">
        <v>602</v>
      </c>
      <c r="AO73" s="1261"/>
      <c r="AP73" s="1261"/>
      <c r="AQ73" s="1261"/>
      <c r="AR73" s="1261"/>
      <c r="AS73" s="1261"/>
      <c r="AT73" s="1261"/>
      <c r="AU73" s="1261"/>
      <c r="AV73" s="1261"/>
      <c r="AW73" s="1261"/>
      <c r="AX73" s="1261"/>
      <c r="AY73" s="1261"/>
      <c r="AZ73" s="1261"/>
      <c r="BA73" s="1261"/>
      <c r="BB73" s="1261" t="s">
        <v>603</v>
      </c>
      <c r="BC73" s="1261"/>
      <c r="BD73" s="1261"/>
      <c r="BE73" s="1261"/>
      <c r="BF73" s="1261"/>
      <c r="BG73" s="1261"/>
      <c r="BH73" s="1261"/>
      <c r="BI73" s="1261"/>
      <c r="BJ73" s="1261"/>
      <c r="BK73" s="1261"/>
      <c r="BL73" s="1261"/>
      <c r="BM73" s="1261"/>
      <c r="BN73" s="1261"/>
      <c r="BO73" s="1261"/>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x14ac:dyDescent="0.15">
      <c r="B74" s="374"/>
      <c r="G74" s="1266"/>
      <c r="H74" s="1266"/>
      <c r="I74" s="1266"/>
      <c r="J74" s="1266"/>
      <c r="K74" s="1262"/>
      <c r="L74" s="1262"/>
      <c r="M74" s="1262"/>
      <c r="N74" s="1262"/>
      <c r="AM74" s="383"/>
      <c r="AN74" s="1261"/>
      <c r="AO74" s="1261"/>
      <c r="AP74" s="1261"/>
      <c r="AQ74" s="1261"/>
      <c r="AR74" s="1261"/>
      <c r="AS74" s="1261"/>
      <c r="AT74" s="1261"/>
      <c r="AU74" s="1261"/>
      <c r="AV74" s="1261"/>
      <c r="AW74" s="1261"/>
      <c r="AX74" s="1261"/>
      <c r="AY74" s="1261"/>
      <c r="AZ74" s="1261"/>
      <c r="BA74" s="1261"/>
      <c r="BB74" s="1261"/>
      <c r="BC74" s="1261"/>
      <c r="BD74" s="1261"/>
      <c r="BE74" s="1261"/>
      <c r="BF74" s="1261"/>
      <c r="BG74" s="1261"/>
      <c r="BH74" s="1261"/>
      <c r="BI74" s="1261"/>
      <c r="BJ74" s="1261"/>
      <c r="BK74" s="1261"/>
      <c r="BL74" s="1261"/>
      <c r="BM74" s="1261"/>
      <c r="BN74" s="1261"/>
      <c r="BO74" s="1261"/>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4"/>
      <c r="G75" s="1266"/>
      <c r="H75" s="1266"/>
      <c r="I75" s="1264"/>
      <c r="J75" s="1264"/>
      <c r="K75" s="1265"/>
      <c r="L75" s="1265"/>
      <c r="M75" s="1265"/>
      <c r="N75" s="1265"/>
      <c r="AM75" s="383"/>
      <c r="AN75" s="1261"/>
      <c r="AO75" s="1261"/>
      <c r="AP75" s="1261"/>
      <c r="AQ75" s="1261"/>
      <c r="AR75" s="1261"/>
      <c r="AS75" s="1261"/>
      <c r="AT75" s="1261"/>
      <c r="AU75" s="1261"/>
      <c r="AV75" s="1261"/>
      <c r="AW75" s="1261"/>
      <c r="AX75" s="1261"/>
      <c r="AY75" s="1261"/>
      <c r="AZ75" s="1261"/>
      <c r="BA75" s="1261"/>
      <c r="BB75" s="1261" t="s">
        <v>608</v>
      </c>
      <c r="BC75" s="1261"/>
      <c r="BD75" s="1261"/>
      <c r="BE75" s="1261"/>
      <c r="BF75" s="1261"/>
      <c r="BG75" s="1261"/>
      <c r="BH75" s="1261"/>
      <c r="BI75" s="1261"/>
      <c r="BJ75" s="1261"/>
      <c r="BK75" s="1261"/>
      <c r="BL75" s="1261"/>
      <c r="BM75" s="1261"/>
      <c r="BN75" s="1261"/>
      <c r="BO75" s="1261"/>
      <c r="BP75" s="1258">
        <v>6</v>
      </c>
      <c r="BQ75" s="1258"/>
      <c r="BR75" s="1258"/>
      <c r="BS75" s="1258"/>
      <c r="BT75" s="1258"/>
      <c r="BU75" s="1258"/>
      <c r="BV75" s="1258"/>
      <c r="BW75" s="1258"/>
      <c r="BX75" s="1258">
        <v>6.9</v>
      </c>
      <c r="BY75" s="1258"/>
      <c r="BZ75" s="1258"/>
      <c r="CA75" s="1258"/>
      <c r="CB75" s="1258"/>
      <c r="CC75" s="1258"/>
      <c r="CD75" s="1258"/>
      <c r="CE75" s="1258"/>
      <c r="CF75" s="1258">
        <v>7.2</v>
      </c>
      <c r="CG75" s="1258"/>
      <c r="CH75" s="1258"/>
      <c r="CI75" s="1258"/>
      <c r="CJ75" s="1258"/>
      <c r="CK75" s="1258"/>
      <c r="CL75" s="1258"/>
      <c r="CM75" s="1258"/>
      <c r="CN75" s="1258">
        <v>7.3</v>
      </c>
      <c r="CO75" s="1258"/>
      <c r="CP75" s="1258"/>
      <c r="CQ75" s="1258"/>
      <c r="CR75" s="1258"/>
      <c r="CS75" s="1258"/>
      <c r="CT75" s="1258"/>
      <c r="CU75" s="1258"/>
      <c r="CV75" s="1258">
        <v>6.9</v>
      </c>
      <c r="CW75" s="1258"/>
      <c r="CX75" s="1258"/>
      <c r="CY75" s="1258"/>
      <c r="CZ75" s="1258"/>
      <c r="DA75" s="1258"/>
      <c r="DB75" s="1258"/>
      <c r="DC75" s="1258"/>
    </row>
    <row r="76" spans="2:107" x14ac:dyDescent="0.15">
      <c r="B76" s="374"/>
      <c r="G76" s="1266"/>
      <c r="H76" s="1266"/>
      <c r="I76" s="1264"/>
      <c r="J76" s="1264"/>
      <c r="K76" s="1265"/>
      <c r="L76" s="1265"/>
      <c r="M76" s="1265"/>
      <c r="N76" s="1265"/>
      <c r="AM76" s="383"/>
      <c r="AN76" s="1261"/>
      <c r="AO76" s="1261"/>
      <c r="AP76" s="1261"/>
      <c r="AQ76" s="1261"/>
      <c r="AR76" s="1261"/>
      <c r="AS76" s="1261"/>
      <c r="AT76" s="1261"/>
      <c r="AU76" s="1261"/>
      <c r="AV76" s="1261"/>
      <c r="AW76" s="1261"/>
      <c r="AX76" s="1261"/>
      <c r="AY76" s="1261"/>
      <c r="AZ76" s="1261"/>
      <c r="BA76" s="1261"/>
      <c r="BB76" s="1261"/>
      <c r="BC76" s="1261"/>
      <c r="BD76" s="1261"/>
      <c r="BE76" s="1261"/>
      <c r="BF76" s="1261"/>
      <c r="BG76" s="1261"/>
      <c r="BH76" s="1261"/>
      <c r="BI76" s="1261"/>
      <c r="BJ76" s="1261"/>
      <c r="BK76" s="1261"/>
      <c r="BL76" s="1261"/>
      <c r="BM76" s="1261"/>
      <c r="BN76" s="1261"/>
      <c r="BO76" s="1261"/>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4"/>
      <c r="G77" s="1264"/>
      <c r="H77" s="1264"/>
      <c r="I77" s="1264"/>
      <c r="J77" s="1264"/>
      <c r="K77" s="1262"/>
      <c r="L77" s="1262"/>
      <c r="M77" s="1262"/>
      <c r="N77" s="1262"/>
      <c r="AN77" s="1263" t="s">
        <v>605</v>
      </c>
      <c r="AO77" s="1263"/>
      <c r="AP77" s="1263"/>
      <c r="AQ77" s="1263"/>
      <c r="AR77" s="1263"/>
      <c r="AS77" s="1263"/>
      <c r="AT77" s="1263"/>
      <c r="AU77" s="1263"/>
      <c r="AV77" s="1263"/>
      <c r="AW77" s="1263"/>
      <c r="AX77" s="1263"/>
      <c r="AY77" s="1263"/>
      <c r="AZ77" s="1263"/>
      <c r="BA77" s="1263"/>
      <c r="BB77" s="1261" t="s">
        <v>603</v>
      </c>
      <c r="BC77" s="1261"/>
      <c r="BD77" s="1261"/>
      <c r="BE77" s="1261"/>
      <c r="BF77" s="1261"/>
      <c r="BG77" s="1261"/>
      <c r="BH77" s="1261"/>
      <c r="BI77" s="1261"/>
      <c r="BJ77" s="1261"/>
      <c r="BK77" s="1261"/>
      <c r="BL77" s="1261"/>
      <c r="BM77" s="1261"/>
      <c r="BN77" s="1261"/>
      <c r="BO77" s="1261"/>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374"/>
      <c r="G78" s="1264"/>
      <c r="H78" s="1264"/>
      <c r="I78" s="1264"/>
      <c r="J78" s="1264"/>
      <c r="K78" s="1262"/>
      <c r="L78" s="1262"/>
      <c r="M78" s="1262"/>
      <c r="N78" s="1262"/>
      <c r="AN78" s="1263"/>
      <c r="AO78" s="1263"/>
      <c r="AP78" s="1263"/>
      <c r="AQ78" s="1263"/>
      <c r="AR78" s="1263"/>
      <c r="AS78" s="1263"/>
      <c r="AT78" s="1263"/>
      <c r="AU78" s="1263"/>
      <c r="AV78" s="1263"/>
      <c r="AW78" s="1263"/>
      <c r="AX78" s="1263"/>
      <c r="AY78" s="1263"/>
      <c r="AZ78" s="1263"/>
      <c r="BA78" s="1263"/>
      <c r="BB78" s="1261"/>
      <c r="BC78" s="1261"/>
      <c r="BD78" s="1261"/>
      <c r="BE78" s="1261"/>
      <c r="BF78" s="1261"/>
      <c r="BG78" s="1261"/>
      <c r="BH78" s="1261"/>
      <c r="BI78" s="1261"/>
      <c r="BJ78" s="1261"/>
      <c r="BK78" s="1261"/>
      <c r="BL78" s="1261"/>
      <c r="BM78" s="1261"/>
      <c r="BN78" s="1261"/>
      <c r="BO78" s="1261"/>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4"/>
      <c r="G79" s="1264"/>
      <c r="H79" s="1264"/>
      <c r="I79" s="1259"/>
      <c r="J79" s="1259"/>
      <c r="K79" s="1260"/>
      <c r="L79" s="1260"/>
      <c r="M79" s="1260"/>
      <c r="N79" s="1260"/>
      <c r="AN79" s="1263"/>
      <c r="AO79" s="1263"/>
      <c r="AP79" s="1263"/>
      <c r="AQ79" s="1263"/>
      <c r="AR79" s="1263"/>
      <c r="AS79" s="1263"/>
      <c r="AT79" s="1263"/>
      <c r="AU79" s="1263"/>
      <c r="AV79" s="1263"/>
      <c r="AW79" s="1263"/>
      <c r="AX79" s="1263"/>
      <c r="AY79" s="1263"/>
      <c r="AZ79" s="1263"/>
      <c r="BA79" s="1263"/>
      <c r="BB79" s="1261" t="s">
        <v>608</v>
      </c>
      <c r="BC79" s="1261"/>
      <c r="BD79" s="1261"/>
      <c r="BE79" s="1261"/>
      <c r="BF79" s="1261"/>
      <c r="BG79" s="1261"/>
      <c r="BH79" s="1261"/>
      <c r="BI79" s="1261"/>
      <c r="BJ79" s="1261"/>
      <c r="BK79" s="1261"/>
      <c r="BL79" s="1261"/>
      <c r="BM79" s="1261"/>
      <c r="BN79" s="1261"/>
      <c r="BO79" s="1261"/>
      <c r="BP79" s="1258">
        <v>7.2</v>
      </c>
      <c r="BQ79" s="1258"/>
      <c r="BR79" s="1258"/>
      <c r="BS79" s="1258"/>
      <c r="BT79" s="1258"/>
      <c r="BU79" s="1258"/>
      <c r="BV79" s="1258"/>
      <c r="BW79" s="1258"/>
      <c r="BX79" s="1258">
        <v>7.7</v>
      </c>
      <c r="BY79" s="1258"/>
      <c r="BZ79" s="1258"/>
      <c r="CA79" s="1258"/>
      <c r="CB79" s="1258"/>
      <c r="CC79" s="1258"/>
      <c r="CD79" s="1258"/>
      <c r="CE79" s="1258"/>
      <c r="CF79" s="1258">
        <v>8</v>
      </c>
      <c r="CG79" s="1258"/>
      <c r="CH79" s="1258"/>
      <c r="CI79" s="1258"/>
      <c r="CJ79" s="1258"/>
      <c r="CK79" s="1258"/>
      <c r="CL79" s="1258"/>
      <c r="CM79" s="1258"/>
      <c r="CN79" s="1258">
        <v>8</v>
      </c>
      <c r="CO79" s="1258"/>
      <c r="CP79" s="1258"/>
      <c r="CQ79" s="1258"/>
      <c r="CR79" s="1258"/>
      <c r="CS79" s="1258"/>
      <c r="CT79" s="1258"/>
      <c r="CU79" s="1258"/>
      <c r="CV79" s="1258">
        <v>8.3000000000000007</v>
      </c>
      <c r="CW79" s="1258"/>
      <c r="CX79" s="1258"/>
      <c r="CY79" s="1258"/>
      <c r="CZ79" s="1258"/>
      <c r="DA79" s="1258"/>
      <c r="DB79" s="1258"/>
      <c r="DC79" s="1258"/>
    </row>
    <row r="80" spans="2:107" x14ac:dyDescent="0.15">
      <c r="B80" s="374"/>
      <c r="G80" s="1264"/>
      <c r="H80" s="1264"/>
      <c r="I80" s="1259"/>
      <c r="J80" s="1259"/>
      <c r="K80" s="1260"/>
      <c r="L80" s="1260"/>
      <c r="M80" s="1260"/>
      <c r="N80" s="1260"/>
      <c r="AN80" s="1263"/>
      <c r="AO80" s="1263"/>
      <c r="AP80" s="1263"/>
      <c r="AQ80" s="1263"/>
      <c r="AR80" s="1263"/>
      <c r="AS80" s="1263"/>
      <c r="AT80" s="1263"/>
      <c r="AU80" s="1263"/>
      <c r="AV80" s="1263"/>
      <c r="AW80" s="1263"/>
      <c r="AX80" s="1263"/>
      <c r="AY80" s="1263"/>
      <c r="AZ80" s="1263"/>
      <c r="BA80" s="1263"/>
      <c r="BB80" s="1261"/>
      <c r="BC80" s="1261"/>
      <c r="BD80" s="1261"/>
      <c r="BE80" s="1261"/>
      <c r="BF80" s="1261"/>
      <c r="BG80" s="1261"/>
      <c r="BH80" s="1261"/>
      <c r="BI80" s="1261"/>
      <c r="BJ80" s="1261"/>
      <c r="BK80" s="1261"/>
      <c r="BL80" s="1261"/>
      <c r="BM80" s="1261"/>
      <c r="BN80" s="1261"/>
      <c r="BO80" s="1261"/>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8"/>
      <c r="DE84" s="368"/>
    </row>
    <row r="85" spans="2:109" x14ac:dyDescent="0.15">
      <c r="DD85" s="368"/>
      <c r="DE85" s="368"/>
    </row>
  </sheetData>
  <sheetProtection algorithmName="SHA-512" hashValue="uMON6YqFxklLQ/gVa+8u2XuVm0qcqREFvNpuQOhYR3GrQ3psOqdO9hzhf8+gPWOAkB4rqEXsqhkIke6RB6rtyw==" saltValue="BqMniYQEkgrAjGByYPXIL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64F5C-86E6-47B8-8C0E-22797FCCAE23}">
  <sheetPr>
    <pageSetUpPr fitToPage="1"/>
  </sheetPr>
  <dimension ref="A1:DR125"/>
  <sheetViews>
    <sheetView showGridLines="0" zoomScale="55" zoomScaleNormal="55"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504</v>
      </c>
    </row>
  </sheetData>
  <sheetProtection algorithmName="SHA-512" hashValue="PCMlsJnjh09Cq2G9Peg8U1bBWaexPWkyQMxwinxK/txnIwMjCLl/C5KZoomBQuol7u5CRJq6gpFWq7WOwnVLxg==" saltValue="Tj5Y1U8XoK3rsDwp1DZd4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B1A02-5452-4D9B-96A1-A8EBD1A6A0EF}">
  <sheetPr>
    <pageSetUpPr fitToPage="1"/>
  </sheetPr>
  <dimension ref="A1:DR125"/>
  <sheetViews>
    <sheetView showGridLines="0" topLeftCell="A2" zoomScale="55" zoomScaleNormal="55"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504</v>
      </c>
    </row>
  </sheetData>
  <sheetProtection algorithmName="SHA-512" hashValue="Wl3Xz/eIY2oRbOc14rZv6g4dQcvqDJfgM3H7OebGSzSAFsFuJv2pvsLH+fgfVqbxYfxEH4tIUKjp7b2hMtEk0g==" saltValue="igzpFDtpZV7tl9IkUMdFD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554</v>
      </c>
      <c r="G2" s="151"/>
      <c r="H2" s="152"/>
    </row>
    <row r="3" spans="1:8" x14ac:dyDescent="0.15">
      <c r="A3" s="148" t="s">
        <v>547</v>
      </c>
      <c r="B3" s="153"/>
      <c r="C3" s="154"/>
      <c r="D3" s="155">
        <v>18390</v>
      </c>
      <c r="E3" s="156"/>
      <c r="F3" s="157">
        <v>114790</v>
      </c>
      <c r="G3" s="158"/>
      <c r="H3" s="159"/>
    </row>
    <row r="4" spans="1:8" x14ac:dyDescent="0.15">
      <c r="A4" s="160"/>
      <c r="B4" s="161"/>
      <c r="C4" s="162"/>
      <c r="D4" s="163">
        <v>11052</v>
      </c>
      <c r="E4" s="164"/>
      <c r="F4" s="165">
        <v>55601</v>
      </c>
      <c r="G4" s="166"/>
      <c r="H4" s="167"/>
    </row>
    <row r="5" spans="1:8" x14ac:dyDescent="0.15">
      <c r="A5" s="148" t="s">
        <v>549</v>
      </c>
      <c r="B5" s="153"/>
      <c r="C5" s="154"/>
      <c r="D5" s="155">
        <v>43184</v>
      </c>
      <c r="E5" s="156"/>
      <c r="F5" s="157">
        <v>126262</v>
      </c>
      <c r="G5" s="158"/>
      <c r="H5" s="159"/>
    </row>
    <row r="6" spans="1:8" x14ac:dyDescent="0.15">
      <c r="A6" s="160"/>
      <c r="B6" s="161"/>
      <c r="C6" s="162"/>
      <c r="D6" s="163">
        <v>15512</v>
      </c>
      <c r="E6" s="164"/>
      <c r="F6" s="165">
        <v>56769</v>
      </c>
      <c r="G6" s="166"/>
      <c r="H6" s="167"/>
    </row>
    <row r="7" spans="1:8" x14ac:dyDescent="0.15">
      <c r="A7" s="148" t="s">
        <v>550</v>
      </c>
      <c r="B7" s="153"/>
      <c r="C7" s="154"/>
      <c r="D7" s="155">
        <v>45557</v>
      </c>
      <c r="E7" s="156"/>
      <c r="F7" s="157">
        <v>126525</v>
      </c>
      <c r="G7" s="158"/>
      <c r="H7" s="159"/>
    </row>
    <row r="8" spans="1:8" x14ac:dyDescent="0.15">
      <c r="A8" s="160"/>
      <c r="B8" s="161"/>
      <c r="C8" s="162"/>
      <c r="D8" s="163">
        <v>31706</v>
      </c>
      <c r="E8" s="164"/>
      <c r="F8" s="165">
        <v>67052</v>
      </c>
      <c r="G8" s="166"/>
      <c r="H8" s="167"/>
    </row>
    <row r="9" spans="1:8" x14ac:dyDescent="0.15">
      <c r="A9" s="148" t="s">
        <v>551</v>
      </c>
      <c r="B9" s="153"/>
      <c r="C9" s="154"/>
      <c r="D9" s="155">
        <v>23811</v>
      </c>
      <c r="E9" s="156"/>
      <c r="F9" s="157">
        <v>122054</v>
      </c>
      <c r="G9" s="158"/>
      <c r="H9" s="159"/>
    </row>
    <row r="10" spans="1:8" x14ac:dyDescent="0.15">
      <c r="A10" s="160"/>
      <c r="B10" s="161"/>
      <c r="C10" s="162"/>
      <c r="D10" s="163">
        <v>16298</v>
      </c>
      <c r="E10" s="164"/>
      <c r="F10" s="165">
        <v>68298</v>
      </c>
      <c r="G10" s="166"/>
      <c r="H10" s="167"/>
    </row>
    <row r="11" spans="1:8" x14ac:dyDescent="0.15">
      <c r="A11" s="148" t="s">
        <v>552</v>
      </c>
      <c r="B11" s="153"/>
      <c r="C11" s="154"/>
      <c r="D11" s="155">
        <v>18500</v>
      </c>
      <c r="E11" s="156"/>
      <c r="F11" s="157">
        <v>111644</v>
      </c>
      <c r="G11" s="158"/>
      <c r="H11" s="159"/>
    </row>
    <row r="12" spans="1:8" x14ac:dyDescent="0.15">
      <c r="A12" s="160"/>
      <c r="B12" s="161"/>
      <c r="C12" s="168"/>
      <c r="D12" s="163">
        <v>11607</v>
      </c>
      <c r="E12" s="164"/>
      <c r="F12" s="165">
        <v>66606</v>
      </c>
      <c r="G12" s="166"/>
      <c r="H12" s="167"/>
    </row>
    <row r="13" spans="1:8" x14ac:dyDescent="0.15">
      <c r="A13" s="148"/>
      <c r="B13" s="153"/>
      <c r="C13" s="169"/>
      <c r="D13" s="170">
        <v>29888</v>
      </c>
      <c r="E13" s="171"/>
      <c r="F13" s="172">
        <v>120255</v>
      </c>
      <c r="G13" s="173"/>
      <c r="H13" s="159"/>
    </row>
    <row r="14" spans="1:8" x14ac:dyDescent="0.15">
      <c r="A14" s="160"/>
      <c r="B14" s="161"/>
      <c r="C14" s="162"/>
      <c r="D14" s="163">
        <v>17235</v>
      </c>
      <c r="E14" s="164"/>
      <c r="F14" s="165">
        <v>62865</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3.66</v>
      </c>
      <c r="C19" s="174">
        <f>ROUND(VALUE(SUBSTITUTE(実質収支比率等に係る経年分析!G$48,"▲","-")),2)</f>
        <v>3.52</v>
      </c>
      <c r="D19" s="174">
        <f>ROUND(VALUE(SUBSTITUTE(実質収支比率等に係る経年分析!H$48,"▲","-")),2)</f>
        <v>2.62</v>
      </c>
      <c r="E19" s="174">
        <f>ROUND(VALUE(SUBSTITUTE(実質収支比率等に係る経年分析!I$48,"▲","-")),2)</f>
        <v>8.16</v>
      </c>
      <c r="F19" s="174">
        <f>ROUND(VALUE(SUBSTITUTE(実質収支比率等に係る経年分析!J$48,"▲","-")),2)</f>
        <v>4</v>
      </c>
    </row>
    <row r="20" spans="1:11" x14ac:dyDescent="0.15">
      <c r="A20" s="174" t="s">
        <v>56</v>
      </c>
      <c r="B20" s="174">
        <f>ROUND(VALUE(SUBSTITUTE(実質収支比率等に係る経年分析!F$47,"▲","-")),2)</f>
        <v>38.159999999999997</v>
      </c>
      <c r="C20" s="174">
        <f>ROUND(VALUE(SUBSTITUTE(実質収支比率等に係る経年分析!G$47,"▲","-")),2)</f>
        <v>39.71</v>
      </c>
      <c r="D20" s="174">
        <f>ROUND(VALUE(SUBSTITUTE(実質収支比率等に係る経年分析!H$47,"▲","-")),2)</f>
        <v>36.049999999999997</v>
      </c>
      <c r="E20" s="174">
        <f>ROUND(VALUE(SUBSTITUTE(実質収支比率等に係る経年分析!I$47,"▲","-")),2)</f>
        <v>31.02</v>
      </c>
      <c r="F20" s="174">
        <f>ROUND(VALUE(SUBSTITUTE(実質収支比率等に係る経年分析!J$47,"▲","-")),2)</f>
        <v>36.14</v>
      </c>
    </row>
    <row r="21" spans="1:11" x14ac:dyDescent="0.15">
      <c r="A21" s="174" t="s">
        <v>57</v>
      </c>
      <c r="B21" s="174">
        <f>IF(ISNUMBER(VALUE(SUBSTITUTE(実質収支比率等に係る経年分析!F$49,"▲","-"))),ROUND(VALUE(SUBSTITUTE(実質収支比率等に係る経年分析!F$49,"▲","-")),2),NA())</f>
        <v>0.69</v>
      </c>
      <c r="C21" s="174">
        <f>IF(ISNUMBER(VALUE(SUBSTITUTE(実質収支比率等に係る経年分析!G$49,"▲","-"))),ROUND(VALUE(SUBSTITUTE(実質収支比率等に係る経年分析!G$49,"▲","-")),2),NA())</f>
        <v>1.7</v>
      </c>
      <c r="D21" s="174">
        <f>IF(ISNUMBER(VALUE(SUBSTITUTE(実質収支比率等に係る経年分析!H$49,"▲","-"))),ROUND(VALUE(SUBSTITUTE(実質収支比率等に係る経年分析!H$49,"▲","-")),2),NA())</f>
        <v>-2.78</v>
      </c>
      <c r="E21" s="174">
        <f>IF(ISNUMBER(VALUE(SUBSTITUTE(実質収支比率等に係る経年分析!I$49,"▲","-"))),ROUND(VALUE(SUBSTITUTE(実質収支比率等に係る経年分析!I$49,"▲","-")),2),NA())</f>
        <v>3.53</v>
      </c>
      <c r="F21" s="174">
        <f>IF(ISNUMBER(VALUE(SUBSTITUTE(実質収支比率等に係る経年分析!J$49,"▲","-"))),ROUND(VALUE(SUBSTITUTE(実質収支比率等に係る経年分析!J$49,"▲","-")),2),NA())</f>
        <v>-0.18</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山形村清水高原簡易水道特別会計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山形村後期高齢者医療特別会計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山形村国民健康保険特別会計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0.56000000000000005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0.28000000000000003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0.23</v>
      </c>
    </row>
    <row r="33" spans="1:16" x14ac:dyDescent="0.15">
      <c r="A33" s="175" t="str">
        <f>IF(連結実質赤字比率に係る赤字・黒字の構成分析!C$37="",NA(),連結実質赤字比率に係る赤字・黒字の構成分析!C$37)</f>
        <v>山形村介護保険特別会計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2.2999999999999998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2.1800000000000002</v>
      </c>
    </row>
    <row r="34" spans="1:16" x14ac:dyDescent="0.15">
      <c r="A34" s="175" t="str">
        <f>IF(連結実質赤字比率に係る赤字・黒字の構成分析!C$36="",NA(),連結実質赤字比率に係る赤字・黒字の構成分析!C$36)</f>
        <v>山形村下水道事業会計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2.75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3.71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3.72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3.76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8.15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3.99</v>
      </c>
    </row>
    <row r="36" spans="1:16" x14ac:dyDescent="0.15">
      <c r="A36" s="175" t="str">
        <f>IF(連結実質赤字比率に係る赤字・黒字の構成分析!C$34="",NA(),連結実質赤字比率に係る赤字・黒字の構成分析!C$34)</f>
        <v>山形村水道事業会計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18.39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19.649999999999999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18.559999999999999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19.38</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411</v>
      </c>
      <c r="E42" s="176"/>
      <c r="F42" s="176"/>
      <c r="G42" s="176">
        <f>'実質公債費比率（分子）の構造'!L$52</f>
        <v>403</v>
      </c>
      <c r="H42" s="176"/>
      <c r="I42" s="176"/>
      <c r="J42" s="176">
        <f>'実質公債費比率（分子）の構造'!M$52</f>
        <v>399</v>
      </c>
      <c r="K42" s="176"/>
      <c r="L42" s="176"/>
      <c r="M42" s="176">
        <f>'実質公債費比率（分子）の構造'!N$52</f>
        <v>398</v>
      </c>
      <c r="N42" s="176"/>
      <c r="O42" s="176"/>
      <c r="P42" s="176">
        <f>'実質公債費比率（分子）の構造'!O$52</f>
        <v>393</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12</v>
      </c>
      <c r="C45" s="176"/>
      <c r="D45" s="176"/>
      <c r="E45" s="176">
        <f>'実質公債費比率（分子）の構造'!L$49</f>
        <v>13</v>
      </c>
      <c r="F45" s="176"/>
      <c r="G45" s="176"/>
      <c r="H45" s="176">
        <f>'実質公債費比率（分子）の構造'!M$49</f>
        <v>12</v>
      </c>
      <c r="I45" s="176"/>
      <c r="J45" s="176"/>
      <c r="K45" s="176">
        <f>'実質公債費比率（分子）の構造'!N$49</f>
        <v>13</v>
      </c>
      <c r="L45" s="176"/>
      <c r="M45" s="176"/>
      <c r="N45" s="176">
        <f>'実質公債費比率（分子）の構造'!O$49</f>
        <v>13</v>
      </c>
      <c r="O45" s="176"/>
      <c r="P45" s="176"/>
    </row>
    <row r="46" spans="1:16" x14ac:dyDescent="0.15">
      <c r="A46" s="176" t="s">
        <v>68</v>
      </c>
      <c r="B46" s="176">
        <f>'実質公債費比率（分子）の構造'!K$48</f>
        <v>246</v>
      </c>
      <c r="C46" s="176"/>
      <c r="D46" s="176"/>
      <c r="E46" s="176">
        <f>'実質公債費比率（分子）の構造'!L$48</f>
        <v>246</v>
      </c>
      <c r="F46" s="176"/>
      <c r="G46" s="176"/>
      <c r="H46" s="176">
        <f>'実質公債費比率（分子）の構造'!M$48</f>
        <v>249</v>
      </c>
      <c r="I46" s="176"/>
      <c r="J46" s="176"/>
      <c r="K46" s="176">
        <f>'実質公債費比率（分子）の構造'!N$48</f>
        <v>248</v>
      </c>
      <c r="L46" s="176"/>
      <c r="M46" s="176"/>
      <c r="N46" s="176">
        <f>'実質公債費比率（分子）の構造'!O$48</f>
        <v>237</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292</v>
      </c>
      <c r="C49" s="176"/>
      <c r="D49" s="176"/>
      <c r="E49" s="176">
        <f>'実質公債費比率（分子）の構造'!L$45</f>
        <v>300</v>
      </c>
      <c r="F49" s="176"/>
      <c r="G49" s="176"/>
      <c r="H49" s="176">
        <f>'実質公債費比率（分子）の構造'!M$45</f>
        <v>302</v>
      </c>
      <c r="I49" s="176"/>
      <c r="J49" s="176"/>
      <c r="K49" s="176">
        <f>'実質公債費比率（分子）の構造'!N$45</f>
        <v>310</v>
      </c>
      <c r="L49" s="176"/>
      <c r="M49" s="176"/>
      <c r="N49" s="176">
        <f>'実質公債費比率（分子）の構造'!O$45</f>
        <v>303</v>
      </c>
      <c r="O49" s="176"/>
      <c r="P49" s="176"/>
    </row>
    <row r="50" spans="1:16" x14ac:dyDescent="0.15">
      <c r="A50" s="176" t="s">
        <v>72</v>
      </c>
      <c r="B50" s="176" t="e">
        <f>NA()</f>
        <v>#N/A</v>
      </c>
      <c r="C50" s="176">
        <f>IF(ISNUMBER('実質公債費比率（分子）の構造'!K$53),'実質公債費比率（分子）の構造'!K$53,NA())</f>
        <v>139</v>
      </c>
      <c r="D50" s="176" t="e">
        <f>NA()</f>
        <v>#N/A</v>
      </c>
      <c r="E50" s="176" t="e">
        <f>NA()</f>
        <v>#N/A</v>
      </c>
      <c r="F50" s="176">
        <f>IF(ISNUMBER('実質公債費比率（分子）の構造'!L$53),'実質公債費比率（分子）の構造'!L$53,NA())</f>
        <v>156</v>
      </c>
      <c r="G50" s="176" t="e">
        <f>NA()</f>
        <v>#N/A</v>
      </c>
      <c r="H50" s="176" t="e">
        <f>NA()</f>
        <v>#N/A</v>
      </c>
      <c r="I50" s="176">
        <f>IF(ISNUMBER('実質公債費比率（分子）の構造'!M$53),'実質公債費比率（分子）の構造'!M$53,NA())</f>
        <v>164</v>
      </c>
      <c r="J50" s="176" t="e">
        <f>NA()</f>
        <v>#N/A</v>
      </c>
      <c r="K50" s="176" t="e">
        <f>NA()</f>
        <v>#N/A</v>
      </c>
      <c r="L50" s="176">
        <f>IF(ISNUMBER('実質公債費比率（分子）の構造'!N$53),'実質公債費比率（分子）の構造'!N$53,NA())</f>
        <v>173</v>
      </c>
      <c r="M50" s="176" t="e">
        <f>NA()</f>
        <v>#N/A</v>
      </c>
      <c r="N50" s="176" t="e">
        <f>NA()</f>
        <v>#N/A</v>
      </c>
      <c r="O50" s="176">
        <f>IF(ISNUMBER('実質公債費比率（分子）の構造'!O$53),'実質公債費比率（分子）の構造'!O$53,NA())</f>
        <v>160</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4026</v>
      </c>
      <c r="E56" s="175"/>
      <c r="F56" s="175"/>
      <c r="G56" s="175">
        <f>'将来負担比率（分子）の構造'!J$52</f>
        <v>3767</v>
      </c>
      <c r="H56" s="175"/>
      <c r="I56" s="175"/>
      <c r="J56" s="175">
        <f>'将来負担比率（分子）の構造'!K$52</f>
        <v>2834</v>
      </c>
      <c r="K56" s="175"/>
      <c r="L56" s="175"/>
      <c r="M56" s="175">
        <f>'将来負担比率（分子）の構造'!L$52</f>
        <v>2810</v>
      </c>
      <c r="N56" s="175"/>
      <c r="O56" s="175"/>
      <c r="P56" s="175">
        <f>'将来負担比率（分子）の構造'!M$52</f>
        <v>3277</v>
      </c>
    </row>
    <row r="57" spans="1:16" x14ac:dyDescent="0.15">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42</v>
      </c>
      <c r="B58" s="175"/>
      <c r="C58" s="175"/>
      <c r="D58" s="175">
        <f>'将来負担比率（分子）の構造'!I$50</f>
        <v>2660</v>
      </c>
      <c r="E58" s="175"/>
      <c r="F58" s="175"/>
      <c r="G58" s="175">
        <f>'将来負担比率（分子）の構造'!J$50</f>
        <v>2622</v>
      </c>
      <c r="H58" s="175"/>
      <c r="I58" s="175"/>
      <c r="J58" s="175">
        <f>'将来負担比率（分子）の構造'!K$50</f>
        <v>2710</v>
      </c>
      <c r="K58" s="175"/>
      <c r="L58" s="175"/>
      <c r="M58" s="175">
        <f>'将来負担比率（分子）の構造'!L$50</f>
        <v>2855</v>
      </c>
      <c r="N58" s="175"/>
      <c r="O58" s="175"/>
      <c r="P58" s="175">
        <f>'将来負担比率（分子）の構造'!M$50</f>
        <v>3179</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459</v>
      </c>
      <c r="C62" s="175"/>
      <c r="D62" s="175"/>
      <c r="E62" s="175">
        <f>'将来負担比率（分子）の構造'!J$45</f>
        <v>472</v>
      </c>
      <c r="F62" s="175"/>
      <c r="G62" s="175"/>
      <c r="H62" s="175">
        <f>'将来負担比率（分子）の構造'!K$45</f>
        <v>503</v>
      </c>
      <c r="I62" s="175"/>
      <c r="J62" s="175"/>
      <c r="K62" s="175">
        <f>'将来負担比率（分子）の構造'!L$45</f>
        <v>520</v>
      </c>
      <c r="L62" s="175"/>
      <c r="M62" s="175"/>
      <c r="N62" s="175">
        <f>'将来負担比率（分子）の構造'!M$45</f>
        <v>558</v>
      </c>
      <c r="O62" s="175"/>
      <c r="P62" s="175"/>
    </row>
    <row r="63" spans="1:16" x14ac:dyDescent="0.15">
      <c r="A63" s="175" t="s">
        <v>35</v>
      </c>
      <c r="B63" s="175">
        <f>'将来負担比率（分子）の構造'!I$44</f>
        <v>243</v>
      </c>
      <c r="C63" s="175"/>
      <c r="D63" s="175"/>
      <c r="E63" s="175">
        <f>'将来負担比率（分子）の構造'!J$44</f>
        <v>204</v>
      </c>
      <c r="F63" s="175"/>
      <c r="G63" s="175"/>
      <c r="H63" s="175">
        <f>'将来負担比率（分子）の構造'!K$44</f>
        <v>170</v>
      </c>
      <c r="I63" s="175"/>
      <c r="J63" s="175"/>
      <c r="K63" s="175">
        <f>'将来負担比率（分子）の構造'!L$44</f>
        <v>132</v>
      </c>
      <c r="L63" s="175"/>
      <c r="M63" s="175"/>
      <c r="N63" s="175">
        <f>'将来負担比率（分子）の構造'!M$44</f>
        <v>90</v>
      </c>
      <c r="O63" s="175"/>
      <c r="P63" s="175"/>
    </row>
    <row r="64" spans="1:16" x14ac:dyDescent="0.15">
      <c r="A64" s="175" t="s">
        <v>34</v>
      </c>
      <c r="B64" s="175">
        <f>'将来負担比率（分子）の構造'!I$43</f>
        <v>1982</v>
      </c>
      <c r="C64" s="175"/>
      <c r="D64" s="175"/>
      <c r="E64" s="175">
        <f>'将来負担比率（分子）の構造'!J$43</f>
        <v>1744</v>
      </c>
      <c r="F64" s="175"/>
      <c r="G64" s="175"/>
      <c r="H64" s="175">
        <f>'将来負担比率（分子）の構造'!K$43</f>
        <v>1502</v>
      </c>
      <c r="I64" s="175"/>
      <c r="J64" s="175"/>
      <c r="K64" s="175">
        <f>'将来負担比率（分子）の構造'!L$43</f>
        <v>1152</v>
      </c>
      <c r="L64" s="175"/>
      <c r="M64" s="175"/>
      <c r="N64" s="175">
        <f>'将来負担比率（分子）の構造'!M$43</f>
        <v>1063</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2756</v>
      </c>
      <c r="C66" s="175"/>
      <c r="D66" s="175"/>
      <c r="E66" s="175">
        <f>'将来負担比率（分子）の構造'!J$41</f>
        <v>2661</v>
      </c>
      <c r="F66" s="175"/>
      <c r="G66" s="175"/>
      <c r="H66" s="175">
        <f>'将来負担比率（分子）の構造'!K$41</f>
        <v>2648</v>
      </c>
      <c r="I66" s="175"/>
      <c r="J66" s="175"/>
      <c r="K66" s="175">
        <f>'将来負担比率（分子）の構造'!L$41</f>
        <v>2553</v>
      </c>
      <c r="L66" s="175"/>
      <c r="M66" s="175"/>
      <c r="N66" s="175">
        <f>'将来負担比率（分子）の構造'!M$41</f>
        <v>2372</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964</v>
      </c>
      <c r="C72" s="179">
        <f>基金残高に係る経年分析!G55</f>
        <v>900</v>
      </c>
      <c r="D72" s="179">
        <f>基金残高に係る経年分析!H55</f>
        <v>1019</v>
      </c>
    </row>
    <row r="73" spans="1:16" x14ac:dyDescent="0.15">
      <c r="A73" s="178" t="s">
        <v>79</v>
      </c>
      <c r="B73" s="179">
        <f>基金残高に係る経年分析!F56</f>
        <v>150</v>
      </c>
      <c r="C73" s="179">
        <f>基金残高に係る経年分析!G56</f>
        <v>150</v>
      </c>
      <c r="D73" s="179">
        <f>基金残高に係る経年分析!H56</f>
        <v>150</v>
      </c>
    </row>
    <row r="74" spans="1:16" x14ac:dyDescent="0.15">
      <c r="A74" s="178" t="s">
        <v>80</v>
      </c>
      <c r="B74" s="179">
        <f>基金残高に係る経年分析!F57</f>
        <v>1346</v>
      </c>
      <c r="C74" s="179">
        <f>基金残高に係る経年分析!G57</f>
        <v>1580</v>
      </c>
      <c r="D74" s="179">
        <f>基金残高に係る経年分析!H57</f>
        <v>1791</v>
      </c>
    </row>
  </sheetData>
  <sheetProtection algorithmName="SHA-512" hashValue="x/7Efj+pQCgjy5Olb2Eyvyc1nb1mfFDbZmUA8n/NcpZj0dDpeFgyURZsHhcj8gj9giOv7IZKz8ghEA48ALwEqg==" saltValue="FrIi4qJd2d0ry9fApopT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40" t="s">
        <v>216</v>
      </c>
      <c r="DI1" s="641"/>
      <c r="DJ1" s="641"/>
      <c r="DK1" s="641"/>
      <c r="DL1" s="641"/>
      <c r="DM1" s="641"/>
      <c r="DN1" s="642"/>
      <c r="DO1" s="214"/>
      <c r="DP1" s="640" t="s">
        <v>217</v>
      </c>
      <c r="DQ1" s="641"/>
      <c r="DR1" s="641"/>
      <c r="DS1" s="641"/>
      <c r="DT1" s="641"/>
      <c r="DU1" s="641"/>
      <c r="DV1" s="641"/>
      <c r="DW1" s="641"/>
      <c r="DX1" s="641"/>
      <c r="DY1" s="641"/>
      <c r="DZ1" s="641"/>
      <c r="EA1" s="641"/>
      <c r="EB1" s="641"/>
      <c r="EC1" s="642"/>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3" t="s">
        <v>219</v>
      </c>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4"/>
      <c r="AP3" s="643" t="s">
        <v>220</v>
      </c>
      <c r="AQ3" s="644"/>
      <c r="AR3" s="644"/>
      <c r="AS3" s="644"/>
      <c r="AT3" s="644"/>
      <c r="AU3" s="644"/>
      <c r="AV3" s="644"/>
      <c r="AW3" s="644"/>
      <c r="AX3" s="644"/>
      <c r="AY3" s="644"/>
      <c r="AZ3" s="644"/>
      <c r="BA3" s="644"/>
      <c r="BB3" s="644"/>
      <c r="BC3" s="644"/>
      <c r="BD3" s="644"/>
      <c r="BE3" s="644"/>
      <c r="BF3" s="644"/>
      <c r="BG3" s="644"/>
      <c r="BH3" s="644"/>
      <c r="BI3" s="644"/>
      <c r="BJ3" s="644"/>
      <c r="BK3" s="644"/>
      <c r="BL3" s="644"/>
      <c r="BM3" s="644"/>
      <c r="BN3" s="644"/>
      <c r="BO3" s="644"/>
      <c r="BP3" s="644"/>
      <c r="BQ3" s="644"/>
      <c r="BR3" s="644"/>
      <c r="BS3" s="644"/>
      <c r="BT3" s="644"/>
      <c r="BU3" s="644"/>
      <c r="BV3" s="644"/>
      <c r="BW3" s="644"/>
      <c r="BX3" s="644"/>
      <c r="BY3" s="644"/>
      <c r="BZ3" s="644"/>
      <c r="CA3" s="644"/>
      <c r="CB3" s="645"/>
      <c r="CD3" s="643" t="s">
        <v>221</v>
      </c>
      <c r="CE3" s="644"/>
      <c r="CF3" s="644"/>
      <c r="CG3" s="644"/>
      <c r="CH3" s="644"/>
      <c r="CI3" s="644"/>
      <c r="CJ3" s="644"/>
      <c r="CK3" s="644"/>
      <c r="CL3" s="644"/>
      <c r="CM3" s="644"/>
      <c r="CN3" s="644"/>
      <c r="CO3" s="644"/>
      <c r="CP3" s="644"/>
      <c r="CQ3" s="644"/>
      <c r="CR3" s="644"/>
      <c r="CS3" s="644"/>
      <c r="CT3" s="644"/>
      <c r="CU3" s="644"/>
      <c r="CV3" s="644"/>
      <c r="CW3" s="644"/>
      <c r="CX3" s="644"/>
      <c r="CY3" s="644"/>
      <c r="CZ3" s="644"/>
      <c r="DA3" s="644"/>
      <c r="DB3" s="644"/>
      <c r="DC3" s="644"/>
      <c r="DD3" s="644"/>
      <c r="DE3" s="644"/>
      <c r="DF3" s="644"/>
      <c r="DG3" s="644"/>
      <c r="DH3" s="644"/>
      <c r="DI3" s="644"/>
      <c r="DJ3" s="644"/>
      <c r="DK3" s="644"/>
      <c r="DL3" s="644"/>
      <c r="DM3" s="644"/>
      <c r="DN3" s="644"/>
      <c r="DO3" s="644"/>
      <c r="DP3" s="644"/>
      <c r="DQ3" s="644"/>
      <c r="DR3" s="644"/>
      <c r="DS3" s="644"/>
      <c r="DT3" s="644"/>
      <c r="DU3" s="644"/>
      <c r="DV3" s="644"/>
      <c r="DW3" s="644"/>
      <c r="DX3" s="644"/>
      <c r="DY3" s="644"/>
      <c r="DZ3" s="644"/>
      <c r="EA3" s="644"/>
      <c r="EB3" s="644"/>
      <c r="EC3" s="645"/>
    </row>
    <row r="4" spans="2:143" ht="11.25" customHeight="1" x14ac:dyDescent="0.15">
      <c r="B4" s="643" t="s">
        <v>1</v>
      </c>
      <c r="C4" s="644"/>
      <c r="D4" s="644"/>
      <c r="E4" s="644"/>
      <c r="F4" s="644"/>
      <c r="G4" s="644"/>
      <c r="H4" s="644"/>
      <c r="I4" s="644"/>
      <c r="J4" s="644"/>
      <c r="K4" s="644"/>
      <c r="L4" s="644"/>
      <c r="M4" s="644"/>
      <c r="N4" s="644"/>
      <c r="O4" s="644"/>
      <c r="P4" s="644"/>
      <c r="Q4" s="645"/>
      <c r="R4" s="643" t="s">
        <v>222</v>
      </c>
      <c r="S4" s="644"/>
      <c r="T4" s="644"/>
      <c r="U4" s="644"/>
      <c r="V4" s="644"/>
      <c r="W4" s="644"/>
      <c r="X4" s="644"/>
      <c r="Y4" s="645"/>
      <c r="Z4" s="643" t="s">
        <v>223</v>
      </c>
      <c r="AA4" s="644"/>
      <c r="AB4" s="644"/>
      <c r="AC4" s="645"/>
      <c r="AD4" s="643" t="s">
        <v>224</v>
      </c>
      <c r="AE4" s="644"/>
      <c r="AF4" s="644"/>
      <c r="AG4" s="644"/>
      <c r="AH4" s="644"/>
      <c r="AI4" s="644"/>
      <c r="AJ4" s="644"/>
      <c r="AK4" s="645"/>
      <c r="AL4" s="643" t="s">
        <v>223</v>
      </c>
      <c r="AM4" s="644"/>
      <c r="AN4" s="644"/>
      <c r="AO4" s="645"/>
      <c r="AP4" s="646" t="s">
        <v>225</v>
      </c>
      <c r="AQ4" s="646"/>
      <c r="AR4" s="646"/>
      <c r="AS4" s="646"/>
      <c r="AT4" s="646"/>
      <c r="AU4" s="646"/>
      <c r="AV4" s="646"/>
      <c r="AW4" s="646"/>
      <c r="AX4" s="646"/>
      <c r="AY4" s="646"/>
      <c r="AZ4" s="646"/>
      <c r="BA4" s="646"/>
      <c r="BB4" s="646"/>
      <c r="BC4" s="646"/>
      <c r="BD4" s="646"/>
      <c r="BE4" s="646"/>
      <c r="BF4" s="646"/>
      <c r="BG4" s="646" t="s">
        <v>226</v>
      </c>
      <c r="BH4" s="646"/>
      <c r="BI4" s="646"/>
      <c r="BJ4" s="646"/>
      <c r="BK4" s="646"/>
      <c r="BL4" s="646"/>
      <c r="BM4" s="646"/>
      <c r="BN4" s="646"/>
      <c r="BO4" s="646" t="s">
        <v>223</v>
      </c>
      <c r="BP4" s="646"/>
      <c r="BQ4" s="646"/>
      <c r="BR4" s="646"/>
      <c r="BS4" s="646" t="s">
        <v>227</v>
      </c>
      <c r="BT4" s="646"/>
      <c r="BU4" s="646"/>
      <c r="BV4" s="646"/>
      <c r="BW4" s="646"/>
      <c r="BX4" s="646"/>
      <c r="BY4" s="646"/>
      <c r="BZ4" s="646"/>
      <c r="CA4" s="646"/>
      <c r="CB4" s="646"/>
      <c r="CD4" s="643" t="s">
        <v>228</v>
      </c>
      <c r="CE4" s="644"/>
      <c r="CF4" s="644"/>
      <c r="CG4" s="644"/>
      <c r="CH4" s="644"/>
      <c r="CI4" s="644"/>
      <c r="CJ4" s="644"/>
      <c r="CK4" s="644"/>
      <c r="CL4" s="644"/>
      <c r="CM4" s="644"/>
      <c r="CN4" s="644"/>
      <c r="CO4" s="644"/>
      <c r="CP4" s="644"/>
      <c r="CQ4" s="644"/>
      <c r="CR4" s="644"/>
      <c r="CS4" s="644"/>
      <c r="CT4" s="644"/>
      <c r="CU4" s="644"/>
      <c r="CV4" s="644"/>
      <c r="CW4" s="644"/>
      <c r="CX4" s="644"/>
      <c r="CY4" s="644"/>
      <c r="CZ4" s="644"/>
      <c r="DA4" s="644"/>
      <c r="DB4" s="644"/>
      <c r="DC4" s="644"/>
      <c r="DD4" s="644"/>
      <c r="DE4" s="644"/>
      <c r="DF4" s="644"/>
      <c r="DG4" s="644"/>
      <c r="DH4" s="644"/>
      <c r="DI4" s="644"/>
      <c r="DJ4" s="644"/>
      <c r="DK4" s="644"/>
      <c r="DL4" s="644"/>
      <c r="DM4" s="644"/>
      <c r="DN4" s="644"/>
      <c r="DO4" s="644"/>
      <c r="DP4" s="644"/>
      <c r="DQ4" s="644"/>
      <c r="DR4" s="644"/>
      <c r="DS4" s="644"/>
      <c r="DT4" s="644"/>
      <c r="DU4" s="644"/>
      <c r="DV4" s="644"/>
      <c r="DW4" s="644"/>
      <c r="DX4" s="644"/>
      <c r="DY4" s="644"/>
      <c r="DZ4" s="644"/>
      <c r="EA4" s="644"/>
      <c r="EB4" s="644"/>
      <c r="EC4" s="645"/>
    </row>
    <row r="5" spans="2:143" ht="11.25" customHeight="1" x14ac:dyDescent="0.15">
      <c r="B5" s="647" t="s">
        <v>229</v>
      </c>
      <c r="C5" s="648"/>
      <c r="D5" s="648"/>
      <c r="E5" s="648"/>
      <c r="F5" s="648"/>
      <c r="G5" s="648"/>
      <c r="H5" s="648"/>
      <c r="I5" s="648"/>
      <c r="J5" s="648"/>
      <c r="K5" s="648"/>
      <c r="L5" s="648"/>
      <c r="M5" s="648"/>
      <c r="N5" s="648"/>
      <c r="O5" s="648"/>
      <c r="P5" s="648"/>
      <c r="Q5" s="649"/>
      <c r="R5" s="650">
        <v>1065271</v>
      </c>
      <c r="S5" s="651"/>
      <c r="T5" s="651"/>
      <c r="U5" s="651"/>
      <c r="V5" s="651"/>
      <c r="W5" s="651"/>
      <c r="X5" s="651"/>
      <c r="Y5" s="652"/>
      <c r="Z5" s="653">
        <v>24.7</v>
      </c>
      <c r="AA5" s="653"/>
      <c r="AB5" s="653"/>
      <c r="AC5" s="653"/>
      <c r="AD5" s="654">
        <v>1065271</v>
      </c>
      <c r="AE5" s="654"/>
      <c r="AF5" s="654"/>
      <c r="AG5" s="654"/>
      <c r="AH5" s="654"/>
      <c r="AI5" s="654"/>
      <c r="AJ5" s="654"/>
      <c r="AK5" s="654"/>
      <c r="AL5" s="655">
        <v>37.700000000000003</v>
      </c>
      <c r="AM5" s="656"/>
      <c r="AN5" s="656"/>
      <c r="AO5" s="657"/>
      <c r="AP5" s="647" t="s">
        <v>230</v>
      </c>
      <c r="AQ5" s="648"/>
      <c r="AR5" s="648"/>
      <c r="AS5" s="648"/>
      <c r="AT5" s="648"/>
      <c r="AU5" s="648"/>
      <c r="AV5" s="648"/>
      <c r="AW5" s="648"/>
      <c r="AX5" s="648"/>
      <c r="AY5" s="648"/>
      <c r="AZ5" s="648"/>
      <c r="BA5" s="648"/>
      <c r="BB5" s="648"/>
      <c r="BC5" s="648"/>
      <c r="BD5" s="648"/>
      <c r="BE5" s="648"/>
      <c r="BF5" s="649"/>
      <c r="BG5" s="661">
        <v>1065271</v>
      </c>
      <c r="BH5" s="662"/>
      <c r="BI5" s="662"/>
      <c r="BJ5" s="662"/>
      <c r="BK5" s="662"/>
      <c r="BL5" s="662"/>
      <c r="BM5" s="662"/>
      <c r="BN5" s="663"/>
      <c r="BO5" s="664">
        <v>100</v>
      </c>
      <c r="BP5" s="664"/>
      <c r="BQ5" s="664"/>
      <c r="BR5" s="664"/>
      <c r="BS5" s="665">
        <v>11868</v>
      </c>
      <c r="BT5" s="665"/>
      <c r="BU5" s="665"/>
      <c r="BV5" s="665"/>
      <c r="BW5" s="665"/>
      <c r="BX5" s="665"/>
      <c r="BY5" s="665"/>
      <c r="BZ5" s="665"/>
      <c r="CA5" s="665"/>
      <c r="CB5" s="669"/>
      <c r="CD5" s="643" t="s">
        <v>225</v>
      </c>
      <c r="CE5" s="644"/>
      <c r="CF5" s="644"/>
      <c r="CG5" s="644"/>
      <c r="CH5" s="644"/>
      <c r="CI5" s="644"/>
      <c r="CJ5" s="644"/>
      <c r="CK5" s="644"/>
      <c r="CL5" s="644"/>
      <c r="CM5" s="644"/>
      <c r="CN5" s="644"/>
      <c r="CO5" s="644"/>
      <c r="CP5" s="644"/>
      <c r="CQ5" s="645"/>
      <c r="CR5" s="643" t="s">
        <v>231</v>
      </c>
      <c r="CS5" s="644"/>
      <c r="CT5" s="644"/>
      <c r="CU5" s="644"/>
      <c r="CV5" s="644"/>
      <c r="CW5" s="644"/>
      <c r="CX5" s="644"/>
      <c r="CY5" s="645"/>
      <c r="CZ5" s="643" t="s">
        <v>223</v>
      </c>
      <c r="DA5" s="644"/>
      <c r="DB5" s="644"/>
      <c r="DC5" s="645"/>
      <c r="DD5" s="643" t="s">
        <v>232</v>
      </c>
      <c r="DE5" s="644"/>
      <c r="DF5" s="644"/>
      <c r="DG5" s="644"/>
      <c r="DH5" s="644"/>
      <c r="DI5" s="644"/>
      <c r="DJ5" s="644"/>
      <c r="DK5" s="644"/>
      <c r="DL5" s="644"/>
      <c r="DM5" s="644"/>
      <c r="DN5" s="644"/>
      <c r="DO5" s="644"/>
      <c r="DP5" s="645"/>
      <c r="DQ5" s="643" t="s">
        <v>233</v>
      </c>
      <c r="DR5" s="644"/>
      <c r="DS5" s="644"/>
      <c r="DT5" s="644"/>
      <c r="DU5" s="644"/>
      <c r="DV5" s="644"/>
      <c r="DW5" s="644"/>
      <c r="DX5" s="644"/>
      <c r="DY5" s="644"/>
      <c r="DZ5" s="644"/>
      <c r="EA5" s="644"/>
      <c r="EB5" s="644"/>
      <c r="EC5" s="645"/>
    </row>
    <row r="6" spans="2:143" ht="11.25" customHeight="1" x14ac:dyDescent="0.15">
      <c r="B6" s="658" t="s">
        <v>234</v>
      </c>
      <c r="C6" s="659"/>
      <c r="D6" s="659"/>
      <c r="E6" s="659"/>
      <c r="F6" s="659"/>
      <c r="G6" s="659"/>
      <c r="H6" s="659"/>
      <c r="I6" s="659"/>
      <c r="J6" s="659"/>
      <c r="K6" s="659"/>
      <c r="L6" s="659"/>
      <c r="M6" s="659"/>
      <c r="N6" s="659"/>
      <c r="O6" s="659"/>
      <c r="P6" s="659"/>
      <c r="Q6" s="660"/>
      <c r="R6" s="661">
        <v>50866</v>
      </c>
      <c r="S6" s="662"/>
      <c r="T6" s="662"/>
      <c r="U6" s="662"/>
      <c r="V6" s="662"/>
      <c r="W6" s="662"/>
      <c r="X6" s="662"/>
      <c r="Y6" s="663"/>
      <c r="Z6" s="664">
        <v>1.2</v>
      </c>
      <c r="AA6" s="664"/>
      <c r="AB6" s="664"/>
      <c r="AC6" s="664"/>
      <c r="AD6" s="665">
        <v>50866</v>
      </c>
      <c r="AE6" s="665"/>
      <c r="AF6" s="665"/>
      <c r="AG6" s="665"/>
      <c r="AH6" s="665"/>
      <c r="AI6" s="665"/>
      <c r="AJ6" s="665"/>
      <c r="AK6" s="665"/>
      <c r="AL6" s="666">
        <v>1.8</v>
      </c>
      <c r="AM6" s="667"/>
      <c r="AN6" s="667"/>
      <c r="AO6" s="668"/>
      <c r="AP6" s="658" t="s">
        <v>235</v>
      </c>
      <c r="AQ6" s="659"/>
      <c r="AR6" s="659"/>
      <c r="AS6" s="659"/>
      <c r="AT6" s="659"/>
      <c r="AU6" s="659"/>
      <c r="AV6" s="659"/>
      <c r="AW6" s="659"/>
      <c r="AX6" s="659"/>
      <c r="AY6" s="659"/>
      <c r="AZ6" s="659"/>
      <c r="BA6" s="659"/>
      <c r="BB6" s="659"/>
      <c r="BC6" s="659"/>
      <c r="BD6" s="659"/>
      <c r="BE6" s="659"/>
      <c r="BF6" s="660"/>
      <c r="BG6" s="661">
        <v>1065271</v>
      </c>
      <c r="BH6" s="662"/>
      <c r="BI6" s="662"/>
      <c r="BJ6" s="662"/>
      <c r="BK6" s="662"/>
      <c r="BL6" s="662"/>
      <c r="BM6" s="662"/>
      <c r="BN6" s="663"/>
      <c r="BO6" s="664">
        <v>100</v>
      </c>
      <c r="BP6" s="664"/>
      <c r="BQ6" s="664"/>
      <c r="BR6" s="664"/>
      <c r="BS6" s="665">
        <v>11868</v>
      </c>
      <c r="BT6" s="665"/>
      <c r="BU6" s="665"/>
      <c r="BV6" s="665"/>
      <c r="BW6" s="665"/>
      <c r="BX6" s="665"/>
      <c r="BY6" s="665"/>
      <c r="BZ6" s="665"/>
      <c r="CA6" s="665"/>
      <c r="CB6" s="669"/>
      <c r="CD6" s="647" t="s">
        <v>236</v>
      </c>
      <c r="CE6" s="648"/>
      <c r="CF6" s="648"/>
      <c r="CG6" s="648"/>
      <c r="CH6" s="648"/>
      <c r="CI6" s="648"/>
      <c r="CJ6" s="648"/>
      <c r="CK6" s="648"/>
      <c r="CL6" s="648"/>
      <c r="CM6" s="648"/>
      <c r="CN6" s="648"/>
      <c r="CO6" s="648"/>
      <c r="CP6" s="648"/>
      <c r="CQ6" s="649"/>
      <c r="CR6" s="661">
        <v>65449</v>
      </c>
      <c r="CS6" s="662"/>
      <c r="CT6" s="662"/>
      <c r="CU6" s="662"/>
      <c r="CV6" s="662"/>
      <c r="CW6" s="662"/>
      <c r="CX6" s="662"/>
      <c r="CY6" s="663"/>
      <c r="CZ6" s="655">
        <v>1.6</v>
      </c>
      <c r="DA6" s="656"/>
      <c r="DB6" s="656"/>
      <c r="DC6" s="672"/>
      <c r="DD6" s="670" t="s">
        <v>237</v>
      </c>
      <c r="DE6" s="662"/>
      <c r="DF6" s="662"/>
      <c r="DG6" s="662"/>
      <c r="DH6" s="662"/>
      <c r="DI6" s="662"/>
      <c r="DJ6" s="662"/>
      <c r="DK6" s="662"/>
      <c r="DL6" s="662"/>
      <c r="DM6" s="662"/>
      <c r="DN6" s="662"/>
      <c r="DO6" s="662"/>
      <c r="DP6" s="663"/>
      <c r="DQ6" s="670">
        <v>65449</v>
      </c>
      <c r="DR6" s="662"/>
      <c r="DS6" s="662"/>
      <c r="DT6" s="662"/>
      <c r="DU6" s="662"/>
      <c r="DV6" s="662"/>
      <c r="DW6" s="662"/>
      <c r="DX6" s="662"/>
      <c r="DY6" s="662"/>
      <c r="DZ6" s="662"/>
      <c r="EA6" s="662"/>
      <c r="EB6" s="662"/>
      <c r="EC6" s="671"/>
    </row>
    <row r="7" spans="2:143" ht="11.25" customHeight="1" x14ac:dyDescent="0.15">
      <c r="B7" s="658" t="s">
        <v>238</v>
      </c>
      <c r="C7" s="659"/>
      <c r="D7" s="659"/>
      <c r="E7" s="659"/>
      <c r="F7" s="659"/>
      <c r="G7" s="659"/>
      <c r="H7" s="659"/>
      <c r="I7" s="659"/>
      <c r="J7" s="659"/>
      <c r="K7" s="659"/>
      <c r="L7" s="659"/>
      <c r="M7" s="659"/>
      <c r="N7" s="659"/>
      <c r="O7" s="659"/>
      <c r="P7" s="659"/>
      <c r="Q7" s="660"/>
      <c r="R7" s="661">
        <v>443</v>
      </c>
      <c r="S7" s="662"/>
      <c r="T7" s="662"/>
      <c r="U7" s="662"/>
      <c r="V7" s="662"/>
      <c r="W7" s="662"/>
      <c r="X7" s="662"/>
      <c r="Y7" s="663"/>
      <c r="Z7" s="664">
        <v>0</v>
      </c>
      <c r="AA7" s="664"/>
      <c r="AB7" s="664"/>
      <c r="AC7" s="664"/>
      <c r="AD7" s="665">
        <v>443</v>
      </c>
      <c r="AE7" s="665"/>
      <c r="AF7" s="665"/>
      <c r="AG7" s="665"/>
      <c r="AH7" s="665"/>
      <c r="AI7" s="665"/>
      <c r="AJ7" s="665"/>
      <c r="AK7" s="665"/>
      <c r="AL7" s="666">
        <v>0</v>
      </c>
      <c r="AM7" s="667"/>
      <c r="AN7" s="667"/>
      <c r="AO7" s="668"/>
      <c r="AP7" s="658" t="s">
        <v>239</v>
      </c>
      <c r="AQ7" s="659"/>
      <c r="AR7" s="659"/>
      <c r="AS7" s="659"/>
      <c r="AT7" s="659"/>
      <c r="AU7" s="659"/>
      <c r="AV7" s="659"/>
      <c r="AW7" s="659"/>
      <c r="AX7" s="659"/>
      <c r="AY7" s="659"/>
      <c r="AZ7" s="659"/>
      <c r="BA7" s="659"/>
      <c r="BB7" s="659"/>
      <c r="BC7" s="659"/>
      <c r="BD7" s="659"/>
      <c r="BE7" s="659"/>
      <c r="BF7" s="660"/>
      <c r="BG7" s="661">
        <v>481264</v>
      </c>
      <c r="BH7" s="662"/>
      <c r="BI7" s="662"/>
      <c r="BJ7" s="662"/>
      <c r="BK7" s="662"/>
      <c r="BL7" s="662"/>
      <c r="BM7" s="662"/>
      <c r="BN7" s="663"/>
      <c r="BO7" s="664">
        <v>45.2</v>
      </c>
      <c r="BP7" s="664"/>
      <c r="BQ7" s="664"/>
      <c r="BR7" s="664"/>
      <c r="BS7" s="665">
        <v>11868</v>
      </c>
      <c r="BT7" s="665"/>
      <c r="BU7" s="665"/>
      <c r="BV7" s="665"/>
      <c r="BW7" s="665"/>
      <c r="BX7" s="665"/>
      <c r="BY7" s="665"/>
      <c r="BZ7" s="665"/>
      <c r="CA7" s="665"/>
      <c r="CB7" s="669"/>
      <c r="CD7" s="658" t="s">
        <v>240</v>
      </c>
      <c r="CE7" s="659"/>
      <c r="CF7" s="659"/>
      <c r="CG7" s="659"/>
      <c r="CH7" s="659"/>
      <c r="CI7" s="659"/>
      <c r="CJ7" s="659"/>
      <c r="CK7" s="659"/>
      <c r="CL7" s="659"/>
      <c r="CM7" s="659"/>
      <c r="CN7" s="659"/>
      <c r="CO7" s="659"/>
      <c r="CP7" s="659"/>
      <c r="CQ7" s="660"/>
      <c r="CR7" s="661">
        <v>1085037</v>
      </c>
      <c r="CS7" s="662"/>
      <c r="CT7" s="662"/>
      <c r="CU7" s="662"/>
      <c r="CV7" s="662"/>
      <c r="CW7" s="662"/>
      <c r="CX7" s="662"/>
      <c r="CY7" s="663"/>
      <c r="CZ7" s="664">
        <v>26</v>
      </c>
      <c r="DA7" s="664"/>
      <c r="DB7" s="664"/>
      <c r="DC7" s="664"/>
      <c r="DD7" s="670">
        <v>10874</v>
      </c>
      <c r="DE7" s="662"/>
      <c r="DF7" s="662"/>
      <c r="DG7" s="662"/>
      <c r="DH7" s="662"/>
      <c r="DI7" s="662"/>
      <c r="DJ7" s="662"/>
      <c r="DK7" s="662"/>
      <c r="DL7" s="662"/>
      <c r="DM7" s="662"/>
      <c r="DN7" s="662"/>
      <c r="DO7" s="662"/>
      <c r="DP7" s="663"/>
      <c r="DQ7" s="670">
        <v>1007039</v>
      </c>
      <c r="DR7" s="662"/>
      <c r="DS7" s="662"/>
      <c r="DT7" s="662"/>
      <c r="DU7" s="662"/>
      <c r="DV7" s="662"/>
      <c r="DW7" s="662"/>
      <c r="DX7" s="662"/>
      <c r="DY7" s="662"/>
      <c r="DZ7" s="662"/>
      <c r="EA7" s="662"/>
      <c r="EB7" s="662"/>
      <c r="EC7" s="671"/>
    </row>
    <row r="8" spans="2:143" ht="11.25" customHeight="1" x14ac:dyDescent="0.15">
      <c r="B8" s="658" t="s">
        <v>241</v>
      </c>
      <c r="C8" s="659"/>
      <c r="D8" s="659"/>
      <c r="E8" s="659"/>
      <c r="F8" s="659"/>
      <c r="G8" s="659"/>
      <c r="H8" s="659"/>
      <c r="I8" s="659"/>
      <c r="J8" s="659"/>
      <c r="K8" s="659"/>
      <c r="L8" s="659"/>
      <c r="M8" s="659"/>
      <c r="N8" s="659"/>
      <c r="O8" s="659"/>
      <c r="P8" s="659"/>
      <c r="Q8" s="660"/>
      <c r="R8" s="661">
        <v>5433</v>
      </c>
      <c r="S8" s="662"/>
      <c r="T8" s="662"/>
      <c r="U8" s="662"/>
      <c r="V8" s="662"/>
      <c r="W8" s="662"/>
      <c r="X8" s="662"/>
      <c r="Y8" s="663"/>
      <c r="Z8" s="664">
        <v>0.1</v>
      </c>
      <c r="AA8" s="664"/>
      <c r="AB8" s="664"/>
      <c r="AC8" s="664"/>
      <c r="AD8" s="665">
        <v>5433</v>
      </c>
      <c r="AE8" s="665"/>
      <c r="AF8" s="665"/>
      <c r="AG8" s="665"/>
      <c r="AH8" s="665"/>
      <c r="AI8" s="665"/>
      <c r="AJ8" s="665"/>
      <c r="AK8" s="665"/>
      <c r="AL8" s="666">
        <v>0.2</v>
      </c>
      <c r="AM8" s="667"/>
      <c r="AN8" s="667"/>
      <c r="AO8" s="668"/>
      <c r="AP8" s="658" t="s">
        <v>242</v>
      </c>
      <c r="AQ8" s="659"/>
      <c r="AR8" s="659"/>
      <c r="AS8" s="659"/>
      <c r="AT8" s="659"/>
      <c r="AU8" s="659"/>
      <c r="AV8" s="659"/>
      <c r="AW8" s="659"/>
      <c r="AX8" s="659"/>
      <c r="AY8" s="659"/>
      <c r="AZ8" s="659"/>
      <c r="BA8" s="659"/>
      <c r="BB8" s="659"/>
      <c r="BC8" s="659"/>
      <c r="BD8" s="659"/>
      <c r="BE8" s="659"/>
      <c r="BF8" s="660"/>
      <c r="BG8" s="661">
        <v>16266</v>
      </c>
      <c r="BH8" s="662"/>
      <c r="BI8" s="662"/>
      <c r="BJ8" s="662"/>
      <c r="BK8" s="662"/>
      <c r="BL8" s="662"/>
      <c r="BM8" s="662"/>
      <c r="BN8" s="663"/>
      <c r="BO8" s="664">
        <v>1.5</v>
      </c>
      <c r="BP8" s="664"/>
      <c r="BQ8" s="664"/>
      <c r="BR8" s="664"/>
      <c r="BS8" s="665" t="s">
        <v>237</v>
      </c>
      <c r="BT8" s="665"/>
      <c r="BU8" s="665"/>
      <c r="BV8" s="665"/>
      <c r="BW8" s="665"/>
      <c r="BX8" s="665"/>
      <c r="BY8" s="665"/>
      <c r="BZ8" s="665"/>
      <c r="CA8" s="665"/>
      <c r="CB8" s="669"/>
      <c r="CD8" s="658" t="s">
        <v>243</v>
      </c>
      <c r="CE8" s="659"/>
      <c r="CF8" s="659"/>
      <c r="CG8" s="659"/>
      <c r="CH8" s="659"/>
      <c r="CI8" s="659"/>
      <c r="CJ8" s="659"/>
      <c r="CK8" s="659"/>
      <c r="CL8" s="659"/>
      <c r="CM8" s="659"/>
      <c r="CN8" s="659"/>
      <c r="CO8" s="659"/>
      <c r="CP8" s="659"/>
      <c r="CQ8" s="660"/>
      <c r="CR8" s="661">
        <v>1202051</v>
      </c>
      <c r="CS8" s="662"/>
      <c r="CT8" s="662"/>
      <c r="CU8" s="662"/>
      <c r="CV8" s="662"/>
      <c r="CW8" s="662"/>
      <c r="CX8" s="662"/>
      <c r="CY8" s="663"/>
      <c r="CZ8" s="664">
        <v>28.8</v>
      </c>
      <c r="DA8" s="664"/>
      <c r="DB8" s="664"/>
      <c r="DC8" s="664"/>
      <c r="DD8" s="670">
        <v>21071</v>
      </c>
      <c r="DE8" s="662"/>
      <c r="DF8" s="662"/>
      <c r="DG8" s="662"/>
      <c r="DH8" s="662"/>
      <c r="DI8" s="662"/>
      <c r="DJ8" s="662"/>
      <c r="DK8" s="662"/>
      <c r="DL8" s="662"/>
      <c r="DM8" s="662"/>
      <c r="DN8" s="662"/>
      <c r="DO8" s="662"/>
      <c r="DP8" s="663"/>
      <c r="DQ8" s="670">
        <v>691371</v>
      </c>
      <c r="DR8" s="662"/>
      <c r="DS8" s="662"/>
      <c r="DT8" s="662"/>
      <c r="DU8" s="662"/>
      <c r="DV8" s="662"/>
      <c r="DW8" s="662"/>
      <c r="DX8" s="662"/>
      <c r="DY8" s="662"/>
      <c r="DZ8" s="662"/>
      <c r="EA8" s="662"/>
      <c r="EB8" s="662"/>
      <c r="EC8" s="671"/>
    </row>
    <row r="9" spans="2:143" ht="11.25" customHeight="1" x14ac:dyDescent="0.15">
      <c r="B9" s="658" t="s">
        <v>244</v>
      </c>
      <c r="C9" s="659"/>
      <c r="D9" s="659"/>
      <c r="E9" s="659"/>
      <c r="F9" s="659"/>
      <c r="G9" s="659"/>
      <c r="H9" s="659"/>
      <c r="I9" s="659"/>
      <c r="J9" s="659"/>
      <c r="K9" s="659"/>
      <c r="L9" s="659"/>
      <c r="M9" s="659"/>
      <c r="N9" s="659"/>
      <c r="O9" s="659"/>
      <c r="P9" s="659"/>
      <c r="Q9" s="660"/>
      <c r="R9" s="661">
        <v>3986</v>
      </c>
      <c r="S9" s="662"/>
      <c r="T9" s="662"/>
      <c r="U9" s="662"/>
      <c r="V9" s="662"/>
      <c r="W9" s="662"/>
      <c r="X9" s="662"/>
      <c r="Y9" s="663"/>
      <c r="Z9" s="664">
        <v>0.1</v>
      </c>
      <c r="AA9" s="664"/>
      <c r="AB9" s="664"/>
      <c r="AC9" s="664"/>
      <c r="AD9" s="665">
        <v>3986</v>
      </c>
      <c r="AE9" s="665"/>
      <c r="AF9" s="665"/>
      <c r="AG9" s="665"/>
      <c r="AH9" s="665"/>
      <c r="AI9" s="665"/>
      <c r="AJ9" s="665"/>
      <c r="AK9" s="665"/>
      <c r="AL9" s="666">
        <v>0.1</v>
      </c>
      <c r="AM9" s="667"/>
      <c r="AN9" s="667"/>
      <c r="AO9" s="668"/>
      <c r="AP9" s="658" t="s">
        <v>245</v>
      </c>
      <c r="AQ9" s="659"/>
      <c r="AR9" s="659"/>
      <c r="AS9" s="659"/>
      <c r="AT9" s="659"/>
      <c r="AU9" s="659"/>
      <c r="AV9" s="659"/>
      <c r="AW9" s="659"/>
      <c r="AX9" s="659"/>
      <c r="AY9" s="659"/>
      <c r="AZ9" s="659"/>
      <c r="BA9" s="659"/>
      <c r="BB9" s="659"/>
      <c r="BC9" s="659"/>
      <c r="BD9" s="659"/>
      <c r="BE9" s="659"/>
      <c r="BF9" s="660"/>
      <c r="BG9" s="661">
        <v>388951</v>
      </c>
      <c r="BH9" s="662"/>
      <c r="BI9" s="662"/>
      <c r="BJ9" s="662"/>
      <c r="BK9" s="662"/>
      <c r="BL9" s="662"/>
      <c r="BM9" s="662"/>
      <c r="BN9" s="663"/>
      <c r="BO9" s="664">
        <v>36.5</v>
      </c>
      <c r="BP9" s="664"/>
      <c r="BQ9" s="664"/>
      <c r="BR9" s="664"/>
      <c r="BS9" s="665" t="s">
        <v>140</v>
      </c>
      <c r="BT9" s="665"/>
      <c r="BU9" s="665"/>
      <c r="BV9" s="665"/>
      <c r="BW9" s="665"/>
      <c r="BX9" s="665"/>
      <c r="BY9" s="665"/>
      <c r="BZ9" s="665"/>
      <c r="CA9" s="665"/>
      <c r="CB9" s="669"/>
      <c r="CD9" s="658" t="s">
        <v>246</v>
      </c>
      <c r="CE9" s="659"/>
      <c r="CF9" s="659"/>
      <c r="CG9" s="659"/>
      <c r="CH9" s="659"/>
      <c r="CI9" s="659"/>
      <c r="CJ9" s="659"/>
      <c r="CK9" s="659"/>
      <c r="CL9" s="659"/>
      <c r="CM9" s="659"/>
      <c r="CN9" s="659"/>
      <c r="CO9" s="659"/>
      <c r="CP9" s="659"/>
      <c r="CQ9" s="660"/>
      <c r="CR9" s="661">
        <v>378223</v>
      </c>
      <c r="CS9" s="662"/>
      <c r="CT9" s="662"/>
      <c r="CU9" s="662"/>
      <c r="CV9" s="662"/>
      <c r="CW9" s="662"/>
      <c r="CX9" s="662"/>
      <c r="CY9" s="663"/>
      <c r="CZ9" s="664">
        <v>9.1</v>
      </c>
      <c r="DA9" s="664"/>
      <c r="DB9" s="664"/>
      <c r="DC9" s="664"/>
      <c r="DD9" s="670" t="s">
        <v>237</v>
      </c>
      <c r="DE9" s="662"/>
      <c r="DF9" s="662"/>
      <c r="DG9" s="662"/>
      <c r="DH9" s="662"/>
      <c r="DI9" s="662"/>
      <c r="DJ9" s="662"/>
      <c r="DK9" s="662"/>
      <c r="DL9" s="662"/>
      <c r="DM9" s="662"/>
      <c r="DN9" s="662"/>
      <c r="DO9" s="662"/>
      <c r="DP9" s="663"/>
      <c r="DQ9" s="670">
        <v>299083</v>
      </c>
      <c r="DR9" s="662"/>
      <c r="DS9" s="662"/>
      <c r="DT9" s="662"/>
      <c r="DU9" s="662"/>
      <c r="DV9" s="662"/>
      <c r="DW9" s="662"/>
      <c r="DX9" s="662"/>
      <c r="DY9" s="662"/>
      <c r="DZ9" s="662"/>
      <c r="EA9" s="662"/>
      <c r="EB9" s="662"/>
      <c r="EC9" s="671"/>
    </row>
    <row r="10" spans="2:143" ht="11.25" customHeight="1" x14ac:dyDescent="0.15">
      <c r="B10" s="658" t="s">
        <v>247</v>
      </c>
      <c r="C10" s="659"/>
      <c r="D10" s="659"/>
      <c r="E10" s="659"/>
      <c r="F10" s="659"/>
      <c r="G10" s="659"/>
      <c r="H10" s="659"/>
      <c r="I10" s="659"/>
      <c r="J10" s="659"/>
      <c r="K10" s="659"/>
      <c r="L10" s="659"/>
      <c r="M10" s="659"/>
      <c r="N10" s="659"/>
      <c r="O10" s="659"/>
      <c r="P10" s="659"/>
      <c r="Q10" s="660"/>
      <c r="R10" s="661" t="s">
        <v>248</v>
      </c>
      <c r="S10" s="662"/>
      <c r="T10" s="662"/>
      <c r="U10" s="662"/>
      <c r="V10" s="662"/>
      <c r="W10" s="662"/>
      <c r="X10" s="662"/>
      <c r="Y10" s="663"/>
      <c r="Z10" s="664" t="s">
        <v>237</v>
      </c>
      <c r="AA10" s="664"/>
      <c r="AB10" s="664"/>
      <c r="AC10" s="664"/>
      <c r="AD10" s="665" t="s">
        <v>237</v>
      </c>
      <c r="AE10" s="665"/>
      <c r="AF10" s="665"/>
      <c r="AG10" s="665"/>
      <c r="AH10" s="665"/>
      <c r="AI10" s="665"/>
      <c r="AJ10" s="665"/>
      <c r="AK10" s="665"/>
      <c r="AL10" s="666" t="s">
        <v>248</v>
      </c>
      <c r="AM10" s="667"/>
      <c r="AN10" s="667"/>
      <c r="AO10" s="668"/>
      <c r="AP10" s="658" t="s">
        <v>249</v>
      </c>
      <c r="AQ10" s="659"/>
      <c r="AR10" s="659"/>
      <c r="AS10" s="659"/>
      <c r="AT10" s="659"/>
      <c r="AU10" s="659"/>
      <c r="AV10" s="659"/>
      <c r="AW10" s="659"/>
      <c r="AX10" s="659"/>
      <c r="AY10" s="659"/>
      <c r="AZ10" s="659"/>
      <c r="BA10" s="659"/>
      <c r="BB10" s="659"/>
      <c r="BC10" s="659"/>
      <c r="BD10" s="659"/>
      <c r="BE10" s="659"/>
      <c r="BF10" s="660"/>
      <c r="BG10" s="661">
        <v>34475</v>
      </c>
      <c r="BH10" s="662"/>
      <c r="BI10" s="662"/>
      <c r="BJ10" s="662"/>
      <c r="BK10" s="662"/>
      <c r="BL10" s="662"/>
      <c r="BM10" s="662"/>
      <c r="BN10" s="663"/>
      <c r="BO10" s="664">
        <v>3.2</v>
      </c>
      <c r="BP10" s="664"/>
      <c r="BQ10" s="664"/>
      <c r="BR10" s="664"/>
      <c r="BS10" s="665" t="s">
        <v>237</v>
      </c>
      <c r="BT10" s="665"/>
      <c r="BU10" s="665"/>
      <c r="BV10" s="665"/>
      <c r="BW10" s="665"/>
      <c r="BX10" s="665"/>
      <c r="BY10" s="665"/>
      <c r="BZ10" s="665"/>
      <c r="CA10" s="665"/>
      <c r="CB10" s="669"/>
      <c r="CD10" s="658" t="s">
        <v>250</v>
      </c>
      <c r="CE10" s="659"/>
      <c r="CF10" s="659"/>
      <c r="CG10" s="659"/>
      <c r="CH10" s="659"/>
      <c r="CI10" s="659"/>
      <c r="CJ10" s="659"/>
      <c r="CK10" s="659"/>
      <c r="CL10" s="659"/>
      <c r="CM10" s="659"/>
      <c r="CN10" s="659"/>
      <c r="CO10" s="659"/>
      <c r="CP10" s="659"/>
      <c r="CQ10" s="660"/>
      <c r="CR10" s="661">
        <v>1409</v>
      </c>
      <c r="CS10" s="662"/>
      <c r="CT10" s="662"/>
      <c r="CU10" s="662"/>
      <c r="CV10" s="662"/>
      <c r="CW10" s="662"/>
      <c r="CX10" s="662"/>
      <c r="CY10" s="663"/>
      <c r="CZ10" s="664">
        <v>0</v>
      </c>
      <c r="DA10" s="664"/>
      <c r="DB10" s="664"/>
      <c r="DC10" s="664"/>
      <c r="DD10" s="670" t="s">
        <v>237</v>
      </c>
      <c r="DE10" s="662"/>
      <c r="DF10" s="662"/>
      <c r="DG10" s="662"/>
      <c r="DH10" s="662"/>
      <c r="DI10" s="662"/>
      <c r="DJ10" s="662"/>
      <c r="DK10" s="662"/>
      <c r="DL10" s="662"/>
      <c r="DM10" s="662"/>
      <c r="DN10" s="662"/>
      <c r="DO10" s="662"/>
      <c r="DP10" s="663"/>
      <c r="DQ10" s="670">
        <v>1409</v>
      </c>
      <c r="DR10" s="662"/>
      <c r="DS10" s="662"/>
      <c r="DT10" s="662"/>
      <c r="DU10" s="662"/>
      <c r="DV10" s="662"/>
      <c r="DW10" s="662"/>
      <c r="DX10" s="662"/>
      <c r="DY10" s="662"/>
      <c r="DZ10" s="662"/>
      <c r="EA10" s="662"/>
      <c r="EB10" s="662"/>
      <c r="EC10" s="671"/>
    </row>
    <row r="11" spans="2:143" ht="11.25" customHeight="1" x14ac:dyDescent="0.15">
      <c r="B11" s="658" t="s">
        <v>251</v>
      </c>
      <c r="C11" s="659"/>
      <c r="D11" s="659"/>
      <c r="E11" s="659"/>
      <c r="F11" s="659"/>
      <c r="G11" s="659"/>
      <c r="H11" s="659"/>
      <c r="I11" s="659"/>
      <c r="J11" s="659"/>
      <c r="K11" s="659"/>
      <c r="L11" s="659"/>
      <c r="M11" s="659"/>
      <c r="N11" s="659"/>
      <c r="O11" s="659"/>
      <c r="P11" s="659"/>
      <c r="Q11" s="660"/>
      <c r="R11" s="661">
        <v>209547</v>
      </c>
      <c r="S11" s="662"/>
      <c r="T11" s="662"/>
      <c r="U11" s="662"/>
      <c r="V11" s="662"/>
      <c r="W11" s="662"/>
      <c r="X11" s="662"/>
      <c r="Y11" s="663"/>
      <c r="Z11" s="666">
        <v>4.9000000000000004</v>
      </c>
      <c r="AA11" s="667"/>
      <c r="AB11" s="667"/>
      <c r="AC11" s="673"/>
      <c r="AD11" s="670">
        <v>209547</v>
      </c>
      <c r="AE11" s="662"/>
      <c r="AF11" s="662"/>
      <c r="AG11" s="662"/>
      <c r="AH11" s="662"/>
      <c r="AI11" s="662"/>
      <c r="AJ11" s="662"/>
      <c r="AK11" s="663"/>
      <c r="AL11" s="666">
        <v>7.4</v>
      </c>
      <c r="AM11" s="667"/>
      <c r="AN11" s="667"/>
      <c r="AO11" s="668"/>
      <c r="AP11" s="658" t="s">
        <v>252</v>
      </c>
      <c r="AQ11" s="659"/>
      <c r="AR11" s="659"/>
      <c r="AS11" s="659"/>
      <c r="AT11" s="659"/>
      <c r="AU11" s="659"/>
      <c r="AV11" s="659"/>
      <c r="AW11" s="659"/>
      <c r="AX11" s="659"/>
      <c r="AY11" s="659"/>
      <c r="AZ11" s="659"/>
      <c r="BA11" s="659"/>
      <c r="BB11" s="659"/>
      <c r="BC11" s="659"/>
      <c r="BD11" s="659"/>
      <c r="BE11" s="659"/>
      <c r="BF11" s="660"/>
      <c r="BG11" s="661">
        <v>41572</v>
      </c>
      <c r="BH11" s="662"/>
      <c r="BI11" s="662"/>
      <c r="BJ11" s="662"/>
      <c r="BK11" s="662"/>
      <c r="BL11" s="662"/>
      <c r="BM11" s="662"/>
      <c r="BN11" s="663"/>
      <c r="BO11" s="664">
        <v>3.9</v>
      </c>
      <c r="BP11" s="664"/>
      <c r="BQ11" s="664"/>
      <c r="BR11" s="664"/>
      <c r="BS11" s="665">
        <v>11868</v>
      </c>
      <c r="BT11" s="665"/>
      <c r="BU11" s="665"/>
      <c r="BV11" s="665"/>
      <c r="BW11" s="665"/>
      <c r="BX11" s="665"/>
      <c r="BY11" s="665"/>
      <c r="BZ11" s="665"/>
      <c r="CA11" s="665"/>
      <c r="CB11" s="669"/>
      <c r="CD11" s="658" t="s">
        <v>253</v>
      </c>
      <c r="CE11" s="659"/>
      <c r="CF11" s="659"/>
      <c r="CG11" s="659"/>
      <c r="CH11" s="659"/>
      <c r="CI11" s="659"/>
      <c r="CJ11" s="659"/>
      <c r="CK11" s="659"/>
      <c r="CL11" s="659"/>
      <c r="CM11" s="659"/>
      <c r="CN11" s="659"/>
      <c r="CO11" s="659"/>
      <c r="CP11" s="659"/>
      <c r="CQ11" s="660"/>
      <c r="CR11" s="661">
        <v>229979</v>
      </c>
      <c r="CS11" s="662"/>
      <c r="CT11" s="662"/>
      <c r="CU11" s="662"/>
      <c r="CV11" s="662"/>
      <c r="CW11" s="662"/>
      <c r="CX11" s="662"/>
      <c r="CY11" s="663"/>
      <c r="CZ11" s="664">
        <v>5.5</v>
      </c>
      <c r="DA11" s="664"/>
      <c r="DB11" s="664"/>
      <c r="DC11" s="664"/>
      <c r="DD11" s="670">
        <v>64627</v>
      </c>
      <c r="DE11" s="662"/>
      <c r="DF11" s="662"/>
      <c r="DG11" s="662"/>
      <c r="DH11" s="662"/>
      <c r="DI11" s="662"/>
      <c r="DJ11" s="662"/>
      <c r="DK11" s="662"/>
      <c r="DL11" s="662"/>
      <c r="DM11" s="662"/>
      <c r="DN11" s="662"/>
      <c r="DO11" s="662"/>
      <c r="DP11" s="663"/>
      <c r="DQ11" s="670">
        <v>152262</v>
      </c>
      <c r="DR11" s="662"/>
      <c r="DS11" s="662"/>
      <c r="DT11" s="662"/>
      <c r="DU11" s="662"/>
      <c r="DV11" s="662"/>
      <c r="DW11" s="662"/>
      <c r="DX11" s="662"/>
      <c r="DY11" s="662"/>
      <c r="DZ11" s="662"/>
      <c r="EA11" s="662"/>
      <c r="EB11" s="662"/>
      <c r="EC11" s="671"/>
    </row>
    <row r="12" spans="2:143" ht="11.25" customHeight="1" x14ac:dyDescent="0.15">
      <c r="B12" s="658" t="s">
        <v>254</v>
      </c>
      <c r="C12" s="659"/>
      <c r="D12" s="659"/>
      <c r="E12" s="659"/>
      <c r="F12" s="659"/>
      <c r="G12" s="659"/>
      <c r="H12" s="659"/>
      <c r="I12" s="659"/>
      <c r="J12" s="659"/>
      <c r="K12" s="659"/>
      <c r="L12" s="659"/>
      <c r="M12" s="659"/>
      <c r="N12" s="659"/>
      <c r="O12" s="659"/>
      <c r="P12" s="659"/>
      <c r="Q12" s="660"/>
      <c r="R12" s="661" t="s">
        <v>237</v>
      </c>
      <c r="S12" s="662"/>
      <c r="T12" s="662"/>
      <c r="U12" s="662"/>
      <c r="V12" s="662"/>
      <c r="W12" s="662"/>
      <c r="X12" s="662"/>
      <c r="Y12" s="663"/>
      <c r="Z12" s="664" t="s">
        <v>237</v>
      </c>
      <c r="AA12" s="664"/>
      <c r="AB12" s="664"/>
      <c r="AC12" s="664"/>
      <c r="AD12" s="665" t="s">
        <v>237</v>
      </c>
      <c r="AE12" s="665"/>
      <c r="AF12" s="665"/>
      <c r="AG12" s="665"/>
      <c r="AH12" s="665"/>
      <c r="AI12" s="665"/>
      <c r="AJ12" s="665"/>
      <c r="AK12" s="665"/>
      <c r="AL12" s="666" t="s">
        <v>237</v>
      </c>
      <c r="AM12" s="667"/>
      <c r="AN12" s="667"/>
      <c r="AO12" s="668"/>
      <c r="AP12" s="658" t="s">
        <v>255</v>
      </c>
      <c r="AQ12" s="659"/>
      <c r="AR12" s="659"/>
      <c r="AS12" s="659"/>
      <c r="AT12" s="659"/>
      <c r="AU12" s="659"/>
      <c r="AV12" s="659"/>
      <c r="AW12" s="659"/>
      <c r="AX12" s="659"/>
      <c r="AY12" s="659"/>
      <c r="AZ12" s="659"/>
      <c r="BA12" s="659"/>
      <c r="BB12" s="659"/>
      <c r="BC12" s="659"/>
      <c r="BD12" s="659"/>
      <c r="BE12" s="659"/>
      <c r="BF12" s="660"/>
      <c r="BG12" s="661">
        <v>470299</v>
      </c>
      <c r="BH12" s="662"/>
      <c r="BI12" s="662"/>
      <c r="BJ12" s="662"/>
      <c r="BK12" s="662"/>
      <c r="BL12" s="662"/>
      <c r="BM12" s="662"/>
      <c r="BN12" s="663"/>
      <c r="BO12" s="664">
        <v>44.1</v>
      </c>
      <c r="BP12" s="664"/>
      <c r="BQ12" s="664"/>
      <c r="BR12" s="664"/>
      <c r="BS12" s="665" t="s">
        <v>237</v>
      </c>
      <c r="BT12" s="665"/>
      <c r="BU12" s="665"/>
      <c r="BV12" s="665"/>
      <c r="BW12" s="665"/>
      <c r="BX12" s="665"/>
      <c r="BY12" s="665"/>
      <c r="BZ12" s="665"/>
      <c r="CA12" s="665"/>
      <c r="CB12" s="669"/>
      <c r="CD12" s="658" t="s">
        <v>256</v>
      </c>
      <c r="CE12" s="659"/>
      <c r="CF12" s="659"/>
      <c r="CG12" s="659"/>
      <c r="CH12" s="659"/>
      <c r="CI12" s="659"/>
      <c r="CJ12" s="659"/>
      <c r="CK12" s="659"/>
      <c r="CL12" s="659"/>
      <c r="CM12" s="659"/>
      <c r="CN12" s="659"/>
      <c r="CO12" s="659"/>
      <c r="CP12" s="659"/>
      <c r="CQ12" s="660"/>
      <c r="CR12" s="661">
        <v>52234</v>
      </c>
      <c r="CS12" s="662"/>
      <c r="CT12" s="662"/>
      <c r="CU12" s="662"/>
      <c r="CV12" s="662"/>
      <c r="CW12" s="662"/>
      <c r="CX12" s="662"/>
      <c r="CY12" s="663"/>
      <c r="CZ12" s="664">
        <v>1.3</v>
      </c>
      <c r="DA12" s="664"/>
      <c r="DB12" s="664"/>
      <c r="DC12" s="664"/>
      <c r="DD12" s="670" t="s">
        <v>237</v>
      </c>
      <c r="DE12" s="662"/>
      <c r="DF12" s="662"/>
      <c r="DG12" s="662"/>
      <c r="DH12" s="662"/>
      <c r="DI12" s="662"/>
      <c r="DJ12" s="662"/>
      <c r="DK12" s="662"/>
      <c r="DL12" s="662"/>
      <c r="DM12" s="662"/>
      <c r="DN12" s="662"/>
      <c r="DO12" s="662"/>
      <c r="DP12" s="663"/>
      <c r="DQ12" s="670">
        <v>41998</v>
      </c>
      <c r="DR12" s="662"/>
      <c r="DS12" s="662"/>
      <c r="DT12" s="662"/>
      <c r="DU12" s="662"/>
      <c r="DV12" s="662"/>
      <c r="DW12" s="662"/>
      <c r="DX12" s="662"/>
      <c r="DY12" s="662"/>
      <c r="DZ12" s="662"/>
      <c r="EA12" s="662"/>
      <c r="EB12" s="662"/>
      <c r="EC12" s="671"/>
    </row>
    <row r="13" spans="2:143" ht="11.25" customHeight="1" x14ac:dyDescent="0.15">
      <c r="B13" s="658" t="s">
        <v>257</v>
      </c>
      <c r="C13" s="659"/>
      <c r="D13" s="659"/>
      <c r="E13" s="659"/>
      <c r="F13" s="659"/>
      <c r="G13" s="659"/>
      <c r="H13" s="659"/>
      <c r="I13" s="659"/>
      <c r="J13" s="659"/>
      <c r="K13" s="659"/>
      <c r="L13" s="659"/>
      <c r="M13" s="659"/>
      <c r="N13" s="659"/>
      <c r="O13" s="659"/>
      <c r="P13" s="659"/>
      <c r="Q13" s="660"/>
      <c r="R13" s="661" t="s">
        <v>237</v>
      </c>
      <c r="S13" s="662"/>
      <c r="T13" s="662"/>
      <c r="U13" s="662"/>
      <c r="V13" s="662"/>
      <c r="W13" s="662"/>
      <c r="X13" s="662"/>
      <c r="Y13" s="663"/>
      <c r="Z13" s="664" t="s">
        <v>248</v>
      </c>
      <c r="AA13" s="664"/>
      <c r="AB13" s="664"/>
      <c r="AC13" s="664"/>
      <c r="AD13" s="665" t="s">
        <v>237</v>
      </c>
      <c r="AE13" s="665"/>
      <c r="AF13" s="665"/>
      <c r="AG13" s="665"/>
      <c r="AH13" s="665"/>
      <c r="AI13" s="665"/>
      <c r="AJ13" s="665"/>
      <c r="AK13" s="665"/>
      <c r="AL13" s="666" t="s">
        <v>140</v>
      </c>
      <c r="AM13" s="667"/>
      <c r="AN13" s="667"/>
      <c r="AO13" s="668"/>
      <c r="AP13" s="658" t="s">
        <v>258</v>
      </c>
      <c r="AQ13" s="659"/>
      <c r="AR13" s="659"/>
      <c r="AS13" s="659"/>
      <c r="AT13" s="659"/>
      <c r="AU13" s="659"/>
      <c r="AV13" s="659"/>
      <c r="AW13" s="659"/>
      <c r="AX13" s="659"/>
      <c r="AY13" s="659"/>
      <c r="AZ13" s="659"/>
      <c r="BA13" s="659"/>
      <c r="BB13" s="659"/>
      <c r="BC13" s="659"/>
      <c r="BD13" s="659"/>
      <c r="BE13" s="659"/>
      <c r="BF13" s="660"/>
      <c r="BG13" s="661">
        <v>470299</v>
      </c>
      <c r="BH13" s="662"/>
      <c r="BI13" s="662"/>
      <c r="BJ13" s="662"/>
      <c r="BK13" s="662"/>
      <c r="BL13" s="662"/>
      <c r="BM13" s="662"/>
      <c r="BN13" s="663"/>
      <c r="BO13" s="664">
        <v>44.1</v>
      </c>
      <c r="BP13" s="664"/>
      <c r="BQ13" s="664"/>
      <c r="BR13" s="664"/>
      <c r="BS13" s="665" t="s">
        <v>237</v>
      </c>
      <c r="BT13" s="665"/>
      <c r="BU13" s="665"/>
      <c r="BV13" s="665"/>
      <c r="BW13" s="665"/>
      <c r="BX13" s="665"/>
      <c r="BY13" s="665"/>
      <c r="BZ13" s="665"/>
      <c r="CA13" s="665"/>
      <c r="CB13" s="669"/>
      <c r="CD13" s="658" t="s">
        <v>259</v>
      </c>
      <c r="CE13" s="659"/>
      <c r="CF13" s="659"/>
      <c r="CG13" s="659"/>
      <c r="CH13" s="659"/>
      <c r="CI13" s="659"/>
      <c r="CJ13" s="659"/>
      <c r="CK13" s="659"/>
      <c r="CL13" s="659"/>
      <c r="CM13" s="659"/>
      <c r="CN13" s="659"/>
      <c r="CO13" s="659"/>
      <c r="CP13" s="659"/>
      <c r="CQ13" s="660"/>
      <c r="CR13" s="661">
        <v>345201</v>
      </c>
      <c r="CS13" s="662"/>
      <c r="CT13" s="662"/>
      <c r="CU13" s="662"/>
      <c r="CV13" s="662"/>
      <c r="CW13" s="662"/>
      <c r="CX13" s="662"/>
      <c r="CY13" s="663"/>
      <c r="CZ13" s="664">
        <v>8.3000000000000007</v>
      </c>
      <c r="DA13" s="664"/>
      <c r="DB13" s="664"/>
      <c r="DC13" s="664"/>
      <c r="DD13" s="670">
        <v>44029</v>
      </c>
      <c r="DE13" s="662"/>
      <c r="DF13" s="662"/>
      <c r="DG13" s="662"/>
      <c r="DH13" s="662"/>
      <c r="DI13" s="662"/>
      <c r="DJ13" s="662"/>
      <c r="DK13" s="662"/>
      <c r="DL13" s="662"/>
      <c r="DM13" s="662"/>
      <c r="DN13" s="662"/>
      <c r="DO13" s="662"/>
      <c r="DP13" s="663"/>
      <c r="DQ13" s="670">
        <v>296779</v>
      </c>
      <c r="DR13" s="662"/>
      <c r="DS13" s="662"/>
      <c r="DT13" s="662"/>
      <c r="DU13" s="662"/>
      <c r="DV13" s="662"/>
      <c r="DW13" s="662"/>
      <c r="DX13" s="662"/>
      <c r="DY13" s="662"/>
      <c r="DZ13" s="662"/>
      <c r="EA13" s="662"/>
      <c r="EB13" s="662"/>
      <c r="EC13" s="671"/>
    </row>
    <row r="14" spans="2:143" ht="11.25" customHeight="1" x14ac:dyDescent="0.15">
      <c r="B14" s="658" t="s">
        <v>260</v>
      </c>
      <c r="C14" s="659"/>
      <c r="D14" s="659"/>
      <c r="E14" s="659"/>
      <c r="F14" s="659"/>
      <c r="G14" s="659"/>
      <c r="H14" s="659"/>
      <c r="I14" s="659"/>
      <c r="J14" s="659"/>
      <c r="K14" s="659"/>
      <c r="L14" s="659"/>
      <c r="M14" s="659"/>
      <c r="N14" s="659"/>
      <c r="O14" s="659"/>
      <c r="P14" s="659"/>
      <c r="Q14" s="660"/>
      <c r="R14" s="661" t="s">
        <v>237</v>
      </c>
      <c r="S14" s="662"/>
      <c r="T14" s="662"/>
      <c r="U14" s="662"/>
      <c r="V14" s="662"/>
      <c r="W14" s="662"/>
      <c r="X14" s="662"/>
      <c r="Y14" s="663"/>
      <c r="Z14" s="664" t="s">
        <v>237</v>
      </c>
      <c r="AA14" s="664"/>
      <c r="AB14" s="664"/>
      <c r="AC14" s="664"/>
      <c r="AD14" s="665" t="s">
        <v>237</v>
      </c>
      <c r="AE14" s="665"/>
      <c r="AF14" s="665"/>
      <c r="AG14" s="665"/>
      <c r="AH14" s="665"/>
      <c r="AI14" s="665"/>
      <c r="AJ14" s="665"/>
      <c r="AK14" s="665"/>
      <c r="AL14" s="666" t="s">
        <v>261</v>
      </c>
      <c r="AM14" s="667"/>
      <c r="AN14" s="667"/>
      <c r="AO14" s="668"/>
      <c r="AP14" s="658" t="s">
        <v>262</v>
      </c>
      <c r="AQ14" s="659"/>
      <c r="AR14" s="659"/>
      <c r="AS14" s="659"/>
      <c r="AT14" s="659"/>
      <c r="AU14" s="659"/>
      <c r="AV14" s="659"/>
      <c r="AW14" s="659"/>
      <c r="AX14" s="659"/>
      <c r="AY14" s="659"/>
      <c r="AZ14" s="659"/>
      <c r="BA14" s="659"/>
      <c r="BB14" s="659"/>
      <c r="BC14" s="659"/>
      <c r="BD14" s="659"/>
      <c r="BE14" s="659"/>
      <c r="BF14" s="660"/>
      <c r="BG14" s="661">
        <v>40350</v>
      </c>
      <c r="BH14" s="662"/>
      <c r="BI14" s="662"/>
      <c r="BJ14" s="662"/>
      <c r="BK14" s="662"/>
      <c r="BL14" s="662"/>
      <c r="BM14" s="662"/>
      <c r="BN14" s="663"/>
      <c r="BO14" s="664">
        <v>3.8</v>
      </c>
      <c r="BP14" s="664"/>
      <c r="BQ14" s="664"/>
      <c r="BR14" s="664"/>
      <c r="BS14" s="665" t="s">
        <v>237</v>
      </c>
      <c r="BT14" s="665"/>
      <c r="BU14" s="665"/>
      <c r="BV14" s="665"/>
      <c r="BW14" s="665"/>
      <c r="BX14" s="665"/>
      <c r="BY14" s="665"/>
      <c r="BZ14" s="665"/>
      <c r="CA14" s="665"/>
      <c r="CB14" s="669"/>
      <c r="CD14" s="658" t="s">
        <v>263</v>
      </c>
      <c r="CE14" s="659"/>
      <c r="CF14" s="659"/>
      <c r="CG14" s="659"/>
      <c r="CH14" s="659"/>
      <c r="CI14" s="659"/>
      <c r="CJ14" s="659"/>
      <c r="CK14" s="659"/>
      <c r="CL14" s="659"/>
      <c r="CM14" s="659"/>
      <c r="CN14" s="659"/>
      <c r="CO14" s="659"/>
      <c r="CP14" s="659"/>
      <c r="CQ14" s="660"/>
      <c r="CR14" s="661">
        <v>158459</v>
      </c>
      <c r="CS14" s="662"/>
      <c r="CT14" s="662"/>
      <c r="CU14" s="662"/>
      <c r="CV14" s="662"/>
      <c r="CW14" s="662"/>
      <c r="CX14" s="662"/>
      <c r="CY14" s="663"/>
      <c r="CZ14" s="664">
        <v>3.8</v>
      </c>
      <c r="DA14" s="664"/>
      <c r="DB14" s="664"/>
      <c r="DC14" s="664"/>
      <c r="DD14" s="670">
        <v>770</v>
      </c>
      <c r="DE14" s="662"/>
      <c r="DF14" s="662"/>
      <c r="DG14" s="662"/>
      <c r="DH14" s="662"/>
      <c r="DI14" s="662"/>
      <c r="DJ14" s="662"/>
      <c r="DK14" s="662"/>
      <c r="DL14" s="662"/>
      <c r="DM14" s="662"/>
      <c r="DN14" s="662"/>
      <c r="DO14" s="662"/>
      <c r="DP14" s="663"/>
      <c r="DQ14" s="670">
        <v>149395</v>
      </c>
      <c r="DR14" s="662"/>
      <c r="DS14" s="662"/>
      <c r="DT14" s="662"/>
      <c r="DU14" s="662"/>
      <c r="DV14" s="662"/>
      <c r="DW14" s="662"/>
      <c r="DX14" s="662"/>
      <c r="DY14" s="662"/>
      <c r="DZ14" s="662"/>
      <c r="EA14" s="662"/>
      <c r="EB14" s="662"/>
      <c r="EC14" s="671"/>
    </row>
    <row r="15" spans="2:143" ht="11.25" customHeight="1" x14ac:dyDescent="0.15">
      <c r="B15" s="658" t="s">
        <v>264</v>
      </c>
      <c r="C15" s="659"/>
      <c r="D15" s="659"/>
      <c r="E15" s="659"/>
      <c r="F15" s="659"/>
      <c r="G15" s="659"/>
      <c r="H15" s="659"/>
      <c r="I15" s="659"/>
      <c r="J15" s="659"/>
      <c r="K15" s="659"/>
      <c r="L15" s="659"/>
      <c r="M15" s="659"/>
      <c r="N15" s="659"/>
      <c r="O15" s="659"/>
      <c r="P15" s="659"/>
      <c r="Q15" s="660"/>
      <c r="R15" s="661" t="s">
        <v>248</v>
      </c>
      <c r="S15" s="662"/>
      <c r="T15" s="662"/>
      <c r="U15" s="662"/>
      <c r="V15" s="662"/>
      <c r="W15" s="662"/>
      <c r="X15" s="662"/>
      <c r="Y15" s="663"/>
      <c r="Z15" s="664" t="s">
        <v>140</v>
      </c>
      <c r="AA15" s="664"/>
      <c r="AB15" s="664"/>
      <c r="AC15" s="664"/>
      <c r="AD15" s="665" t="s">
        <v>237</v>
      </c>
      <c r="AE15" s="665"/>
      <c r="AF15" s="665"/>
      <c r="AG15" s="665"/>
      <c r="AH15" s="665"/>
      <c r="AI15" s="665"/>
      <c r="AJ15" s="665"/>
      <c r="AK15" s="665"/>
      <c r="AL15" s="666" t="s">
        <v>237</v>
      </c>
      <c r="AM15" s="667"/>
      <c r="AN15" s="667"/>
      <c r="AO15" s="668"/>
      <c r="AP15" s="658" t="s">
        <v>265</v>
      </c>
      <c r="AQ15" s="659"/>
      <c r="AR15" s="659"/>
      <c r="AS15" s="659"/>
      <c r="AT15" s="659"/>
      <c r="AU15" s="659"/>
      <c r="AV15" s="659"/>
      <c r="AW15" s="659"/>
      <c r="AX15" s="659"/>
      <c r="AY15" s="659"/>
      <c r="AZ15" s="659"/>
      <c r="BA15" s="659"/>
      <c r="BB15" s="659"/>
      <c r="BC15" s="659"/>
      <c r="BD15" s="659"/>
      <c r="BE15" s="659"/>
      <c r="BF15" s="660"/>
      <c r="BG15" s="661">
        <v>73358</v>
      </c>
      <c r="BH15" s="662"/>
      <c r="BI15" s="662"/>
      <c r="BJ15" s="662"/>
      <c r="BK15" s="662"/>
      <c r="BL15" s="662"/>
      <c r="BM15" s="662"/>
      <c r="BN15" s="663"/>
      <c r="BO15" s="664">
        <v>6.9</v>
      </c>
      <c r="BP15" s="664"/>
      <c r="BQ15" s="664"/>
      <c r="BR15" s="664"/>
      <c r="BS15" s="665" t="s">
        <v>140</v>
      </c>
      <c r="BT15" s="665"/>
      <c r="BU15" s="665"/>
      <c r="BV15" s="665"/>
      <c r="BW15" s="665"/>
      <c r="BX15" s="665"/>
      <c r="BY15" s="665"/>
      <c r="BZ15" s="665"/>
      <c r="CA15" s="665"/>
      <c r="CB15" s="669"/>
      <c r="CD15" s="658" t="s">
        <v>266</v>
      </c>
      <c r="CE15" s="659"/>
      <c r="CF15" s="659"/>
      <c r="CG15" s="659"/>
      <c r="CH15" s="659"/>
      <c r="CI15" s="659"/>
      <c r="CJ15" s="659"/>
      <c r="CK15" s="659"/>
      <c r="CL15" s="659"/>
      <c r="CM15" s="659"/>
      <c r="CN15" s="659"/>
      <c r="CO15" s="659"/>
      <c r="CP15" s="659"/>
      <c r="CQ15" s="660"/>
      <c r="CR15" s="661">
        <v>329005</v>
      </c>
      <c r="CS15" s="662"/>
      <c r="CT15" s="662"/>
      <c r="CU15" s="662"/>
      <c r="CV15" s="662"/>
      <c r="CW15" s="662"/>
      <c r="CX15" s="662"/>
      <c r="CY15" s="663"/>
      <c r="CZ15" s="664">
        <v>7.9</v>
      </c>
      <c r="DA15" s="664"/>
      <c r="DB15" s="664"/>
      <c r="DC15" s="664"/>
      <c r="DD15" s="670">
        <v>16581</v>
      </c>
      <c r="DE15" s="662"/>
      <c r="DF15" s="662"/>
      <c r="DG15" s="662"/>
      <c r="DH15" s="662"/>
      <c r="DI15" s="662"/>
      <c r="DJ15" s="662"/>
      <c r="DK15" s="662"/>
      <c r="DL15" s="662"/>
      <c r="DM15" s="662"/>
      <c r="DN15" s="662"/>
      <c r="DO15" s="662"/>
      <c r="DP15" s="663"/>
      <c r="DQ15" s="670">
        <v>305918</v>
      </c>
      <c r="DR15" s="662"/>
      <c r="DS15" s="662"/>
      <c r="DT15" s="662"/>
      <c r="DU15" s="662"/>
      <c r="DV15" s="662"/>
      <c r="DW15" s="662"/>
      <c r="DX15" s="662"/>
      <c r="DY15" s="662"/>
      <c r="DZ15" s="662"/>
      <c r="EA15" s="662"/>
      <c r="EB15" s="662"/>
      <c r="EC15" s="671"/>
    </row>
    <row r="16" spans="2:143" ht="11.25" customHeight="1" x14ac:dyDescent="0.15">
      <c r="B16" s="658" t="s">
        <v>267</v>
      </c>
      <c r="C16" s="659"/>
      <c r="D16" s="659"/>
      <c r="E16" s="659"/>
      <c r="F16" s="659"/>
      <c r="G16" s="659"/>
      <c r="H16" s="659"/>
      <c r="I16" s="659"/>
      <c r="J16" s="659"/>
      <c r="K16" s="659"/>
      <c r="L16" s="659"/>
      <c r="M16" s="659"/>
      <c r="N16" s="659"/>
      <c r="O16" s="659"/>
      <c r="P16" s="659"/>
      <c r="Q16" s="660"/>
      <c r="R16" s="661">
        <v>3403</v>
      </c>
      <c r="S16" s="662"/>
      <c r="T16" s="662"/>
      <c r="U16" s="662"/>
      <c r="V16" s="662"/>
      <c r="W16" s="662"/>
      <c r="X16" s="662"/>
      <c r="Y16" s="663"/>
      <c r="Z16" s="664">
        <v>0.1</v>
      </c>
      <c r="AA16" s="664"/>
      <c r="AB16" s="664"/>
      <c r="AC16" s="664"/>
      <c r="AD16" s="665">
        <v>3403</v>
      </c>
      <c r="AE16" s="665"/>
      <c r="AF16" s="665"/>
      <c r="AG16" s="665"/>
      <c r="AH16" s="665"/>
      <c r="AI16" s="665"/>
      <c r="AJ16" s="665"/>
      <c r="AK16" s="665"/>
      <c r="AL16" s="666">
        <v>0.1</v>
      </c>
      <c r="AM16" s="667"/>
      <c r="AN16" s="667"/>
      <c r="AO16" s="668"/>
      <c r="AP16" s="658" t="s">
        <v>268</v>
      </c>
      <c r="AQ16" s="659"/>
      <c r="AR16" s="659"/>
      <c r="AS16" s="659"/>
      <c r="AT16" s="659"/>
      <c r="AU16" s="659"/>
      <c r="AV16" s="659"/>
      <c r="AW16" s="659"/>
      <c r="AX16" s="659"/>
      <c r="AY16" s="659"/>
      <c r="AZ16" s="659"/>
      <c r="BA16" s="659"/>
      <c r="BB16" s="659"/>
      <c r="BC16" s="659"/>
      <c r="BD16" s="659"/>
      <c r="BE16" s="659"/>
      <c r="BF16" s="660"/>
      <c r="BG16" s="661" t="s">
        <v>237</v>
      </c>
      <c r="BH16" s="662"/>
      <c r="BI16" s="662"/>
      <c r="BJ16" s="662"/>
      <c r="BK16" s="662"/>
      <c r="BL16" s="662"/>
      <c r="BM16" s="662"/>
      <c r="BN16" s="663"/>
      <c r="BO16" s="664" t="s">
        <v>248</v>
      </c>
      <c r="BP16" s="664"/>
      <c r="BQ16" s="664"/>
      <c r="BR16" s="664"/>
      <c r="BS16" s="665" t="s">
        <v>237</v>
      </c>
      <c r="BT16" s="665"/>
      <c r="BU16" s="665"/>
      <c r="BV16" s="665"/>
      <c r="BW16" s="665"/>
      <c r="BX16" s="665"/>
      <c r="BY16" s="665"/>
      <c r="BZ16" s="665"/>
      <c r="CA16" s="665"/>
      <c r="CB16" s="669"/>
      <c r="CD16" s="658" t="s">
        <v>269</v>
      </c>
      <c r="CE16" s="659"/>
      <c r="CF16" s="659"/>
      <c r="CG16" s="659"/>
      <c r="CH16" s="659"/>
      <c r="CI16" s="659"/>
      <c r="CJ16" s="659"/>
      <c r="CK16" s="659"/>
      <c r="CL16" s="659"/>
      <c r="CM16" s="659"/>
      <c r="CN16" s="659"/>
      <c r="CO16" s="659"/>
      <c r="CP16" s="659"/>
      <c r="CQ16" s="660"/>
      <c r="CR16" s="661" t="s">
        <v>140</v>
      </c>
      <c r="CS16" s="662"/>
      <c r="CT16" s="662"/>
      <c r="CU16" s="662"/>
      <c r="CV16" s="662"/>
      <c r="CW16" s="662"/>
      <c r="CX16" s="662"/>
      <c r="CY16" s="663"/>
      <c r="CZ16" s="664" t="s">
        <v>237</v>
      </c>
      <c r="DA16" s="664"/>
      <c r="DB16" s="664"/>
      <c r="DC16" s="664"/>
      <c r="DD16" s="670" t="s">
        <v>237</v>
      </c>
      <c r="DE16" s="662"/>
      <c r="DF16" s="662"/>
      <c r="DG16" s="662"/>
      <c r="DH16" s="662"/>
      <c r="DI16" s="662"/>
      <c r="DJ16" s="662"/>
      <c r="DK16" s="662"/>
      <c r="DL16" s="662"/>
      <c r="DM16" s="662"/>
      <c r="DN16" s="662"/>
      <c r="DO16" s="662"/>
      <c r="DP16" s="663"/>
      <c r="DQ16" s="670" t="s">
        <v>237</v>
      </c>
      <c r="DR16" s="662"/>
      <c r="DS16" s="662"/>
      <c r="DT16" s="662"/>
      <c r="DU16" s="662"/>
      <c r="DV16" s="662"/>
      <c r="DW16" s="662"/>
      <c r="DX16" s="662"/>
      <c r="DY16" s="662"/>
      <c r="DZ16" s="662"/>
      <c r="EA16" s="662"/>
      <c r="EB16" s="662"/>
      <c r="EC16" s="671"/>
    </row>
    <row r="17" spans="2:133" ht="11.25" customHeight="1" x14ac:dyDescent="0.15">
      <c r="B17" s="658" t="s">
        <v>270</v>
      </c>
      <c r="C17" s="659"/>
      <c r="D17" s="659"/>
      <c r="E17" s="659"/>
      <c r="F17" s="659"/>
      <c r="G17" s="659"/>
      <c r="H17" s="659"/>
      <c r="I17" s="659"/>
      <c r="J17" s="659"/>
      <c r="K17" s="659"/>
      <c r="L17" s="659"/>
      <c r="M17" s="659"/>
      <c r="N17" s="659"/>
      <c r="O17" s="659"/>
      <c r="P17" s="659"/>
      <c r="Q17" s="660"/>
      <c r="R17" s="661">
        <v>14874</v>
      </c>
      <c r="S17" s="662"/>
      <c r="T17" s="662"/>
      <c r="U17" s="662"/>
      <c r="V17" s="662"/>
      <c r="W17" s="662"/>
      <c r="X17" s="662"/>
      <c r="Y17" s="663"/>
      <c r="Z17" s="664">
        <v>0.3</v>
      </c>
      <c r="AA17" s="664"/>
      <c r="AB17" s="664"/>
      <c r="AC17" s="664"/>
      <c r="AD17" s="665">
        <v>14874</v>
      </c>
      <c r="AE17" s="665"/>
      <c r="AF17" s="665"/>
      <c r="AG17" s="665"/>
      <c r="AH17" s="665"/>
      <c r="AI17" s="665"/>
      <c r="AJ17" s="665"/>
      <c r="AK17" s="665"/>
      <c r="AL17" s="666">
        <v>0.5</v>
      </c>
      <c r="AM17" s="667"/>
      <c r="AN17" s="667"/>
      <c r="AO17" s="668"/>
      <c r="AP17" s="658" t="s">
        <v>271</v>
      </c>
      <c r="AQ17" s="659"/>
      <c r="AR17" s="659"/>
      <c r="AS17" s="659"/>
      <c r="AT17" s="659"/>
      <c r="AU17" s="659"/>
      <c r="AV17" s="659"/>
      <c r="AW17" s="659"/>
      <c r="AX17" s="659"/>
      <c r="AY17" s="659"/>
      <c r="AZ17" s="659"/>
      <c r="BA17" s="659"/>
      <c r="BB17" s="659"/>
      <c r="BC17" s="659"/>
      <c r="BD17" s="659"/>
      <c r="BE17" s="659"/>
      <c r="BF17" s="660"/>
      <c r="BG17" s="661" t="s">
        <v>237</v>
      </c>
      <c r="BH17" s="662"/>
      <c r="BI17" s="662"/>
      <c r="BJ17" s="662"/>
      <c r="BK17" s="662"/>
      <c r="BL17" s="662"/>
      <c r="BM17" s="662"/>
      <c r="BN17" s="663"/>
      <c r="BO17" s="664" t="s">
        <v>237</v>
      </c>
      <c r="BP17" s="664"/>
      <c r="BQ17" s="664"/>
      <c r="BR17" s="664"/>
      <c r="BS17" s="665" t="s">
        <v>237</v>
      </c>
      <c r="BT17" s="665"/>
      <c r="BU17" s="665"/>
      <c r="BV17" s="665"/>
      <c r="BW17" s="665"/>
      <c r="BX17" s="665"/>
      <c r="BY17" s="665"/>
      <c r="BZ17" s="665"/>
      <c r="CA17" s="665"/>
      <c r="CB17" s="669"/>
      <c r="CD17" s="658" t="s">
        <v>272</v>
      </c>
      <c r="CE17" s="659"/>
      <c r="CF17" s="659"/>
      <c r="CG17" s="659"/>
      <c r="CH17" s="659"/>
      <c r="CI17" s="659"/>
      <c r="CJ17" s="659"/>
      <c r="CK17" s="659"/>
      <c r="CL17" s="659"/>
      <c r="CM17" s="659"/>
      <c r="CN17" s="659"/>
      <c r="CO17" s="659"/>
      <c r="CP17" s="659"/>
      <c r="CQ17" s="660"/>
      <c r="CR17" s="661">
        <v>302541</v>
      </c>
      <c r="CS17" s="662"/>
      <c r="CT17" s="662"/>
      <c r="CU17" s="662"/>
      <c r="CV17" s="662"/>
      <c r="CW17" s="662"/>
      <c r="CX17" s="662"/>
      <c r="CY17" s="663"/>
      <c r="CZ17" s="664">
        <v>7.3</v>
      </c>
      <c r="DA17" s="664"/>
      <c r="DB17" s="664"/>
      <c r="DC17" s="664"/>
      <c r="DD17" s="670" t="s">
        <v>237</v>
      </c>
      <c r="DE17" s="662"/>
      <c r="DF17" s="662"/>
      <c r="DG17" s="662"/>
      <c r="DH17" s="662"/>
      <c r="DI17" s="662"/>
      <c r="DJ17" s="662"/>
      <c r="DK17" s="662"/>
      <c r="DL17" s="662"/>
      <c r="DM17" s="662"/>
      <c r="DN17" s="662"/>
      <c r="DO17" s="662"/>
      <c r="DP17" s="663"/>
      <c r="DQ17" s="670">
        <v>302541</v>
      </c>
      <c r="DR17" s="662"/>
      <c r="DS17" s="662"/>
      <c r="DT17" s="662"/>
      <c r="DU17" s="662"/>
      <c r="DV17" s="662"/>
      <c r="DW17" s="662"/>
      <c r="DX17" s="662"/>
      <c r="DY17" s="662"/>
      <c r="DZ17" s="662"/>
      <c r="EA17" s="662"/>
      <c r="EB17" s="662"/>
      <c r="EC17" s="671"/>
    </row>
    <row r="18" spans="2:133" ht="11.25" customHeight="1" x14ac:dyDescent="0.15">
      <c r="B18" s="658" t="s">
        <v>273</v>
      </c>
      <c r="C18" s="659"/>
      <c r="D18" s="659"/>
      <c r="E18" s="659"/>
      <c r="F18" s="659"/>
      <c r="G18" s="659"/>
      <c r="H18" s="659"/>
      <c r="I18" s="659"/>
      <c r="J18" s="659"/>
      <c r="K18" s="659"/>
      <c r="L18" s="659"/>
      <c r="M18" s="659"/>
      <c r="N18" s="659"/>
      <c r="O18" s="659"/>
      <c r="P18" s="659"/>
      <c r="Q18" s="660"/>
      <c r="R18" s="661">
        <v>10010</v>
      </c>
      <c r="S18" s="662"/>
      <c r="T18" s="662"/>
      <c r="U18" s="662"/>
      <c r="V18" s="662"/>
      <c r="W18" s="662"/>
      <c r="X18" s="662"/>
      <c r="Y18" s="663"/>
      <c r="Z18" s="664">
        <v>0.2</v>
      </c>
      <c r="AA18" s="664"/>
      <c r="AB18" s="664"/>
      <c r="AC18" s="664"/>
      <c r="AD18" s="665">
        <v>10010</v>
      </c>
      <c r="AE18" s="665"/>
      <c r="AF18" s="665"/>
      <c r="AG18" s="665"/>
      <c r="AH18" s="665"/>
      <c r="AI18" s="665"/>
      <c r="AJ18" s="665"/>
      <c r="AK18" s="665"/>
      <c r="AL18" s="666">
        <v>0.4</v>
      </c>
      <c r="AM18" s="667"/>
      <c r="AN18" s="667"/>
      <c r="AO18" s="668"/>
      <c r="AP18" s="658" t="s">
        <v>274</v>
      </c>
      <c r="AQ18" s="659"/>
      <c r="AR18" s="659"/>
      <c r="AS18" s="659"/>
      <c r="AT18" s="659"/>
      <c r="AU18" s="659"/>
      <c r="AV18" s="659"/>
      <c r="AW18" s="659"/>
      <c r="AX18" s="659"/>
      <c r="AY18" s="659"/>
      <c r="AZ18" s="659"/>
      <c r="BA18" s="659"/>
      <c r="BB18" s="659"/>
      <c r="BC18" s="659"/>
      <c r="BD18" s="659"/>
      <c r="BE18" s="659"/>
      <c r="BF18" s="660"/>
      <c r="BG18" s="661" t="s">
        <v>237</v>
      </c>
      <c r="BH18" s="662"/>
      <c r="BI18" s="662"/>
      <c r="BJ18" s="662"/>
      <c r="BK18" s="662"/>
      <c r="BL18" s="662"/>
      <c r="BM18" s="662"/>
      <c r="BN18" s="663"/>
      <c r="BO18" s="664" t="s">
        <v>237</v>
      </c>
      <c r="BP18" s="664"/>
      <c r="BQ18" s="664"/>
      <c r="BR18" s="664"/>
      <c r="BS18" s="665" t="s">
        <v>237</v>
      </c>
      <c r="BT18" s="665"/>
      <c r="BU18" s="665"/>
      <c r="BV18" s="665"/>
      <c r="BW18" s="665"/>
      <c r="BX18" s="665"/>
      <c r="BY18" s="665"/>
      <c r="BZ18" s="665"/>
      <c r="CA18" s="665"/>
      <c r="CB18" s="669"/>
      <c r="CD18" s="658" t="s">
        <v>275</v>
      </c>
      <c r="CE18" s="659"/>
      <c r="CF18" s="659"/>
      <c r="CG18" s="659"/>
      <c r="CH18" s="659"/>
      <c r="CI18" s="659"/>
      <c r="CJ18" s="659"/>
      <c r="CK18" s="659"/>
      <c r="CL18" s="659"/>
      <c r="CM18" s="659"/>
      <c r="CN18" s="659"/>
      <c r="CO18" s="659"/>
      <c r="CP18" s="659"/>
      <c r="CQ18" s="660"/>
      <c r="CR18" s="661">
        <v>19431</v>
      </c>
      <c r="CS18" s="662"/>
      <c r="CT18" s="662"/>
      <c r="CU18" s="662"/>
      <c r="CV18" s="662"/>
      <c r="CW18" s="662"/>
      <c r="CX18" s="662"/>
      <c r="CY18" s="663"/>
      <c r="CZ18" s="664">
        <v>0.5</v>
      </c>
      <c r="DA18" s="664"/>
      <c r="DB18" s="664"/>
      <c r="DC18" s="664"/>
      <c r="DD18" s="670" t="s">
        <v>140</v>
      </c>
      <c r="DE18" s="662"/>
      <c r="DF18" s="662"/>
      <c r="DG18" s="662"/>
      <c r="DH18" s="662"/>
      <c r="DI18" s="662"/>
      <c r="DJ18" s="662"/>
      <c r="DK18" s="662"/>
      <c r="DL18" s="662"/>
      <c r="DM18" s="662"/>
      <c r="DN18" s="662"/>
      <c r="DO18" s="662"/>
      <c r="DP18" s="663"/>
      <c r="DQ18" s="670">
        <v>19431</v>
      </c>
      <c r="DR18" s="662"/>
      <c r="DS18" s="662"/>
      <c r="DT18" s="662"/>
      <c r="DU18" s="662"/>
      <c r="DV18" s="662"/>
      <c r="DW18" s="662"/>
      <c r="DX18" s="662"/>
      <c r="DY18" s="662"/>
      <c r="DZ18" s="662"/>
      <c r="EA18" s="662"/>
      <c r="EB18" s="662"/>
      <c r="EC18" s="671"/>
    </row>
    <row r="19" spans="2:133" ht="11.25" customHeight="1" x14ac:dyDescent="0.15">
      <c r="B19" s="658" t="s">
        <v>276</v>
      </c>
      <c r="C19" s="659"/>
      <c r="D19" s="659"/>
      <c r="E19" s="659"/>
      <c r="F19" s="659"/>
      <c r="G19" s="659"/>
      <c r="H19" s="659"/>
      <c r="I19" s="659"/>
      <c r="J19" s="659"/>
      <c r="K19" s="659"/>
      <c r="L19" s="659"/>
      <c r="M19" s="659"/>
      <c r="N19" s="659"/>
      <c r="O19" s="659"/>
      <c r="P19" s="659"/>
      <c r="Q19" s="660"/>
      <c r="R19" s="661">
        <v>9877</v>
      </c>
      <c r="S19" s="662"/>
      <c r="T19" s="662"/>
      <c r="U19" s="662"/>
      <c r="V19" s="662"/>
      <c r="W19" s="662"/>
      <c r="X19" s="662"/>
      <c r="Y19" s="663"/>
      <c r="Z19" s="664">
        <v>0.2</v>
      </c>
      <c r="AA19" s="664"/>
      <c r="AB19" s="664"/>
      <c r="AC19" s="664"/>
      <c r="AD19" s="665">
        <v>9877</v>
      </c>
      <c r="AE19" s="665"/>
      <c r="AF19" s="665"/>
      <c r="AG19" s="665"/>
      <c r="AH19" s="665"/>
      <c r="AI19" s="665"/>
      <c r="AJ19" s="665"/>
      <c r="AK19" s="665"/>
      <c r="AL19" s="666">
        <v>0.3</v>
      </c>
      <c r="AM19" s="667"/>
      <c r="AN19" s="667"/>
      <c r="AO19" s="668"/>
      <c r="AP19" s="658" t="s">
        <v>277</v>
      </c>
      <c r="AQ19" s="659"/>
      <c r="AR19" s="659"/>
      <c r="AS19" s="659"/>
      <c r="AT19" s="659"/>
      <c r="AU19" s="659"/>
      <c r="AV19" s="659"/>
      <c r="AW19" s="659"/>
      <c r="AX19" s="659"/>
      <c r="AY19" s="659"/>
      <c r="AZ19" s="659"/>
      <c r="BA19" s="659"/>
      <c r="BB19" s="659"/>
      <c r="BC19" s="659"/>
      <c r="BD19" s="659"/>
      <c r="BE19" s="659"/>
      <c r="BF19" s="660"/>
      <c r="BG19" s="661" t="s">
        <v>237</v>
      </c>
      <c r="BH19" s="662"/>
      <c r="BI19" s="662"/>
      <c r="BJ19" s="662"/>
      <c r="BK19" s="662"/>
      <c r="BL19" s="662"/>
      <c r="BM19" s="662"/>
      <c r="BN19" s="663"/>
      <c r="BO19" s="664" t="s">
        <v>237</v>
      </c>
      <c r="BP19" s="664"/>
      <c r="BQ19" s="664"/>
      <c r="BR19" s="664"/>
      <c r="BS19" s="665" t="s">
        <v>237</v>
      </c>
      <c r="BT19" s="665"/>
      <c r="BU19" s="665"/>
      <c r="BV19" s="665"/>
      <c r="BW19" s="665"/>
      <c r="BX19" s="665"/>
      <c r="BY19" s="665"/>
      <c r="BZ19" s="665"/>
      <c r="CA19" s="665"/>
      <c r="CB19" s="669"/>
      <c r="CD19" s="658" t="s">
        <v>278</v>
      </c>
      <c r="CE19" s="659"/>
      <c r="CF19" s="659"/>
      <c r="CG19" s="659"/>
      <c r="CH19" s="659"/>
      <c r="CI19" s="659"/>
      <c r="CJ19" s="659"/>
      <c r="CK19" s="659"/>
      <c r="CL19" s="659"/>
      <c r="CM19" s="659"/>
      <c r="CN19" s="659"/>
      <c r="CO19" s="659"/>
      <c r="CP19" s="659"/>
      <c r="CQ19" s="660"/>
      <c r="CR19" s="661" t="s">
        <v>248</v>
      </c>
      <c r="CS19" s="662"/>
      <c r="CT19" s="662"/>
      <c r="CU19" s="662"/>
      <c r="CV19" s="662"/>
      <c r="CW19" s="662"/>
      <c r="CX19" s="662"/>
      <c r="CY19" s="663"/>
      <c r="CZ19" s="664" t="s">
        <v>237</v>
      </c>
      <c r="DA19" s="664"/>
      <c r="DB19" s="664"/>
      <c r="DC19" s="664"/>
      <c r="DD19" s="670" t="s">
        <v>140</v>
      </c>
      <c r="DE19" s="662"/>
      <c r="DF19" s="662"/>
      <c r="DG19" s="662"/>
      <c r="DH19" s="662"/>
      <c r="DI19" s="662"/>
      <c r="DJ19" s="662"/>
      <c r="DK19" s="662"/>
      <c r="DL19" s="662"/>
      <c r="DM19" s="662"/>
      <c r="DN19" s="662"/>
      <c r="DO19" s="662"/>
      <c r="DP19" s="663"/>
      <c r="DQ19" s="670" t="s">
        <v>237</v>
      </c>
      <c r="DR19" s="662"/>
      <c r="DS19" s="662"/>
      <c r="DT19" s="662"/>
      <c r="DU19" s="662"/>
      <c r="DV19" s="662"/>
      <c r="DW19" s="662"/>
      <c r="DX19" s="662"/>
      <c r="DY19" s="662"/>
      <c r="DZ19" s="662"/>
      <c r="EA19" s="662"/>
      <c r="EB19" s="662"/>
      <c r="EC19" s="671"/>
    </row>
    <row r="20" spans="2:133" ht="11.25" customHeight="1" x14ac:dyDescent="0.15">
      <c r="B20" s="674" t="s">
        <v>279</v>
      </c>
      <c r="C20" s="675"/>
      <c r="D20" s="675"/>
      <c r="E20" s="675"/>
      <c r="F20" s="675"/>
      <c r="G20" s="675"/>
      <c r="H20" s="675"/>
      <c r="I20" s="675"/>
      <c r="J20" s="675"/>
      <c r="K20" s="675"/>
      <c r="L20" s="675"/>
      <c r="M20" s="675"/>
      <c r="N20" s="675"/>
      <c r="O20" s="675"/>
      <c r="P20" s="675"/>
      <c r="Q20" s="676"/>
      <c r="R20" s="661">
        <v>133</v>
      </c>
      <c r="S20" s="662"/>
      <c r="T20" s="662"/>
      <c r="U20" s="662"/>
      <c r="V20" s="662"/>
      <c r="W20" s="662"/>
      <c r="X20" s="662"/>
      <c r="Y20" s="663"/>
      <c r="Z20" s="664">
        <v>0</v>
      </c>
      <c r="AA20" s="664"/>
      <c r="AB20" s="664"/>
      <c r="AC20" s="664"/>
      <c r="AD20" s="665">
        <v>133</v>
      </c>
      <c r="AE20" s="665"/>
      <c r="AF20" s="665"/>
      <c r="AG20" s="665"/>
      <c r="AH20" s="665"/>
      <c r="AI20" s="665"/>
      <c r="AJ20" s="665"/>
      <c r="AK20" s="665"/>
      <c r="AL20" s="666">
        <v>0</v>
      </c>
      <c r="AM20" s="667"/>
      <c r="AN20" s="667"/>
      <c r="AO20" s="668"/>
      <c r="AP20" s="658" t="s">
        <v>280</v>
      </c>
      <c r="AQ20" s="659"/>
      <c r="AR20" s="659"/>
      <c r="AS20" s="659"/>
      <c r="AT20" s="659"/>
      <c r="AU20" s="659"/>
      <c r="AV20" s="659"/>
      <c r="AW20" s="659"/>
      <c r="AX20" s="659"/>
      <c r="AY20" s="659"/>
      <c r="AZ20" s="659"/>
      <c r="BA20" s="659"/>
      <c r="BB20" s="659"/>
      <c r="BC20" s="659"/>
      <c r="BD20" s="659"/>
      <c r="BE20" s="659"/>
      <c r="BF20" s="660"/>
      <c r="BG20" s="661" t="s">
        <v>237</v>
      </c>
      <c r="BH20" s="662"/>
      <c r="BI20" s="662"/>
      <c r="BJ20" s="662"/>
      <c r="BK20" s="662"/>
      <c r="BL20" s="662"/>
      <c r="BM20" s="662"/>
      <c r="BN20" s="663"/>
      <c r="BO20" s="664" t="s">
        <v>140</v>
      </c>
      <c r="BP20" s="664"/>
      <c r="BQ20" s="664"/>
      <c r="BR20" s="664"/>
      <c r="BS20" s="665" t="s">
        <v>237</v>
      </c>
      <c r="BT20" s="665"/>
      <c r="BU20" s="665"/>
      <c r="BV20" s="665"/>
      <c r="BW20" s="665"/>
      <c r="BX20" s="665"/>
      <c r="BY20" s="665"/>
      <c r="BZ20" s="665"/>
      <c r="CA20" s="665"/>
      <c r="CB20" s="669"/>
      <c r="CD20" s="658" t="s">
        <v>281</v>
      </c>
      <c r="CE20" s="659"/>
      <c r="CF20" s="659"/>
      <c r="CG20" s="659"/>
      <c r="CH20" s="659"/>
      <c r="CI20" s="659"/>
      <c r="CJ20" s="659"/>
      <c r="CK20" s="659"/>
      <c r="CL20" s="659"/>
      <c r="CM20" s="659"/>
      <c r="CN20" s="659"/>
      <c r="CO20" s="659"/>
      <c r="CP20" s="659"/>
      <c r="CQ20" s="660"/>
      <c r="CR20" s="661">
        <v>4169019</v>
      </c>
      <c r="CS20" s="662"/>
      <c r="CT20" s="662"/>
      <c r="CU20" s="662"/>
      <c r="CV20" s="662"/>
      <c r="CW20" s="662"/>
      <c r="CX20" s="662"/>
      <c r="CY20" s="663"/>
      <c r="CZ20" s="664">
        <v>100</v>
      </c>
      <c r="DA20" s="664"/>
      <c r="DB20" s="664"/>
      <c r="DC20" s="664"/>
      <c r="DD20" s="670">
        <v>157952</v>
      </c>
      <c r="DE20" s="662"/>
      <c r="DF20" s="662"/>
      <c r="DG20" s="662"/>
      <c r="DH20" s="662"/>
      <c r="DI20" s="662"/>
      <c r="DJ20" s="662"/>
      <c r="DK20" s="662"/>
      <c r="DL20" s="662"/>
      <c r="DM20" s="662"/>
      <c r="DN20" s="662"/>
      <c r="DO20" s="662"/>
      <c r="DP20" s="663"/>
      <c r="DQ20" s="670">
        <v>3332675</v>
      </c>
      <c r="DR20" s="662"/>
      <c r="DS20" s="662"/>
      <c r="DT20" s="662"/>
      <c r="DU20" s="662"/>
      <c r="DV20" s="662"/>
      <c r="DW20" s="662"/>
      <c r="DX20" s="662"/>
      <c r="DY20" s="662"/>
      <c r="DZ20" s="662"/>
      <c r="EA20" s="662"/>
      <c r="EB20" s="662"/>
      <c r="EC20" s="671"/>
    </row>
    <row r="21" spans="2:133" ht="11.25" customHeight="1" x14ac:dyDescent="0.15">
      <c r="B21" s="658" t="s">
        <v>282</v>
      </c>
      <c r="C21" s="659"/>
      <c r="D21" s="659"/>
      <c r="E21" s="659"/>
      <c r="F21" s="659"/>
      <c r="G21" s="659"/>
      <c r="H21" s="659"/>
      <c r="I21" s="659"/>
      <c r="J21" s="659"/>
      <c r="K21" s="659"/>
      <c r="L21" s="659"/>
      <c r="M21" s="659"/>
      <c r="N21" s="659"/>
      <c r="O21" s="659"/>
      <c r="P21" s="659"/>
      <c r="Q21" s="660"/>
      <c r="R21" s="661">
        <v>1556985</v>
      </c>
      <c r="S21" s="662"/>
      <c r="T21" s="662"/>
      <c r="U21" s="662"/>
      <c r="V21" s="662"/>
      <c r="W21" s="662"/>
      <c r="X21" s="662"/>
      <c r="Y21" s="663"/>
      <c r="Z21" s="664">
        <v>36.1</v>
      </c>
      <c r="AA21" s="664"/>
      <c r="AB21" s="664"/>
      <c r="AC21" s="664"/>
      <c r="AD21" s="665">
        <v>1452910</v>
      </c>
      <c r="AE21" s="665"/>
      <c r="AF21" s="665"/>
      <c r="AG21" s="665"/>
      <c r="AH21" s="665"/>
      <c r="AI21" s="665"/>
      <c r="AJ21" s="665"/>
      <c r="AK21" s="665"/>
      <c r="AL21" s="666">
        <v>51.4</v>
      </c>
      <c r="AM21" s="667"/>
      <c r="AN21" s="667"/>
      <c r="AO21" s="668"/>
      <c r="AP21" s="658" t="s">
        <v>283</v>
      </c>
      <c r="AQ21" s="677"/>
      <c r="AR21" s="677"/>
      <c r="AS21" s="677"/>
      <c r="AT21" s="677"/>
      <c r="AU21" s="677"/>
      <c r="AV21" s="677"/>
      <c r="AW21" s="677"/>
      <c r="AX21" s="677"/>
      <c r="AY21" s="677"/>
      <c r="AZ21" s="677"/>
      <c r="BA21" s="677"/>
      <c r="BB21" s="677"/>
      <c r="BC21" s="677"/>
      <c r="BD21" s="677"/>
      <c r="BE21" s="677"/>
      <c r="BF21" s="678"/>
      <c r="BG21" s="661" t="s">
        <v>237</v>
      </c>
      <c r="BH21" s="662"/>
      <c r="BI21" s="662"/>
      <c r="BJ21" s="662"/>
      <c r="BK21" s="662"/>
      <c r="BL21" s="662"/>
      <c r="BM21" s="662"/>
      <c r="BN21" s="663"/>
      <c r="BO21" s="664" t="s">
        <v>261</v>
      </c>
      <c r="BP21" s="664"/>
      <c r="BQ21" s="664"/>
      <c r="BR21" s="664"/>
      <c r="BS21" s="665" t="s">
        <v>140</v>
      </c>
      <c r="BT21" s="665"/>
      <c r="BU21" s="665"/>
      <c r="BV21" s="665"/>
      <c r="BW21" s="665"/>
      <c r="BX21" s="665"/>
      <c r="BY21" s="665"/>
      <c r="BZ21" s="665"/>
      <c r="CA21" s="665"/>
      <c r="CB21" s="669"/>
      <c r="CD21" s="682"/>
      <c r="CE21" s="683"/>
      <c r="CF21" s="683"/>
      <c r="CG21" s="683"/>
      <c r="CH21" s="683"/>
      <c r="CI21" s="683"/>
      <c r="CJ21" s="683"/>
      <c r="CK21" s="683"/>
      <c r="CL21" s="683"/>
      <c r="CM21" s="683"/>
      <c r="CN21" s="683"/>
      <c r="CO21" s="683"/>
      <c r="CP21" s="683"/>
      <c r="CQ21" s="684"/>
      <c r="CR21" s="685"/>
      <c r="CS21" s="680"/>
      <c r="CT21" s="680"/>
      <c r="CU21" s="680"/>
      <c r="CV21" s="680"/>
      <c r="CW21" s="680"/>
      <c r="CX21" s="680"/>
      <c r="CY21" s="686"/>
      <c r="CZ21" s="687"/>
      <c r="DA21" s="687"/>
      <c r="DB21" s="687"/>
      <c r="DC21" s="687"/>
      <c r="DD21" s="679"/>
      <c r="DE21" s="680"/>
      <c r="DF21" s="680"/>
      <c r="DG21" s="680"/>
      <c r="DH21" s="680"/>
      <c r="DI21" s="680"/>
      <c r="DJ21" s="680"/>
      <c r="DK21" s="680"/>
      <c r="DL21" s="680"/>
      <c r="DM21" s="680"/>
      <c r="DN21" s="680"/>
      <c r="DO21" s="680"/>
      <c r="DP21" s="686"/>
      <c r="DQ21" s="679"/>
      <c r="DR21" s="680"/>
      <c r="DS21" s="680"/>
      <c r="DT21" s="680"/>
      <c r="DU21" s="680"/>
      <c r="DV21" s="680"/>
      <c r="DW21" s="680"/>
      <c r="DX21" s="680"/>
      <c r="DY21" s="680"/>
      <c r="DZ21" s="680"/>
      <c r="EA21" s="680"/>
      <c r="EB21" s="680"/>
      <c r="EC21" s="681"/>
    </row>
    <row r="22" spans="2:133" ht="11.25" customHeight="1" x14ac:dyDescent="0.15">
      <c r="B22" s="658" t="s">
        <v>284</v>
      </c>
      <c r="C22" s="659"/>
      <c r="D22" s="659"/>
      <c r="E22" s="659"/>
      <c r="F22" s="659"/>
      <c r="G22" s="659"/>
      <c r="H22" s="659"/>
      <c r="I22" s="659"/>
      <c r="J22" s="659"/>
      <c r="K22" s="659"/>
      <c r="L22" s="659"/>
      <c r="M22" s="659"/>
      <c r="N22" s="659"/>
      <c r="O22" s="659"/>
      <c r="P22" s="659"/>
      <c r="Q22" s="660"/>
      <c r="R22" s="661">
        <v>1452910</v>
      </c>
      <c r="S22" s="662"/>
      <c r="T22" s="662"/>
      <c r="U22" s="662"/>
      <c r="V22" s="662"/>
      <c r="W22" s="662"/>
      <c r="X22" s="662"/>
      <c r="Y22" s="663"/>
      <c r="Z22" s="664">
        <v>33.700000000000003</v>
      </c>
      <c r="AA22" s="664"/>
      <c r="AB22" s="664"/>
      <c r="AC22" s="664"/>
      <c r="AD22" s="665">
        <v>1452910</v>
      </c>
      <c r="AE22" s="665"/>
      <c r="AF22" s="665"/>
      <c r="AG22" s="665"/>
      <c r="AH22" s="665"/>
      <c r="AI22" s="665"/>
      <c r="AJ22" s="665"/>
      <c r="AK22" s="665"/>
      <c r="AL22" s="666">
        <v>51.4</v>
      </c>
      <c r="AM22" s="667"/>
      <c r="AN22" s="667"/>
      <c r="AO22" s="668"/>
      <c r="AP22" s="658" t="s">
        <v>285</v>
      </c>
      <c r="AQ22" s="677"/>
      <c r="AR22" s="677"/>
      <c r="AS22" s="677"/>
      <c r="AT22" s="677"/>
      <c r="AU22" s="677"/>
      <c r="AV22" s="677"/>
      <c r="AW22" s="677"/>
      <c r="AX22" s="677"/>
      <c r="AY22" s="677"/>
      <c r="AZ22" s="677"/>
      <c r="BA22" s="677"/>
      <c r="BB22" s="677"/>
      <c r="BC22" s="677"/>
      <c r="BD22" s="677"/>
      <c r="BE22" s="677"/>
      <c r="BF22" s="678"/>
      <c r="BG22" s="661" t="s">
        <v>237</v>
      </c>
      <c r="BH22" s="662"/>
      <c r="BI22" s="662"/>
      <c r="BJ22" s="662"/>
      <c r="BK22" s="662"/>
      <c r="BL22" s="662"/>
      <c r="BM22" s="662"/>
      <c r="BN22" s="663"/>
      <c r="BO22" s="664" t="s">
        <v>248</v>
      </c>
      <c r="BP22" s="664"/>
      <c r="BQ22" s="664"/>
      <c r="BR22" s="664"/>
      <c r="BS22" s="665" t="s">
        <v>237</v>
      </c>
      <c r="BT22" s="665"/>
      <c r="BU22" s="665"/>
      <c r="BV22" s="665"/>
      <c r="BW22" s="665"/>
      <c r="BX22" s="665"/>
      <c r="BY22" s="665"/>
      <c r="BZ22" s="665"/>
      <c r="CA22" s="665"/>
      <c r="CB22" s="669"/>
      <c r="CD22" s="643" t="s">
        <v>286</v>
      </c>
      <c r="CE22" s="644"/>
      <c r="CF22" s="644"/>
      <c r="CG22" s="644"/>
      <c r="CH22" s="644"/>
      <c r="CI22" s="644"/>
      <c r="CJ22" s="644"/>
      <c r="CK22" s="644"/>
      <c r="CL22" s="644"/>
      <c r="CM22" s="644"/>
      <c r="CN22" s="644"/>
      <c r="CO22" s="644"/>
      <c r="CP22" s="644"/>
      <c r="CQ22" s="644"/>
      <c r="CR22" s="644"/>
      <c r="CS22" s="644"/>
      <c r="CT22" s="644"/>
      <c r="CU22" s="644"/>
      <c r="CV22" s="644"/>
      <c r="CW22" s="644"/>
      <c r="CX22" s="644"/>
      <c r="CY22" s="644"/>
      <c r="CZ22" s="644"/>
      <c r="DA22" s="644"/>
      <c r="DB22" s="644"/>
      <c r="DC22" s="644"/>
      <c r="DD22" s="644"/>
      <c r="DE22" s="644"/>
      <c r="DF22" s="644"/>
      <c r="DG22" s="644"/>
      <c r="DH22" s="644"/>
      <c r="DI22" s="644"/>
      <c r="DJ22" s="644"/>
      <c r="DK22" s="644"/>
      <c r="DL22" s="644"/>
      <c r="DM22" s="644"/>
      <c r="DN22" s="644"/>
      <c r="DO22" s="644"/>
      <c r="DP22" s="644"/>
      <c r="DQ22" s="644"/>
      <c r="DR22" s="644"/>
      <c r="DS22" s="644"/>
      <c r="DT22" s="644"/>
      <c r="DU22" s="644"/>
      <c r="DV22" s="644"/>
      <c r="DW22" s="644"/>
      <c r="DX22" s="644"/>
      <c r="DY22" s="644"/>
      <c r="DZ22" s="644"/>
      <c r="EA22" s="644"/>
      <c r="EB22" s="644"/>
      <c r="EC22" s="645"/>
    </row>
    <row r="23" spans="2:133" ht="11.25" customHeight="1" x14ac:dyDescent="0.15">
      <c r="B23" s="658" t="s">
        <v>287</v>
      </c>
      <c r="C23" s="659"/>
      <c r="D23" s="659"/>
      <c r="E23" s="659"/>
      <c r="F23" s="659"/>
      <c r="G23" s="659"/>
      <c r="H23" s="659"/>
      <c r="I23" s="659"/>
      <c r="J23" s="659"/>
      <c r="K23" s="659"/>
      <c r="L23" s="659"/>
      <c r="M23" s="659"/>
      <c r="N23" s="659"/>
      <c r="O23" s="659"/>
      <c r="P23" s="659"/>
      <c r="Q23" s="660"/>
      <c r="R23" s="661">
        <v>104070</v>
      </c>
      <c r="S23" s="662"/>
      <c r="T23" s="662"/>
      <c r="U23" s="662"/>
      <c r="V23" s="662"/>
      <c r="W23" s="662"/>
      <c r="X23" s="662"/>
      <c r="Y23" s="663"/>
      <c r="Z23" s="664">
        <v>2.4</v>
      </c>
      <c r="AA23" s="664"/>
      <c r="AB23" s="664"/>
      <c r="AC23" s="664"/>
      <c r="AD23" s="665" t="s">
        <v>237</v>
      </c>
      <c r="AE23" s="665"/>
      <c r="AF23" s="665"/>
      <c r="AG23" s="665"/>
      <c r="AH23" s="665"/>
      <c r="AI23" s="665"/>
      <c r="AJ23" s="665"/>
      <c r="AK23" s="665"/>
      <c r="AL23" s="666" t="s">
        <v>237</v>
      </c>
      <c r="AM23" s="667"/>
      <c r="AN23" s="667"/>
      <c r="AO23" s="668"/>
      <c r="AP23" s="658" t="s">
        <v>288</v>
      </c>
      <c r="AQ23" s="677"/>
      <c r="AR23" s="677"/>
      <c r="AS23" s="677"/>
      <c r="AT23" s="677"/>
      <c r="AU23" s="677"/>
      <c r="AV23" s="677"/>
      <c r="AW23" s="677"/>
      <c r="AX23" s="677"/>
      <c r="AY23" s="677"/>
      <c r="AZ23" s="677"/>
      <c r="BA23" s="677"/>
      <c r="BB23" s="677"/>
      <c r="BC23" s="677"/>
      <c r="BD23" s="677"/>
      <c r="BE23" s="677"/>
      <c r="BF23" s="678"/>
      <c r="BG23" s="661" t="s">
        <v>237</v>
      </c>
      <c r="BH23" s="662"/>
      <c r="BI23" s="662"/>
      <c r="BJ23" s="662"/>
      <c r="BK23" s="662"/>
      <c r="BL23" s="662"/>
      <c r="BM23" s="662"/>
      <c r="BN23" s="663"/>
      <c r="BO23" s="664" t="s">
        <v>237</v>
      </c>
      <c r="BP23" s="664"/>
      <c r="BQ23" s="664"/>
      <c r="BR23" s="664"/>
      <c r="BS23" s="665" t="s">
        <v>237</v>
      </c>
      <c r="BT23" s="665"/>
      <c r="BU23" s="665"/>
      <c r="BV23" s="665"/>
      <c r="BW23" s="665"/>
      <c r="BX23" s="665"/>
      <c r="BY23" s="665"/>
      <c r="BZ23" s="665"/>
      <c r="CA23" s="665"/>
      <c r="CB23" s="669"/>
      <c r="CD23" s="643" t="s">
        <v>225</v>
      </c>
      <c r="CE23" s="644"/>
      <c r="CF23" s="644"/>
      <c r="CG23" s="644"/>
      <c r="CH23" s="644"/>
      <c r="CI23" s="644"/>
      <c r="CJ23" s="644"/>
      <c r="CK23" s="644"/>
      <c r="CL23" s="644"/>
      <c r="CM23" s="644"/>
      <c r="CN23" s="644"/>
      <c r="CO23" s="644"/>
      <c r="CP23" s="644"/>
      <c r="CQ23" s="645"/>
      <c r="CR23" s="643" t="s">
        <v>289</v>
      </c>
      <c r="CS23" s="644"/>
      <c r="CT23" s="644"/>
      <c r="CU23" s="644"/>
      <c r="CV23" s="644"/>
      <c r="CW23" s="644"/>
      <c r="CX23" s="644"/>
      <c r="CY23" s="645"/>
      <c r="CZ23" s="643" t="s">
        <v>290</v>
      </c>
      <c r="DA23" s="644"/>
      <c r="DB23" s="644"/>
      <c r="DC23" s="645"/>
      <c r="DD23" s="643" t="s">
        <v>291</v>
      </c>
      <c r="DE23" s="644"/>
      <c r="DF23" s="644"/>
      <c r="DG23" s="644"/>
      <c r="DH23" s="644"/>
      <c r="DI23" s="644"/>
      <c r="DJ23" s="644"/>
      <c r="DK23" s="645"/>
      <c r="DL23" s="688" t="s">
        <v>292</v>
      </c>
      <c r="DM23" s="689"/>
      <c r="DN23" s="689"/>
      <c r="DO23" s="689"/>
      <c r="DP23" s="689"/>
      <c r="DQ23" s="689"/>
      <c r="DR23" s="689"/>
      <c r="DS23" s="689"/>
      <c r="DT23" s="689"/>
      <c r="DU23" s="689"/>
      <c r="DV23" s="690"/>
      <c r="DW23" s="643" t="s">
        <v>293</v>
      </c>
      <c r="DX23" s="644"/>
      <c r="DY23" s="644"/>
      <c r="DZ23" s="644"/>
      <c r="EA23" s="644"/>
      <c r="EB23" s="644"/>
      <c r="EC23" s="645"/>
    </row>
    <row r="24" spans="2:133" ht="11.25" customHeight="1" x14ac:dyDescent="0.15">
      <c r="B24" s="658" t="s">
        <v>294</v>
      </c>
      <c r="C24" s="659"/>
      <c r="D24" s="659"/>
      <c r="E24" s="659"/>
      <c r="F24" s="659"/>
      <c r="G24" s="659"/>
      <c r="H24" s="659"/>
      <c r="I24" s="659"/>
      <c r="J24" s="659"/>
      <c r="K24" s="659"/>
      <c r="L24" s="659"/>
      <c r="M24" s="659"/>
      <c r="N24" s="659"/>
      <c r="O24" s="659"/>
      <c r="P24" s="659"/>
      <c r="Q24" s="660"/>
      <c r="R24" s="661">
        <v>5</v>
      </c>
      <c r="S24" s="662"/>
      <c r="T24" s="662"/>
      <c r="U24" s="662"/>
      <c r="V24" s="662"/>
      <c r="W24" s="662"/>
      <c r="X24" s="662"/>
      <c r="Y24" s="663"/>
      <c r="Z24" s="664">
        <v>0</v>
      </c>
      <c r="AA24" s="664"/>
      <c r="AB24" s="664"/>
      <c r="AC24" s="664"/>
      <c r="AD24" s="665" t="s">
        <v>237</v>
      </c>
      <c r="AE24" s="665"/>
      <c r="AF24" s="665"/>
      <c r="AG24" s="665"/>
      <c r="AH24" s="665"/>
      <c r="AI24" s="665"/>
      <c r="AJ24" s="665"/>
      <c r="AK24" s="665"/>
      <c r="AL24" s="666" t="s">
        <v>237</v>
      </c>
      <c r="AM24" s="667"/>
      <c r="AN24" s="667"/>
      <c r="AO24" s="668"/>
      <c r="AP24" s="658" t="s">
        <v>295</v>
      </c>
      <c r="AQ24" s="677"/>
      <c r="AR24" s="677"/>
      <c r="AS24" s="677"/>
      <c r="AT24" s="677"/>
      <c r="AU24" s="677"/>
      <c r="AV24" s="677"/>
      <c r="AW24" s="677"/>
      <c r="AX24" s="677"/>
      <c r="AY24" s="677"/>
      <c r="AZ24" s="677"/>
      <c r="BA24" s="677"/>
      <c r="BB24" s="677"/>
      <c r="BC24" s="677"/>
      <c r="BD24" s="677"/>
      <c r="BE24" s="677"/>
      <c r="BF24" s="678"/>
      <c r="BG24" s="661" t="s">
        <v>140</v>
      </c>
      <c r="BH24" s="662"/>
      <c r="BI24" s="662"/>
      <c r="BJ24" s="662"/>
      <c r="BK24" s="662"/>
      <c r="BL24" s="662"/>
      <c r="BM24" s="662"/>
      <c r="BN24" s="663"/>
      <c r="BO24" s="664" t="s">
        <v>237</v>
      </c>
      <c r="BP24" s="664"/>
      <c r="BQ24" s="664"/>
      <c r="BR24" s="664"/>
      <c r="BS24" s="665" t="s">
        <v>237</v>
      </c>
      <c r="BT24" s="665"/>
      <c r="BU24" s="665"/>
      <c r="BV24" s="665"/>
      <c r="BW24" s="665"/>
      <c r="BX24" s="665"/>
      <c r="BY24" s="665"/>
      <c r="BZ24" s="665"/>
      <c r="CA24" s="665"/>
      <c r="CB24" s="669"/>
      <c r="CD24" s="647" t="s">
        <v>296</v>
      </c>
      <c r="CE24" s="648"/>
      <c r="CF24" s="648"/>
      <c r="CG24" s="648"/>
      <c r="CH24" s="648"/>
      <c r="CI24" s="648"/>
      <c r="CJ24" s="648"/>
      <c r="CK24" s="648"/>
      <c r="CL24" s="648"/>
      <c r="CM24" s="648"/>
      <c r="CN24" s="648"/>
      <c r="CO24" s="648"/>
      <c r="CP24" s="648"/>
      <c r="CQ24" s="649"/>
      <c r="CR24" s="650">
        <v>1660085</v>
      </c>
      <c r="CS24" s="651"/>
      <c r="CT24" s="651"/>
      <c r="CU24" s="651"/>
      <c r="CV24" s="651"/>
      <c r="CW24" s="651"/>
      <c r="CX24" s="651"/>
      <c r="CY24" s="652"/>
      <c r="CZ24" s="655">
        <v>39.799999999999997</v>
      </c>
      <c r="DA24" s="656"/>
      <c r="DB24" s="656"/>
      <c r="DC24" s="672"/>
      <c r="DD24" s="696">
        <v>1226110</v>
      </c>
      <c r="DE24" s="651"/>
      <c r="DF24" s="651"/>
      <c r="DG24" s="651"/>
      <c r="DH24" s="651"/>
      <c r="DI24" s="651"/>
      <c r="DJ24" s="651"/>
      <c r="DK24" s="652"/>
      <c r="DL24" s="696">
        <v>1162181</v>
      </c>
      <c r="DM24" s="651"/>
      <c r="DN24" s="651"/>
      <c r="DO24" s="651"/>
      <c r="DP24" s="651"/>
      <c r="DQ24" s="651"/>
      <c r="DR24" s="651"/>
      <c r="DS24" s="651"/>
      <c r="DT24" s="651"/>
      <c r="DU24" s="651"/>
      <c r="DV24" s="652"/>
      <c r="DW24" s="655">
        <v>40.5</v>
      </c>
      <c r="DX24" s="656"/>
      <c r="DY24" s="656"/>
      <c r="DZ24" s="656"/>
      <c r="EA24" s="656"/>
      <c r="EB24" s="656"/>
      <c r="EC24" s="657"/>
    </row>
    <row r="25" spans="2:133" ht="11.25" customHeight="1" x14ac:dyDescent="0.15">
      <c r="B25" s="658" t="s">
        <v>297</v>
      </c>
      <c r="C25" s="659"/>
      <c r="D25" s="659"/>
      <c r="E25" s="659"/>
      <c r="F25" s="659"/>
      <c r="G25" s="659"/>
      <c r="H25" s="659"/>
      <c r="I25" s="659"/>
      <c r="J25" s="659"/>
      <c r="K25" s="659"/>
      <c r="L25" s="659"/>
      <c r="M25" s="659"/>
      <c r="N25" s="659"/>
      <c r="O25" s="659"/>
      <c r="P25" s="659"/>
      <c r="Q25" s="660"/>
      <c r="R25" s="661">
        <v>2920818</v>
      </c>
      <c r="S25" s="662"/>
      <c r="T25" s="662"/>
      <c r="U25" s="662"/>
      <c r="V25" s="662"/>
      <c r="W25" s="662"/>
      <c r="X25" s="662"/>
      <c r="Y25" s="663"/>
      <c r="Z25" s="664">
        <v>67.8</v>
      </c>
      <c r="AA25" s="664"/>
      <c r="AB25" s="664"/>
      <c r="AC25" s="664"/>
      <c r="AD25" s="665">
        <v>2816743</v>
      </c>
      <c r="AE25" s="665"/>
      <c r="AF25" s="665"/>
      <c r="AG25" s="665"/>
      <c r="AH25" s="665"/>
      <c r="AI25" s="665"/>
      <c r="AJ25" s="665"/>
      <c r="AK25" s="665"/>
      <c r="AL25" s="666">
        <v>99.7</v>
      </c>
      <c r="AM25" s="667"/>
      <c r="AN25" s="667"/>
      <c r="AO25" s="668"/>
      <c r="AP25" s="658" t="s">
        <v>298</v>
      </c>
      <c r="AQ25" s="677"/>
      <c r="AR25" s="677"/>
      <c r="AS25" s="677"/>
      <c r="AT25" s="677"/>
      <c r="AU25" s="677"/>
      <c r="AV25" s="677"/>
      <c r="AW25" s="677"/>
      <c r="AX25" s="677"/>
      <c r="AY25" s="677"/>
      <c r="AZ25" s="677"/>
      <c r="BA25" s="677"/>
      <c r="BB25" s="677"/>
      <c r="BC25" s="677"/>
      <c r="BD25" s="677"/>
      <c r="BE25" s="677"/>
      <c r="BF25" s="678"/>
      <c r="BG25" s="661" t="s">
        <v>140</v>
      </c>
      <c r="BH25" s="662"/>
      <c r="BI25" s="662"/>
      <c r="BJ25" s="662"/>
      <c r="BK25" s="662"/>
      <c r="BL25" s="662"/>
      <c r="BM25" s="662"/>
      <c r="BN25" s="663"/>
      <c r="BO25" s="664" t="s">
        <v>237</v>
      </c>
      <c r="BP25" s="664"/>
      <c r="BQ25" s="664"/>
      <c r="BR25" s="664"/>
      <c r="BS25" s="665" t="s">
        <v>237</v>
      </c>
      <c r="BT25" s="665"/>
      <c r="BU25" s="665"/>
      <c r="BV25" s="665"/>
      <c r="BW25" s="665"/>
      <c r="BX25" s="665"/>
      <c r="BY25" s="665"/>
      <c r="BZ25" s="665"/>
      <c r="CA25" s="665"/>
      <c r="CB25" s="669"/>
      <c r="CD25" s="658" t="s">
        <v>299</v>
      </c>
      <c r="CE25" s="659"/>
      <c r="CF25" s="659"/>
      <c r="CG25" s="659"/>
      <c r="CH25" s="659"/>
      <c r="CI25" s="659"/>
      <c r="CJ25" s="659"/>
      <c r="CK25" s="659"/>
      <c r="CL25" s="659"/>
      <c r="CM25" s="659"/>
      <c r="CN25" s="659"/>
      <c r="CO25" s="659"/>
      <c r="CP25" s="659"/>
      <c r="CQ25" s="660"/>
      <c r="CR25" s="661">
        <v>840247</v>
      </c>
      <c r="CS25" s="693"/>
      <c r="CT25" s="693"/>
      <c r="CU25" s="693"/>
      <c r="CV25" s="693"/>
      <c r="CW25" s="693"/>
      <c r="CX25" s="693"/>
      <c r="CY25" s="694"/>
      <c r="CZ25" s="666">
        <v>20.2</v>
      </c>
      <c r="DA25" s="691"/>
      <c r="DB25" s="691"/>
      <c r="DC25" s="695"/>
      <c r="DD25" s="670">
        <v>767733</v>
      </c>
      <c r="DE25" s="693"/>
      <c r="DF25" s="693"/>
      <c r="DG25" s="693"/>
      <c r="DH25" s="693"/>
      <c r="DI25" s="693"/>
      <c r="DJ25" s="693"/>
      <c r="DK25" s="694"/>
      <c r="DL25" s="670">
        <v>708891</v>
      </c>
      <c r="DM25" s="693"/>
      <c r="DN25" s="693"/>
      <c r="DO25" s="693"/>
      <c r="DP25" s="693"/>
      <c r="DQ25" s="693"/>
      <c r="DR25" s="693"/>
      <c r="DS25" s="693"/>
      <c r="DT25" s="693"/>
      <c r="DU25" s="693"/>
      <c r="DV25" s="694"/>
      <c r="DW25" s="666">
        <v>24.7</v>
      </c>
      <c r="DX25" s="691"/>
      <c r="DY25" s="691"/>
      <c r="DZ25" s="691"/>
      <c r="EA25" s="691"/>
      <c r="EB25" s="691"/>
      <c r="EC25" s="692"/>
    </row>
    <row r="26" spans="2:133" ht="11.25" customHeight="1" x14ac:dyDescent="0.15">
      <c r="B26" s="658" t="s">
        <v>300</v>
      </c>
      <c r="C26" s="659"/>
      <c r="D26" s="659"/>
      <c r="E26" s="659"/>
      <c r="F26" s="659"/>
      <c r="G26" s="659"/>
      <c r="H26" s="659"/>
      <c r="I26" s="659"/>
      <c r="J26" s="659"/>
      <c r="K26" s="659"/>
      <c r="L26" s="659"/>
      <c r="M26" s="659"/>
      <c r="N26" s="659"/>
      <c r="O26" s="659"/>
      <c r="P26" s="659"/>
      <c r="Q26" s="660"/>
      <c r="R26" s="661">
        <v>692</v>
      </c>
      <c r="S26" s="662"/>
      <c r="T26" s="662"/>
      <c r="U26" s="662"/>
      <c r="V26" s="662"/>
      <c r="W26" s="662"/>
      <c r="X26" s="662"/>
      <c r="Y26" s="663"/>
      <c r="Z26" s="664">
        <v>0</v>
      </c>
      <c r="AA26" s="664"/>
      <c r="AB26" s="664"/>
      <c r="AC26" s="664"/>
      <c r="AD26" s="665">
        <v>692</v>
      </c>
      <c r="AE26" s="665"/>
      <c r="AF26" s="665"/>
      <c r="AG26" s="665"/>
      <c r="AH26" s="665"/>
      <c r="AI26" s="665"/>
      <c r="AJ26" s="665"/>
      <c r="AK26" s="665"/>
      <c r="AL26" s="666">
        <v>0</v>
      </c>
      <c r="AM26" s="667"/>
      <c r="AN26" s="667"/>
      <c r="AO26" s="668"/>
      <c r="AP26" s="658" t="s">
        <v>301</v>
      </c>
      <c r="AQ26" s="677"/>
      <c r="AR26" s="677"/>
      <c r="AS26" s="677"/>
      <c r="AT26" s="677"/>
      <c r="AU26" s="677"/>
      <c r="AV26" s="677"/>
      <c r="AW26" s="677"/>
      <c r="AX26" s="677"/>
      <c r="AY26" s="677"/>
      <c r="AZ26" s="677"/>
      <c r="BA26" s="677"/>
      <c r="BB26" s="677"/>
      <c r="BC26" s="677"/>
      <c r="BD26" s="677"/>
      <c r="BE26" s="677"/>
      <c r="BF26" s="678"/>
      <c r="BG26" s="661" t="s">
        <v>237</v>
      </c>
      <c r="BH26" s="662"/>
      <c r="BI26" s="662"/>
      <c r="BJ26" s="662"/>
      <c r="BK26" s="662"/>
      <c r="BL26" s="662"/>
      <c r="BM26" s="662"/>
      <c r="BN26" s="663"/>
      <c r="BO26" s="664" t="s">
        <v>237</v>
      </c>
      <c r="BP26" s="664"/>
      <c r="BQ26" s="664"/>
      <c r="BR26" s="664"/>
      <c r="BS26" s="665" t="s">
        <v>140</v>
      </c>
      <c r="BT26" s="665"/>
      <c r="BU26" s="665"/>
      <c r="BV26" s="665"/>
      <c r="BW26" s="665"/>
      <c r="BX26" s="665"/>
      <c r="BY26" s="665"/>
      <c r="BZ26" s="665"/>
      <c r="CA26" s="665"/>
      <c r="CB26" s="669"/>
      <c r="CD26" s="658" t="s">
        <v>302</v>
      </c>
      <c r="CE26" s="659"/>
      <c r="CF26" s="659"/>
      <c r="CG26" s="659"/>
      <c r="CH26" s="659"/>
      <c r="CI26" s="659"/>
      <c r="CJ26" s="659"/>
      <c r="CK26" s="659"/>
      <c r="CL26" s="659"/>
      <c r="CM26" s="659"/>
      <c r="CN26" s="659"/>
      <c r="CO26" s="659"/>
      <c r="CP26" s="659"/>
      <c r="CQ26" s="660"/>
      <c r="CR26" s="661">
        <v>399201</v>
      </c>
      <c r="CS26" s="662"/>
      <c r="CT26" s="662"/>
      <c r="CU26" s="662"/>
      <c r="CV26" s="662"/>
      <c r="CW26" s="662"/>
      <c r="CX26" s="662"/>
      <c r="CY26" s="663"/>
      <c r="CZ26" s="666">
        <v>9.6</v>
      </c>
      <c r="DA26" s="691"/>
      <c r="DB26" s="691"/>
      <c r="DC26" s="695"/>
      <c r="DD26" s="670">
        <v>370369</v>
      </c>
      <c r="DE26" s="662"/>
      <c r="DF26" s="662"/>
      <c r="DG26" s="662"/>
      <c r="DH26" s="662"/>
      <c r="DI26" s="662"/>
      <c r="DJ26" s="662"/>
      <c r="DK26" s="663"/>
      <c r="DL26" s="670" t="s">
        <v>140</v>
      </c>
      <c r="DM26" s="662"/>
      <c r="DN26" s="662"/>
      <c r="DO26" s="662"/>
      <c r="DP26" s="662"/>
      <c r="DQ26" s="662"/>
      <c r="DR26" s="662"/>
      <c r="DS26" s="662"/>
      <c r="DT26" s="662"/>
      <c r="DU26" s="662"/>
      <c r="DV26" s="663"/>
      <c r="DW26" s="666" t="s">
        <v>237</v>
      </c>
      <c r="DX26" s="691"/>
      <c r="DY26" s="691"/>
      <c r="DZ26" s="691"/>
      <c r="EA26" s="691"/>
      <c r="EB26" s="691"/>
      <c r="EC26" s="692"/>
    </row>
    <row r="27" spans="2:133" ht="11.25" customHeight="1" x14ac:dyDescent="0.15">
      <c r="B27" s="658" t="s">
        <v>303</v>
      </c>
      <c r="C27" s="659"/>
      <c r="D27" s="659"/>
      <c r="E27" s="659"/>
      <c r="F27" s="659"/>
      <c r="G27" s="659"/>
      <c r="H27" s="659"/>
      <c r="I27" s="659"/>
      <c r="J27" s="659"/>
      <c r="K27" s="659"/>
      <c r="L27" s="659"/>
      <c r="M27" s="659"/>
      <c r="N27" s="659"/>
      <c r="O27" s="659"/>
      <c r="P27" s="659"/>
      <c r="Q27" s="660"/>
      <c r="R27" s="661">
        <v>979</v>
      </c>
      <c r="S27" s="662"/>
      <c r="T27" s="662"/>
      <c r="U27" s="662"/>
      <c r="V27" s="662"/>
      <c r="W27" s="662"/>
      <c r="X27" s="662"/>
      <c r="Y27" s="663"/>
      <c r="Z27" s="664">
        <v>0</v>
      </c>
      <c r="AA27" s="664"/>
      <c r="AB27" s="664"/>
      <c r="AC27" s="664"/>
      <c r="AD27" s="665" t="s">
        <v>248</v>
      </c>
      <c r="AE27" s="665"/>
      <c r="AF27" s="665"/>
      <c r="AG27" s="665"/>
      <c r="AH27" s="665"/>
      <c r="AI27" s="665"/>
      <c r="AJ27" s="665"/>
      <c r="AK27" s="665"/>
      <c r="AL27" s="666" t="s">
        <v>237</v>
      </c>
      <c r="AM27" s="667"/>
      <c r="AN27" s="667"/>
      <c r="AO27" s="668"/>
      <c r="AP27" s="658" t="s">
        <v>304</v>
      </c>
      <c r="AQ27" s="659"/>
      <c r="AR27" s="659"/>
      <c r="AS27" s="659"/>
      <c r="AT27" s="659"/>
      <c r="AU27" s="659"/>
      <c r="AV27" s="659"/>
      <c r="AW27" s="659"/>
      <c r="AX27" s="659"/>
      <c r="AY27" s="659"/>
      <c r="AZ27" s="659"/>
      <c r="BA27" s="659"/>
      <c r="BB27" s="659"/>
      <c r="BC27" s="659"/>
      <c r="BD27" s="659"/>
      <c r="BE27" s="659"/>
      <c r="BF27" s="660"/>
      <c r="BG27" s="661">
        <v>1065271</v>
      </c>
      <c r="BH27" s="662"/>
      <c r="BI27" s="662"/>
      <c r="BJ27" s="662"/>
      <c r="BK27" s="662"/>
      <c r="BL27" s="662"/>
      <c r="BM27" s="662"/>
      <c r="BN27" s="663"/>
      <c r="BO27" s="664">
        <v>100</v>
      </c>
      <c r="BP27" s="664"/>
      <c r="BQ27" s="664"/>
      <c r="BR27" s="664"/>
      <c r="BS27" s="665">
        <v>11868</v>
      </c>
      <c r="BT27" s="665"/>
      <c r="BU27" s="665"/>
      <c r="BV27" s="665"/>
      <c r="BW27" s="665"/>
      <c r="BX27" s="665"/>
      <c r="BY27" s="665"/>
      <c r="BZ27" s="665"/>
      <c r="CA27" s="665"/>
      <c r="CB27" s="669"/>
      <c r="CD27" s="658" t="s">
        <v>305</v>
      </c>
      <c r="CE27" s="659"/>
      <c r="CF27" s="659"/>
      <c r="CG27" s="659"/>
      <c r="CH27" s="659"/>
      <c r="CI27" s="659"/>
      <c r="CJ27" s="659"/>
      <c r="CK27" s="659"/>
      <c r="CL27" s="659"/>
      <c r="CM27" s="659"/>
      <c r="CN27" s="659"/>
      <c r="CO27" s="659"/>
      <c r="CP27" s="659"/>
      <c r="CQ27" s="660"/>
      <c r="CR27" s="661">
        <v>517297</v>
      </c>
      <c r="CS27" s="693"/>
      <c r="CT27" s="693"/>
      <c r="CU27" s="693"/>
      <c r="CV27" s="693"/>
      <c r="CW27" s="693"/>
      <c r="CX27" s="693"/>
      <c r="CY27" s="694"/>
      <c r="CZ27" s="666">
        <v>12.4</v>
      </c>
      <c r="DA27" s="691"/>
      <c r="DB27" s="691"/>
      <c r="DC27" s="695"/>
      <c r="DD27" s="670">
        <v>155836</v>
      </c>
      <c r="DE27" s="693"/>
      <c r="DF27" s="693"/>
      <c r="DG27" s="693"/>
      <c r="DH27" s="693"/>
      <c r="DI27" s="693"/>
      <c r="DJ27" s="693"/>
      <c r="DK27" s="694"/>
      <c r="DL27" s="670">
        <v>150749</v>
      </c>
      <c r="DM27" s="693"/>
      <c r="DN27" s="693"/>
      <c r="DO27" s="693"/>
      <c r="DP27" s="693"/>
      <c r="DQ27" s="693"/>
      <c r="DR27" s="693"/>
      <c r="DS27" s="693"/>
      <c r="DT27" s="693"/>
      <c r="DU27" s="693"/>
      <c r="DV27" s="694"/>
      <c r="DW27" s="666">
        <v>5.3</v>
      </c>
      <c r="DX27" s="691"/>
      <c r="DY27" s="691"/>
      <c r="DZ27" s="691"/>
      <c r="EA27" s="691"/>
      <c r="EB27" s="691"/>
      <c r="EC27" s="692"/>
    </row>
    <row r="28" spans="2:133" ht="11.25" customHeight="1" x14ac:dyDescent="0.15">
      <c r="B28" s="658" t="s">
        <v>306</v>
      </c>
      <c r="C28" s="659"/>
      <c r="D28" s="659"/>
      <c r="E28" s="659"/>
      <c r="F28" s="659"/>
      <c r="G28" s="659"/>
      <c r="H28" s="659"/>
      <c r="I28" s="659"/>
      <c r="J28" s="659"/>
      <c r="K28" s="659"/>
      <c r="L28" s="659"/>
      <c r="M28" s="659"/>
      <c r="N28" s="659"/>
      <c r="O28" s="659"/>
      <c r="P28" s="659"/>
      <c r="Q28" s="660"/>
      <c r="R28" s="661">
        <v>33508</v>
      </c>
      <c r="S28" s="662"/>
      <c r="T28" s="662"/>
      <c r="U28" s="662"/>
      <c r="V28" s="662"/>
      <c r="W28" s="662"/>
      <c r="X28" s="662"/>
      <c r="Y28" s="663"/>
      <c r="Z28" s="664">
        <v>0.8</v>
      </c>
      <c r="AA28" s="664"/>
      <c r="AB28" s="664"/>
      <c r="AC28" s="664"/>
      <c r="AD28" s="665" t="s">
        <v>248</v>
      </c>
      <c r="AE28" s="665"/>
      <c r="AF28" s="665"/>
      <c r="AG28" s="665"/>
      <c r="AH28" s="665"/>
      <c r="AI28" s="665"/>
      <c r="AJ28" s="665"/>
      <c r="AK28" s="665"/>
      <c r="AL28" s="666" t="s">
        <v>237</v>
      </c>
      <c r="AM28" s="667"/>
      <c r="AN28" s="667"/>
      <c r="AO28" s="668"/>
      <c r="AP28" s="658"/>
      <c r="AQ28" s="659"/>
      <c r="AR28" s="659"/>
      <c r="AS28" s="659"/>
      <c r="AT28" s="659"/>
      <c r="AU28" s="659"/>
      <c r="AV28" s="659"/>
      <c r="AW28" s="659"/>
      <c r="AX28" s="659"/>
      <c r="AY28" s="659"/>
      <c r="AZ28" s="659"/>
      <c r="BA28" s="659"/>
      <c r="BB28" s="659"/>
      <c r="BC28" s="659"/>
      <c r="BD28" s="659"/>
      <c r="BE28" s="659"/>
      <c r="BF28" s="660"/>
      <c r="BG28" s="661"/>
      <c r="BH28" s="662"/>
      <c r="BI28" s="662"/>
      <c r="BJ28" s="662"/>
      <c r="BK28" s="662"/>
      <c r="BL28" s="662"/>
      <c r="BM28" s="662"/>
      <c r="BN28" s="663"/>
      <c r="BO28" s="664"/>
      <c r="BP28" s="664"/>
      <c r="BQ28" s="664"/>
      <c r="BR28" s="664"/>
      <c r="BS28" s="670"/>
      <c r="BT28" s="662"/>
      <c r="BU28" s="662"/>
      <c r="BV28" s="662"/>
      <c r="BW28" s="662"/>
      <c r="BX28" s="662"/>
      <c r="BY28" s="662"/>
      <c r="BZ28" s="662"/>
      <c r="CA28" s="662"/>
      <c r="CB28" s="671"/>
      <c r="CD28" s="658" t="s">
        <v>307</v>
      </c>
      <c r="CE28" s="659"/>
      <c r="CF28" s="659"/>
      <c r="CG28" s="659"/>
      <c r="CH28" s="659"/>
      <c r="CI28" s="659"/>
      <c r="CJ28" s="659"/>
      <c r="CK28" s="659"/>
      <c r="CL28" s="659"/>
      <c r="CM28" s="659"/>
      <c r="CN28" s="659"/>
      <c r="CO28" s="659"/>
      <c r="CP28" s="659"/>
      <c r="CQ28" s="660"/>
      <c r="CR28" s="661">
        <v>302541</v>
      </c>
      <c r="CS28" s="662"/>
      <c r="CT28" s="662"/>
      <c r="CU28" s="662"/>
      <c r="CV28" s="662"/>
      <c r="CW28" s="662"/>
      <c r="CX28" s="662"/>
      <c r="CY28" s="663"/>
      <c r="CZ28" s="666">
        <v>7.3</v>
      </c>
      <c r="DA28" s="691"/>
      <c r="DB28" s="691"/>
      <c r="DC28" s="695"/>
      <c r="DD28" s="670">
        <v>302541</v>
      </c>
      <c r="DE28" s="662"/>
      <c r="DF28" s="662"/>
      <c r="DG28" s="662"/>
      <c r="DH28" s="662"/>
      <c r="DI28" s="662"/>
      <c r="DJ28" s="662"/>
      <c r="DK28" s="663"/>
      <c r="DL28" s="670">
        <v>302541</v>
      </c>
      <c r="DM28" s="662"/>
      <c r="DN28" s="662"/>
      <c r="DO28" s="662"/>
      <c r="DP28" s="662"/>
      <c r="DQ28" s="662"/>
      <c r="DR28" s="662"/>
      <c r="DS28" s="662"/>
      <c r="DT28" s="662"/>
      <c r="DU28" s="662"/>
      <c r="DV28" s="663"/>
      <c r="DW28" s="666">
        <v>10.6</v>
      </c>
      <c r="DX28" s="691"/>
      <c r="DY28" s="691"/>
      <c r="DZ28" s="691"/>
      <c r="EA28" s="691"/>
      <c r="EB28" s="691"/>
      <c r="EC28" s="692"/>
    </row>
    <row r="29" spans="2:133" ht="11.25" customHeight="1" x14ac:dyDescent="0.15">
      <c r="B29" s="658" t="s">
        <v>308</v>
      </c>
      <c r="C29" s="659"/>
      <c r="D29" s="659"/>
      <c r="E29" s="659"/>
      <c r="F29" s="659"/>
      <c r="G29" s="659"/>
      <c r="H29" s="659"/>
      <c r="I29" s="659"/>
      <c r="J29" s="659"/>
      <c r="K29" s="659"/>
      <c r="L29" s="659"/>
      <c r="M29" s="659"/>
      <c r="N29" s="659"/>
      <c r="O29" s="659"/>
      <c r="P29" s="659"/>
      <c r="Q29" s="660"/>
      <c r="R29" s="661">
        <v>4230</v>
      </c>
      <c r="S29" s="662"/>
      <c r="T29" s="662"/>
      <c r="U29" s="662"/>
      <c r="V29" s="662"/>
      <c r="W29" s="662"/>
      <c r="X29" s="662"/>
      <c r="Y29" s="663"/>
      <c r="Z29" s="664">
        <v>0.1</v>
      </c>
      <c r="AA29" s="664"/>
      <c r="AB29" s="664"/>
      <c r="AC29" s="664"/>
      <c r="AD29" s="665">
        <v>2</v>
      </c>
      <c r="AE29" s="665"/>
      <c r="AF29" s="665"/>
      <c r="AG29" s="665"/>
      <c r="AH29" s="665"/>
      <c r="AI29" s="665"/>
      <c r="AJ29" s="665"/>
      <c r="AK29" s="665"/>
      <c r="AL29" s="666">
        <v>0</v>
      </c>
      <c r="AM29" s="667"/>
      <c r="AN29" s="667"/>
      <c r="AO29" s="668"/>
      <c r="AP29" s="682"/>
      <c r="AQ29" s="683"/>
      <c r="AR29" s="683"/>
      <c r="AS29" s="683"/>
      <c r="AT29" s="683"/>
      <c r="AU29" s="683"/>
      <c r="AV29" s="683"/>
      <c r="AW29" s="683"/>
      <c r="AX29" s="683"/>
      <c r="AY29" s="683"/>
      <c r="AZ29" s="683"/>
      <c r="BA29" s="683"/>
      <c r="BB29" s="683"/>
      <c r="BC29" s="683"/>
      <c r="BD29" s="683"/>
      <c r="BE29" s="683"/>
      <c r="BF29" s="684"/>
      <c r="BG29" s="661"/>
      <c r="BH29" s="662"/>
      <c r="BI29" s="662"/>
      <c r="BJ29" s="662"/>
      <c r="BK29" s="662"/>
      <c r="BL29" s="662"/>
      <c r="BM29" s="662"/>
      <c r="BN29" s="663"/>
      <c r="BO29" s="664"/>
      <c r="BP29" s="664"/>
      <c r="BQ29" s="664"/>
      <c r="BR29" s="664"/>
      <c r="BS29" s="665"/>
      <c r="BT29" s="665"/>
      <c r="BU29" s="665"/>
      <c r="BV29" s="665"/>
      <c r="BW29" s="665"/>
      <c r="BX29" s="665"/>
      <c r="BY29" s="665"/>
      <c r="BZ29" s="665"/>
      <c r="CA29" s="665"/>
      <c r="CB29" s="669"/>
      <c r="CD29" s="697" t="s">
        <v>309</v>
      </c>
      <c r="CE29" s="698"/>
      <c r="CF29" s="658" t="s">
        <v>71</v>
      </c>
      <c r="CG29" s="659"/>
      <c r="CH29" s="659"/>
      <c r="CI29" s="659"/>
      <c r="CJ29" s="659"/>
      <c r="CK29" s="659"/>
      <c r="CL29" s="659"/>
      <c r="CM29" s="659"/>
      <c r="CN29" s="659"/>
      <c r="CO29" s="659"/>
      <c r="CP29" s="659"/>
      <c r="CQ29" s="660"/>
      <c r="CR29" s="661">
        <v>302541</v>
      </c>
      <c r="CS29" s="693"/>
      <c r="CT29" s="693"/>
      <c r="CU29" s="693"/>
      <c r="CV29" s="693"/>
      <c r="CW29" s="693"/>
      <c r="CX29" s="693"/>
      <c r="CY29" s="694"/>
      <c r="CZ29" s="666">
        <v>7.3</v>
      </c>
      <c r="DA29" s="691"/>
      <c r="DB29" s="691"/>
      <c r="DC29" s="695"/>
      <c r="DD29" s="670">
        <v>302541</v>
      </c>
      <c r="DE29" s="693"/>
      <c r="DF29" s="693"/>
      <c r="DG29" s="693"/>
      <c r="DH29" s="693"/>
      <c r="DI29" s="693"/>
      <c r="DJ29" s="693"/>
      <c r="DK29" s="694"/>
      <c r="DL29" s="670">
        <v>302541</v>
      </c>
      <c r="DM29" s="693"/>
      <c r="DN29" s="693"/>
      <c r="DO29" s="693"/>
      <c r="DP29" s="693"/>
      <c r="DQ29" s="693"/>
      <c r="DR29" s="693"/>
      <c r="DS29" s="693"/>
      <c r="DT29" s="693"/>
      <c r="DU29" s="693"/>
      <c r="DV29" s="694"/>
      <c r="DW29" s="666">
        <v>10.6</v>
      </c>
      <c r="DX29" s="691"/>
      <c r="DY29" s="691"/>
      <c r="DZ29" s="691"/>
      <c r="EA29" s="691"/>
      <c r="EB29" s="691"/>
      <c r="EC29" s="692"/>
    </row>
    <row r="30" spans="2:133" ht="11.25" customHeight="1" x14ac:dyDescent="0.15">
      <c r="B30" s="658" t="s">
        <v>310</v>
      </c>
      <c r="C30" s="659"/>
      <c r="D30" s="659"/>
      <c r="E30" s="659"/>
      <c r="F30" s="659"/>
      <c r="G30" s="659"/>
      <c r="H30" s="659"/>
      <c r="I30" s="659"/>
      <c r="J30" s="659"/>
      <c r="K30" s="659"/>
      <c r="L30" s="659"/>
      <c r="M30" s="659"/>
      <c r="N30" s="659"/>
      <c r="O30" s="659"/>
      <c r="P30" s="659"/>
      <c r="Q30" s="660"/>
      <c r="R30" s="661">
        <v>553595</v>
      </c>
      <c r="S30" s="662"/>
      <c r="T30" s="662"/>
      <c r="U30" s="662"/>
      <c r="V30" s="662"/>
      <c r="W30" s="662"/>
      <c r="X30" s="662"/>
      <c r="Y30" s="663"/>
      <c r="Z30" s="664">
        <v>12.9</v>
      </c>
      <c r="AA30" s="664"/>
      <c r="AB30" s="664"/>
      <c r="AC30" s="664"/>
      <c r="AD30" s="665" t="s">
        <v>237</v>
      </c>
      <c r="AE30" s="665"/>
      <c r="AF30" s="665"/>
      <c r="AG30" s="665"/>
      <c r="AH30" s="665"/>
      <c r="AI30" s="665"/>
      <c r="AJ30" s="665"/>
      <c r="AK30" s="665"/>
      <c r="AL30" s="666" t="s">
        <v>237</v>
      </c>
      <c r="AM30" s="667"/>
      <c r="AN30" s="667"/>
      <c r="AO30" s="668"/>
      <c r="AP30" s="643" t="s">
        <v>225</v>
      </c>
      <c r="AQ30" s="644"/>
      <c r="AR30" s="644"/>
      <c r="AS30" s="644"/>
      <c r="AT30" s="644"/>
      <c r="AU30" s="644"/>
      <c r="AV30" s="644"/>
      <c r="AW30" s="644"/>
      <c r="AX30" s="644"/>
      <c r="AY30" s="644"/>
      <c r="AZ30" s="644"/>
      <c r="BA30" s="644"/>
      <c r="BB30" s="644"/>
      <c r="BC30" s="644"/>
      <c r="BD30" s="644"/>
      <c r="BE30" s="644"/>
      <c r="BF30" s="645"/>
      <c r="BG30" s="643" t="s">
        <v>311</v>
      </c>
      <c r="BH30" s="703"/>
      <c r="BI30" s="703"/>
      <c r="BJ30" s="703"/>
      <c r="BK30" s="703"/>
      <c r="BL30" s="703"/>
      <c r="BM30" s="703"/>
      <c r="BN30" s="703"/>
      <c r="BO30" s="703"/>
      <c r="BP30" s="703"/>
      <c r="BQ30" s="704"/>
      <c r="BR30" s="643" t="s">
        <v>312</v>
      </c>
      <c r="BS30" s="703"/>
      <c r="BT30" s="703"/>
      <c r="BU30" s="703"/>
      <c r="BV30" s="703"/>
      <c r="BW30" s="703"/>
      <c r="BX30" s="703"/>
      <c r="BY30" s="703"/>
      <c r="BZ30" s="703"/>
      <c r="CA30" s="703"/>
      <c r="CB30" s="704"/>
      <c r="CD30" s="699"/>
      <c r="CE30" s="700"/>
      <c r="CF30" s="658" t="s">
        <v>313</v>
      </c>
      <c r="CG30" s="659"/>
      <c r="CH30" s="659"/>
      <c r="CI30" s="659"/>
      <c r="CJ30" s="659"/>
      <c r="CK30" s="659"/>
      <c r="CL30" s="659"/>
      <c r="CM30" s="659"/>
      <c r="CN30" s="659"/>
      <c r="CO30" s="659"/>
      <c r="CP30" s="659"/>
      <c r="CQ30" s="660"/>
      <c r="CR30" s="661">
        <v>295540</v>
      </c>
      <c r="CS30" s="662"/>
      <c r="CT30" s="662"/>
      <c r="CU30" s="662"/>
      <c r="CV30" s="662"/>
      <c r="CW30" s="662"/>
      <c r="CX30" s="662"/>
      <c r="CY30" s="663"/>
      <c r="CZ30" s="666">
        <v>7.1</v>
      </c>
      <c r="DA30" s="691"/>
      <c r="DB30" s="691"/>
      <c r="DC30" s="695"/>
      <c r="DD30" s="670">
        <v>295540</v>
      </c>
      <c r="DE30" s="662"/>
      <c r="DF30" s="662"/>
      <c r="DG30" s="662"/>
      <c r="DH30" s="662"/>
      <c r="DI30" s="662"/>
      <c r="DJ30" s="662"/>
      <c r="DK30" s="663"/>
      <c r="DL30" s="670">
        <v>295540</v>
      </c>
      <c r="DM30" s="662"/>
      <c r="DN30" s="662"/>
      <c r="DO30" s="662"/>
      <c r="DP30" s="662"/>
      <c r="DQ30" s="662"/>
      <c r="DR30" s="662"/>
      <c r="DS30" s="662"/>
      <c r="DT30" s="662"/>
      <c r="DU30" s="662"/>
      <c r="DV30" s="663"/>
      <c r="DW30" s="666">
        <v>10.3</v>
      </c>
      <c r="DX30" s="691"/>
      <c r="DY30" s="691"/>
      <c r="DZ30" s="691"/>
      <c r="EA30" s="691"/>
      <c r="EB30" s="691"/>
      <c r="EC30" s="692"/>
    </row>
    <row r="31" spans="2:133" ht="11.25" customHeight="1" x14ac:dyDescent="0.15">
      <c r="B31" s="674" t="s">
        <v>314</v>
      </c>
      <c r="C31" s="675"/>
      <c r="D31" s="675"/>
      <c r="E31" s="675"/>
      <c r="F31" s="675"/>
      <c r="G31" s="675"/>
      <c r="H31" s="675"/>
      <c r="I31" s="675"/>
      <c r="J31" s="675"/>
      <c r="K31" s="675"/>
      <c r="L31" s="675"/>
      <c r="M31" s="675"/>
      <c r="N31" s="675"/>
      <c r="O31" s="675"/>
      <c r="P31" s="675"/>
      <c r="Q31" s="676"/>
      <c r="R31" s="661" t="s">
        <v>237</v>
      </c>
      <c r="S31" s="662"/>
      <c r="T31" s="662"/>
      <c r="U31" s="662"/>
      <c r="V31" s="662"/>
      <c r="W31" s="662"/>
      <c r="X31" s="662"/>
      <c r="Y31" s="663"/>
      <c r="Z31" s="664" t="s">
        <v>237</v>
      </c>
      <c r="AA31" s="664"/>
      <c r="AB31" s="664"/>
      <c r="AC31" s="664"/>
      <c r="AD31" s="665" t="s">
        <v>237</v>
      </c>
      <c r="AE31" s="665"/>
      <c r="AF31" s="665"/>
      <c r="AG31" s="665"/>
      <c r="AH31" s="665"/>
      <c r="AI31" s="665"/>
      <c r="AJ31" s="665"/>
      <c r="AK31" s="665"/>
      <c r="AL31" s="666" t="s">
        <v>237</v>
      </c>
      <c r="AM31" s="667"/>
      <c r="AN31" s="667"/>
      <c r="AO31" s="668"/>
      <c r="AP31" s="707" t="s">
        <v>315</v>
      </c>
      <c r="AQ31" s="708"/>
      <c r="AR31" s="708"/>
      <c r="AS31" s="708"/>
      <c r="AT31" s="713" t="s">
        <v>316</v>
      </c>
      <c r="AU31" s="218"/>
      <c r="AV31" s="218"/>
      <c r="AW31" s="218"/>
      <c r="AX31" s="647" t="s">
        <v>191</v>
      </c>
      <c r="AY31" s="648"/>
      <c r="AZ31" s="648"/>
      <c r="BA31" s="648"/>
      <c r="BB31" s="648"/>
      <c r="BC31" s="648"/>
      <c r="BD31" s="648"/>
      <c r="BE31" s="648"/>
      <c r="BF31" s="649"/>
      <c r="BG31" s="717">
        <v>99.3</v>
      </c>
      <c r="BH31" s="705"/>
      <c r="BI31" s="705"/>
      <c r="BJ31" s="705"/>
      <c r="BK31" s="705"/>
      <c r="BL31" s="705"/>
      <c r="BM31" s="656">
        <v>98</v>
      </c>
      <c r="BN31" s="705"/>
      <c r="BO31" s="705"/>
      <c r="BP31" s="705"/>
      <c r="BQ31" s="706"/>
      <c r="BR31" s="717">
        <v>99.4</v>
      </c>
      <c r="BS31" s="705"/>
      <c r="BT31" s="705"/>
      <c r="BU31" s="705"/>
      <c r="BV31" s="705"/>
      <c r="BW31" s="705"/>
      <c r="BX31" s="656">
        <v>98.2</v>
      </c>
      <c r="BY31" s="705"/>
      <c r="BZ31" s="705"/>
      <c r="CA31" s="705"/>
      <c r="CB31" s="706"/>
      <c r="CD31" s="699"/>
      <c r="CE31" s="700"/>
      <c r="CF31" s="658" t="s">
        <v>317</v>
      </c>
      <c r="CG31" s="659"/>
      <c r="CH31" s="659"/>
      <c r="CI31" s="659"/>
      <c r="CJ31" s="659"/>
      <c r="CK31" s="659"/>
      <c r="CL31" s="659"/>
      <c r="CM31" s="659"/>
      <c r="CN31" s="659"/>
      <c r="CO31" s="659"/>
      <c r="CP31" s="659"/>
      <c r="CQ31" s="660"/>
      <c r="CR31" s="661">
        <v>7001</v>
      </c>
      <c r="CS31" s="693"/>
      <c r="CT31" s="693"/>
      <c r="CU31" s="693"/>
      <c r="CV31" s="693"/>
      <c r="CW31" s="693"/>
      <c r="CX31" s="693"/>
      <c r="CY31" s="694"/>
      <c r="CZ31" s="666">
        <v>0.2</v>
      </c>
      <c r="DA31" s="691"/>
      <c r="DB31" s="691"/>
      <c r="DC31" s="695"/>
      <c r="DD31" s="670">
        <v>7001</v>
      </c>
      <c r="DE31" s="693"/>
      <c r="DF31" s="693"/>
      <c r="DG31" s="693"/>
      <c r="DH31" s="693"/>
      <c r="DI31" s="693"/>
      <c r="DJ31" s="693"/>
      <c r="DK31" s="694"/>
      <c r="DL31" s="670">
        <v>7001</v>
      </c>
      <c r="DM31" s="693"/>
      <c r="DN31" s="693"/>
      <c r="DO31" s="693"/>
      <c r="DP31" s="693"/>
      <c r="DQ31" s="693"/>
      <c r="DR31" s="693"/>
      <c r="DS31" s="693"/>
      <c r="DT31" s="693"/>
      <c r="DU31" s="693"/>
      <c r="DV31" s="694"/>
      <c r="DW31" s="666">
        <v>0.2</v>
      </c>
      <c r="DX31" s="691"/>
      <c r="DY31" s="691"/>
      <c r="DZ31" s="691"/>
      <c r="EA31" s="691"/>
      <c r="EB31" s="691"/>
      <c r="EC31" s="692"/>
    </row>
    <row r="32" spans="2:133" ht="11.25" customHeight="1" x14ac:dyDescent="0.15">
      <c r="B32" s="658" t="s">
        <v>318</v>
      </c>
      <c r="C32" s="659"/>
      <c r="D32" s="659"/>
      <c r="E32" s="659"/>
      <c r="F32" s="659"/>
      <c r="G32" s="659"/>
      <c r="H32" s="659"/>
      <c r="I32" s="659"/>
      <c r="J32" s="659"/>
      <c r="K32" s="659"/>
      <c r="L32" s="659"/>
      <c r="M32" s="659"/>
      <c r="N32" s="659"/>
      <c r="O32" s="659"/>
      <c r="P32" s="659"/>
      <c r="Q32" s="660"/>
      <c r="R32" s="661">
        <v>259800</v>
      </c>
      <c r="S32" s="662"/>
      <c r="T32" s="662"/>
      <c r="U32" s="662"/>
      <c r="V32" s="662"/>
      <c r="W32" s="662"/>
      <c r="X32" s="662"/>
      <c r="Y32" s="663"/>
      <c r="Z32" s="664">
        <v>6</v>
      </c>
      <c r="AA32" s="664"/>
      <c r="AB32" s="664"/>
      <c r="AC32" s="664"/>
      <c r="AD32" s="665" t="s">
        <v>237</v>
      </c>
      <c r="AE32" s="665"/>
      <c r="AF32" s="665"/>
      <c r="AG32" s="665"/>
      <c r="AH32" s="665"/>
      <c r="AI32" s="665"/>
      <c r="AJ32" s="665"/>
      <c r="AK32" s="665"/>
      <c r="AL32" s="666" t="s">
        <v>237</v>
      </c>
      <c r="AM32" s="667"/>
      <c r="AN32" s="667"/>
      <c r="AO32" s="668"/>
      <c r="AP32" s="709"/>
      <c r="AQ32" s="710"/>
      <c r="AR32" s="710"/>
      <c r="AS32" s="710"/>
      <c r="AT32" s="714"/>
      <c r="AU32" s="214" t="s">
        <v>319</v>
      </c>
      <c r="AX32" s="658" t="s">
        <v>320</v>
      </c>
      <c r="AY32" s="659"/>
      <c r="AZ32" s="659"/>
      <c r="BA32" s="659"/>
      <c r="BB32" s="659"/>
      <c r="BC32" s="659"/>
      <c r="BD32" s="659"/>
      <c r="BE32" s="659"/>
      <c r="BF32" s="660"/>
      <c r="BG32" s="718">
        <v>99.6</v>
      </c>
      <c r="BH32" s="693"/>
      <c r="BI32" s="693"/>
      <c r="BJ32" s="693"/>
      <c r="BK32" s="693"/>
      <c r="BL32" s="693"/>
      <c r="BM32" s="667">
        <v>98.8</v>
      </c>
      <c r="BN32" s="693"/>
      <c r="BO32" s="693"/>
      <c r="BP32" s="693"/>
      <c r="BQ32" s="716"/>
      <c r="BR32" s="718">
        <v>99.6</v>
      </c>
      <c r="BS32" s="693"/>
      <c r="BT32" s="693"/>
      <c r="BU32" s="693"/>
      <c r="BV32" s="693"/>
      <c r="BW32" s="693"/>
      <c r="BX32" s="667">
        <v>99</v>
      </c>
      <c r="BY32" s="693"/>
      <c r="BZ32" s="693"/>
      <c r="CA32" s="693"/>
      <c r="CB32" s="716"/>
      <c r="CD32" s="701"/>
      <c r="CE32" s="702"/>
      <c r="CF32" s="658" t="s">
        <v>321</v>
      </c>
      <c r="CG32" s="659"/>
      <c r="CH32" s="659"/>
      <c r="CI32" s="659"/>
      <c r="CJ32" s="659"/>
      <c r="CK32" s="659"/>
      <c r="CL32" s="659"/>
      <c r="CM32" s="659"/>
      <c r="CN32" s="659"/>
      <c r="CO32" s="659"/>
      <c r="CP32" s="659"/>
      <c r="CQ32" s="660"/>
      <c r="CR32" s="661" t="s">
        <v>140</v>
      </c>
      <c r="CS32" s="662"/>
      <c r="CT32" s="662"/>
      <c r="CU32" s="662"/>
      <c r="CV32" s="662"/>
      <c r="CW32" s="662"/>
      <c r="CX32" s="662"/>
      <c r="CY32" s="663"/>
      <c r="CZ32" s="666" t="s">
        <v>140</v>
      </c>
      <c r="DA32" s="691"/>
      <c r="DB32" s="691"/>
      <c r="DC32" s="695"/>
      <c r="DD32" s="670" t="s">
        <v>237</v>
      </c>
      <c r="DE32" s="662"/>
      <c r="DF32" s="662"/>
      <c r="DG32" s="662"/>
      <c r="DH32" s="662"/>
      <c r="DI32" s="662"/>
      <c r="DJ32" s="662"/>
      <c r="DK32" s="663"/>
      <c r="DL32" s="670" t="s">
        <v>237</v>
      </c>
      <c r="DM32" s="662"/>
      <c r="DN32" s="662"/>
      <c r="DO32" s="662"/>
      <c r="DP32" s="662"/>
      <c r="DQ32" s="662"/>
      <c r="DR32" s="662"/>
      <c r="DS32" s="662"/>
      <c r="DT32" s="662"/>
      <c r="DU32" s="662"/>
      <c r="DV32" s="663"/>
      <c r="DW32" s="666" t="s">
        <v>237</v>
      </c>
      <c r="DX32" s="691"/>
      <c r="DY32" s="691"/>
      <c r="DZ32" s="691"/>
      <c r="EA32" s="691"/>
      <c r="EB32" s="691"/>
      <c r="EC32" s="692"/>
    </row>
    <row r="33" spans="2:133" ht="11.25" customHeight="1" x14ac:dyDescent="0.15">
      <c r="B33" s="658" t="s">
        <v>322</v>
      </c>
      <c r="C33" s="659"/>
      <c r="D33" s="659"/>
      <c r="E33" s="659"/>
      <c r="F33" s="659"/>
      <c r="G33" s="659"/>
      <c r="H33" s="659"/>
      <c r="I33" s="659"/>
      <c r="J33" s="659"/>
      <c r="K33" s="659"/>
      <c r="L33" s="659"/>
      <c r="M33" s="659"/>
      <c r="N33" s="659"/>
      <c r="O33" s="659"/>
      <c r="P33" s="659"/>
      <c r="Q33" s="660"/>
      <c r="R33" s="661">
        <v>6873</v>
      </c>
      <c r="S33" s="662"/>
      <c r="T33" s="662"/>
      <c r="U33" s="662"/>
      <c r="V33" s="662"/>
      <c r="W33" s="662"/>
      <c r="X33" s="662"/>
      <c r="Y33" s="663"/>
      <c r="Z33" s="664">
        <v>0.2</v>
      </c>
      <c r="AA33" s="664"/>
      <c r="AB33" s="664"/>
      <c r="AC33" s="664"/>
      <c r="AD33" s="665">
        <v>3246</v>
      </c>
      <c r="AE33" s="665"/>
      <c r="AF33" s="665"/>
      <c r="AG33" s="665"/>
      <c r="AH33" s="665"/>
      <c r="AI33" s="665"/>
      <c r="AJ33" s="665"/>
      <c r="AK33" s="665"/>
      <c r="AL33" s="666">
        <v>0.1</v>
      </c>
      <c r="AM33" s="667"/>
      <c r="AN33" s="667"/>
      <c r="AO33" s="668"/>
      <c r="AP33" s="711"/>
      <c r="AQ33" s="712"/>
      <c r="AR33" s="712"/>
      <c r="AS33" s="712"/>
      <c r="AT33" s="715"/>
      <c r="AU33" s="219"/>
      <c r="AV33" s="219"/>
      <c r="AW33" s="219"/>
      <c r="AX33" s="682" t="s">
        <v>323</v>
      </c>
      <c r="AY33" s="683"/>
      <c r="AZ33" s="683"/>
      <c r="BA33" s="683"/>
      <c r="BB33" s="683"/>
      <c r="BC33" s="683"/>
      <c r="BD33" s="683"/>
      <c r="BE33" s="683"/>
      <c r="BF33" s="684"/>
      <c r="BG33" s="719">
        <v>99.1</v>
      </c>
      <c r="BH33" s="720"/>
      <c r="BI33" s="720"/>
      <c r="BJ33" s="720"/>
      <c r="BK33" s="720"/>
      <c r="BL33" s="720"/>
      <c r="BM33" s="721">
        <v>97</v>
      </c>
      <c r="BN33" s="720"/>
      <c r="BO33" s="720"/>
      <c r="BP33" s="720"/>
      <c r="BQ33" s="722"/>
      <c r="BR33" s="719">
        <v>99</v>
      </c>
      <c r="BS33" s="720"/>
      <c r="BT33" s="720"/>
      <c r="BU33" s="720"/>
      <c r="BV33" s="720"/>
      <c r="BW33" s="720"/>
      <c r="BX33" s="721">
        <v>96.8</v>
      </c>
      <c r="BY33" s="720"/>
      <c r="BZ33" s="720"/>
      <c r="CA33" s="720"/>
      <c r="CB33" s="722"/>
      <c r="CD33" s="658" t="s">
        <v>324</v>
      </c>
      <c r="CE33" s="659"/>
      <c r="CF33" s="659"/>
      <c r="CG33" s="659"/>
      <c r="CH33" s="659"/>
      <c r="CI33" s="659"/>
      <c r="CJ33" s="659"/>
      <c r="CK33" s="659"/>
      <c r="CL33" s="659"/>
      <c r="CM33" s="659"/>
      <c r="CN33" s="659"/>
      <c r="CO33" s="659"/>
      <c r="CP33" s="659"/>
      <c r="CQ33" s="660"/>
      <c r="CR33" s="661">
        <v>2350982</v>
      </c>
      <c r="CS33" s="693"/>
      <c r="CT33" s="693"/>
      <c r="CU33" s="693"/>
      <c r="CV33" s="693"/>
      <c r="CW33" s="693"/>
      <c r="CX33" s="693"/>
      <c r="CY33" s="694"/>
      <c r="CZ33" s="666">
        <v>56.4</v>
      </c>
      <c r="DA33" s="691"/>
      <c r="DB33" s="691"/>
      <c r="DC33" s="695"/>
      <c r="DD33" s="670">
        <v>2016779</v>
      </c>
      <c r="DE33" s="693"/>
      <c r="DF33" s="693"/>
      <c r="DG33" s="693"/>
      <c r="DH33" s="693"/>
      <c r="DI33" s="693"/>
      <c r="DJ33" s="693"/>
      <c r="DK33" s="694"/>
      <c r="DL33" s="670">
        <v>1109372</v>
      </c>
      <c r="DM33" s="693"/>
      <c r="DN33" s="693"/>
      <c r="DO33" s="693"/>
      <c r="DP33" s="693"/>
      <c r="DQ33" s="693"/>
      <c r="DR33" s="693"/>
      <c r="DS33" s="693"/>
      <c r="DT33" s="693"/>
      <c r="DU33" s="693"/>
      <c r="DV33" s="694"/>
      <c r="DW33" s="666">
        <v>38.700000000000003</v>
      </c>
      <c r="DX33" s="691"/>
      <c r="DY33" s="691"/>
      <c r="DZ33" s="691"/>
      <c r="EA33" s="691"/>
      <c r="EB33" s="691"/>
      <c r="EC33" s="692"/>
    </row>
    <row r="34" spans="2:133" ht="11.25" customHeight="1" x14ac:dyDescent="0.15">
      <c r="B34" s="658" t="s">
        <v>325</v>
      </c>
      <c r="C34" s="659"/>
      <c r="D34" s="659"/>
      <c r="E34" s="659"/>
      <c r="F34" s="659"/>
      <c r="G34" s="659"/>
      <c r="H34" s="659"/>
      <c r="I34" s="659"/>
      <c r="J34" s="659"/>
      <c r="K34" s="659"/>
      <c r="L34" s="659"/>
      <c r="M34" s="659"/>
      <c r="N34" s="659"/>
      <c r="O34" s="659"/>
      <c r="P34" s="659"/>
      <c r="Q34" s="660"/>
      <c r="R34" s="661">
        <v>34633</v>
      </c>
      <c r="S34" s="662"/>
      <c r="T34" s="662"/>
      <c r="U34" s="662"/>
      <c r="V34" s="662"/>
      <c r="W34" s="662"/>
      <c r="X34" s="662"/>
      <c r="Y34" s="663"/>
      <c r="Z34" s="664">
        <v>0.8</v>
      </c>
      <c r="AA34" s="664"/>
      <c r="AB34" s="664"/>
      <c r="AC34" s="664"/>
      <c r="AD34" s="665" t="s">
        <v>140</v>
      </c>
      <c r="AE34" s="665"/>
      <c r="AF34" s="665"/>
      <c r="AG34" s="665"/>
      <c r="AH34" s="665"/>
      <c r="AI34" s="665"/>
      <c r="AJ34" s="665"/>
      <c r="AK34" s="665"/>
      <c r="AL34" s="666" t="s">
        <v>237</v>
      </c>
      <c r="AM34" s="667"/>
      <c r="AN34" s="667"/>
      <c r="AO34" s="668"/>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8" t="s">
        <v>326</v>
      </c>
      <c r="CE34" s="659"/>
      <c r="CF34" s="659"/>
      <c r="CG34" s="659"/>
      <c r="CH34" s="659"/>
      <c r="CI34" s="659"/>
      <c r="CJ34" s="659"/>
      <c r="CK34" s="659"/>
      <c r="CL34" s="659"/>
      <c r="CM34" s="659"/>
      <c r="CN34" s="659"/>
      <c r="CO34" s="659"/>
      <c r="CP34" s="659"/>
      <c r="CQ34" s="660"/>
      <c r="CR34" s="661">
        <v>733330</v>
      </c>
      <c r="CS34" s="662"/>
      <c r="CT34" s="662"/>
      <c r="CU34" s="662"/>
      <c r="CV34" s="662"/>
      <c r="CW34" s="662"/>
      <c r="CX34" s="662"/>
      <c r="CY34" s="663"/>
      <c r="CZ34" s="666">
        <v>17.600000000000001</v>
      </c>
      <c r="DA34" s="691"/>
      <c r="DB34" s="691"/>
      <c r="DC34" s="695"/>
      <c r="DD34" s="670">
        <v>569587</v>
      </c>
      <c r="DE34" s="662"/>
      <c r="DF34" s="662"/>
      <c r="DG34" s="662"/>
      <c r="DH34" s="662"/>
      <c r="DI34" s="662"/>
      <c r="DJ34" s="662"/>
      <c r="DK34" s="663"/>
      <c r="DL34" s="670">
        <v>394768</v>
      </c>
      <c r="DM34" s="662"/>
      <c r="DN34" s="662"/>
      <c r="DO34" s="662"/>
      <c r="DP34" s="662"/>
      <c r="DQ34" s="662"/>
      <c r="DR34" s="662"/>
      <c r="DS34" s="662"/>
      <c r="DT34" s="662"/>
      <c r="DU34" s="662"/>
      <c r="DV34" s="663"/>
      <c r="DW34" s="666">
        <v>13.8</v>
      </c>
      <c r="DX34" s="691"/>
      <c r="DY34" s="691"/>
      <c r="DZ34" s="691"/>
      <c r="EA34" s="691"/>
      <c r="EB34" s="691"/>
      <c r="EC34" s="692"/>
    </row>
    <row r="35" spans="2:133" ht="11.25" customHeight="1" x14ac:dyDescent="0.15">
      <c r="B35" s="658" t="s">
        <v>327</v>
      </c>
      <c r="C35" s="659"/>
      <c r="D35" s="659"/>
      <c r="E35" s="659"/>
      <c r="F35" s="659"/>
      <c r="G35" s="659"/>
      <c r="H35" s="659"/>
      <c r="I35" s="659"/>
      <c r="J35" s="659"/>
      <c r="K35" s="659"/>
      <c r="L35" s="659"/>
      <c r="M35" s="659"/>
      <c r="N35" s="659"/>
      <c r="O35" s="659"/>
      <c r="P35" s="659"/>
      <c r="Q35" s="660"/>
      <c r="R35" s="661">
        <v>14705</v>
      </c>
      <c r="S35" s="662"/>
      <c r="T35" s="662"/>
      <c r="U35" s="662"/>
      <c r="V35" s="662"/>
      <c r="W35" s="662"/>
      <c r="X35" s="662"/>
      <c r="Y35" s="663"/>
      <c r="Z35" s="664">
        <v>0.3</v>
      </c>
      <c r="AA35" s="664"/>
      <c r="AB35" s="664"/>
      <c r="AC35" s="664"/>
      <c r="AD35" s="665" t="s">
        <v>237</v>
      </c>
      <c r="AE35" s="665"/>
      <c r="AF35" s="665"/>
      <c r="AG35" s="665"/>
      <c r="AH35" s="665"/>
      <c r="AI35" s="665"/>
      <c r="AJ35" s="665"/>
      <c r="AK35" s="665"/>
      <c r="AL35" s="666" t="s">
        <v>237</v>
      </c>
      <c r="AM35" s="667"/>
      <c r="AN35" s="667"/>
      <c r="AO35" s="668"/>
      <c r="AP35" s="222"/>
      <c r="AQ35" s="643" t="s">
        <v>328</v>
      </c>
      <c r="AR35" s="644"/>
      <c r="AS35" s="644"/>
      <c r="AT35" s="644"/>
      <c r="AU35" s="644"/>
      <c r="AV35" s="644"/>
      <c r="AW35" s="644"/>
      <c r="AX35" s="644"/>
      <c r="AY35" s="644"/>
      <c r="AZ35" s="644"/>
      <c r="BA35" s="644"/>
      <c r="BB35" s="644"/>
      <c r="BC35" s="644"/>
      <c r="BD35" s="644"/>
      <c r="BE35" s="644"/>
      <c r="BF35" s="645"/>
      <c r="BG35" s="643" t="s">
        <v>329</v>
      </c>
      <c r="BH35" s="644"/>
      <c r="BI35" s="644"/>
      <c r="BJ35" s="644"/>
      <c r="BK35" s="644"/>
      <c r="BL35" s="644"/>
      <c r="BM35" s="644"/>
      <c r="BN35" s="644"/>
      <c r="BO35" s="644"/>
      <c r="BP35" s="644"/>
      <c r="BQ35" s="644"/>
      <c r="BR35" s="644"/>
      <c r="BS35" s="644"/>
      <c r="BT35" s="644"/>
      <c r="BU35" s="644"/>
      <c r="BV35" s="644"/>
      <c r="BW35" s="644"/>
      <c r="BX35" s="644"/>
      <c r="BY35" s="644"/>
      <c r="BZ35" s="644"/>
      <c r="CA35" s="644"/>
      <c r="CB35" s="645"/>
      <c r="CD35" s="658" t="s">
        <v>330</v>
      </c>
      <c r="CE35" s="659"/>
      <c r="CF35" s="659"/>
      <c r="CG35" s="659"/>
      <c r="CH35" s="659"/>
      <c r="CI35" s="659"/>
      <c r="CJ35" s="659"/>
      <c r="CK35" s="659"/>
      <c r="CL35" s="659"/>
      <c r="CM35" s="659"/>
      <c r="CN35" s="659"/>
      <c r="CO35" s="659"/>
      <c r="CP35" s="659"/>
      <c r="CQ35" s="660"/>
      <c r="CR35" s="661">
        <v>21841</v>
      </c>
      <c r="CS35" s="693"/>
      <c r="CT35" s="693"/>
      <c r="CU35" s="693"/>
      <c r="CV35" s="693"/>
      <c r="CW35" s="693"/>
      <c r="CX35" s="693"/>
      <c r="CY35" s="694"/>
      <c r="CZ35" s="666">
        <v>0.5</v>
      </c>
      <c r="DA35" s="691"/>
      <c r="DB35" s="691"/>
      <c r="DC35" s="695"/>
      <c r="DD35" s="670">
        <v>21841</v>
      </c>
      <c r="DE35" s="693"/>
      <c r="DF35" s="693"/>
      <c r="DG35" s="693"/>
      <c r="DH35" s="693"/>
      <c r="DI35" s="693"/>
      <c r="DJ35" s="693"/>
      <c r="DK35" s="694"/>
      <c r="DL35" s="670">
        <v>20280</v>
      </c>
      <c r="DM35" s="693"/>
      <c r="DN35" s="693"/>
      <c r="DO35" s="693"/>
      <c r="DP35" s="693"/>
      <c r="DQ35" s="693"/>
      <c r="DR35" s="693"/>
      <c r="DS35" s="693"/>
      <c r="DT35" s="693"/>
      <c r="DU35" s="693"/>
      <c r="DV35" s="694"/>
      <c r="DW35" s="666">
        <v>0.7</v>
      </c>
      <c r="DX35" s="691"/>
      <c r="DY35" s="691"/>
      <c r="DZ35" s="691"/>
      <c r="EA35" s="691"/>
      <c r="EB35" s="691"/>
      <c r="EC35" s="692"/>
    </row>
    <row r="36" spans="2:133" ht="11.25" customHeight="1" x14ac:dyDescent="0.15">
      <c r="B36" s="658" t="s">
        <v>331</v>
      </c>
      <c r="C36" s="659"/>
      <c r="D36" s="659"/>
      <c r="E36" s="659"/>
      <c r="F36" s="659"/>
      <c r="G36" s="659"/>
      <c r="H36" s="659"/>
      <c r="I36" s="659"/>
      <c r="J36" s="659"/>
      <c r="K36" s="659"/>
      <c r="L36" s="659"/>
      <c r="M36" s="659"/>
      <c r="N36" s="659"/>
      <c r="O36" s="659"/>
      <c r="P36" s="659"/>
      <c r="Q36" s="660"/>
      <c r="R36" s="661">
        <v>276546</v>
      </c>
      <c r="S36" s="662"/>
      <c r="T36" s="662"/>
      <c r="U36" s="662"/>
      <c r="V36" s="662"/>
      <c r="W36" s="662"/>
      <c r="X36" s="662"/>
      <c r="Y36" s="663"/>
      <c r="Z36" s="664">
        <v>6.4</v>
      </c>
      <c r="AA36" s="664"/>
      <c r="AB36" s="664"/>
      <c r="AC36" s="664"/>
      <c r="AD36" s="665" t="s">
        <v>237</v>
      </c>
      <c r="AE36" s="665"/>
      <c r="AF36" s="665"/>
      <c r="AG36" s="665"/>
      <c r="AH36" s="665"/>
      <c r="AI36" s="665"/>
      <c r="AJ36" s="665"/>
      <c r="AK36" s="665"/>
      <c r="AL36" s="666" t="s">
        <v>237</v>
      </c>
      <c r="AM36" s="667"/>
      <c r="AN36" s="667"/>
      <c r="AO36" s="668"/>
      <c r="AP36" s="222"/>
      <c r="AQ36" s="727" t="s">
        <v>332</v>
      </c>
      <c r="AR36" s="728"/>
      <c r="AS36" s="728"/>
      <c r="AT36" s="728"/>
      <c r="AU36" s="728"/>
      <c r="AV36" s="728"/>
      <c r="AW36" s="728"/>
      <c r="AX36" s="728"/>
      <c r="AY36" s="729"/>
      <c r="AZ36" s="650">
        <v>532927</v>
      </c>
      <c r="BA36" s="651"/>
      <c r="BB36" s="651"/>
      <c r="BC36" s="651"/>
      <c r="BD36" s="651"/>
      <c r="BE36" s="651"/>
      <c r="BF36" s="723"/>
      <c r="BG36" s="647" t="s">
        <v>333</v>
      </c>
      <c r="BH36" s="648"/>
      <c r="BI36" s="648"/>
      <c r="BJ36" s="648"/>
      <c r="BK36" s="648"/>
      <c r="BL36" s="648"/>
      <c r="BM36" s="648"/>
      <c r="BN36" s="648"/>
      <c r="BO36" s="648"/>
      <c r="BP36" s="648"/>
      <c r="BQ36" s="648"/>
      <c r="BR36" s="648"/>
      <c r="BS36" s="648"/>
      <c r="BT36" s="648"/>
      <c r="BU36" s="649"/>
      <c r="BV36" s="650">
        <v>6603</v>
      </c>
      <c r="BW36" s="651"/>
      <c r="BX36" s="651"/>
      <c r="BY36" s="651"/>
      <c r="BZ36" s="651"/>
      <c r="CA36" s="651"/>
      <c r="CB36" s="723"/>
      <c r="CD36" s="658" t="s">
        <v>334</v>
      </c>
      <c r="CE36" s="659"/>
      <c r="CF36" s="659"/>
      <c r="CG36" s="659"/>
      <c r="CH36" s="659"/>
      <c r="CI36" s="659"/>
      <c r="CJ36" s="659"/>
      <c r="CK36" s="659"/>
      <c r="CL36" s="659"/>
      <c r="CM36" s="659"/>
      <c r="CN36" s="659"/>
      <c r="CO36" s="659"/>
      <c r="CP36" s="659"/>
      <c r="CQ36" s="660"/>
      <c r="CR36" s="661">
        <v>979908</v>
      </c>
      <c r="CS36" s="662"/>
      <c r="CT36" s="662"/>
      <c r="CU36" s="662"/>
      <c r="CV36" s="662"/>
      <c r="CW36" s="662"/>
      <c r="CX36" s="662"/>
      <c r="CY36" s="663"/>
      <c r="CZ36" s="666">
        <v>23.5</v>
      </c>
      <c r="DA36" s="691"/>
      <c r="DB36" s="691"/>
      <c r="DC36" s="695"/>
      <c r="DD36" s="670">
        <v>855445</v>
      </c>
      <c r="DE36" s="662"/>
      <c r="DF36" s="662"/>
      <c r="DG36" s="662"/>
      <c r="DH36" s="662"/>
      <c r="DI36" s="662"/>
      <c r="DJ36" s="662"/>
      <c r="DK36" s="663"/>
      <c r="DL36" s="670">
        <v>460256</v>
      </c>
      <c r="DM36" s="662"/>
      <c r="DN36" s="662"/>
      <c r="DO36" s="662"/>
      <c r="DP36" s="662"/>
      <c r="DQ36" s="662"/>
      <c r="DR36" s="662"/>
      <c r="DS36" s="662"/>
      <c r="DT36" s="662"/>
      <c r="DU36" s="662"/>
      <c r="DV36" s="663"/>
      <c r="DW36" s="666">
        <v>16.100000000000001</v>
      </c>
      <c r="DX36" s="691"/>
      <c r="DY36" s="691"/>
      <c r="DZ36" s="691"/>
      <c r="EA36" s="691"/>
      <c r="EB36" s="691"/>
      <c r="EC36" s="692"/>
    </row>
    <row r="37" spans="2:133" ht="11.25" customHeight="1" x14ac:dyDescent="0.15">
      <c r="B37" s="658" t="s">
        <v>335</v>
      </c>
      <c r="C37" s="659"/>
      <c r="D37" s="659"/>
      <c r="E37" s="659"/>
      <c r="F37" s="659"/>
      <c r="G37" s="659"/>
      <c r="H37" s="659"/>
      <c r="I37" s="659"/>
      <c r="J37" s="659"/>
      <c r="K37" s="659"/>
      <c r="L37" s="659"/>
      <c r="M37" s="659"/>
      <c r="N37" s="659"/>
      <c r="O37" s="659"/>
      <c r="P37" s="659"/>
      <c r="Q37" s="660"/>
      <c r="R37" s="661">
        <v>85735</v>
      </c>
      <c r="S37" s="662"/>
      <c r="T37" s="662"/>
      <c r="U37" s="662"/>
      <c r="V37" s="662"/>
      <c r="W37" s="662"/>
      <c r="X37" s="662"/>
      <c r="Y37" s="663"/>
      <c r="Z37" s="664">
        <v>2</v>
      </c>
      <c r="AA37" s="664"/>
      <c r="AB37" s="664"/>
      <c r="AC37" s="664"/>
      <c r="AD37" s="665">
        <v>4287</v>
      </c>
      <c r="AE37" s="665"/>
      <c r="AF37" s="665"/>
      <c r="AG37" s="665"/>
      <c r="AH37" s="665"/>
      <c r="AI37" s="665"/>
      <c r="AJ37" s="665"/>
      <c r="AK37" s="665"/>
      <c r="AL37" s="666">
        <v>0.2</v>
      </c>
      <c r="AM37" s="667"/>
      <c r="AN37" s="667"/>
      <c r="AO37" s="668"/>
      <c r="AQ37" s="724" t="s">
        <v>336</v>
      </c>
      <c r="AR37" s="725"/>
      <c r="AS37" s="725"/>
      <c r="AT37" s="725"/>
      <c r="AU37" s="725"/>
      <c r="AV37" s="725"/>
      <c r="AW37" s="725"/>
      <c r="AX37" s="725"/>
      <c r="AY37" s="726"/>
      <c r="AZ37" s="661">
        <v>230000</v>
      </c>
      <c r="BA37" s="662"/>
      <c r="BB37" s="662"/>
      <c r="BC37" s="662"/>
      <c r="BD37" s="693"/>
      <c r="BE37" s="693"/>
      <c r="BF37" s="716"/>
      <c r="BG37" s="658" t="s">
        <v>337</v>
      </c>
      <c r="BH37" s="659"/>
      <c r="BI37" s="659"/>
      <c r="BJ37" s="659"/>
      <c r="BK37" s="659"/>
      <c r="BL37" s="659"/>
      <c r="BM37" s="659"/>
      <c r="BN37" s="659"/>
      <c r="BO37" s="659"/>
      <c r="BP37" s="659"/>
      <c r="BQ37" s="659"/>
      <c r="BR37" s="659"/>
      <c r="BS37" s="659"/>
      <c r="BT37" s="659"/>
      <c r="BU37" s="660"/>
      <c r="BV37" s="661">
        <v>6603</v>
      </c>
      <c r="BW37" s="662"/>
      <c r="BX37" s="662"/>
      <c r="BY37" s="662"/>
      <c r="BZ37" s="662"/>
      <c r="CA37" s="662"/>
      <c r="CB37" s="671"/>
      <c r="CD37" s="658" t="s">
        <v>338</v>
      </c>
      <c r="CE37" s="659"/>
      <c r="CF37" s="659"/>
      <c r="CG37" s="659"/>
      <c r="CH37" s="659"/>
      <c r="CI37" s="659"/>
      <c r="CJ37" s="659"/>
      <c r="CK37" s="659"/>
      <c r="CL37" s="659"/>
      <c r="CM37" s="659"/>
      <c r="CN37" s="659"/>
      <c r="CO37" s="659"/>
      <c r="CP37" s="659"/>
      <c r="CQ37" s="660"/>
      <c r="CR37" s="661">
        <v>256541</v>
      </c>
      <c r="CS37" s="693"/>
      <c r="CT37" s="693"/>
      <c r="CU37" s="693"/>
      <c r="CV37" s="693"/>
      <c r="CW37" s="693"/>
      <c r="CX37" s="693"/>
      <c r="CY37" s="694"/>
      <c r="CZ37" s="666">
        <v>6.2</v>
      </c>
      <c r="DA37" s="691"/>
      <c r="DB37" s="691"/>
      <c r="DC37" s="695"/>
      <c r="DD37" s="670">
        <v>249906</v>
      </c>
      <c r="DE37" s="693"/>
      <c r="DF37" s="693"/>
      <c r="DG37" s="693"/>
      <c r="DH37" s="693"/>
      <c r="DI37" s="693"/>
      <c r="DJ37" s="693"/>
      <c r="DK37" s="694"/>
      <c r="DL37" s="670">
        <v>221822</v>
      </c>
      <c r="DM37" s="693"/>
      <c r="DN37" s="693"/>
      <c r="DO37" s="693"/>
      <c r="DP37" s="693"/>
      <c r="DQ37" s="693"/>
      <c r="DR37" s="693"/>
      <c r="DS37" s="693"/>
      <c r="DT37" s="693"/>
      <c r="DU37" s="693"/>
      <c r="DV37" s="694"/>
      <c r="DW37" s="666">
        <v>7.7</v>
      </c>
      <c r="DX37" s="691"/>
      <c r="DY37" s="691"/>
      <c r="DZ37" s="691"/>
      <c r="EA37" s="691"/>
      <c r="EB37" s="691"/>
      <c r="EC37" s="692"/>
    </row>
    <row r="38" spans="2:133" ht="11.25" customHeight="1" x14ac:dyDescent="0.15">
      <c r="B38" s="658" t="s">
        <v>339</v>
      </c>
      <c r="C38" s="659"/>
      <c r="D38" s="659"/>
      <c r="E38" s="659"/>
      <c r="F38" s="659"/>
      <c r="G38" s="659"/>
      <c r="H38" s="659"/>
      <c r="I38" s="659"/>
      <c r="J38" s="659"/>
      <c r="K38" s="659"/>
      <c r="L38" s="659"/>
      <c r="M38" s="659"/>
      <c r="N38" s="659"/>
      <c r="O38" s="659"/>
      <c r="P38" s="659"/>
      <c r="Q38" s="660"/>
      <c r="R38" s="661">
        <v>115401</v>
      </c>
      <c r="S38" s="662"/>
      <c r="T38" s="662"/>
      <c r="U38" s="662"/>
      <c r="V38" s="662"/>
      <c r="W38" s="662"/>
      <c r="X38" s="662"/>
      <c r="Y38" s="663"/>
      <c r="Z38" s="664">
        <v>2.7</v>
      </c>
      <c r="AA38" s="664"/>
      <c r="AB38" s="664"/>
      <c r="AC38" s="664"/>
      <c r="AD38" s="665" t="s">
        <v>237</v>
      </c>
      <c r="AE38" s="665"/>
      <c r="AF38" s="665"/>
      <c r="AG38" s="665"/>
      <c r="AH38" s="665"/>
      <c r="AI38" s="665"/>
      <c r="AJ38" s="665"/>
      <c r="AK38" s="665"/>
      <c r="AL38" s="666" t="s">
        <v>140</v>
      </c>
      <c r="AM38" s="667"/>
      <c r="AN38" s="667"/>
      <c r="AO38" s="668"/>
      <c r="AQ38" s="724" t="s">
        <v>340</v>
      </c>
      <c r="AR38" s="725"/>
      <c r="AS38" s="725"/>
      <c r="AT38" s="725"/>
      <c r="AU38" s="725"/>
      <c r="AV38" s="725"/>
      <c r="AW38" s="725"/>
      <c r="AX38" s="725"/>
      <c r="AY38" s="726"/>
      <c r="AZ38" s="661">
        <v>33256</v>
      </c>
      <c r="BA38" s="662"/>
      <c r="BB38" s="662"/>
      <c r="BC38" s="662"/>
      <c r="BD38" s="693"/>
      <c r="BE38" s="693"/>
      <c r="BF38" s="716"/>
      <c r="BG38" s="658" t="s">
        <v>341</v>
      </c>
      <c r="BH38" s="659"/>
      <c r="BI38" s="659"/>
      <c r="BJ38" s="659"/>
      <c r="BK38" s="659"/>
      <c r="BL38" s="659"/>
      <c r="BM38" s="659"/>
      <c r="BN38" s="659"/>
      <c r="BO38" s="659"/>
      <c r="BP38" s="659"/>
      <c r="BQ38" s="659"/>
      <c r="BR38" s="659"/>
      <c r="BS38" s="659"/>
      <c r="BT38" s="659"/>
      <c r="BU38" s="660"/>
      <c r="BV38" s="661">
        <v>1150</v>
      </c>
      <c r="BW38" s="662"/>
      <c r="BX38" s="662"/>
      <c r="BY38" s="662"/>
      <c r="BZ38" s="662"/>
      <c r="CA38" s="662"/>
      <c r="CB38" s="671"/>
      <c r="CD38" s="658" t="s">
        <v>342</v>
      </c>
      <c r="CE38" s="659"/>
      <c r="CF38" s="659"/>
      <c r="CG38" s="659"/>
      <c r="CH38" s="659"/>
      <c r="CI38" s="659"/>
      <c r="CJ38" s="659"/>
      <c r="CK38" s="659"/>
      <c r="CL38" s="659"/>
      <c r="CM38" s="659"/>
      <c r="CN38" s="659"/>
      <c r="CO38" s="659"/>
      <c r="CP38" s="659"/>
      <c r="CQ38" s="660"/>
      <c r="CR38" s="661">
        <v>269671</v>
      </c>
      <c r="CS38" s="662"/>
      <c r="CT38" s="662"/>
      <c r="CU38" s="662"/>
      <c r="CV38" s="662"/>
      <c r="CW38" s="662"/>
      <c r="CX38" s="662"/>
      <c r="CY38" s="663"/>
      <c r="CZ38" s="666">
        <v>6.5</v>
      </c>
      <c r="DA38" s="691"/>
      <c r="DB38" s="691"/>
      <c r="DC38" s="695"/>
      <c r="DD38" s="670">
        <v>225171</v>
      </c>
      <c r="DE38" s="662"/>
      <c r="DF38" s="662"/>
      <c r="DG38" s="662"/>
      <c r="DH38" s="662"/>
      <c r="DI38" s="662"/>
      <c r="DJ38" s="662"/>
      <c r="DK38" s="663"/>
      <c r="DL38" s="670">
        <v>224068</v>
      </c>
      <c r="DM38" s="662"/>
      <c r="DN38" s="662"/>
      <c r="DO38" s="662"/>
      <c r="DP38" s="662"/>
      <c r="DQ38" s="662"/>
      <c r="DR38" s="662"/>
      <c r="DS38" s="662"/>
      <c r="DT38" s="662"/>
      <c r="DU38" s="662"/>
      <c r="DV38" s="663"/>
      <c r="DW38" s="666">
        <v>7.8</v>
      </c>
      <c r="DX38" s="691"/>
      <c r="DY38" s="691"/>
      <c r="DZ38" s="691"/>
      <c r="EA38" s="691"/>
      <c r="EB38" s="691"/>
      <c r="EC38" s="692"/>
    </row>
    <row r="39" spans="2:133" ht="11.25" customHeight="1" x14ac:dyDescent="0.15">
      <c r="B39" s="658" t="s">
        <v>343</v>
      </c>
      <c r="C39" s="659"/>
      <c r="D39" s="659"/>
      <c r="E39" s="659"/>
      <c r="F39" s="659"/>
      <c r="G39" s="659"/>
      <c r="H39" s="659"/>
      <c r="I39" s="659"/>
      <c r="J39" s="659"/>
      <c r="K39" s="659"/>
      <c r="L39" s="659"/>
      <c r="M39" s="659"/>
      <c r="N39" s="659"/>
      <c r="O39" s="659"/>
      <c r="P39" s="659"/>
      <c r="Q39" s="660"/>
      <c r="R39" s="661" t="s">
        <v>140</v>
      </c>
      <c r="S39" s="662"/>
      <c r="T39" s="662"/>
      <c r="U39" s="662"/>
      <c r="V39" s="662"/>
      <c r="W39" s="662"/>
      <c r="X39" s="662"/>
      <c r="Y39" s="663"/>
      <c r="Z39" s="664" t="s">
        <v>237</v>
      </c>
      <c r="AA39" s="664"/>
      <c r="AB39" s="664"/>
      <c r="AC39" s="664"/>
      <c r="AD39" s="665" t="s">
        <v>237</v>
      </c>
      <c r="AE39" s="665"/>
      <c r="AF39" s="665"/>
      <c r="AG39" s="665"/>
      <c r="AH39" s="665"/>
      <c r="AI39" s="665"/>
      <c r="AJ39" s="665"/>
      <c r="AK39" s="665"/>
      <c r="AL39" s="666" t="s">
        <v>237</v>
      </c>
      <c r="AM39" s="667"/>
      <c r="AN39" s="667"/>
      <c r="AO39" s="668"/>
      <c r="AQ39" s="724" t="s">
        <v>344</v>
      </c>
      <c r="AR39" s="725"/>
      <c r="AS39" s="725"/>
      <c r="AT39" s="725"/>
      <c r="AU39" s="725"/>
      <c r="AV39" s="725"/>
      <c r="AW39" s="725"/>
      <c r="AX39" s="725"/>
      <c r="AY39" s="726"/>
      <c r="AZ39" s="661">
        <v>11612</v>
      </c>
      <c r="BA39" s="662"/>
      <c r="BB39" s="662"/>
      <c r="BC39" s="662"/>
      <c r="BD39" s="693"/>
      <c r="BE39" s="693"/>
      <c r="BF39" s="716"/>
      <c r="BG39" s="658" t="s">
        <v>345</v>
      </c>
      <c r="BH39" s="659"/>
      <c r="BI39" s="659"/>
      <c r="BJ39" s="659"/>
      <c r="BK39" s="659"/>
      <c r="BL39" s="659"/>
      <c r="BM39" s="659"/>
      <c r="BN39" s="659"/>
      <c r="BO39" s="659"/>
      <c r="BP39" s="659"/>
      <c r="BQ39" s="659"/>
      <c r="BR39" s="659"/>
      <c r="BS39" s="659"/>
      <c r="BT39" s="659"/>
      <c r="BU39" s="660"/>
      <c r="BV39" s="661">
        <v>2021</v>
      </c>
      <c r="BW39" s="662"/>
      <c r="BX39" s="662"/>
      <c r="BY39" s="662"/>
      <c r="BZ39" s="662"/>
      <c r="CA39" s="662"/>
      <c r="CB39" s="671"/>
      <c r="CD39" s="658" t="s">
        <v>346</v>
      </c>
      <c r="CE39" s="659"/>
      <c r="CF39" s="659"/>
      <c r="CG39" s="659"/>
      <c r="CH39" s="659"/>
      <c r="CI39" s="659"/>
      <c r="CJ39" s="659"/>
      <c r="CK39" s="659"/>
      <c r="CL39" s="659"/>
      <c r="CM39" s="659"/>
      <c r="CN39" s="659"/>
      <c r="CO39" s="659"/>
      <c r="CP39" s="659"/>
      <c r="CQ39" s="660"/>
      <c r="CR39" s="661">
        <v>336232</v>
      </c>
      <c r="CS39" s="693"/>
      <c r="CT39" s="693"/>
      <c r="CU39" s="693"/>
      <c r="CV39" s="693"/>
      <c r="CW39" s="693"/>
      <c r="CX39" s="693"/>
      <c r="CY39" s="694"/>
      <c r="CZ39" s="666">
        <v>8.1</v>
      </c>
      <c r="DA39" s="691"/>
      <c r="DB39" s="691"/>
      <c r="DC39" s="695"/>
      <c r="DD39" s="670">
        <v>334735</v>
      </c>
      <c r="DE39" s="693"/>
      <c r="DF39" s="693"/>
      <c r="DG39" s="693"/>
      <c r="DH39" s="693"/>
      <c r="DI39" s="693"/>
      <c r="DJ39" s="693"/>
      <c r="DK39" s="694"/>
      <c r="DL39" s="670" t="s">
        <v>237</v>
      </c>
      <c r="DM39" s="693"/>
      <c r="DN39" s="693"/>
      <c r="DO39" s="693"/>
      <c r="DP39" s="693"/>
      <c r="DQ39" s="693"/>
      <c r="DR39" s="693"/>
      <c r="DS39" s="693"/>
      <c r="DT39" s="693"/>
      <c r="DU39" s="693"/>
      <c r="DV39" s="694"/>
      <c r="DW39" s="666" t="s">
        <v>237</v>
      </c>
      <c r="DX39" s="691"/>
      <c r="DY39" s="691"/>
      <c r="DZ39" s="691"/>
      <c r="EA39" s="691"/>
      <c r="EB39" s="691"/>
      <c r="EC39" s="692"/>
    </row>
    <row r="40" spans="2:133" ht="11.25" customHeight="1" x14ac:dyDescent="0.15">
      <c r="B40" s="658" t="s">
        <v>347</v>
      </c>
      <c r="C40" s="659"/>
      <c r="D40" s="659"/>
      <c r="E40" s="659"/>
      <c r="F40" s="659"/>
      <c r="G40" s="659"/>
      <c r="H40" s="659"/>
      <c r="I40" s="659"/>
      <c r="J40" s="659"/>
      <c r="K40" s="659"/>
      <c r="L40" s="659"/>
      <c r="M40" s="659"/>
      <c r="N40" s="659"/>
      <c r="O40" s="659"/>
      <c r="P40" s="659"/>
      <c r="Q40" s="660"/>
      <c r="R40" s="661">
        <v>42301</v>
      </c>
      <c r="S40" s="662"/>
      <c r="T40" s="662"/>
      <c r="U40" s="662"/>
      <c r="V40" s="662"/>
      <c r="W40" s="662"/>
      <c r="X40" s="662"/>
      <c r="Y40" s="663"/>
      <c r="Z40" s="664">
        <v>1</v>
      </c>
      <c r="AA40" s="664"/>
      <c r="AB40" s="664"/>
      <c r="AC40" s="664"/>
      <c r="AD40" s="665" t="s">
        <v>237</v>
      </c>
      <c r="AE40" s="665"/>
      <c r="AF40" s="665"/>
      <c r="AG40" s="665"/>
      <c r="AH40" s="665"/>
      <c r="AI40" s="665"/>
      <c r="AJ40" s="665"/>
      <c r="AK40" s="665"/>
      <c r="AL40" s="666" t="s">
        <v>237</v>
      </c>
      <c r="AM40" s="667"/>
      <c r="AN40" s="667"/>
      <c r="AO40" s="668"/>
      <c r="AQ40" s="724" t="s">
        <v>348</v>
      </c>
      <c r="AR40" s="725"/>
      <c r="AS40" s="725"/>
      <c r="AT40" s="725"/>
      <c r="AU40" s="725"/>
      <c r="AV40" s="725"/>
      <c r="AW40" s="725"/>
      <c r="AX40" s="725"/>
      <c r="AY40" s="726"/>
      <c r="AZ40" s="661">
        <v>238</v>
      </c>
      <c r="BA40" s="662"/>
      <c r="BB40" s="662"/>
      <c r="BC40" s="662"/>
      <c r="BD40" s="693"/>
      <c r="BE40" s="693"/>
      <c r="BF40" s="716"/>
      <c r="BG40" s="709" t="s">
        <v>349</v>
      </c>
      <c r="BH40" s="710"/>
      <c r="BI40" s="710"/>
      <c r="BJ40" s="710"/>
      <c r="BK40" s="710"/>
      <c r="BL40" s="223"/>
      <c r="BM40" s="659" t="s">
        <v>350</v>
      </c>
      <c r="BN40" s="659"/>
      <c r="BO40" s="659"/>
      <c r="BP40" s="659"/>
      <c r="BQ40" s="659"/>
      <c r="BR40" s="659"/>
      <c r="BS40" s="659"/>
      <c r="BT40" s="659"/>
      <c r="BU40" s="660"/>
      <c r="BV40" s="661">
        <v>111</v>
      </c>
      <c r="BW40" s="662"/>
      <c r="BX40" s="662"/>
      <c r="BY40" s="662"/>
      <c r="BZ40" s="662"/>
      <c r="CA40" s="662"/>
      <c r="CB40" s="671"/>
      <c r="CD40" s="658" t="s">
        <v>351</v>
      </c>
      <c r="CE40" s="659"/>
      <c r="CF40" s="659"/>
      <c r="CG40" s="659"/>
      <c r="CH40" s="659"/>
      <c r="CI40" s="659"/>
      <c r="CJ40" s="659"/>
      <c r="CK40" s="659"/>
      <c r="CL40" s="659"/>
      <c r="CM40" s="659"/>
      <c r="CN40" s="659"/>
      <c r="CO40" s="659"/>
      <c r="CP40" s="659"/>
      <c r="CQ40" s="660"/>
      <c r="CR40" s="661">
        <v>10000</v>
      </c>
      <c r="CS40" s="662"/>
      <c r="CT40" s="662"/>
      <c r="CU40" s="662"/>
      <c r="CV40" s="662"/>
      <c r="CW40" s="662"/>
      <c r="CX40" s="662"/>
      <c r="CY40" s="663"/>
      <c r="CZ40" s="666">
        <v>0.2</v>
      </c>
      <c r="DA40" s="691"/>
      <c r="DB40" s="691"/>
      <c r="DC40" s="695"/>
      <c r="DD40" s="670">
        <v>10000</v>
      </c>
      <c r="DE40" s="662"/>
      <c r="DF40" s="662"/>
      <c r="DG40" s="662"/>
      <c r="DH40" s="662"/>
      <c r="DI40" s="662"/>
      <c r="DJ40" s="662"/>
      <c r="DK40" s="663"/>
      <c r="DL40" s="670">
        <v>10000</v>
      </c>
      <c r="DM40" s="662"/>
      <c r="DN40" s="662"/>
      <c r="DO40" s="662"/>
      <c r="DP40" s="662"/>
      <c r="DQ40" s="662"/>
      <c r="DR40" s="662"/>
      <c r="DS40" s="662"/>
      <c r="DT40" s="662"/>
      <c r="DU40" s="662"/>
      <c r="DV40" s="663"/>
      <c r="DW40" s="666">
        <v>0.3</v>
      </c>
      <c r="DX40" s="691"/>
      <c r="DY40" s="691"/>
      <c r="DZ40" s="691"/>
      <c r="EA40" s="691"/>
      <c r="EB40" s="691"/>
      <c r="EC40" s="692"/>
    </row>
    <row r="41" spans="2:133" ht="11.25" customHeight="1" x14ac:dyDescent="0.15">
      <c r="B41" s="682" t="s">
        <v>352</v>
      </c>
      <c r="C41" s="683"/>
      <c r="D41" s="683"/>
      <c r="E41" s="683"/>
      <c r="F41" s="683"/>
      <c r="G41" s="683"/>
      <c r="H41" s="683"/>
      <c r="I41" s="683"/>
      <c r="J41" s="683"/>
      <c r="K41" s="683"/>
      <c r="L41" s="683"/>
      <c r="M41" s="683"/>
      <c r="N41" s="683"/>
      <c r="O41" s="683"/>
      <c r="P41" s="683"/>
      <c r="Q41" s="684"/>
      <c r="R41" s="733">
        <v>4307515</v>
      </c>
      <c r="S41" s="734"/>
      <c r="T41" s="734"/>
      <c r="U41" s="734"/>
      <c r="V41" s="734"/>
      <c r="W41" s="734"/>
      <c r="X41" s="734"/>
      <c r="Y41" s="738"/>
      <c r="Z41" s="739">
        <v>100</v>
      </c>
      <c r="AA41" s="739"/>
      <c r="AB41" s="739"/>
      <c r="AC41" s="739"/>
      <c r="AD41" s="740">
        <v>2824970</v>
      </c>
      <c r="AE41" s="740"/>
      <c r="AF41" s="740"/>
      <c r="AG41" s="740"/>
      <c r="AH41" s="740"/>
      <c r="AI41" s="740"/>
      <c r="AJ41" s="740"/>
      <c r="AK41" s="740"/>
      <c r="AL41" s="741">
        <v>100</v>
      </c>
      <c r="AM41" s="721"/>
      <c r="AN41" s="721"/>
      <c r="AO41" s="742"/>
      <c r="AQ41" s="724" t="s">
        <v>353</v>
      </c>
      <c r="AR41" s="725"/>
      <c r="AS41" s="725"/>
      <c r="AT41" s="725"/>
      <c r="AU41" s="725"/>
      <c r="AV41" s="725"/>
      <c r="AW41" s="725"/>
      <c r="AX41" s="725"/>
      <c r="AY41" s="726"/>
      <c r="AZ41" s="661">
        <v>58018</v>
      </c>
      <c r="BA41" s="662"/>
      <c r="BB41" s="662"/>
      <c r="BC41" s="662"/>
      <c r="BD41" s="693"/>
      <c r="BE41" s="693"/>
      <c r="BF41" s="716"/>
      <c r="BG41" s="709"/>
      <c r="BH41" s="710"/>
      <c r="BI41" s="710"/>
      <c r="BJ41" s="710"/>
      <c r="BK41" s="710"/>
      <c r="BL41" s="223"/>
      <c r="BM41" s="659" t="s">
        <v>354</v>
      </c>
      <c r="BN41" s="659"/>
      <c r="BO41" s="659"/>
      <c r="BP41" s="659"/>
      <c r="BQ41" s="659"/>
      <c r="BR41" s="659"/>
      <c r="BS41" s="659"/>
      <c r="BT41" s="659"/>
      <c r="BU41" s="660"/>
      <c r="BV41" s="661" t="s">
        <v>140</v>
      </c>
      <c r="BW41" s="662"/>
      <c r="BX41" s="662"/>
      <c r="BY41" s="662"/>
      <c r="BZ41" s="662"/>
      <c r="CA41" s="662"/>
      <c r="CB41" s="671"/>
      <c r="CD41" s="658" t="s">
        <v>355</v>
      </c>
      <c r="CE41" s="659"/>
      <c r="CF41" s="659"/>
      <c r="CG41" s="659"/>
      <c r="CH41" s="659"/>
      <c r="CI41" s="659"/>
      <c r="CJ41" s="659"/>
      <c r="CK41" s="659"/>
      <c r="CL41" s="659"/>
      <c r="CM41" s="659"/>
      <c r="CN41" s="659"/>
      <c r="CO41" s="659"/>
      <c r="CP41" s="659"/>
      <c r="CQ41" s="660"/>
      <c r="CR41" s="661" t="s">
        <v>140</v>
      </c>
      <c r="CS41" s="693"/>
      <c r="CT41" s="693"/>
      <c r="CU41" s="693"/>
      <c r="CV41" s="693"/>
      <c r="CW41" s="693"/>
      <c r="CX41" s="693"/>
      <c r="CY41" s="694"/>
      <c r="CZ41" s="666" t="s">
        <v>237</v>
      </c>
      <c r="DA41" s="691"/>
      <c r="DB41" s="691"/>
      <c r="DC41" s="695"/>
      <c r="DD41" s="670" t="s">
        <v>248</v>
      </c>
      <c r="DE41" s="693"/>
      <c r="DF41" s="693"/>
      <c r="DG41" s="693"/>
      <c r="DH41" s="693"/>
      <c r="DI41" s="693"/>
      <c r="DJ41" s="693"/>
      <c r="DK41" s="694"/>
      <c r="DL41" s="744"/>
      <c r="DM41" s="745"/>
      <c r="DN41" s="745"/>
      <c r="DO41" s="745"/>
      <c r="DP41" s="745"/>
      <c r="DQ41" s="745"/>
      <c r="DR41" s="745"/>
      <c r="DS41" s="745"/>
      <c r="DT41" s="745"/>
      <c r="DU41" s="745"/>
      <c r="DV41" s="746"/>
      <c r="DW41" s="735"/>
      <c r="DX41" s="736"/>
      <c r="DY41" s="736"/>
      <c r="DZ41" s="736"/>
      <c r="EA41" s="736"/>
      <c r="EB41" s="736"/>
      <c r="EC41" s="737"/>
    </row>
    <row r="42" spans="2:133" ht="11.25" customHeight="1" x14ac:dyDescent="0.15">
      <c r="AQ42" s="730" t="s">
        <v>356</v>
      </c>
      <c r="AR42" s="731"/>
      <c r="AS42" s="731"/>
      <c r="AT42" s="731"/>
      <c r="AU42" s="731"/>
      <c r="AV42" s="731"/>
      <c r="AW42" s="731"/>
      <c r="AX42" s="731"/>
      <c r="AY42" s="732"/>
      <c r="AZ42" s="733">
        <v>199803</v>
      </c>
      <c r="BA42" s="734"/>
      <c r="BB42" s="734"/>
      <c r="BC42" s="734"/>
      <c r="BD42" s="720"/>
      <c r="BE42" s="720"/>
      <c r="BF42" s="722"/>
      <c r="BG42" s="711"/>
      <c r="BH42" s="712"/>
      <c r="BI42" s="712"/>
      <c r="BJ42" s="712"/>
      <c r="BK42" s="712"/>
      <c r="BL42" s="224"/>
      <c r="BM42" s="683" t="s">
        <v>357</v>
      </c>
      <c r="BN42" s="683"/>
      <c r="BO42" s="683"/>
      <c r="BP42" s="683"/>
      <c r="BQ42" s="683"/>
      <c r="BR42" s="683"/>
      <c r="BS42" s="683"/>
      <c r="BT42" s="683"/>
      <c r="BU42" s="684"/>
      <c r="BV42" s="733">
        <v>338</v>
      </c>
      <c r="BW42" s="734"/>
      <c r="BX42" s="734"/>
      <c r="BY42" s="734"/>
      <c r="BZ42" s="734"/>
      <c r="CA42" s="734"/>
      <c r="CB42" s="743"/>
      <c r="CD42" s="658" t="s">
        <v>358</v>
      </c>
      <c r="CE42" s="659"/>
      <c r="CF42" s="659"/>
      <c r="CG42" s="659"/>
      <c r="CH42" s="659"/>
      <c r="CI42" s="659"/>
      <c r="CJ42" s="659"/>
      <c r="CK42" s="659"/>
      <c r="CL42" s="659"/>
      <c r="CM42" s="659"/>
      <c r="CN42" s="659"/>
      <c r="CO42" s="659"/>
      <c r="CP42" s="659"/>
      <c r="CQ42" s="660"/>
      <c r="CR42" s="661">
        <v>157952</v>
      </c>
      <c r="CS42" s="693"/>
      <c r="CT42" s="693"/>
      <c r="CU42" s="693"/>
      <c r="CV42" s="693"/>
      <c r="CW42" s="693"/>
      <c r="CX42" s="693"/>
      <c r="CY42" s="694"/>
      <c r="CZ42" s="666">
        <v>3.8</v>
      </c>
      <c r="DA42" s="691"/>
      <c r="DB42" s="691"/>
      <c r="DC42" s="695"/>
      <c r="DD42" s="670">
        <v>89786</v>
      </c>
      <c r="DE42" s="693"/>
      <c r="DF42" s="693"/>
      <c r="DG42" s="693"/>
      <c r="DH42" s="693"/>
      <c r="DI42" s="693"/>
      <c r="DJ42" s="693"/>
      <c r="DK42" s="694"/>
      <c r="DL42" s="744"/>
      <c r="DM42" s="745"/>
      <c r="DN42" s="745"/>
      <c r="DO42" s="745"/>
      <c r="DP42" s="745"/>
      <c r="DQ42" s="745"/>
      <c r="DR42" s="745"/>
      <c r="DS42" s="745"/>
      <c r="DT42" s="745"/>
      <c r="DU42" s="745"/>
      <c r="DV42" s="746"/>
      <c r="DW42" s="735"/>
      <c r="DX42" s="736"/>
      <c r="DY42" s="736"/>
      <c r="DZ42" s="736"/>
      <c r="EA42" s="736"/>
      <c r="EB42" s="736"/>
      <c r="EC42" s="737"/>
    </row>
    <row r="43" spans="2:133" ht="11.25" customHeight="1" x14ac:dyDescent="0.15">
      <c r="B43" s="214" t="s">
        <v>359</v>
      </c>
      <c r="CD43" s="658" t="s">
        <v>360</v>
      </c>
      <c r="CE43" s="659"/>
      <c r="CF43" s="659"/>
      <c r="CG43" s="659"/>
      <c r="CH43" s="659"/>
      <c r="CI43" s="659"/>
      <c r="CJ43" s="659"/>
      <c r="CK43" s="659"/>
      <c r="CL43" s="659"/>
      <c r="CM43" s="659"/>
      <c r="CN43" s="659"/>
      <c r="CO43" s="659"/>
      <c r="CP43" s="659"/>
      <c r="CQ43" s="660"/>
      <c r="CR43" s="661">
        <v>1197</v>
      </c>
      <c r="CS43" s="693"/>
      <c r="CT43" s="693"/>
      <c r="CU43" s="693"/>
      <c r="CV43" s="693"/>
      <c r="CW43" s="693"/>
      <c r="CX43" s="693"/>
      <c r="CY43" s="694"/>
      <c r="CZ43" s="666">
        <v>0</v>
      </c>
      <c r="DA43" s="691"/>
      <c r="DB43" s="691"/>
      <c r="DC43" s="695"/>
      <c r="DD43" s="670">
        <v>1197</v>
      </c>
      <c r="DE43" s="693"/>
      <c r="DF43" s="693"/>
      <c r="DG43" s="693"/>
      <c r="DH43" s="693"/>
      <c r="DI43" s="693"/>
      <c r="DJ43" s="693"/>
      <c r="DK43" s="694"/>
      <c r="DL43" s="744"/>
      <c r="DM43" s="745"/>
      <c r="DN43" s="745"/>
      <c r="DO43" s="745"/>
      <c r="DP43" s="745"/>
      <c r="DQ43" s="745"/>
      <c r="DR43" s="745"/>
      <c r="DS43" s="745"/>
      <c r="DT43" s="745"/>
      <c r="DU43" s="745"/>
      <c r="DV43" s="746"/>
      <c r="DW43" s="735"/>
      <c r="DX43" s="736"/>
      <c r="DY43" s="736"/>
      <c r="DZ43" s="736"/>
      <c r="EA43" s="736"/>
      <c r="EB43" s="736"/>
      <c r="EC43" s="737"/>
    </row>
    <row r="44" spans="2:133" ht="11.25" customHeight="1" x14ac:dyDescent="0.15">
      <c r="B44" s="747" t="s">
        <v>361</v>
      </c>
      <c r="C44" s="747"/>
      <c r="D44" s="747"/>
      <c r="E44" s="747"/>
      <c r="F44" s="747"/>
      <c r="G44" s="747"/>
      <c r="H44" s="747"/>
      <c r="I44" s="747"/>
      <c r="J44" s="747"/>
      <c r="K44" s="747"/>
      <c r="L44" s="747"/>
      <c r="M44" s="747"/>
      <c r="N44" s="747"/>
      <c r="O44" s="747"/>
      <c r="P44" s="747"/>
      <c r="Q44" s="747"/>
      <c r="R44" s="747"/>
      <c r="S44" s="747"/>
      <c r="T44" s="747"/>
      <c r="U44" s="747"/>
      <c r="V44" s="747"/>
      <c r="W44" s="747"/>
      <c r="X44" s="747"/>
      <c r="Y44" s="747"/>
      <c r="Z44" s="747"/>
      <c r="AA44" s="747"/>
      <c r="AB44" s="747"/>
      <c r="AC44" s="747"/>
      <c r="AD44" s="747"/>
      <c r="AE44" s="747"/>
      <c r="AF44" s="747"/>
      <c r="AG44" s="747"/>
      <c r="AH44" s="747"/>
      <c r="AI44" s="747"/>
      <c r="AJ44" s="747"/>
      <c r="AK44" s="747"/>
      <c r="AL44" s="747"/>
      <c r="AM44" s="747"/>
      <c r="AN44" s="747"/>
      <c r="AO44" s="747"/>
      <c r="AP44" s="747"/>
      <c r="AQ44" s="747"/>
      <c r="AR44" s="747"/>
      <c r="AS44" s="747"/>
      <c r="AT44" s="747"/>
      <c r="AU44" s="747"/>
      <c r="AV44" s="747"/>
      <c r="AW44" s="747"/>
      <c r="AX44" s="747"/>
      <c r="AY44" s="747"/>
      <c r="AZ44" s="747"/>
      <c r="BA44" s="747"/>
      <c r="BB44" s="747"/>
      <c r="BC44" s="747"/>
      <c r="BD44" s="747"/>
      <c r="BE44" s="747"/>
      <c r="BF44" s="747"/>
      <c r="BG44" s="747"/>
      <c r="BH44" s="747"/>
      <c r="BI44" s="747"/>
      <c r="BJ44" s="747"/>
      <c r="BK44" s="747"/>
      <c r="BL44" s="747"/>
      <c r="BM44" s="747"/>
      <c r="BN44" s="747"/>
      <c r="BO44" s="747"/>
      <c r="BP44" s="747"/>
      <c r="BQ44" s="747"/>
      <c r="BR44" s="747"/>
      <c r="BS44" s="747"/>
      <c r="BT44" s="747"/>
      <c r="BU44" s="747"/>
      <c r="BV44" s="747"/>
      <c r="BW44" s="747"/>
      <c r="BX44" s="747"/>
      <c r="BY44" s="747"/>
      <c r="BZ44" s="747"/>
      <c r="CA44" s="747"/>
      <c r="CB44" s="747"/>
      <c r="CC44" s="748"/>
      <c r="CD44" s="697" t="s">
        <v>309</v>
      </c>
      <c r="CE44" s="698"/>
      <c r="CF44" s="658" t="s">
        <v>362</v>
      </c>
      <c r="CG44" s="659"/>
      <c r="CH44" s="659"/>
      <c r="CI44" s="659"/>
      <c r="CJ44" s="659"/>
      <c r="CK44" s="659"/>
      <c r="CL44" s="659"/>
      <c r="CM44" s="659"/>
      <c r="CN44" s="659"/>
      <c r="CO44" s="659"/>
      <c r="CP44" s="659"/>
      <c r="CQ44" s="660"/>
      <c r="CR44" s="661">
        <v>157952</v>
      </c>
      <c r="CS44" s="662"/>
      <c r="CT44" s="662"/>
      <c r="CU44" s="662"/>
      <c r="CV44" s="662"/>
      <c r="CW44" s="662"/>
      <c r="CX44" s="662"/>
      <c r="CY44" s="663"/>
      <c r="CZ44" s="666">
        <v>3.8</v>
      </c>
      <c r="DA44" s="667"/>
      <c r="DB44" s="667"/>
      <c r="DC44" s="673"/>
      <c r="DD44" s="670">
        <v>89786</v>
      </c>
      <c r="DE44" s="662"/>
      <c r="DF44" s="662"/>
      <c r="DG44" s="662"/>
      <c r="DH44" s="662"/>
      <c r="DI44" s="662"/>
      <c r="DJ44" s="662"/>
      <c r="DK44" s="663"/>
      <c r="DL44" s="744"/>
      <c r="DM44" s="745"/>
      <c r="DN44" s="745"/>
      <c r="DO44" s="745"/>
      <c r="DP44" s="745"/>
      <c r="DQ44" s="745"/>
      <c r="DR44" s="745"/>
      <c r="DS44" s="745"/>
      <c r="DT44" s="745"/>
      <c r="DU44" s="745"/>
      <c r="DV44" s="746"/>
      <c r="DW44" s="735"/>
      <c r="DX44" s="736"/>
      <c r="DY44" s="736"/>
      <c r="DZ44" s="736"/>
      <c r="EA44" s="736"/>
      <c r="EB44" s="736"/>
      <c r="EC44" s="737"/>
    </row>
    <row r="45" spans="2:133" ht="11.25" customHeight="1" x14ac:dyDescent="0.15">
      <c r="B45" s="747" t="s">
        <v>363</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747"/>
      <c r="AM45" s="747"/>
      <c r="AN45" s="747"/>
      <c r="AO45" s="747"/>
      <c r="AP45" s="747"/>
      <c r="AQ45" s="747"/>
      <c r="AR45" s="747"/>
      <c r="AS45" s="747"/>
      <c r="AT45" s="747"/>
      <c r="AU45" s="747"/>
      <c r="AV45" s="747"/>
      <c r="AW45" s="747"/>
      <c r="AX45" s="747"/>
      <c r="AY45" s="747"/>
      <c r="AZ45" s="747"/>
      <c r="BA45" s="747"/>
      <c r="BB45" s="747"/>
      <c r="BC45" s="747"/>
      <c r="BD45" s="747"/>
      <c r="BE45" s="747"/>
      <c r="BF45" s="747"/>
      <c r="BG45" s="747"/>
      <c r="BH45" s="747"/>
      <c r="BI45" s="747"/>
      <c r="BJ45" s="747"/>
      <c r="BK45" s="747"/>
      <c r="BL45" s="747"/>
      <c r="BM45" s="747"/>
      <c r="BN45" s="747"/>
      <c r="BO45" s="747"/>
      <c r="BP45" s="747"/>
      <c r="BQ45" s="747"/>
      <c r="BR45" s="747"/>
      <c r="BS45" s="747"/>
      <c r="BT45" s="747"/>
      <c r="BU45" s="747"/>
      <c r="BV45" s="747"/>
      <c r="BW45" s="747"/>
      <c r="BX45" s="747"/>
      <c r="BY45" s="747"/>
      <c r="BZ45" s="747"/>
      <c r="CA45" s="747"/>
      <c r="CB45" s="747"/>
      <c r="CC45" s="748"/>
      <c r="CD45" s="699"/>
      <c r="CE45" s="700"/>
      <c r="CF45" s="658" t="s">
        <v>364</v>
      </c>
      <c r="CG45" s="659"/>
      <c r="CH45" s="659"/>
      <c r="CI45" s="659"/>
      <c r="CJ45" s="659"/>
      <c r="CK45" s="659"/>
      <c r="CL45" s="659"/>
      <c r="CM45" s="659"/>
      <c r="CN45" s="659"/>
      <c r="CO45" s="659"/>
      <c r="CP45" s="659"/>
      <c r="CQ45" s="660"/>
      <c r="CR45" s="661">
        <v>6786</v>
      </c>
      <c r="CS45" s="693"/>
      <c r="CT45" s="693"/>
      <c r="CU45" s="693"/>
      <c r="CV45" s="693"/>
      <c r="CW45" s="693"/>
      <c r="CX45" s="693"/>
      <c r="CY45" s="694"/>
      <c r="CZ45" s="666">
        <v>0.2</v>
      </c>
      <c r="DA45" s="691"/>
      <c r="DB45" s="691"/>
      <c r="DC45" s="695"/>
      <c r="DD45" s="670">
        <v>2914</v>
      </c>
      <c r="DE45" s="693"/>
      <c r="DF45" s="693"/>
      <c r="DG45" s="693"/>
      <c r="DH45" s="693"/>
      <c r="DI45" s="693"/>
      <c r="DJ45" s="693"/>
      <c r="DK45" s="694"/>
      <c r="DL45" s="744"/>
      <c r="DM45" s="745"/>
      <c r="DN45" s="745"/>
      <c r="DO45" s="745"/>
      <c r="DP45" s="745"/>
      <c r="DQ45" s="745"/>
      <c r="DR45" s="745"/>
      <c r="DS45" s="745"/>
      <c r="DT45" s="745"/>
      <c r="DU45" s="745"/>
      <c r="DV45" s="746"/>
      <c r="DW45" s="735"/>
      <c r="DX45" s="736"/>
      <c r="DY45" s="736"/>
      <c r="DZ45" s="736"/>
      <c r="EA45" s="736"/>
      <c r="EB45" s="736"/>
      <c r="EC45" s="737"/>
    </row>
    <row r="46" spans="2:133" ht="11.25" customHeight="1" x14ac:dyDescent="0.15">
      <c r="B46" s="225"/>
      <c r="CD46" s="699"/>
      <c r="CE46" s="700"/>
      <c r="CF46" s="658" t="s">
        <v>365</v>
      </c>
      <c r="CG46" s="659"/>
      <c r="CH46" s="659"/>
      <c r="CI46" s="659"/>
      <c r="CJ46" s="659"/>
      <c r="CK46" s="659"/>
      <c r="CL46" s="659"/>
      <c r="CM46" s="659"/>
      <c r="CN46" s="659"/>
      <c r="CO46" s="659"/>
      <c r="CP46" s="659"/>
      <c r="CQ46" s="660"/>
      <c r="CR46" s="661">
        <v>99101</v>
      </c>
      <c r="CS46" s="662"/>
      <c r="CT46" s="662"/>
      <c r="CU46" s="662"/>
      <c r="CV46" s="662"/>
      <c r="CW46" s="662"/>
      <c r="CX46" s="662"/>
      <c r="CY46" s="663"/>
      <c r="CZ46" s="666">
        <v>2.4</v>
      </c>
      <c r="DA46" s="667"/>
      <c r="DB46" s="667"/>
      <c r="DC46" s="673"/>
      <c r="DD46" s="670">
        <v>57207</v>
      </c>
      <c r="DE46" s="662"/>
      <c r="DF46" s="662"/>
      <c r="DG46" s="662"/>
      <c r="DH46" s="662"/>
      <c r="DI46" s="662"/>
      <c r="DJ46" s="662"/>
      <c r="DK46" s="663"/>
      <c r="DL46" s="744"/>
      <c r="DM46" s="745"/>
      <c r="DN46" s="745"/>
      <c r="DO46" s="745"/>
      <c r="DP46" s="745"/>
      <c r="DQ46" s="745"/>
      <c r="DR46" s="745"/>
      <c r="DS46" s="745"/>
      <c r="DT46" s="745"/>
      <c r="DU46" s="745"/>
      <c r="DV46" s="746"/>
      <c r="DW46" s="735"/>
      <c r="DX46" s="736"/>
      <c r="DY46" s="736"/>
      <c r="DZ46" s="736"/>
      <c r="EA46" s="736"/>
      <c r="EB46" s="736"/>
      <c r="EC46" s="737"/>
    </row>
    <row r="47" spans="2:133" ht="11.25" customHeight="1" x14ac:dyDescent="0.15">
      <c r="B47" s="225"/>
      <c r="CD47" s="699"/>
      <c r="CE47" s="700"/>
      <c r="CF47" s="658" t="s">
        <v>366</v>
      </c>
      <c r="CG47" s="659"/>
      <c r="CH47" s="659"/>
      <c r="CI47" s="659"/>
      <c r="CJ47" s="659"/>
      <c r="CK47" s="659"/>
      <c r="CL47" s="659"/>
      <c r="CM47" s="659"/>
      <c r="CN47" s="659"/>
      <c r="CO47" s="659"/>
      <c r="CP47" s="659"/>
      <c r="CQ47" s="660"/>
      <c r="CR47" s="661" t="s">
        <v>140</v>
      </c>
      <c r="CS47" s="693"/>
      <c r="CT47" s="693"/>
      <c r="CU47" s="693"/>
      <c r="CV47" s="693"/>
      <c r="CW47" s="693"/>
      <c r="CX47" s="693"/>
      <c r="CY47" s="694"/>
      <c r="CZ47" s="666" t="s">
        <v>237</v>
      </c>
      <c r="DA47" s="691"/>
      <c r="DB47" s="691"/>
      <c r="DC47" s="695"/>
      <c r="DD47" s="670" t="s">
        <v>140</v>
      </c>
      <c r="DE47" s="693"/>
      <c r="DF47" s="693"/>
      <c r="DG47" s="693"/>
      <c r="DH47" s="693"/>
      <c r="DI47" s="693"/>
      <c r="DJ47" s="693"/>
      <c r="DK47" s="694"/>
      <c r="DL47" s="744"/>
      <c r="DM47" s="745"/>
      <c r="DN47" s="745"/>
      <c r="DO47" s="745"/>
      <c r="DP47" s="745"/>
      <c r="DQ47" s="745"/>
      <c r="DR47" s="745"/>
      <c r="DS47" s="745"/>
      <c r="DT47" s="745"/>
      <c r="DU47" s="745"/>
      <c r="DV47" s="746"/>
      <c r="DW47" s="735"/>
      <c r="DX47" s="736"/>
      <c r="DY47" s="736"/>
      <c r="DZ47" s="736"/>
      <c r="EA47" s="736"/>
      <c r="EB47" s="736"/>
      <c r="EC47" s="737"/>
    </row>
    <row r="48" spans="2:133" x14ac:dyDescent="0.15">
      <c r="B48" s="225"/>
      <c r="CD48" s="701"/>
      <c r="CE48" s="702"/>
      <c r="CF48" s="658" t="s">
        <v>367</v>
      </c>
      <c r="CG48" s="659"/>
      <c r="CH48" s="659"/>
      <c r="CI48" s="659"/>
      <c r="CJ48" s="659"/>
      <c r="CK48" s="659"/>
      <c r="CL48" s="659"/>
      <c r="CM48" s="659"/>
      <c r="CN48" s="659"/>
      <c r="CO48" s="659"/>
      <c r="CP48" s="659"/>
      <c r="CQ48" s="660"/>
      <c r="CR48" s="661" t="s">
        <v>237</v>
      </c>
      <c r="CS48" s="662"/>
      <c r="CT48" s="662"/>
      <c r="CU48" s="662"/>
      <c r="CV48" s="662"/>
      <c r="CW48" s="662"/>
      <c r="CX48" s="662"/>
      <c r="CY48" s="663"/>
      <c r="CZ48" s="666" t="s">
        <v>237</v>
      </c>
      <c r="DA48" s="667"/>
      <c r="DB48" s="667"/>
      <c r="DC48" s="673"/>
      <c r="DD48" s="670" t="s">
        <v>237</v>
      </c>
      <c r="DE48" s="662"/>
      <c r="DF48" s="662"/>
      <c r="DG48" s="662"/>
      <c r="DH48" s="662"/>
      <c r="DI48" s="662"/>
      <c r="DJ48" s="662"/>
      <c r="DK48" s="663"/>
      <c r="DL48" s="744"/>
      <c r="DM48" s="745"/>
      <c r="DN48" s="745"/>
      <c r="DO48" s="745"/>
      <c r="DP48" s="745"/>
      <c r="DQ48" s="745"/>
      <c r="DR48" s="745"/>
      <c r="DS48" s="745"/>
      <c r="DT48" s="745"/>
      <c r="DU48" s="745"/>
      <c r="DV48" s="746"/>
      <c r="DW48" s="735"/>
      <c r="DX48" s="736"/>
      <c r="DY48" s="736"/>
      <c r="DZ48" s="736"/>
      <c r="EA48" s="736"/>
      <c r="EB48" s="736"/>
      <c r="EC48" s="737"/>
    </row>
    <row r="49" spans="2:133" ht="11.25" customHeight="1" x14ac:dyDescent="0.15">
      <c r="B49" s="225"/>
      <c r="CD49" s="682" t="s">
        <v>368</v>
      </c>
      <c r="CE49" s="683"/>
      <c r="CF49" s="683"/>
      <c r="CG49" s="683"/>
      <c r="CH49" s="683"/>
      <c r="CI49" s="683"/>
      <c r="CJ49" s="683"/>
      <c r="CK49" s="683"/>
      <c r="CL49" s="683"/>
      <c r="CM49" s="683"/>
      <c r="CN49" s="683"/>
      <c r="CO49" s="683"/>
      <c r="CP49" s="683"/>
      <c r="CQ49" s="684"/>
      <c r="CR49" s="733">
        <v>4169019</v>
      </c>
      <c r="CS49" s="720"/>
      <c r="CT49" s="720"/>
      <c r="CU49" s="720"/>
      <c r="CV49" s="720"/>
      <c r="CW49" s="720"/>
      <c r="CX49" s="720"/>
      <c r="CY49" s="749"/>
      <c r="CZ49" s="741">
        <v>100</v>
      </c>
      <c r="DA49" s="750"/>
      <c r="DB49" s="750"/>
      <c r="DC49" s="751"/>
      <c r="DD49" s="752">
        <v>3332675</v>
      </c>
      <c r="DE49" s="720"/>
      <c r="DF49" s="720"/>
      <c r="DG49" s="720"/>
      <c r="DH49" s="720"/>
      <c r="DI49" s="720"/>
      <c r="DJ49" s="720"/>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0UqbICzXfvYXzg0IFStExiDx6KzmLmPcigIWh9S3gINPTGNSLSlHY9L6N54cP8YK0yR6WX3S1BstXicTSyVtGg==" saltValue="qaAHJKDDNKmyy5ngUNQ3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25" zoomScaleNormal="25" zoomScaleSheetLayoutView="70" workbookViewId="0">
      <selection activeCell="B8" sqref="B8:P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9" t="s">
        <v>369</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759"/>
      <c r="AF2" s="759"/>
      <c r="AG2" s="759"/>
      <c r="AH2" s="759"/>
      <c r="AI2" s="759"/>
      <c r="AJ2" s="759"/>
      <c r="AK2" s="759"/>
      <c r="AL2" s="759"/>
      <c r="AM2" s="759"/>
      <c r="AN2" s="759"/>
      <c r="AO2" s="759"/>
      <c r="AP2" s="759"/>
      <c r="AQ2" s="759"/>
      <c r="AR2" s="759"/>
      <c r="AS2" s="759"/>
      <c r="AT2" s="759"/>
      <c r="AU2" s="759"/>
      <c r="AV2" s="759"/>
      <c r="AW2" s="759"/>
      <c r="AX2" s="759"/>
      <c r="AY2" s="759"/>
      <c r="AZ2" s="759"/>
      <c r="BA2" s="759"/>
      <c r="BB2" s="759"/>
      <c r="BC2" s="759"/>
      <c r="BD2" s="759"/>
      <c r="BE2" s="759"/>
      <c r="BF2" s="759"/>
      <c r="BG2" s="759"/>
      <c r="BH2" s="759"/>
      <c r="BI2" s="75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60" t="s">
        <v>370</v>
      </c>
      <c r="DK2" s="761"/>
      <c r="DL2" s="761"/>
      <c r="DM2" s="761"/>
      <c r="DN2" s="761"/>
      <c r="DO2" s="762"/>
      <c r="DP2" s="228"/>
      <c r="DQ2" s="760" t="s">
        <v>371</v>
      </c>
      <c r="DR2" s="761"/>
      <c r="DS2" s="761"/>
      <c r="DT2" s="761"/>
      <c r="DU2" s="761"/>
      <c r="DV2" s="761"/>
      <c r="DW2" s="761"/>
      <c r="DX2" s="761"/>
      <c r="DY2" s="761"/>
      <c r="DZ2" s="762"/>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3" t="s">
        <v>372</v>
      </c>
      <c r="B4" s="763"/>
      <c r="C4" s="763"/>
      <c r="D4" s="763"/>
      <c r="E4" s="763"/>
      <c r="F4" s="763"/>
      <c r="G4" s="763"/>
      <c r="H4" s="763"/>
      <c r="I4" s="763"/>
      <c r="J4" s="763"/>
      <c r="K4" s="763"/>
      <c r="L4" s="763"/>
      <c r="M4" s="763"/>
      <c r="N4" s="763"/>
      <c r="O4" s="763"/>
      <c r="P4" s="763"/>
      <c r="Q4" s="763"/>
      <c r="R4" s="763"/>
      <c r="S4" s="763"/>
      <c r="T4" s="763"/>
      <c r="U4" s="763"/>
      <c r="V4" s="763"/>
      <c r="W4" s="763"/>
      <c r="X4" s="763"/>
      <c r="Y4" s="763"/>
      <c r="Z4" s="763"/>
      <c r="AA4" s="763"/>
      <c r="AB4" s="763"/>
      <c r="AC4" s="763"/>
      <c r="AD4" s="763"/>
      <c r="AE4" s="763"/>
      <c r="AF4" s="763"/>
      <c r="AG4" s="763"/>
      <c r="AH4" s="763"/>
      <c r="AI4" s="763"/>
      <c r="AJ4" s="763"/>
      <c r="AK4" s="763"/>
      <c r="AL4" s="763"/>
      <c r="AM4" s="763"/>
      <c r="AN4" s="763"/>
      <c r="AO4" s="763"/>
      <c r="AP4" s="763"/>
      <c r="AQ4" s="763"/>
      <c r="AR4" s="763"/>
      <c r="AS4" s="763"/>
      <c r="AT4" s="763"/>
      <c r="AU4" s="763"/>
      <c r="AV4" s="763"/>
      <c r="AW4" s="763"/>
      <c r="AX4" s="763"/>
      <c r="AY4" s="763"/>
      <c r="AZ4" s="232"/>
      <c r="BA4" s="232"/>
      <c r="BB4" s="232"/>
      <c r="BC4" s="232"/>
      <c r="BD4" s="232"/>
      <c r="BE4" s="233"/>
      <c r="BF4" s="233"/>
      <c r="BG4" s="233"/>
      <c r="BH4" s="233"/>
      <c r="BI4" s="233"/>
      <c r="BJ4" s="233"/>
      <c r="BK4" s="233"/>
      <c r="BL4" s="233"/>
      <c r="BM4" s="233"/>
      <c r="BN4" s="233"/>
      <c r="BO4" s="233"/>
      <c r="BP4" s="233"/>
      <c r="BQ4" s="764" t="s">
        <v>373</v>
      </c>
      <c r="BR4" s="764"/>
      <c r="BS4" s="764"/>
      <c r="BT4" s="764"/>
      <c r="BU4" s="764"/>
      <c r="BV4" s="764"/>
      <c r="BW4" s="764"/>
      <c r="BX4" s="764"/>
      <c r="BY4" s="764"/>
      <c r="BZ4" s="764"/>
      <c r="CA4" s="764"/>
      <c r="CB4" s="764"/>
      <c r="CC4" s="764"/>
      <c r="CD4" s="764"/>
      <c r="CE4" s="764"/>
      <c r="CF4" s="764"/>
      <c r="CG4" s="764"/>
      <c r="CH4" s="764"/>
      <c r="CI4" s="764"/>
      <c r="CJ4" s="764"/>
      <c r="CK4" s="764"/>
      <c r="CL4" s="764"/>
      <c r="CM4" s="764"/>
      <c r="CN4" s="764"/>
      <c r="CO4" s="764"/>
      <c r="CP4" s="764"/>
      <c r="CQ4" s="764"/>
      <c r="CR4" s="764"/>
      <c r="CS4" s="764"/>
      <c r="CT4" s="764"/>
      <c r="CU4" s="764"/>
      <c r="CV4" s="764"/>
      <c r="CW4" s="764"/>
      <c r="CX4" s="764"/>
      <c r="CY4" s="764"/>
      <c r="CZ4" s="764"/>
      <c r="DA4" s="764"/>
      <c r="DB4" s="764"/>
      <c r="DC4" s="764"/>
      <c r="DD4" s="764"/>
      <c r="DE4" s="764"/>
      <c r="DF4" s="764"/>
      <c r="DG4" s="764"/>
      <c r="DH4" s="764"/>
      <c r="DI4" s="764"/>
      <c r="DJ4" s="764"/>
      <c r="DK4" s="764"/>
      <c r="DL4" s="764"/>
      <c r="DM4" s="764"/>
      <c r="DN4" s="764"/>
      <c r="DO4" s="764"/>
      <c r="DP4" s="764"/>
      <c r="DQ4" s="764"/>
      <c r="DR4" s="764"/>
      <c r="DS4" s="764"/>
      <c r="DT4" s="764"/>
      <c r="DU4" s="764"/>
      <c r="DV4" s="764"/>
      <c r="DW4" s="764"/>
      <c r="DX4" s="764"/>
      <c r="DY4" s="764"/>
      <c r="DZ4" s="764"/>
      <c r="EA4" s="234"/>
    </row>
    <row r="5" spans="1:131" s="235" customFormat="1" ht="26.25" customHeight="1" x14ac:dyDescent="0.15">
      <c r="A5" s="765" t="s">
        <v>374</v>
      </c>
      <c r="B5" s="766"/>
      <c r="C5" s="766"/>
      <c r="D5" s="766"/>
      <c r="E5" s="766"/>
      <c r="F5" s="766"/>
      <c r="G5" s="766"/>
      <c r="H5" s="766"/>
      <c r="I5" s="766"/>
      <c r="J5" s="766"/>
      <c r="K5" s="766"/>
      <c r="L5" s="766"/>
      <c r="M5" s="766"/>
      <c r="N5" s="766"/>
      <c r="O5" s="766"/>
      <c r="P5" s="767"/>
      <c r="Q5" s="771" t="s">
        <v>375</v>
      </c>
      <c r="R5" s="772"/>
      <c r="S5" s="772"/>
      <c r="T5" s="772"/>
      <c r="U5" s="773"/>
      <c r="V5" s="771" t="s">
        <v>376</v>
      </c>
      <c r="W5" s="772"/>
      <c r="X5" s="772"/>
      <c r="Y5" s="772"/>
      <c r="Z5" s="773"/>
      <c r="AA5" s="771" t="s">
        <v>377</v>
      </c>
      <c r="AB5" s="772"/>
      <c r="AC5" s="772"/>
      <c r="AD5" s="772"/>
      <c r="AE5" s="772"/>
      <c r="AF5" s="777" t="s">
        <v>378</v>
      </c>
      <c r="AG5" s="772"/>
      <c r="AH5" s="772"/>
      <c r="AI5" s="772"/>
      <c r="AJ5" s="778"/>
      <c r="AK5" s="772" t="s">
        <v>379</v>
      </c>
      <c r="AL5" s="772"/>
      <c r="AM5" s="772"/>
      <c r="AN5" s="772"/>
      <c r="AO5" s="773"/>
      <c r="AP5" s="771" t="s">
        <v>380</v>
      </c>
      <c r="AQ5" s="772"/>
      <c r="AR5" s="772"/>
      <c r="AS5" s="772"/>
      <c r="AT5" s="773"/>
      <c r="AU5" s="771" t="s">
        <v>381</v>
      </c>
      <c r="AV5" s="772"/>
      <c r="AW5" s="772"/>
      <c r="AX5" s="772"/>
      <c r="AY5" s="778"/>
      <c r="AZ5" s="232"/>
      <c r="BA5" s="232"/>
      <c r="BB5" s="232"/>
      <c r="BC5" s="232"/>
      <c r="BD5" s="232"/>
      <c r="BE5" s="233"/>
      <c r="BF5" s="233"/>
      <c r="BG5" s="233"/>
      <c r="BH5" s="233"/>
      <c r="BI5" s="233"/>
      <c r="BJ5" s="233"/>
      <c r="BK5" s="233"/>
      <c r="BL5" s="233"/>
      <c r="BM5" s="233"/>
      <c r="BN5" s="233"/>
      <c r="BO5" s="233"/>
      <c r="BP5" s="233"/>
      <c r="BQ5" s="765" t="s">
        <v>382</v>
      </c>
      <c r="BR5" s="766"/>
      <c r="BS5" s="766"/>
      <c r="BT5" s="766"/>
      <c r="BU5" s="766"/>
      <c r="BV5" s="766"/>
      <c r="BW5" s="766"/>
      <c r="BX5" s="766"/>
      <c r="BY5" s="766"/>
      <c r="BZ5" s="766"/>
      <c r="CA5" s="766"/>
      <c r="CB5" s="766"/>
      <c r="CC5" s="766"/>
      <c r="CD5" s="766"/>
      <c r="CE5" s="766"/>
      <c r="CF5" s="766"/>
      <c r="CG5" s="767"/>
      <c r="CH5" s="771" t="s">
        <v>383</v>
      </c>
      <c r="CI5" s="772"/>
      <c r="CJ5" s="772"/>
      <c r="CK5" s="772"/>
      <c r="CL5" s="773"/>
      <c r="CM5" s="771" t="s">
        <v>384</v>
      </c>
      <c r="CN5" s="772"/>
      <c r="CO5" s="772"/>
      <c r="CP5" s="772"/>
      <c r="CQ5" s="773"/>
      <c r="CR5" s="771" t="s">
        <v>385</v>
      </c>
      <c r="CS5" s="772"/>
      <c r="CT5" s="772"/>
      <c r="CU5" s="772"/>
      <c r="CV5" s="773"/>
      <c r="CW5" s="771" t="s">
        <v>386</v>
      </c>
      <c r="CX5" s="772"/>
      <c r="CY5" s="772"/>
      <c r="CZ5" s="772"/>
      <c r="DA5" s="773"/>
      <c r="DB5" s="771" t="s">
        <v>387</v>
      </c>
      <c r="DC5" s="772"/>
      <c r="DD5" s="772"/>
      <c r="DE5" s="772"/>
      <c r="DF5" s="773"/>
      <c r="DG5" s="801" t="s">
        <v>388</v>
      </c>
      <c r="DH5" s="802"/>
      <c r="DI5" s="802"/>
      <c r="DJ5" s="802"/>
      <c r="DK5" s="803"/>
      <c r="DL5" s="801" t="s">
        <v>389</v>
      </c>
      <c r="DM5" s="802"/>
      <c r="DN5" s="802"/>
      <c r="DO5" s="802"/>
      <c r="DP5" s="803"/>
      <c r="DQ5" s="771" t="s">
        <v>390</v>
      </c>
      <c r="DR5" s="772"/>
      <c r="DS5" s="772"/>
      <c r="DT5" s="772"/>
      <c r="DU5" s="773"/>
      <c r="DV5" s="771" t="s">
        <v>381</v>
      </c>
      <c r="DW5" s="772"/>
      <c r="DX5" s="772"/>
      <c r="DY5" s="772"/>
      <c r="DZ5" s="778"/>
      <c r="EA5" s="234"/>
    </row>
    <row r="6" spans="1:131" s="235" customFormat="1" ht="26.25" customHeight="1" thickBot="1" x14ac:dyDescent="0.2">
      <c r="A6" s="768"/>
      <c r="B6" s="769"/>
      <c r="C6" s="769"/>
      <c r="D6" s="769"/>
      <c r="E6" s="769"/>
      <c r="F6" s="769"/>
      <c r="G6" s="769"/>
      <c r="H6" s="769"/>
      <c r="I6" s="769"/>
      <c r="J6" s="769"/>
      <c r="K6" s="769"/>
      <c r="L6" s="769"/>
      <c r="M6" s="769"/>
      <c r="N6" s="769"/>
      <c r="O6" s="769"/>
      <c r="P6" s="770"/>
      <c r="Q6" s="774"/>
      <c r="R6" s="775"/>
      <c r="S6" s="775"/>
      <c r="T6" s="775"/>
      <c r="U6" s="776"/>
      <c r="V6" s="774"/>
      <c r="W6" s="775"/>
      <c r="X6" s="775"/>
      <c r="Y6" s="775"/>
      <c r="Z6" s="776"/>
      <c r="AA6" s="774"/>
      <c r="AB6" s="775"/>
      <c r="AC6" s="775"/>
      <c r="AD6" s="775"/>
      <c r="AE6" s="775"/>
      <c r="AF6" s="779"/>
      <c r="AG6" s="775"/>
      <c r="AH6" s="775"/>
      <c r="AI6" s="775"/>
      <c r="AJ6" s="780"/>
      <c r="AK6" s="775"/>
      <c r="AL6" s="775"/>
      <c r="AM6" s="775"/>
      <c r="AN6" s="775"/>
      <c r="AO6" s="776"/>
      <c r="AP6" s="774"/>
      <c r="AQ6" s="775"/>
      <c r="AR6" s="775"/>
      <c r="AS6" s="775"/>
      <c r="AT6" s="776"/>
      <c r="AU6" s="774"/>
      <c r="AV6" s="775"/>
      <c r="AW6" s="775"/>
      <c r="AX6" s="775"/>
      <c r="AY6" s="780"/>
      <c r="AZ6" s="232"/>
      <c r="BA6" s="232"/>
      <c r="BB6" s="232"/>
      <c r="BC6" s="232"/>
      <c r="BD6" s="232"/>
      <c r="BE6" s="233"/>
      <c r="BF6" s="233"/>
      <c r="BG6" s="233"/>
      <c r="BH6" s="233"/>
      <c r="BI6" s="233"/>
      <c r="BJ6" s="233"/>
      <c r="BK6" s="233"/>
      <c r="BL6" s="233"/>
      <c r="BM6" s="233"/>
      <c r="BN6" s="233"/>
      <c r="BO6" s="233"/>
      <c r="BP6" s="233"/>
      <c r="BQ6" s="768"/>
      <c r="BR6" s="769"/>
      <c r="BS6" s="769"/>
      <c r="BT6" s="769"/>
      <c r="BU6" s="769"/>
      <c r="BV6" s="769"/>
      <c r="BW6" s="769"/>
      <c r="BX6" s="769"/>
      <c r="BY6" s="769"/>
      <c r="BZ6" s="769"/>
      <c r="CA6" s="769"/>
      <c r="CB6" s="769"/>
      <c r="CC6" s="769"/>
      <c r="CD6" s="769"/>
      <c r="CE6" s="769"/>
      <c r="CF6" s="769"/>
      <c r="CG6" s="770"/>
      <c r="CH6" s="774"/>
      <c r="CI6" s="775"/>
      <c r="CJ6" s="775"/>
      <c r="CK6" s="775"/>
      <c r="CL6" s="776"/>
      <c r="CM6" s="774"/>
      <c r="CN6" s="775"/>
      <c r="CO6" s="775"/>
      <c r="CP6" s="775"/>
      <c r="CQ6" s="776"/>
      <c r="CR6" s="774"/>
      <c r="CS6" s="775"/>
      <c r="CT6" s="775"/>
      <c r="CU6" s="775"/>
      <c r="CV6" s="776"/>
      <c r="CW6" s="774"/>
      <c r="CX6" s="775"/>
      <c r="CY6" s="775"/>
      <c r="CZ6" s="775"/>
      <c r="DA6" s="776"/>
      <c r="DB6" s="774"/>
      <c r="DC6" s="775"/>
      <c r="DD6" s="775"/>
      <c r="DE6" s="775"/>
      <c r="DF6" s="776"/>
      <c r="DG6" s="804"/>
      <c r="DH6" s="805"/>
      <c r="DI6" s="805"/>
      <c r="DJ6" s="805"/>
      <c r="DK6" s="806"/>
      <c r="DL6" s="804"/>
      <c r="DM6" s="805"/>
      <c r="DN6" s="805"/>
      <c r="DO6" s="805"/>
      <c r="DP6" s="806"/>
      <c r="DQ6" s="774"/>
      <c r="DR6" s="775"/>
      <c r="DS6" s="775"/>
      <c r="DT6" s="775"/>
      <c r="DU6" s="776"/>
      <c r="DV6" s="774"/>
      <c r="DW6" s="775"/>
      <c r="DX6" s="775"/>
      <c r="DY6" s="775"/>
      <c r="DZ6" s="780"/>
      <c r="EA6" s="234"/>
    </row>
    <row r="7" spans="1:131" s="235" customFormat="1" ht="26.25" customHeight="1" thickTop="1" x14ac:dyDescent="0.15">
      <c r="A7" s="236">
        <v>1</v>
      </c>
      <c r="B7" s="787" t="s">
        <v>391</v>
      </c>
      <c r="C7" s="788"/>
      <c r="D7" s="788"/>
      <c r="E7" s="788"/>
      <c r="F7" s="788"/>
      <c r="G7" s="788"/>
      <c r="H7" s="788"/>
      <c r="I7" s="788"/>
      <c r="J7" s="788"/>
      <c r="K7" s="788"/>
      <c r="L7" s="788"/>
      <c r="M7" s="788"/>
      <c r="N7" s="788"/>
      <c r="O7" s="788"/>
      <c r="P7" s="789"/>
      <c r="Q7" s="790">
        <v>4308</v>
      </c>
      <c r="R7" s="791"/>
      <c r="S7" s="791"/>
      <c r="T7" s="791"/>
      <c r="U7" s="791"/>
      <c r="V7" s="791">
        <v>4169</v>
      </c>
      <c r="W7" s="791"/>
      <c r="X7" s="791"/>
      <c r="Y7" s="791"/>
      <c r="Z7" s="791"/>
      <c r="AA7" s="791">
        <v>138</v>
      </c>
      <c r="AB7" s="791"/>
      <c r="AC7" s="791"/>
      <c r="AD7" s="791"/>
      <c r="AE7" s="792"/>
      <c r="AF7" s="793">
        <v>113</v>
      </c>
      <c r="AG7" s="794"/>
      <c r="AH7" s="794"/>
      <c r="AI7" s="794"/>
      <c r="AJ7" s="795"/>
      <c r="AK7" s="796">
        <v>15</v>
      </c>
      <c r="AL7" s="797"/>
      <c r="AM7" s="797"/>
      <c r="AN7" s="797"/>
      <c r="AO7" s="797"/>
      <c r="AP7" s="797">
        <v>2372</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6">
        <v>1</v>
      </c>
      <c r="BR7" s="237"/>
      <c r="BS7" s="784"/>
      <c r="BT7" s="785"/>
      <c r="BU7" s="785"/>
      <c r="BV7" s="785"/>
      <c r="BW7" s="785"/>
      <c r="BX7" s="785"/>
      <c r="BY7" s="785"/>
      <c r="BZ7" s="785"/>
      <c r="CA7" s="785"/>
      <c r="CB7" s="785"/>
      <c r="CC7" s="785"/>
      <c r="CD7" s="785"/>
      <c r="CE7" s="785"/>
      <c r="CF7" s="785"/>
      <c r="CG7" s="800"/>
      <c r="CH7" s="781"/>
      <c r="CI7" s="782"/>
      <c r="CJ7" s="782"/>
      <c r="CK7" s="782"/>
      <c r="CL7" s="783"/>
      <c r="CM7" s="781"/>
      <c r="CN7" s="782"/>
      <c r="CO7" s="782"/>
      <c r="CP7" s="782"/>
      <c r="CQ7" s="783"/>
      <c r="CR7" s="781"/>
      <c r="CS7" s="782"/>
      <c r="CT7" s="782"/>
      <c r="CU7" s="782"/>
      <c r="CV7" s="783"/>
      <c r="CW7" s="781"/>
      <c r="CX7" s="782"/>
      <c r="CY7" s="782"/>
      <c r="CZ7" s="782"/>
      <c r="DA7" s="783"/>
      <c r="DB7" s="781"/>
      <c r="DC7" s="782"/>
      <c r="DD7" s="782"/>
      <c r="DE7" s="782"/>
      <c r="DF7" s="783"/>
      <c r="DG7" s="781"/>
      <c r="DH7" s="782"/>
      <c r="DI7" s="782"/>
      <c r="DJ7" s="782"/>
      <c r="DK7" s="783"/>
      <c r="DL7" s="781"/>
      <c r="DM7" s="782"/>
      <c r="DN7" s="782"/>
      <c r="DO7" s="782"/>
      <c r="DP7" s="783"/>
      <c r="DQ7" s="781"/>
      <c r="DR7" s="782"/>
      <c r="DS7" s="782"/>
      <c r="DT7" s="782"/>
      <c r="DU7" s="783"/>
      <c r="DV7" s="784"/>
      <c r="DW7" s="785"/>
      <c r="DX7" s="785"/>
      <c r="DY7" s="785"/>
      <c r="DZ7" s="786"/>
      <c r="EA7" s="234"/>
    </row>
    <row r="8" spans="1:131" s="235" customFormat="1" ht="26.25" customHeight="1" x14ac:dyDescent="0.15">
      <c r="A8" s="238">
        <v>2</v>
      </c>
      <c r="B8" s="818"/>
      <c r="C8" s="819"/>
      <c r="D8" s="819"/>
      <c r="E8" s="819"/>
      <c r="F8" s="819"/>
      <c r="G8" s="819"/>
      <c r="H8" s="819"/>
      <c r="I8" s="819"/>
      <c r="J8" s="819"/>
      <c r="K8" s="819"/>
      <c r="L8" s="819"/>
      <c r="M8" s="819"/>
      <c r="N8" s="819"/>
      <c r="O8" s="819"/>
      <c r="P8" s="820"/>
      <c r="Q8" s="821"/>
      <c r="R8" s="822"/>
      <c r="S8" s="822"/>
      <c r="T8" s="822"/>
      <c r="U8" s="822"/>
      <c r="V8" s="822"/>
      <c r="W8" s="822"/>
      <c r="X8" s="822"/>
      <c r="Y8" s="822"/>
      <c r="Z8" s="822"/>
      <c r="AA8" s="822"/>
      <c r="AB8" s="822"/>
      <c r="AC8" s="822"/>
      <c r="AD8" s="822"/>
      <c r="AE8" s="823"/>
      <c r="AF8" s="824"/>
      <c r="AG8" s="825"/>
      <c r="AH8" s="825"/>
      <c r="AI8" s="825"/>
      <c r="AJ8" s="826"/>
      <c r="AK8" s="807"/>
      <c r="AL8" s="808"/>
      <c r="AM8" s="808"/>
      <c r="AN8" s="808"/>
      <c r="AO8" s="808"/>
      <c r="AP8" s="808"/>
      <c r="AQ8" s="808"/>
      <c r="AR8" s="808"/>
      <c r="AS8" s="808"/>
      <c r="AT8" s="808"/>
      <c r="AU8" s="809"/>
      <c r="AV8" s="809"/>
      <c r="AW8" s="809"/>
      <c r="AX8" s="809"/>
      <c r="AY8" s="810"/>
      <c r="AZ8" s="232"/>
      <c r="BA8" s="232"/>
      <c r="BB8" s="232"/>
      <c r="BC8" s="232"/>
      <c r="BD8" s="232"/>
      <c r="BE8" s="233"/>
      <c r="BF8" s="233"/>
      <c r="BG8" s="233"/>
      <c r="BH8" s="233"/>
      <c r="BI8" s="233"/>
      <c r="BJ8" s="233"/>
      <c r="BK8" s="233"/>
      <c r="BL8" s="233"/>
      <c r="BM8" s="233"/>
      <c r="BN8" s="233"/>
      <c r="BO8" s="233"/>
      <c r="BP8" s="233"/>
      <c r="BQ8" s="238">
        <v>2</v>
      </c>
      <c r="BR8" s="239"/>
      <c r="BS8" s="811"/>
      <c r="BT8" s="812"/>
      <c r="BU8" s="812"/>
      <c r="BV8" s="812"/>
      <c r="BW8" s="812"/>
      <c r="BX8" s="812"/>
      <c r="BY8" s="812"/>
      <c r="BZ8" s="812"/>
      <c r="CA8" s="812"/>
      <c r="CB8" s="812"/>
      <c r="CC8" s="812"/>
      <c r="CD8" s="812"/>
      <c r="CE8" s="812"/>
      <c r="CF8" s="812"/>
      <c r="CG8" s="813"/>
      <c r="CH8" s="814"/>
      <c r="CI8" s="815"/>
      <c r="CJ8" s="815"/>
      <c r="CK8" s="815"/>
      <c r="CL8" s="816"/>
      <c r="CM8" s="814"/>
      <c r="CN8" s="815"/>
      <c r="CO8" s="815"/>
      <c r="CP8" s="815"/>
      <c r="CQ8" s="816"/>
      <c r="CR8" s="814"/>
      <c r="CS8" s="815"/>
      <c r="CT8" s="815"/>
      <c r="CU8" s="815"/>
      <c r="CV8" s="816"/>
      <c r="CW8" s="814"/>
      <c r="CX8" s="815"/>
      <c r="CY8" s="815"/>
      <c r="CZ8" s="815"/>
      <c r="DA8" s="816"/>
      <c r="DB8" s="814"/>
      <c r="DC8" s="815"/>
      <c r="DD8" s="815"/>
      <c r="DE8" s="815"/>
      <c r="DF8" s="816"/>
      <c r="DG8" s="814"/>
      <c r="DH8" s="815"/>
      <c r="DI8" s="815"/>
      <c r="DJ8" s="815"/>
      <c r="DK8" s="816"/>
      <c r="DL8" s="814"/>
      <c r="DM8" s="815"/>
      <c r="DN8" s="815"/>
      <c r="DO8" s="815"/>
      <c r="DP8" s="816"/>
      <c r="DQ8" s="814"/>
      <c r="DR8" s="815"/>
      <c r="DS8" s="815"/>
      <c r="DT8" s="815"/>
      <c r="DU8" s="816"/>
      <c r="DV8" s="811"/>
      <c r="DW8" s="812"/>
      <c r="DX8" s="812"/>
      <c r="DY8" s="812"/>
      <c r="DZ8" s="817"/>
      <c r="EA8" s="234"/>
    </row>
    <row r="9" spans="1:131" s="235" customFormat="1" ht="26.25" customHeight="1" x14ac:dyDescent="0.15">
      <c r="A9" s="238">
        <v>3</v>
      </c>
      <c r="B9" s="818"/>
      <c r="C9" s="819"/>
      <c r="D9" s="819"/>
      <c r="E9" s="819"/>
      <c r="F9" s="819"/>
      <c r="G9" s="819"/>
      <c r="H9" s="819"/>
      <c r="I9" s="819"/>
      <c r="J9" s="819"/>
      <c r="K9" s="819"/>
      <c r="L9" s="819"/>
      <c r="M9" s="819"/>
      <c r="N9" s="819"/>
      <c r="O9" s="819"/>
      <c r="P9" s="820"/>
      <c r="Q9" s="821"/>
      <c r="R9" s="822"/>
      <c r="S9" s="822"/>
      <c r="T9" s="822"/>
      <c r="U9" s="822"/>
      <c r="V9" s="822"/>
      <c r="W9" s="822"/>
      <c r="X9" s="822"/>
      <c r="Y9" s="822"/>
      <c r="Z9" s="822"/>
      <c r="AA9" s="822"/>
      <c r="AB9" s="822"/>
      <c r="AC9" s="822"/>
      <c r="AD9" s="822"/>
      <c r="AE9" s="823"/>
      <c r="AF9" s="824"/>
      <c r="AG9" s="825"/>
      <c r="AH9" s="825"/>
      <c r="AI9" s="825"/>
      <c r="AJ9" s="826"/>
      <c r="AK9" s="807"/>
      <c r="AL9" s="808"/>
      <c r="AM9" s="808"/>
      <c r="AN9" s="808"/>
      <c r="AO9" s="808"/>
      <c r="AP9" s="808"/>
      <c r="AQ9" s="808"/>
      <c r="AR9" s="808"/>
      <c r="AS9" s="808"/>
      <c r="AT9" s="808"/>
      <c r="AU9" s="809"/>
      <c r="AV9" s="809"/>
      <c r="AW9" s="809"/>
      <c r="AX9" s="809"/>
      <c r="AY9" s="810"/>
      <c r="AZ9" s="232"/>
      <c r="BA9" s="232"/>
      <c r="BB9" s="232"/>
      <c r="BC9" s="232"/>
      <c r="BD9" s="232"/>
      <c r="BE9" s="233"/>
      <c r="BF9" s="233"/>
      <c r="BG9" s="233"/>
      <c r="BH9" s="233"/>
      <c r="BI9" s="233"/>
      <c r="BJ9" s="233"/>
      <c r="BK9" s="233"/>
      <c r="BL9" s="233"/>
      <c r="BM9" s="233"/>
      <c r="BN9" s="233"/>
      <c r="BO9" s="233"/>
      <c r="BP9" s="233"/>
      <c r="BQ9" s="238">
        <v>3</v>
      </c>
      <c r="BR9" s="239"/>
      <c r="BS9" s="811"/>
      <c r="BT9" s="812"/>
      <c r="BU9" s="812"/>
      <c r="BV9" s="812"/>
      <c r="BW9" s="812"/>
      <c r="BX9" s="812"/>
      <c r="BY9" s="812"/>
      <c r="BZ9" s="812"/>
      <c r="CA9" s="812"/>
      <c r="CB9" s="812"/>
      <c r="CC9" s="812"/>
      <c r="CD9" s="812"/>
      <c r="CE9" s="812"/>
      <c r="CF9" s="812"/>
      <c r="CG9" s="813"/>
      <c r="CH9" s="814"/>
      <c r="CI9" s="815"/>
      <c r="CJ9" s="815"/>
      <c r="CK9" s="815"/>
      <c r="CL9" s="816"/>
      <c r="CM9" s="814"/>
      <c r="CN9" s="815"/>
      <c r="CO9" s="815"/>
      <c r="CP9" s="815"/>
      <c r="CQ9" s="816"/>
      <c r="CR9" s="814"/>
      <c r="CS9" s="815"/>
      <c r="CT9" s="815"/>
      <c r="CU9" s="815"/>
      <c r="CV9" s="816"/>
      <c r="CW9" s="814"/>
      <c r="CX9" s="815"/>
      <c r="CY9" s="815"/>
      <c r="CZ9" s="815"/>
      <c r="DA9" s="816"/>
      <c r="DB9" s="814"/>
      <c r="DC9" s="815"/>
      <c r="DD9" s="815"/>
      <c r="DE9" s="815"/>
      <c r="DF9" s="816"/>
      <c r="DG9" s="814"/>
      <c r="DH9" s="815"/>
      <c r="DI9" s="815"/>
      <c r="DJ9" s="815"/>
      <c r="DK9" s="816"/>
      <c r="DL9" s="814"/>
      <c r="DM9" s="815"/>
      <c r="DN9" s="815"/>
      <c r="DO9" s="815"/>
      <c r="DP9" s="816"/>
      <c r="DQ9" s="814"/>
      <c r="DR9" s="815"/>
      <c r="DS9" s="815"/>
      <c r="DT9" s="815"/>
      <c r="DU9" s="816"/>
      <c r="DV9" s="811"/>
      <c r="DW9" s="812"/>
      <c r="DX9" s="812"/>
      <c r="DY9" s="812"/>
      <c r="DZ9" s="817"/>
      <c r="EA9" s="234"/>
    </row>
    <row r="10" spans="1:131" s="235" customFormat="1" ht="26.25" customHeight="1" x14ac:dyDescent="0.15">
      <c r="A10" s="238">
        <v>4</v>
      </c>
      <c r="B10" s="818"/>
      <c r="C10" s="819"/>
      <c r="D10" s="819"/>
      <c r="E10" s="819"/>
      <c r="F10" s="819"/>
      <c r="G10" s="819"/>
      <c r="H10" s="819"/>
      <c r="I10" s="819"/>
      <c r="J10" s="819"/>
      <c r="K10" s="819"/>
      <c r="L10" s="819"/>
      <c r="M10" s="819"/>
      <c r="N10" s="819"/>
      <c r="O10" s="819"/>
      <c r="P10" s="820"/>
      <c r="Q10" s="821"/>
      <c r="R10" s="822"/>
      <c r="S10" s="822"/>
      <c r="T10" s="822"/>
      <c r="U10" s="822"/>
      <c r="V10" s="822"/>
      <c r="W10" s="822"/>
      <c r="X10" s="822"/>
      <c r="Y10" s="822"/>
      <c r="Z10" s="822"/>
      <c r="AA10" s="822"/>
      <c r="AB10" s="822"/>
      <c r="AC10" s="822"/>
      <c r="AD10" s="822"/>
      <c r="AE10" s="823"/>
      <c r="AF10" s="824"/>
      <c r="AG10" s="825"/>
      <c r="AH10" s="825"/>
      <c r="AI10" s="825"/>
      <c r="AJ10" s="826"/>
      <c r="AK10" s="807"/>
      <c r="AL10" s="808"/>
      <c r="AM10" s="808"/>
      <c r="AN10" s="808"/>
      <c r="AO10" s="808"/>
      <c r="AP10" s="808"/>
      <c r="AQ10" s="808"/>
      <c r="AR10" s="808"/>
      <c r="AS10" s="808"/>
      <c r="AT10" s="808"/>
      <c r="AU10" s="809"/>
      <c r="AV10" s="809"/>
      <c r="AW10" s="809"/>
      <c r="AX10" s="809"/>
      <c r="AY10" s="810"/>
      <c r="AZ10" s="232"/>
      <c r="BA10" s="232"/>
      <c r="BB10" s="232"/>
      <c r="BC10" s="232"/>
      <c r="BD10" s="232"/>
      <c r="BE10" s="233"/>
      <c r="BF10" s="233"/>
      <c r="BG10" s="233"/>
      <c r="BH10" s="233"/>
      <c r="BI10" s="233"/>
      <c r="BJ10" s="233"/>
      <c r="BK10" s="233"/>
      <c r="BL10" s="233"/>
      <c r="BM10" s="233"/>
      <c r="BN10" s="233"/>
      <c r="BO10" s="233"/>
      <c r="BP10" s="233"/>
      <c r="BQ10" s="238">
        <v>4</v>
      </c>
      <c r="BR10" s="239"/>
      <c r="BS10" s="811"/>
      <c r="BT10" s="812"/>
      <c r="BU10" s="812"/>
      <c r="BV10" s="812"/>
      <c r="BW10" s="812"/>
      <c r="BX10" s="812"/>
      <c r="BY10" s="812"/>
      <c r="BZ10" s="812"/>
      <c r="CA10" s="812"/>
      <c r="CB10" s="812"/>
      <c r="CC10" s="812"/>
      <c r="CD10" s="812"/>
      <c r="CE10" s="812"/>
      <c r="CF10" s="812"/>
      <c r="CG10" s="813"/>
      <c r="CH10" s="814"/>
      <c r="CI10" s="815"/>
      <c r="CJ10" s="815"/>
      <c r="CK10" s="815"/>
      <c r="CL10" s="816"/>
      <c r="CM10" s="814"/>
      <c r="CN10" s="815"/>
      <c r="CO10" s="815"/>
      <c r="CP10" s="815"/>
      <c r="CQ10" s="816"/>
      <c r="CR10" s="814"/>
      <c r="CS10" s="815"/>
      <c r="CT10" s="815"/>
      <c r="CU10" s="815"/>
      <c r="CV10" s="816"/>
      <c r="CW10" s="814"/>
      <c r="CX10" s="815"/>
      <c r="CY10" s="815"/>
      <c r="CZ10" s="815"/>
      <c r="DA10" s="816"/>
      <c r="DB10" s="814"/>
      <c r="DC10" s="815"/>
      <c r="DD10" s="815"/>
      <c r="DE10" s="815"/>
      <c r="DF10" s="816"/>
      <c r="DG10" s="814"/>
      <c r="DH10" s="815"/>
      <c r="DI10" s="815"/>
      <c r="DJ10" s="815"/>
      <c r="DK10" s="816"/>
      <c r="DL10" s="814"/>
      <c r="DM10" s="815"/>
      <c r="DN10" s="815"/>
      <c r="DO10" s="815"/>
      <c r="DP10" s="816"/>
      <c r="DQ10" s="814"/>
      <c r="DR10" s="815"/>
      <c r="DS10" s="815"/>
      <c r="DT10" s="815"/>
      <c r="DU10" s="816"/>
      <c r="DV10" s="811"/>
      <c r="DW10" s="812"/>
      <c r="DX10" s="812"/>
      <c r="DY10" s="812"/>
      <c r="DZ10" s="817"/>
      <c r="EA10" s="234"/>
    </row>
    <row r="11" spans="1:131" s="235" customFormat="1" ht="26.25" customHeight="1" x14ac:dyDescent="0.15">
      <c r="A11" s="238">
        <v>5</v>
      </c>
      <c r="B11" s="818"/>
      <c r="C11" s="819"/>
      <c r="D11" s="819"/>
      <c r="E11" s="819"/>
      <c r="F11" s="819"/>
      <c r="G11" s="819"/>
      <c r="H11" s="819"/>
      <c r="I11" s="819"/>
      <c r="J11" s="819"/>
      <c r="K11" s="819"/>
      <c r="L11" s="819"/>
      <c r="M11" s="819"/>
      <c r="N11" s="819"/>
      <c r="O11" s="819"/>
      <c r="P11" s="820"/>
      <c r="Q11" s="821"/>
      <c r="R11" s="822"/>
      <c r="S11" s="822"/>
      <c r="T11" s="822"/>
      <c r="U11" s="822"/>
      <c r="V11" s="822"/>
      <c r="W11" s="822"/>
      <c r="X11" s="822"/>
      <c r="Y11" s="822"/>
      <c r="Z11" s="822"/>
      <c r="AA11" s="822"/>
      <c r="AB11" s="822"/>
      <c r="AC11" s="822"/>
      <c r="AD11" s="822"/>
      <c r="AE11" s="823"/>
      <c r="AF11" s="824"/>
      <c r="AG11" s="825"/>
      <c r="AH11" s="825"/>
      <c r="AI11" s="825"/>
      <c r="AJ11" s="826"/>
      <c r="AK11" s="807"/>
      <c r="AL11" s="808"/>
      <c r="AM11" s="808"/>
      <c r="AN11" s="808"/>
      <c r="AO11" s="808"/>
      <c r="AP11" s="808"/>
      <c r="AQ11" s="808"/>
      <c r="AR11" s="808"/>
      <c r="AS11" s="808"/>
      <c r="AT11" s="808"/>
      <c r="AU11" s="809"/>
      <c r="AV11" s="809"/>
      <c r="AW11" s="809"/>
      <c r="AX11" s="809"/>
      <c r="AY11" s="810"/>
      <c r="AZ11" s="232"/>
      <c r="BA11" s="232"/>
      <c r="BB11" s="232"/>
      <c r="BC11" s="232"/>
      <c r="BD11" s="232"/>
      <c r="BE11" s="233"/>
      <c r="BF11" s="233"/>
      <c r="BG11" s="233"/>
      <c r="BH11" s="233"/>
      <c r="BI11" s="233"/>
      <c r="BJ11" s="233"/>
      <c r="BK11" s="233"/>
      <c r="BL11" s="233"/>
      <c r="BM11" s="233"/>
      <c r="BN11" s="233"/>
      <c r="BO11" s="233"/>
      <c r="BP11" s="233"/>
      <c r="BQ11" s="238">
        <v>5</v>
      </c>
      <c r="BR11" s="239"/>
      <c r="BS11" s="811"/>
      <c r="BT11" s="812"/>
      <c r="BU11" s="812"/>
      <c r="BV11" s="812"/>
      <c r="BW11" s="812"/>
      <c r="BX11" s="812"/>
      <c r="BY11" s="812"/>
      <c r="BZ11" s="812"/>
      <c r="CA11" s="812"/>
      <c r="CB11" s="812"/>
      <c r="CC11" s="812"/>
      <c r="CD11" s="812"/>
      <c r="CE11" s="812"/>
      <c r="CF11" s="812"/>
      <c r="CG11" s="813"/>
      <c r="CH11" s="814"/>
      <c r="CI11" s="815"/>
      <c r="CJ11" s="815"/>
      <c r="CK11" s="815"/>
      <c r="CL11" s="816"/>
      <c r="CM11" s="814"/>
      <c r="CN11" s="815"/>
      <c r="CO11" s="815"/>
      <c r="CP11" s="815"/>
      <c r="CQ11" s="816"/>
      <c r="CR11" s="814"/>
      <c r="CS11" s="815"/>
      <c r="CT11" s="815"/>
      <c r="CU11" s="815"/>
      <c r="CV11" s="816"/>
      <c r="CW11" s="814"/>
      <c r="CX11" s="815"/>
      <c r="CY11" s="815"/>
      <c r="CZ11" s="815"/>
      <c r="DA11" s="816"/>
      <c r="DB11" s="814"/>
      <c r="DC11" s="815"/>
      <c r="DD11" s="815"/>
      <c r="DE11" s="815"/>
      <c r="DF11" s="816"/>
      <c r="DG11" s="814"/>
      <c r="DH11" s="815"/>
      <c r="DI11" s="815"/>
      <c r="DJ11" s="815"/>
      <c r="DK11" s="816"/>
      <c r="DL11" s="814"/>
      <c r="DM11" s="815"/>
      <c r="DN11" s="815"/>
      <c r="DO11" s="815"/>
      <c r="DP11" s="816"/>
      <c r="DQ11" s="814"/>
      <c r="DR11" s="815"/>
      <c r="DS11" s="815"/>
      <c r="DT11" s="815"/>
      <c r="DU11" s="816"/>
      <c r="DV11" s="811"/>
      <c r="DW11" s="812"/>
      <c r="DX11" s="812"/>
      <c r="DY11" s="812"/>
      <c r="DZ11" s="817"/>
      <c r="EA11" s="234"/>
    </row>
    <row r="12" spans="1:131" s="235" customFormat="1" ht="26.25" customHeight="1" x14ac:dyDescent="0.15">
      <c r="A12" s="238">
        <v>6</v>
      </c>
      <c r="B12" s="818"/>
      <c r="C12" s="819"/>
      <c r="D12" s="819"/>
      <c r="E12" s="819"/>
      <c r="F12" s="819"/>
      <c r="G12" s="819"/>
      <c r="H12" s="819"/>
      <c r="I12" s="819"/>
      <c r="J12" s="819"/>
      <c r="K12" s="819"/>
      <c r="L12" s="819"/>
      <c r="M12" s="819"/>
      <c r="N12" s="819"/>
      <c r="O12" s="819"/>
      <c r="P12" s="820"/>
      <c r="Q12" s="821"/>
      <c r="R12" s="822"/>
      <c r="S12" s="822"/>
      <c r="T12" s="822"/>
      <c r="U12" s="822"/>
      <c r="V12" s="822"/>
      <c r="W12" s="822"/>
      <c r="X12" s="822"/>
      <c r="Y12" s="822"/>
      <c r="Z12" s="822"/>
      <c r="AA12" s="822"/>
      <c r="AB12" s="822"/>
      <c r="AC12" s="822"/>
      <c r="AD12" s="822"/>
      <c r="AE12" s="823"/>
      <c r="AF12" s="824"/>
      <c r="AG12" s="825"/>
      <c r="AH12" s="825"/>
      <c r="AI12" s="825"/>
      <c r="AJ12" s="826"/>
      <c r="AK12" s="807"/>
      <c r="AL12" s="808"/>
      <c r="AM12" s="808"/>
      <c r="AN12" s="808"/>
      <c r="AO12" s="808"/>
      <c r="AP12" s="808"/>
      <c r="AQ12" s="808"/>
      <c r="AR12" s="808"/>
      <c r="AS12" s="808"/>
      <c r="AT12" s="808"/>
      <c r="AU12" s="809"/>
      <c r="AV12" s="809"/>
      <c r="AW12" s="809"/>
      <c r="AX12" s="809"/>
      <c r="AY12" s="810"/>
      <c r="AZ12" s="232"/>
      <c r="BA12" s="232"/>
      <c r="BB12" s="232"/>
      <c r="BC12" s="232"/>
      <c r="BD12" s="232"/>
      <c r="BE12" s="233"/>
      <c r="BF12" s="233"/>
      <c r="BG12" s="233"/>
      <c r="BH12" s="233"/>
      <c r="BI12" s="233"/>
      <c r="BJ12" s="233"/>
      <c r="BK12" s="233"/>
      <c r="BL12" s="233"/>
      <c r="BM12" s="233"/>
      <c r="BN12" s="233"/>
      <c r="BO12" s="233"/>
      <c r="BP12" s="233"/>
      <c r="BQ12" s="238">
        <v>6</v>
      </c>
      <c r="BR12" s="239"/>
      <c r="BS12" s="811"/>
      <c r="BT12" s="812"/>
      <c r="BU12" s="812"/>
      <c r="BV12" s="812"/>
      <c r="BW12" s="812"/>
      <c r="BX12" s="812"/>
      <c r="BY12" s="812"/>
      <c r="BZ12" s="812"/>
      <c r="CA12" s="812"/>
      <c r="CB12" s="812"/>
      <c r="CC12" s="812"/>
      <c r="CD12" s="812"/>
      <c r="CE12" s="812"/>
      <c r="CF12" s="812"/>
      <c r="CG12" s="813"/>
      <c r="CH12" s="814"/>
      <c r="CI12" s="815"/>
      <c r="CJ12" s="815"/>
      <c r="CK12" s="815"/>
      <c r="CL12" s="816"/>
      <c r="CM12" s="814"/>
      <c r="CN12" s="815"/>
      <c r="CO12" s="815"/>
      <c r="CP12" s="815"/>
      <c r="CQ12" s="816"/>
      <c r="CR12" s="814"/>
      <c r="CS12" s="815"/>
      <c r="CT12" s="815"/>
      <c r="CU12" s="815"/>
      <c r="CV12" s="816"/>
      <c r="CW12" s="814"/>
      <c r="CX12" s="815"/>
      <c r="CY12" s="815"/>
      <c r="CZ12" s="815"/>
      <c r="DA12" s="816"/>
      <c r="DB12" s="814"/>
      <c r="DC12" s="815"/>
      <c r="DD12" s="815"/>
      <c r="DE12" s="815"/>
      <c r="DF12" s="816"/>
      <c r="DG12" s="814"/>
      <c r="DH12" s="815"/>
      <c r="DI12" s="815"/>
      <c r="DJ12" s="815"/>
      <c r="DK12" s="816"/>
      <c r="DL12" s="814"/>
      <c r="DM12" s="815"/>
      <c r="DN12" s="815"/>
      <c r="DO12" s="815"/>
      <c r="DP12" s="816"/>
      <c r="DQ12" s="814"/>
      <c r="DR12" s="815"/>
      <c r="DS12" s="815"/>
      <c r="DT12" s="815"/>
      <c r="DU12" s="816"/>
      <c r="DV12" s="811"/>
      <c r="DW12" s="812"/>
      <c r="DX12" s="812"/>
      <c r="DY12" s="812"/>
      <c r="DZ12" s="817"/>
      <c r="EA12" s="234"/>
    </row>
    <row r="13" spans="1:131" s="235" customFormat="1" ht="26.25" customHeight="1" x14ac:dyDescent="0.15">
      <c r="A13" s="238">
        <v>7</v>
      </c>
      <c r="B13" s="818"/>
      <c r="C13" s="819"/>
      <c r="D13" s="819"/>
      <c r="E13" s="819"/>
      <c r="F13" s="819"/>
      <c r="G13" s="819"/>
      <c r="H13" s="819"/>
      <c r="I13" s="819"/>
      <c r="J13" s="819"/>
      <c r="K13" s="819"/>
      <c r="L13" s="819"/>
      <c r="M13" s="819"/>
      <c r="N13" s="819"/>
      <c r="O13" s="819"/>
      <c r="P13" s="820"/>
      <c r="Q13" s="821"/>
      <c r="R13" s="822"/>
      <c r="S13" s="822"/>
      <c r="T13" s="822"/>
      <c r="U13" s="822"/>
      <c r="V13" s="822"/>
      <c r="W13" s="822"/>
      <c r="X13" s="822"/>
      <c r="Y13" s="822"/>
      <c r="Z13" s="822"/>
      <c r="AA13" s="822"/>
      <c r="AB13" s="822"/>
      <c r="AC13" s="822"/>
      <c r="AD13" s="822"/>
      <c r="AE13" s="823"/>
      <c r="AF13" s="824"/>
      <c r="AG13" s="825"/>
      <c r="AH13" s="825"/>
      <c r="AI13" s="825"/>
      <c r="AJ13" s="826"/>
      <c r="AK13" s="807"/>
      <c r="AL13" s="808"/>
      <c r="AM13" s="808"/>
      <c r="AN13" s="808"/>
      <c r="AO13" s="808"/>
      <c r="AP13" s="808"/>
      <c r="AQ13" s="808"/>
      <c r="AR13" s="808"/>
      <c r="AS13" s="808"/>
      <c r="AT13" s="808"/>
      <c r="AU13" s="809"/>
      <c r="AV13" s="809"/>
      <c r="AW13" s="809"/>
      <c r="AX13" s="809"/>
      <c r="AY13" s="810"/>
      <c r="AZ13" s="232"/>
      <c r="BA13" s="232"/>
      <c r="BB13" s="232"/>
      <c r="BC13" s="232"/>
      <c r="BD13" s="232"/>
      <c r="BE13" s="233"/>
      <c r="BF13" s="233"/>
      <c r="BG13" s="233"/>
      <c r="BH13" s="233"/>
      <c r="BI13" s="233"/>
      <c r="BJ13" s="233"/>
      <c r="BK13" s="233"/>
      <c r="BL13" s="233"/>
      <c r="BM13" s="233"/>
      <c r="BN13" s="233"/>
      <c r="BO13" s="233"/>
      <c r="BP13" s="233"/>
      <c r="BQ13" s="238">
        <v>7</v>
      </c>
      <c r="BR13" s="239"/>
      <c r="BS13" s="811"/>
      <c r="BT13" s="812"/>
      <c r="BU13" s="812"/>
      <c r="BV13" s="812"/>
      <c r="BW13" s="812"/>
      <c r="BX13" s="812"/>
      <c r="BY13" s="812"/>
      <c r="BZ13" s="812"/>
      <c r="CA13" s="812"/>
      <c r="CB13" s="812"/>
      <c r="CC13" s="812"/>
      <c r="CD13" s="812"/>
      <c r="CE13" s="812"/>
      <c r="CF13" s="812"/>
      <c r="CG13" s="813"/>
      <c r="CH13" s="814"/>
      <c r="CI13" s="815"/>
      <c r="CJ13" s="815"/>
      <c r="CK13" s="815"/>
      <c r="CL13" s="816"/>
      <c r="CM13" s="814"/>
      <c r="CN13" s="815"/>
      <c r="CO13" s="815"/>
      <c r="CP13" s="815"/>
      <c r="CQ13" s="816"/>
      <c r="CR13" s="814"/>
      <c r="CS13" s="815"/>
      <c r="CT13" s="815"/>
      <c r="CU13" s="815"/>
      <c r="CV13" s="816"/>
      <c r="CW13" s="814"/>
      <c r="CX13" s="815"/>
      <c r="CY13" s="815"/>
      <c r="CZ13" s="815"/>
      <c r="DA13" s="816"/>
      <c r="DB13" s="814"/>
      <c r="DC13" s="815"/>
      <c r="DD13" s="815"/>
      <c r="DE13" s="815"/>
      <c r="DF13" s="816"/>
      <c r="DG13" s="814"/>
      <c r="DH13" s="815"/>
      <c r="DI13" s="815"/>
      <c r="DJ13" s="815"/>
      <c r="DK13" s="816"/>
      <c r="DL13" s="814"/>
      <c r="DM13" s="815"/>
      <c r="DN13" s="815"/>
      <c r="DO13" s="815"/>
      <c r="DP13" s="816"/>
      <c r="DQ13" s="814"/>
      <c r="DR13" s="815"/>
      <c r="DS13" s="815"/>
      <c r="DT13" s="815"/>
      <c r="DU13" s="816"/>
      <c r="DV13" s="811"/>
      <c r="DW13" s="812"/>
      <c r="DX13" s="812"/>
      <c r="DY13" s="812"/>
      <c r="DZ13" s="817"/>
      <c r="EA13" s="234"/>
    </row>
    <row r="14" spans="1:131" s="235" customFormat="1" ht="26.25" customHeight="1" x14ac:dyDescent="0.15">
      <c r="A14" s="238">
        <v>8</v>
      </c>
      <c r="B14" s="818"/>
      <c r="C14" s="819"/>
      <c r="D14" s="819"/>
      <c r="E14" s="819"/>
      <c r="F14" s="819"/>
      <c r="G14" s="819"/>
      <c r="H14" s="819"/>
      <c r="I14" s="819"/>
      <c r="J14" s="819"/>
      <c r="K14" s="819"/>
      <c r="L14" s="819"/>
      <c r="M14" s="819"/>
      <c r="N14" s="819"/>
      <c r="O14" s="819"/>
      <c r="P14" s="820"/>
      <c r="Q14" s="821"/>
      <c r="R14" s="822"/>
      <c r="S14" s="822"/>
      <c r="T14" s="822"/>
      <c r="U14" s="822"/>
      <c r="V14" s="822"/>
      <c r="W14" s="822"/>
      <c r="X14" s="822"/>
      <c r="Y14" s="822"/>
      <c r="Z14" s="822"/>
      <c r="AA14" s="822"/>
      <c r="AB14" s="822"/>
      <c r="AC14" s="822"/>
      <c r="AD14" s="822"/>
      <c r="AE14" s="823"/>
      <c r="AF14" s="824"/>
      <c r="AG14" s="825"/>
      <c r="AH14" s="825"/>
      <c r="AI14" s="825"/>
      <c r="AJ14" s="826"/>
      <c r="AK14" s="807"/>
      <c r="AL14" s="808"/>
      <c r="AM14" s="808"/>
      <c r="AN14" s="808"/>
      <c r="AO14" s="808"/>
      <c r="AP14" s="808"/>
      <c r="AQ14" s="808"/>
      <c r="AR14" s="808"/>
      <c r="AS14" s="808"/>
      <c r="AT14" s="808"/>
      <c r="AU14" s="809"/>
      <c r="AV14" s="809"/>
      <c r="AW14" s="809"/>
      <c r="AX14" s="809"/>
      <c r="AY14" s="810"/>
      <c r="AZ14" s="232"/>
      <c r="BA14" s="232"/>
      <c r="BB14" s="232"/>
      <c r="BC14" s="232"/>
      <c r="BD14" s="232"/>
      <c r="BE14" s="233"/>
      <c r="BF14" s="233"/>
      <c r="BG14" s="233"/>
      <c r="BH14" s="233"/>
      <c r="BI14" s="233"/>
      <c r="BJ14" s="233"/>
      <c r="BK14" s="233"/>
      <c r="BL14" s="233"/>
      <c r="BM14" s="233"/>
      <c r="BN14" s="233"/>
      <c r="BO14" s="233"/>
      <c r="BP14" s="233"/>
      <c r="BQ14" s="238">
        <v>8</v>
      </c>
      <c r="BR14" s="239"/>
      <c r="BS14" s="811"/>
      <c r="BT14" s="812"/>
      <c r="BU14" s="812"/>
      <c r="BV14" s="812"/>
      <c r="BW14" s="812"/>
      <c r="BX14" s="812"/>
      <c r="BY14" s="812"/>
      <c r="BZ14" s="812"/>
      <c r="CA14" s="812"/>
      <c r="CB14" s="812"/>
      <c r="CC14" s="812"/>
      <c r="CD14" s="812"/>
      <c r="CE14" s="812"/>
      <c r="CF14" s="812"/>
      <c r="CG14" s="813"/>
      <c r="CH14" s="814"/>
      <c r="CI14" s="815"/>
      <c r="CJ14" s="815"/>
      <c r="CK14" s="815"/>
      <c r="CL14" s="816"/>
      <c r="CM14" s="814"/>
      <c r="CN14" s="815"/>
      <c r="CO14" s="815"/>
      <c r="CP14" s="815"/>
      <c r="CQ14" s="816"/>
      <c r="CR14" s="814"/>
      <c r="CS14" s="815"/>
      <c r="CT14" s="815"/>
      <c r="CU14" s="815"/>
      <c r="CV14" s="816"/>
      <c r="CW14" s="814"/>
      <c r="CX14" s="815"/>
      <c r="CY14" s="815"/>
      <c r="CZ14" s="815"/>
      <c r="DA14" s="816"/>
      <c r="DB14" s="814"/>
      <c r="DC14" s="815"/>
      <c r="DD14" s="815"/>
      <c r="DE14" s="815"/>
      <c r="DF14" s="816"/>
      <c r="DG14" s="814"/>
      <c r="DH14" s="815"/>
      <c r="DI14" s="815"/>
      <c r="DJ14" s="815"/>
      <c r="DK14" s="816"/>
      <c r="DL14" s="814"/>
      <c r="DM14" s="815"/>
      <c r="DN14" s="815"/>
      <c r="DO14" s="815"/>
      <c r="DP14" s="816"/>
      <c r="DQ14" s="814"/>
      <c r="DR14" s="815"/>
      <c r="DS14" s="815"/>
      <c r="DT14" s="815"/>
      <c r="DU14" s="816"/>
      <c r="DV14" s="811"/>
      <c r="DW14" s="812"/>
      <c r="DX14" s="812"/>
      <c r="DY14" s="812"/>
      <c r="DZ14" s="817"/>
      <c r="EA14" s="234"/>
    </row>
    <row r="15" spans="1:131" s="235" customFormat="1" ht="26.25" customHeight="1" x14ac:dyDescent="0.15">
      <c r="A15" s="238">
        <v>9</v>
      </c>
      <c r="B15" s="818"/>
      <c r="C15" s="819"/>
      <c r="D15" s="819"/>
      <c r="E15" s="819"/>
      <c r="F15" s="819"/>
      <c r="G15" s="819"/>
      <c r="H15" s="819"/>
      <c r="I15" s="819"/>
      <c r="J15" s="819"/>
      <c r="K15" s="819"/>
      <c r="L15" s="819"/>
      <c r="M15" s="819"/>
      <c r="N15" s="819"/>
      <c r="O15" s="819"/>
      <c r="P15" s="820"/>
      <c r="Q15" s="821"/>
      <c r="R15" s="822"/>
      <c r="S15" s="822"/>
      <c r="T15" s="822"/>
      <c r="U15" s="822"/>
      <c r="V15" s="822"/>
      <c r="W15" s="822"/>
      <c r="X15" s="822"/>
      <c r="Y15" s="822"/>
      <c r="Z15" s="822"/>
      <c r="AA15" s="822"/>
      <c r="AB15" s="822"/>
      <c r="AC15" s="822"/>
      <c r="AD15" s="822"/>
      <c r="AE15" s="823"/>
      <c r="AF15" s="824"/>
      <c r="AG15" s="825"/>
      <c r="AH15" s="825"/>
      <c r="AI15" s="825"/>
      <c r="AJ15" s="826"/>
      <c r="AK15" s="807"/>
      <c r="AL15" s="808"/>
      <c r="AM15" s="808"/>
      <c r="AN15" s="808"/>
      <c r="AO15" s="808"/>
      <c r="AP15" s="808"/>
      <c r="AQ15" s="808"/>
      <c r="AR15" s="808"/>
      <c r="AS15" s="808"/>
      <c r="AT15" s="808"/>
      <c r="AU15" s="809"/>
      <c r="AV15" s="809"/>
      <c r="AW15" s="809"/>
      <c r="AX15" s="809"/>
      <c r="AY15" s="810"/>
      <c r="AZ15" s="232"/>
      <c r="BA15" s="232"/>
      <c r="BB15" s="232"/>
      <c r="BC15" s="232"/>
      <c r="BD15" s="232"/>
      <c r="BE15" s="233"/>
      <c r="BF15" s="233"/>
      <c r="BG15" s="233"/>
      <c r="BH15" s="233"/>
      <c r="BI15" s="233"/>
      <c r="BJ15" s="233"/>
      <c r="BK15" s="233"/>
      <c r="BL15" s="233"/>
      <c r="BM15" s="233"/>
      <c r="BN15" s="233"/>
      <c r="BO15" s="233"/>
      <c r="BP15" s="233"/>
      <c r="BQ15" s="238">
        <v>9</v>
      </c>
      <c r="BR15" s="239"/>
      <c r="BS15" s="811"/>
      <c r="BT15" s="812"/>
      <c r="BU15" s="812"/>
      <c r="BV15" s="812"/>
      <c r="BW15" s="812"/>
      <c r="BX15" s="812"/>
      <c r="BY15" s="812"/>
      <c r="BZ15" s="812"/>
      <c r="CA15" s="812"/>
      <c r="CB15" s="812"/>
      <c r="CC15" s="812"/>
      <c r="CD15" s="812"/>
      <c r="CE15" s="812"/>
      <c r="CF15" s="812"/>
      <c r="CG15" s="813"/>
      <c r="CH15" s="814"/>
      <c r="CI15" s="815"/>
      <c r="CJ15" s="815"/>
      <c r="CK15" s="815"/>
      <c r="CL15" s="816"/>
      <c r="CM15" s="814"/>
      <c r="CN15" s="815"/>
      <c r="CO15" s="815"/>
      <c r="CP15" s="815"/>
      <c r="CQ15" s="816"/>
      <c r="CR15" s="814"/>
      <c r="CS15" s="815"/>
      <c r="CT15" s="815"/>
      <c r="CU15" s="815"/>
      <c r="CV15" s="816"/>
      <c r="CW15" s="814"/>
      <c r="CX15" s="815"/>
      <c r="CY15" s="815"/>
      <c r="CZ15" s="815"/>
      <c r="DA15" s="816"/>
      <c r="DB15" s="814"/>
      <c r="DC15" s="815"/>
      <c r="DD15" s="815"/>
      <c r="DE15" s="815"/>
      <c r="DF15" s="816"/>
      <c r="DG15" s="814"/>
      <c r="DH15" s="815"/>
      <c r="DI15" s="815"/>
      <c r="DJ15" s="815"/>
      <c r="DK15" s="816"/>
      <c r="DL15" s="814"/>
      <c r="DM15" s="815"/>
      <c r="DN15" s="815"/>
      <c r="DO15" s="815"/>
      <c r="DP15" s="816"/>
      <c r="DQ15" s="814"/>
      <c r="DR15" s="815"/>
      <c r="DS15" s="815"/>
      <c r="DT15" s="815"/>
      <c r="DU15" s="816"/>
      <c r="DV15" s="811"/>
      <c r="DW15" s="812"/>
      <c r="DX15" s="812"/>
      <c r="DY15" s="812"/>
      <c r="DZ15" s="817"/>
      <c r="EA15" s="234"/>
    </row>
    <row r="16" spans="1:131" s="235" customFormat="1" ht="26.25" customHeight="1" x14ac:dyDescent="0.15">
      <c r="A16" s="238">
        <v>10</v>
      </c>
      <c r="B16" s="818"/>
      <c r="C16" s="819"/>
      <c r="D16" s="819"/>
      <c r="E16" s="819"/>
      <c r="F16" s="819"/>
      <c r="G16" s="819"/>
      <c r="H16" s="819"/>
      <c r="I16" s="819"/>
      <c r="J16" s="819"/>
      <c r="K16" s="819"/>
      <c r="L16" s="819"/>
      <c r="M16" s="819"/>
      <c r="N16" s="819"/>
      <c r="O16" s="819"/>
      <c r="P16" s="820"/>
      <c r="Q16" s="821"/>
      <c r="R16" s="822"/>
      <c r="S16" s="822"/>
      <c r="T16" s="822"/>
      <c r="U16" s="822"/>
      <c r="V16" s="822"/>
      <c r="W16" s="822"/>
      <c r="X16" s="822"/>
      <c r="Y16" s="822"/>
      <c r="Z16" s="822"/>
      <c r="AA16" s="822"/>
      <c r="AB16" s="822"/>
      <c r="AC16" s="822"/>
      <c r="AD16" s="822"/>
      <c r="AE16" s="823"/>
      <c r="AF16" s="824"/>
      <c r="AG16" s="825"/>
      <c r="AH16" s="825"/>
      <c r="AI16" s="825"/>
      <c r="AJ16" s="826"/>
      <c r="AK16" s="807"/>
      <c r="AL16" s="808"/>
      <c r="AM16" s="808"/>
      <c r="AN16" s="808"/>
      <c r="AO16" s="808"/>
      <c r="AP16" s="808"/>
      <c r="AQ16" s="808"/>
      <c r="AR16" s="808"/>
      <c r="AS16" s="808"/>
      <c r="AT16" s="808"/>
      <c r="AU16" s="809"/>
      <c r="AV16" s="809"/>
      <c r="AW16" s="809"/>
      <c r="AX16" s="809"/>
      <c r="AY16" s="810"/>
      <c r="AZ16" s="232"/>
      <c r="BA16" s="232"/>
      <c r="BB16" s="232"/>
      <c r="BC16" s="232"/>
      <c r="BD16" s="232"/>
      <c r="BE16" s="233"/>
      <c r="BF16" s="233"/>
      <c r="BG16" s="233"/>
      <c r="BH16" s="233"/>
      <c r="BI16" s="233"/>
      <c r="BJ16" s="233"/>
      <c r="BK16" s="233"/>
      <c r="BL16" s="233"/>
      <c r="BM16" s="233"/>
      <c r="BN16" s="233"/>
      <c r="BO16" s="233"/>
      <c r="BP16" s="233"/>
      <c r="BQ16" s="238">
        <v>10</v>
      </c>
      <c r="BR16" s="239"/>
      <c r="BS16" s="811"/>
      <c r="BT16" s="812"/>
      <c r="BU16" s="812"/>
      <c r="BV16" s="812"/>
      <c r="BW16" s="812"/>
      <c r="BX16" s="812"/>
      <c r="BY16" s="812"/>
      <c r="BZ16" s="812"/>
      <c r="CA16" s="812"/>
      <c r="CB16" s="812"/>
      <c r="CC16" s="812"/>
      <c r="CD16" s="812"/>
      <c r="CE16" s="812"/>
      <c r="CF16" s="812"/>
      <c r="CG16" s="813"/>
      <c r="CH16" s="814"/>
      <c r="CI16" s="815"/>
      <c r="CJ16" s="815"/>
      <c r="CK16" s="815"/>
      <c r="CL16" s="816"/>
      <c r="CM16" s="814"/>
      <c r="CN16" s="815"/>
      <c r="CO16" s="815"/>
      <c r="CP16" s="815"/>
      <c r="CQ16" s="816"/>
      <c r="CR16" s="814"/>
      <c r="CS16" s="815"/>
      <c r="CT16" s="815"/>
      <c r="CU16" s="815"/>
      <c r="CV16" s="816"/>
      <c r="CW16" s="814"/>
      <c r="CX16" s="815"/>
      <c r="CY16" s="815"/>
      <c r="CZ16" s="815"/>
      <c r="DA16" s="816"/>
      <c r="DB16" s="814"/>
      <c r="DC16" s="815"/>
      <c r="DD16" s="815"/>
      <c r="DE16" s="815"/>
      <c r="DF16" s="816"/>
      <c r="DG16" s="814"/>
      <c r="DH16" s="815"/>
      <c r="DI16" s="815"/>
      <c r="DJ16" s="815"/>
      <c r="DK16" s="816"/>
      <c r="DL16" s="814"/>
      <c r="DM16" s="815"/>
      <c r="DN16" s="815"/>
      <c r="DO16" s="815"/>
      <c r="DP16" s="816"/>
      <c r="DQ16" s="814"/>
      <c r="DR16" s="815"/>
      <c r="DS16" s="815"/>
      <c r="DT16" s="815"/>
      <c r="DU16" s="816"/>
      <c r="DV16" s="811"/>
      <c r="DW16" s="812"/>
      <c r="DX16" s="812"/>
      <c r="DY16" s="812"/>
      <c r="DZ16" s="817"/>
      <c r="EA16" s="234"/>
    </row>
    <row r="17" spans="1:131" s="235" customFormat="1" ht="26.25" customHeight="1" x14ac:dyDescent="0.15">
      <c r="A17" s="238">
        <v>11</v>
      </c>
      <c r="B17" s="818"/>
      <c r="C17" s="819"/>
      <c r="D17" s="819"/>
      <c r="E17" s="819"/>
      <c r="F17" s="819"/>
      <c r="G17" s="819"/>
      <c r="H17" s="819"/>
      <c r="I17" s="819"/>
      <c r="J17" s="819"/>
      <c r="K17" s="819"/>
      <c r="L17" s="819"/>
      <c r="M17" s="819"/>
      <c r="N17" s="819"/>
      <c r="O17" s="819"/>
      <c r="P17" s="820"/>
      <c r="Q17" s="821"/>
      <c r="R17" s="822"/>
      <c r="S17" s="822"/>
      <c r="T17" s="822"/>
      <c r="U17" s="822"/>
      <c r="V17" s="822"/>
      <c r="W17" s="822"/>
      <c r="X17" s="822"/>
      <c r="Y17" s="822"/>
      <c r="Z17" s="822"/>
      <c r="AA17" s="822"/>
      <c r="AB17" s="822"/>
      <c r="AC17" s="822"/>
      <c r="AD17" s="822"/>
      <c r="AE17" s="823"/>
      <c r="AF17" s="824"/>
      <c r="AG17" s="825"/>
      <c r="AH17" s="825"/>
      <c r="AI17" s="825"/>
      <c r="AJ17" s="826"/>
      <c r="AK17" s="807"/>
      <c r="AL17" s="808"/>
      <c r="AM17" s="808"/>
      <c r="AN17" s="808"/>
      <c r="AO17" s="808"/>
      <c r="AP17" s="808"/>
      <c r="AQ17" s="808"/>
      <c r="AR17" s="808"/>
      <c r="AS17" s="808"/>
      <c r="AT17" s="808"/>
      <c r="AU17" s="809"/>
      <c r="AV17" s="809"/>
      <c r="AW17" s="809"/>
      <c r="AX17" s="809"/>
      <c r="AY17" s="810"/>
      <c r="AZ17" s="232"/>
      <c r="BA17" s="232"/>
      <c r="BB17" s="232"/>
      <c r="BC17" s="232"/>
      <c r="BD17" s="232"/>
      <c r="BE17" s="233"/>
      <c r="BF17" s="233"/>
      <c r="BG17" s="233"/>
      <c r="BH17" s="233"/>
      <c r="BI17" s="233"/>
      <c r="BJ17" s="233"/>
      <c r="BK17" s="233"/>
      <c r="BL17" s="233"/>
      <c r="BM17" s="233"/>
      <c r="BN17" s="233"/>
      <c r="BO17" s="233"/>
      <c r="BP17" s="233"/>
      <c r="BQ17" s="238">
        <v>11</v>
      </c>
      <c r="BR17" s="239"/>
      <c r="BS17" s="811"/>
      <c r="BT17" s="812"/>
      <c r="BU17" s="812"/>
      <c r="BV17" s="812"/>
      <c r="BW17" s="812"/>
      <c r="BX17" s="812"/>
      <c r="BY17" s="812"/>
      <c r="BZ17" s="812"/>
      <c r="CA17" s="812"/>
      <c r="CB17" s="812"/>
      <c r="CC17" s="812"/>
      <c r="CD17" s="812"/>
      <c r="CE17" s="812"/>
      <c r="CF17" s="812"/>
      <c r="CG17" s="813"/>
      <c r="CH17" s="814"/>
      <c r="CI17" s="815"/>
      <c r="CJ17" s="815"/>
      <c r="CK17" s="815"/>
      <c r="CL17" s="816"/>
      <c r="CM17" s="814"/>
      <c r="CN17" s="815"/>
      <c r="CO17" s="815"/>
      <c r="CP17" s="815"/>
      <c r="CQ17" s="816"/>
      <c r="CR17" s="814"/>
      <c r="CS17" s="815"/>
      <c r="CT17" s="815"/>
      <c r="CU17" s="815"/>
      <c r="CV17" s="816"/>
      <c r="CW17" s="814"/>
      <c r="CX17" s="815"/>
      <c r="CY17" s="815"/>
      <c r="CZ17" s="815"/>
      <c r="DA17" s="816"/>
      <c r="DB17" s="814"/>
      <c r="DC17" s="815"/>
      <c r="DD17" s="815"/>
      <c r="DE17" s="815"/>
      <c r="DF17" s="816"/>
      <c r="DG17" s="814"/>
      <c r="DH17" s="815"/>
      <c r="DI17" s="815"/>
      <c r="DJ17" s="815"/>
      <c r="DK17" s="816"/>
      <c r="DL17" s="814"/>
      <c r="DM17" s="815"/>
      <c r="DN17" s="815"/>
      <c r="DO17" s="815"/>
      <c r="DP17" s="816"/>
      <c r="DQ17" s="814"/>
      <c r="DR17" s="815"/>
      <c r="DS17" s="815"/>
      <c r="DT17" s="815"/>
      <c r="DU17" s="816"/>
      <c r="DV17" s="811"/>
      <c r="DW17" s="812"/>
      <c r="DX17" s="812"/>
      <c r="DY17" s="812"/>
      <c r="DZ17" s="817"/>
      <c r="EA17" s="234"/>
    </row>
    <row r="18" spans="1:131" s="235" customFormat="1" ht="26.25" customHeight="1" x14ac:dyDescent="0.15">
      <c r="A18" s="238">
        <v>12</v>
      </c>
      <c r="B18" s="818"/>
      <c r="C18" s="819"/>
      <c r="D18" s="819"/>
      <c r="E18" s="819"/>
      <c r="F18" s="819"/>
      <c r="G18" s="819"/>
      <c r="H18" s="819"/>
      <c r="I18" s="819"/>
      <c r="J18" s="819"/>
      <c r="K18" s="819"/>
      <c r="L18" s="819"/>
      <c r="M18" s="819"/>
      <c r="N18" s="819"/>
      <c r="O18" s="819"/>
      <c r="P18" s="820"/>
      <c r="Q18" s="821"/>
      <c r="R18" s="822"/>
      <c r="S18" s="822"/>
      <c r="T18" s="822"/>
      <c r="U18" s="822"/>
      <c r="V18" s="822"/>
      <c r="W18" s="822"/>
      <c r="X18" s="822"/>
      <c r="Y18" s="822"/>
      <c r="Z18" s="822"/>
      <c r="AA18" s="822"/>
      <c r="AB18" s="822"/>
      <c r="AC18" s="822"/>
      <c r="AD18" s="822"/>
      <c r="AE18" s="823"/>
      <c r="AF18" s="824"/>
      <c r="AG18" s="825"/>
      <c r="AH18" s="825"/>
      <c r="AI18" s="825"/>
      <c r="AJ18" s="826"/>
      <c r="AK18" s="807"/>
      <c r="AL18" s="808"/>
      <c r="AM18" s="808"/>
      <c r="AN18" s="808"/>
      <c r="AO18" s="808"/>
      <c r="AP18" s="808"/>
      <c r="AQ18" s="808"/>
      <c r="AR18" s="808"/>
      <c r="AS18" s="808"/>
      <c r="AT18" s="808"/>
      <c r="AU18" s="809"/>
      <c r="AV18" s="809"/>
      <c r="AW18" s="809"/>
      <c r="AX18" s="809"/>
      <c r="AY18" s="810"/>
      <c r="AZ18" s="232"/>
      <c r="BA18" s="232"/>
      <c r="BB18" s="232"/>
      <c r="BC18" s="232"/>
      <c r="BD18" s="232"/>
      <c r="BE18" s="233"/>
      <c r="BF18" s="233"/>
      <c r="BG18" s="233"/>
      <c r="BH18" s="233"/>
      <c r="BI18" s="233"/>
      <c r="BJ18" s="233"/>
      <c r="BK18" s="233"/>
      <c r="BL18" s="233"/>
      <c r="BM18" s="233"/>
      <c r="BN18" s="233"/>
      <c r="BO18" s="233"/>
      <c r="BP18" s="233"/>
      <c r="BQ18" s="238">
        <v>12</v>
      </c>
      <c r="BR18" s="239"/>
      <c r="BS18" s="811"/>
      <c r="BT18" s="812"/>
      <c r="BU18" s="812"/>
      <c r="BV18" s="812"/>
      <c r="BW18" s="812"/>
      <c r="BX18" s="812"/>
      <c r="BY18" s="812"/>
      <c r="BZ18" s="812"/>
      <c r="CA18" s="812"/>
      <c r="CB18" s="812"/>
      <c r="CC18" s="812"/>
      <c r="CD18" s="812"/>
      <c r="CE18" s="812"/>
      <c r="CF18" s="812"/>
      <c r="CG18" s="813"/>
      <c r="CH18" s="814"/>
      <c r="CI18" s="815"/>
      <c r="CJ18" s="815"/>
      <c r="CK18" s="815"/>
      <c r="CL18" s="816"/>
      <c r="CM18" s="814"/>
      <c r="CN18" s="815"/>
      <c r="CO18" s="815"/>
      <c r="CP18" s="815"/>
      <c r="CQ18" s="816"/>
      <c r="CR18" s="814"/>
      <c r="CS18" s="815"/>
      <c r="CT18" s="815"/>
      <c r="CU18" s="815"/>
      <c r="CV18" s="816"/>
      <c r="CW18" s="814"/>
      <c r="CX18" s="815"/>
      <c r="CY18" s="815"/>
      <c r="CZ18" s="815"/>
      <c r="DA18" s="816"/>
      <c r="DB18" s="814"/>
      <c r="DC18" s="815"/>
      <c r="DD18" s="815"/>
      <c r="DE18" s="815"/>
      <c r="DF18" s="816"/>
      <c r="DG18" s="814"/>
      <c r="DH18" s="815"/>
      <c r="DI18" s="815"/>
      <c r="DJ18" s="815"/>
      <c r="DK18" s="816"/>
      <c r="DL18" s="814"/>
      <c r="DM18" s="815"/>
      <c r="DN18" s="815"/>
      <c r="DO18" s="815"/>
      <c r="DP18" s="816"/>
      <c r="DQ18" s="814"/>
      <c r="DR18" s="815"/>
      <c r="DS18" s="815"/>
      <c r="DT18" s="815"/>
      <c r="DU18" s="816"/>
      <c r="DV18" s="811"/>
      <c r="DW18" s="812"/>
      <c r="DX18" s="812"/>
      <c r="DY18" s="812"/>
      <c r="DZ18" s="817"/>
      <c r="EA18" s="234"/>
    </row>
    <row r="19" spans="1:131" s="235" customFormat="1" ht="26.25" customHeight="1" x14ac:dyDescent="0.15">
      <c r="A19" s="238">
        <v>13</v>
      </c>
      <c r="B19" s="818"/>
      <c r="C19" s="819"/>
      <c r="D19" s="819"/>
      <c r="E19" s="819"/>
      <c r="F19" s="819"/>
      <c r="G19" s="819"/>
      <c r="H19" s="819"/>
      <c r="I19" s="819"/>
      <c r="J19" s="819"/>
      <c r="K19" s="819"/>
      <c r="L19" s="819"/>
      <c r="M19" s="819"/>
      <c r="N19" s="819"/>
      <c r="O19" s="819"/>
      <c r="P19" s="820"/>
      <c r="Q19" s="821"/>
      <c r="R19" s="822"/>
      <c r="S19" s="822"/>
      <c r="T19" s="822"/>
      <c r="U19" s="822"/>
      <c r="V19" s="822"/>
      <c r="W19" s="822"/>
      <c r="X19" s="822"/>
      <c r="Y19" s="822"/>
      <c r="Z19" s="822"/>
      <c r="AA19" s="822"/>
      <c r="AB19" s="822"/>
      <c r="AC19" s="822"/>
      <c r="AD19" s="822"/>
      <c r="AE19" s="823"/>
      <c r="AF19" s="824"/>
      <c r="AG19" s="825"/>
      <c r="AH19" s="825"/>
      <c r="AI19" s="825"/>
      <c r="AJ19" s="826"/>
      <c r="AK19" s="807"/>
      <c r="AL19" s="808"/>
      <c r="AM19" s="808"/>
      <c r="AN19" s="808"/>
      <c r="AO19" s="808"/>
      <c r="AP19" s="808"/>
      <c r="AQ19" s="808"/>
      <c r="AR19" s="808"/>
      <c r="AS19" s="808"/>
      <c r="AT19" s="808"/>
      <c r="AU19" s="809"/>
      <c r="AV19" s="809"/>
      <c r="AW19" s="809"/>
      <c r="AX19" s="809"/>
      <c r="AY19" s="810"/>
      <c r="AZ19" s="232"/>
      <c r="BA19" s="232"/>
      <c r="BB19" s="232"/>
      <c r="BC19" s="232"/>
      <c r="BD19" s="232"/>
      <c r="BE19" s="233"/>
      <c r="BF19" s="233"/>
      <c r="BG19" s="233"/>
      <c r="BH19" s="233"/>
      <c r="BI19" s="233"/>
      <c r="BJ19" s="233"/>
      <c r="BK19" s="233"/>
      <c r="BL19" s="233"/>
      <c r="BM19" s="233"/>
      <c r="BN19" s="233"/>
      <c r="BO19" s="233"/>
      <c r="BP19" s="233"/>
      <c r="BQ19" s="238">
        <v>13</v>
      </c>
      <c r="BR19" s="239"/>
      <c r="BS19" s="811"/>
      <c r="BT19" s="812"/>
      <c r="BU19" s="812"/>
      <c r="BV19" s="812"/>
      <c r="BW19" s="812"/>
      <c r="BX19" s="812"/>
      <c r="BY19" s="812"/>
      <c r="BZ19" s="812"/>
      <c r="CA19" s="812"/>
      <c r="CB19" s="812"/>
      <c r="CC19" s="812"/>
      <c r="CD19" s="812"/>
      <c r="CE19" s="812"/>
      <c r="CF19" s="812"/>
      <c r="CG19" s="813"/>
      <c r="CH19" s="814"/>
      <c r="CI19" s="815"/>
      <c r="CJ19" s="815"/>
      <c r="CK19" s="815"/>
      <c r="CL19" s="816"/>
      <c r="CM19" s="814"/>
      <c r="CN19" s="815"/>
      <c r="CO19" s="815"/>
      <c r="CP19" s="815"/>
      <c r="CQ19" s="816"/>
      <c r="CR19" s="814"/>
      <c r="CS19" s="815"/>
      <c r="CT19" s="815"/>
      <c r="CU19" s="815"/>
      <c r="CV19" s="816"/>
      <c r="CW19" s="814"/>
      <c r="CX19" s="815"/>
      <c r="CY19" s="815"/>
      <c r="CZ19" s="815"/>
      <c r="DA19" s="816"/>
      <c r="DB19" s="814"/>
      <c r="DC19" s="815"/>
      <c r="DD19" s="815"/>
      <c r="DE19" s="815"/>
      <c r="DF19" s="816"/>
      <c r="DG19" s="814"/>
      <c r="DH19" s="815"/>
      <c r="DI19" s="815"/>
      <c r="DJ19" s="815"/>
      <c r="DK19" s="816"/>
      <c r="DL19" s="814"/>
      <c r="DM19" s="815"/>
      <c r="DN19" s="815"/>
      <c r="DO19" s="815"/>
      <c r="DP19" s="816"/>
      <c r="DQ19" s="814"/>
      <c r="DR19" s="815"/>
      <c r="DS19" s="815"/>
      <c r="DT19" s="815"/>
      <c r="DU19" s="816"/>
      <c r="DV19" s="811"/>
      <c r="DW19" s="812"/>
      <c r="DX19" s="812"/>
      <c r="DY19" s="812"/>
      <c r="DZ19" s="817"/>
      <c r="EA19" s="234"/>
    </row>
    <row r="20" spans="1:131" s="235" customFormat="1" ht="26.25" customHeight="1" x14ac:dyDescent="0.15">
      <c r="A20" s="238">
        <v>14</v>
      </c>
      <c r="B20" s="818"/>
      <c r="C20" s="819"/>
      <c r="D20" s="819"/>
      <c r="E20" s="819"/>
      <c r="F20" s="819"/>
      <c r="G20" s="819"/>
      <c r="H20" s="819"/>
      <c r="I20" s="819"/>
      <c r="J20" s="819"/>
      <c r="K20" s="819"/>
      <c r="L20" s="819"/>
      <c r="M20" s="819"/>
      <c r="N20" s="819"/>
      <c r="O20" s="819"/>
      <c r="P20" s="820"/>
      <c r="Q20" s="821"/>
      <c r="R20" s="822"/>
      <c r="S20" s="822"/>
      <c r="T20" s="822"/>
      <c r="U20" s="822"/>
      <c r="V20" s="822"/>
      <c r="W20" s="822"/>
      <c r="X20" s="822"/>
      <c r="Y20" s="822"/>
      <c r="Z20" s="822"/>
      <c r="AA20" s="822"/>
      <c r="AB20" s="822"/>
      <c r="AC20" s="822"/>
      <c r="AD20" s="822"/>
      <c r="AE20" s="823"/>
      <c r="AF20" s="824"/>
      <c r="AG20" s="825"/>
      <c r="AH20" s="825"/>
      <c r="AI20" s="825"/>
      <c r="AJ20" s="826"/>
      <c r="AK20" s="807"/>
      <c r="AL20" s="808"/>
      <c r="AM20" s="808"/>
      <c r="AN20" s="808"/>
      <c r="AO20" s="808"/>
      <c r="AP20" s="808"/>
      <c r="AQ20" s="808"/>
      <c r="AR20" s="808"/>
      <c r="AS20" s="808"/>
      <c r="AT20" s="808"/>
      <c r="AU20" s="809"/>
      <c r="AV20" s="809"/>
      <c r="AW20" s="809"/>
      <c r="AX20" s="809"/>
      <c r="AY20" s="810"/>
      <c r="AZ20" s="232"/>
      <c r="BA20" s="232"/>
      <c r="BB20" s="232"/>
      <c r="BC20" s="232"/>
      <c r="BD20" s="232"/>
      <c r="BE20" s="233"/>
      <c r="BF20" s="233"/>
      <c r="BG20" s="233"/>
      <c r="BH20" s="233"/>
      <c r="BI20" s="233"/>
      <c r="BJ20" s="233"/>
      <c r="BK20" s="233"/>
      <c r="BL20" s="233"/>
      <c r="BM20" s="233"/>
      <c r="BN20" s="233"/>
      <c r="BO20" s="233"/>
      <c r="BP20" s="233"/>
      <c r="BQ20" s="238">
        <v>14</v>
      </c>
      <c r="BR20" s="239"/>
      <c r="BS20" s="811"/>
      <c r="BT20" s="812"/>
      <c r="BU20" s="812"/>
      <c r="BV20" s="812"/>
      <c r="BW20" s="812"/>
      <c r="BX20" s="812"/>
      <c r="BY20" s="812"/>
      <c r="BZ20" s="812"/>
      <c r="CA20" s="812"/>
      <c r="CB20" s="812"/>
      <c r="CC20" s="812"/>
      <c r="CD20" s="812"/>
      <c r="CE20" s="812"/>
      <c r="CF20" s="812"/>
      <c r="CG20" s="813"/>
      <c r="CH20" s="814"/>
      <c r="CI20" s="815"/>
      <c r="CJ20" s="815"/>
      <c r="CK20" s="815"/>
      <c r="CL20" s="816"/>
      <c r="CM20" s="814"/>
      <c r="CN20" s="815"/>
      <c r="CO20" s="815"/>
      <c r="CP20" s="815"/>
      <c r="CQ20" s="816"/>
      <c r="CR20" s="814"/>
      <c r="CS20" s="815"/>
      <c r="CT20" s="815"/>
      <c r="CU20" s="815"/>
      <c r="CV20" s="816"/>
      <c r="CW20" s="814"/>
      <c r="CX20" s="815"/>
      <c r="CY20" s="815"/>
      <c r="CZ20" s="815"/>
      <c r="DA20" s="816"/>
      <c r="DB20" s="814"/>
      <c r="DC20" s="815"/>
      <c r="DD20" s="815"/>
      <c r="DE20" s="815"/>
      <c r="DF20" s="816"/>
      <c r="DG20" s="814"/>
      <c r="DH20" s="815"/>
      <c r="DI20" s="815"/>
      <c r="DJ20" s="815"/>
      <c r="DK20" s="816"/>
      <c r="DL20" s="814"/>
      <c r="DM20" s="815"/>
      <c r="DN20" s="815"/>
      <c r="DO20" s="815"/>
      <c r="DP20" s="816"/>
      <c r="DQ20" s="814"/>
      <c r="DR20" s="815"/>
      <c r="DS20" s="815"/>
      <c r="DT20" s="815"/>
      <c r="DU20" s="816"/>
      <c r="DV20" s="811"/>
      <c r="DW20" s="812"/>
      <c r="DX20" s="812"/>
      <c r="DY20" s="812"/>
      <c r="DZ20" s="817"/>
      <c r="EA20" s="234"/>
    </row>
    <row r="21" spans="1:131" s="235" customFormat="1" ht="26.25" customHeight="1" thickBot="1" x14ac:dyDescent="0.2">
      <c r="A21" s="238">
        <v>15</v>
      </c>
      <c r="B21" s="818"/>
      <c r="C21" s="819"/>
      <c r="D21" s="819"/>
      <c r="E21" s="819"/>
      <c r="F21" s="819"/>
      <c r="G21" s="819"/>
      <c r="H21" s="819"/>
      <c r="I21" s="819"/>
      <c r="J21" s="819"/>
      <c r="K21" s="819"/>
      <c r="L21" s="819"/>
      <c r="M21" s="819"/>
      <c r="N21" s="819"/>
      <c r="O21" s="819"/>
      <c r="P21" s="820"/>
      <c r="Q21" s="821"/>
      <c r="R21" s="822"/>
      <c r="S21" s="822"/>
      <c r="T21" s="822"/>
      <c r="U21" s="822"/>
      <c r="V21" s="822"/>
      <c r="W21" s="822"/>
      <c r="X21" s="822"/>
      <c r="Y21" s="822"/>
      <c r="Z21" s="822"/>
      <c r="AA21" s="822"/>
      <c r="AB21" s="822"/>
      <c r="AC21" s="822"/>
      <c r="AD21" s="822"/>
      <c r="AE21" s="823"/>
      <c r="AF21" s="824"/>
      <c r="AG21" s="825"/>
      <c r="AH21" s="825"/>
      <c r="AI21" s="825"/>
      <c r="AJ21" s="826"/>
      <c r="AK21" s="807"/>
      <c r="AL21" s="808"/>
      <c r="AM21" s="808"/>
      <c r="AN21" s="808"/>
      <c r="AO21" s="808"/>
      <c r="AP21" s="808"/>
      <c r="AQ21" s="808"/>
      <c r="AR21" s="808"/>
      <c r="AS21" s="808"/>
      <c r="AT21" s="808"/>
      <c r="AU21" s="809"/>
      <c r="AV21" s="809"/>
      <c r="AW21" s="809"/>
      <c r="AX21" s="809"/>
      <c r="AY21" s="810"/>
      <c r="AZ21" s="232"/>
      <c r="BA21" s="232"/>
      <c r="BB21" s="232"/>
      <c r="BC21" s="232"/>
      <c r="BD21" s="232"/>
      <c r="BE21" s="233"/>
      <c r="BF21" s="233"/>
      <c r="BG21" s="233"/>
      <c r="BH21" s="233"/>
      <c r="BI21" s="233"/>
      <c r="BJ21" s="233"/>
      <c r="BK21" s="233"/>
      <c r="BL21" s="233"/>
      <c r="BM21" s="233"/>
      <c r="BN21" s="233"/>
      <c r="BO21" s="233"/>
      <c r="BP21" s="233"/>
      <c r="BQ21" s="238">
        <v>15</v>
      </c>
      <c r="BR21" s="239"/>
      <c r="BS21" s="811"/>
      <c r="BT21" s="812"/>
      <c r="BU21" s="812"/>
      <c r="BV21" s="812"/>
      <c r="BW21" s="812"/>
      <c r="BX21" s="812"/>
      <c r="BY21" s="812"/>
      <c r="BZ21" s="812"/>
      <c r="CA21" s="812"/>
      <c r="CB21" s="812"/>
      <c r="CC21" s="812"/>
      <c r="CD21" s="812"/>
      <c r="CE21" s="812"/>
      <c r="CF21" s="812"/>
      <c r="CG21" s="813"/>
      <c r="CH21" s="814"/>
      <c r="CI21" s="815"/>
      <c r="CJ21" s="815"/>
      <c r="CK21" s="815"/>
      <c r="CL21" s="816"/>
      <c r="CM21" s="814"/>
      <c r="CN21" s="815"/>
      <c r="CO21" s="815"/>
      <c r="CP21" s="815"/>
      <c r="CQ21" s="816"/>
      <c r="CR21" s="814"/>
      <c r="CS21" s="815"/>
      <c r="CT21" s="815"/>
      <c r="CU21" s="815"/>
      <c r="CV21" s="816"/>
      <c r="CW21" s="814"/>
      <c r="CX21" s="815"/>
      <c r="CY21" s="815"/>
      <c r="CZ21" s="815"/>
      <c r="DA21" s="816"/>
      <c r="DB21" s="814"/>
      <c r="DC21" s="815"/>
      <c r="DD21" s="815"/>
      <c r="DE21" s="815"/>
      <c r="DF21" s="816"/>
      <c r="DG21" s="814"/>
      <c r="DH21" s="815"/>
      <c r="DI21" s="815"/>
      <c r="DJ21" s="815"/>
      <c r="DK21" s="816"/>
      <c r="DL21" s="814"/>
      <c r="DM21" s="815"/>
      <c r="DN21" s="815"/>
      <c r="DO21" s="815"/>
      <c r="DP21" s="816"/>
      <c r="DQ21" s="814"/>
      <c r="DR21" s="815"/>
      <c r="DS21" s="815"/>
      <c r="DT21" s="815"/>
      <c r="DU21" s="816"/>
      <c r="DV21" s="811"/>
      <c r="DW21" s="812"/>
      <c r="DX21" s="812"/>
      <c r="DY21" s="812"/>
      <c r="DZ21" s="817"/>
      <c r="EA21" s="234"/>
    </row>
    <row r="22" spans="1:131" s="235" customFormat="1" ht="26.25" customHeight="1" x14ac:dyDescent="0.15">
      <c r="A22" s="238">
        <v>16</v>
      </c>
      <c r="B22" s="818"/>
      <c r="C22" s="819"/>
      <c r="D22" s="819"/>
      <c r="E22" s="819"/>
      <c r="F22" s="819"/>
      <c r="G22" s="819"/>
      <c r="H22" s="819"/>
      <c r="I22" s="819"/>
      <c r="J22" s="819"/>
      <c r="K22" s="819"/>
      <c r="L22" s="819"/>
      <c r="M22" s="819"/>
      <c r="N22" s="819"/>
      <c r="O22" s="819"/>
      <c r="P22" s="820"/>
      <c r="Q22" s="837"/>
      <c r="R22" s="838"/>
      <c r="S22" s="838"/>
      <c r="T22" s="838"/>
      <c r="U22" s="838"/>
      <c r="V22" s="838"/>
      <c r="W22" s="838"/>
      <c r="X22" s="838"/>
      <c r="Y22" s="838"/>
      <c r="Z22" s="838"/>
      <c r="AA22" s="838"/>
      <c r="AB22" s="838"/>
      <c r="AC22" s="838"/>
      <c r="AD22" s="838"/>
      <c r="AE22" s="839"/>
      <c r="AF22" s="824"/>
      <c r="AG22" s="825"/>
      <c r="AH22" s="825"/>
      <c r="AI22" s="825"/>
      <c r="AJ22" s="826"/>
      <c r="AK22" s="840"/>
      <c r="AL22" s="841"/>
      <c r="AM22" s="841"/>
      <c r="AN22" s="841"/>
      <c r="AO22" s="841"/>
      <c r="AP22" s="841"/>
      <c r="AQ22" s="841"/>
      <c r="AR22" s="841"/>
      <c r="AS22" s="841"/>
      <c r="AT22" s="841"/>
      <c r="AU22" s="842"/>
      <c r="AV22" s="842"/>
      <c r="AW22" s="842"/>
      <c r="AX22" s="842"/>
      <c r="AY22" s="843"/>
      <c r="AZ22" s="844" t="s">
        <v>392</v>
      </c>
      <c r="BA22" s="844"/>
      <c r="BB22" s="844"/>
      <c r="BC22" s="844"/>
      <c r="BD22" s="845"/>
      <c r="BE22" s="233"/>
      <c r="BF22" s="233"/>
      <c r="BG22" s="233"/>
      <c r="BH22" s="233"/>
      <c r="BI22" s="233"/>
      <c r="BJ22" s="233"/>
      <c r="BK22" s="233"/>
      <c r="BL22" s="233"/>
      <c r="BM22" s="233"/>
      <c r="BN22" s="233"/>
      <c r="BO22" s="233"/>
      <c r="BP22" s="233"/>
      <c r="BQ22" s="238">
        <v>16</v>
      </c>
      <c r="BR22" s="239"/>
      <c r="BS22" s="811"/>
      <c r="BT22" s="812"/>
      <c r="BU22" s="812"/>
      <c r="BV22" s="812"/>
      <c r="BW22" s="812"/>
      <c r="BX22" s="812"/>
      <c r="BY22" s="812"/>
      <c r="BZ22" s="812"/>
      <c r="CA22" s="812"/>
      <c r="CB22" s="812"/>
      <c r="CC22" s="812"/>
      <c r="CD22" s="812"/>
      <c r="CE22" s="812"/>
      <c r="CF22" s="812"/>
      <c r="CG22" s="813"/>
      <c r="CH22" s="814"/>
      <c r="CI22" s="815"/>
      <c r="CJ22" s="815"/>
      <c r="CK22" s="815"/>
      <c r="CL22" s="816"/>
      <c r="CM22" s="814"/>
      <c r="CN22" s="815"/>
      <c r="CO22" s="815"/>
      <c r="CP22" s="815"/>
      <c r="CQ22" s="816"/>
      <c r="CR22" s="814"/>
      <c r="CS22" s="815"/>
      <c r="CT22" s="815"/>
      <c r="CU22" s="815"/>
      <c r="CV22" s="816"/>
      <c r="CW22" s="814"/>
      <c r="CX22" s="815"/>
      <c r="CY22" s="815"/>
      <c r="CZ22" s="815"/>
      <c r="DA22" s="816"/>
      <c r="DB22" s="814"/>
      <c r="DC22" s="815"/>
      <c r="DD22" s="815"/>
      <c r="DE22" s="815"/>
      <c r="DF22" s="816"/>
      <c r="DG22" s="814"/>
      <c r="DH22" s="815"/>
      <c r="DI22" s="815"/>
      <c r="DJ22" s="815"/>
      <c r="DK22" s="816"/>
      <c r="DL22" s="814"/>
      <c r="DM22" s="815"/>
      <c r="DN22" s="815"/>
      <c r="DO22" s="815"/>
      <c r="DP22" s="816"/>
      <c r="DQ22" s="814"/>
      <c r="DR22" s="815"/>
      <c r="DS22" s="815"/>
      <c r="DT22" s="815"/>
      <c r="DU22" s="816"/>
      <c r="DV22" s="811"/>
      <c r="DW22" s="812"/>
      <c r="DX22" s="812"/>
      <c r="DY22" s="812"/>
      <c r="DZ22" s="817"/>
      <c r="EA22" s="234"/>
    </row>
    <row r="23" spans="1:131" s="235" customFormat="1" ht="26.25" customHeight="1" thickBot="1" x14ac:dyDescent="0.2">
      <c r="A23" s="240" t="s">
        <v>393</v>
      </c>
      <c r="B23" s="827" t="s">
        <v>394</v>
      </c>
      <c r="C23" s="828"/>
      <c r="D23" s="828"/>
      <c r="E23" s="828"/>
      <c r="F23" s="828"/>
      <c r="G23" s="828"/>
      <c r="H23" s="828"/>
      <c r="I23" s="828"/>
      <c r="J23" s="828"/>
      <c r="K23" s="828"/>
      <c r="L23" s="828"/>
      <c r="M23" s="828"/>
      <c r="N23" s="828"/>
      <c r="O23" s="828"/>
      <c r="P23" s="829"/>
      <c r="Q23" s="830"/>
      <c r="R23" s="831"/>
      <c r="S23" s="831"/>
      <c r="T23" s="831"/>
      <c r="U23" s="831"/>
      <c r="V23" s="831"/>
      <c r="W23" s="831"/>
      <c r="X23" s="831"/>
      <c r="Y23" s="831"/>
      <c r="Z23" s="831"/>
      <c r="AA23" s="831"/>
      <c r="AB23" s="831"/>
      <c r="AC23" s="831"/>
      <c r="AD23" s="831"/>
      <c r="AE23" s="832"/>
      <c r="AF23" s="833">
        <v>113</v>
      </c>
      <c r="AG23" s="831"/>
      <c r="AH23" s="831"/>
      <c r="AI23" s="831"/>
      <c r="AJ23" s="834"/>
      <c r="AK23" s="835"/>
      <c r="AL23" s="836"/>
      <c r="AM23" s="836"/>
      <c r="AN23" s="836"/>
      <c r="AO23" s="836"/>
      <c r="AP23" s="831"/>
      <c r="AQ23" s="831"/>
      <c r="AR23" s="831"/>
      <c r="AS23" s="831"/>
      <c r="AT23" s="831"/>
      <c r="AU23" s="847"/>
      <c r="AV23" s="847"/>
      <c r="AW23" s="847"/>
      <c r="AX23" s="847"/>
      <c r="AY23" s="848"/>
      <c r="AZ23" s="849" t="s">
        <v>237</v>
      </c>
      <c r="BA23" s="850"/>
      <c r="BB23" s="850"/>
      <c r="BC23" s="850"/>
      <c r="BD23" s="851"/>
      <c r="BE23" s="233"/>
      <c r="BF23" s="233"/>
      <c r="BG23" s="233"/>
      <c r="BH23" s="233"/>
      <c r="BI23" s="233"/>
      <c r="BJ23" s="233"/>
      <c r="BK23" s="233"/>
      <c r="BL23" s="233"/>
      <c r="BM23" s="233"/>
      <c r="BN23" s="233"/>
      <c r="BO23" s="233"/>
      <c r="BP23" s="233"/>
      <c r="BQ23" s="238">
        <v>17</v>
      </c>
      <c r="BR23" s="239"/>
      <c r="BS23" s="811"/>
      <c r="BT23" s="812"/>
      <c r="BU23" s="812"/>
      <c r="BV23" s="812"/>
      <c r="BW23" s="812"/>
      <c r="BX23" s="812"/>
      <c r="BY23" s="812"/>
      <c r="BZ23" s="812"/>
      <c r="CA23" s="812"/>
      <c r="CB23" s="812"/>
      <c r="CC23" s="812"/>
      <c r="CD23" s="812"/>
      <c r="CE23" s="812"/>
      <c r="CF23" s="812"/>
      <c r="CG23" s="813"/>
      <c r="CH23" s="814"/>
      <c r="CI23" s="815"/>
      <c r="CJ23" s="815"/>
      <c r="CK23" s="815"/>
      <c r="CL23" s="816"/>
      <c r="CM23" s="814"/>
      <c r="CN23" s="815"/>
      <c r="CO23" s="815"/>
      <c r="CP23" s="815"/>
      <c r="CQ23" s="816"/>
      <c r="CR23" s="814"/>
      <c r="CS23" s="815"/>
      <c r="CT23" s="815"/>
      <c r="CU23" s="815"/>
      <c r="CV23" s="816"/>
      <c r="CW23" s="814"/>
      <c r="CX23" s="815"/>
      <c r="CY23" s="815"/>
      <c r="CZ23" s="815"/>
      <c r="DA23" s="816"/>
      <c r="DB23" s="814"/>
      <c r="DC23" s="815"/>
      <c r="DD23" s="815"/>
      <c r="DE23" s="815"/>
      <c r="DF23" s="816"/>
      <c r="DG23" s="814"/>
      <c r="DH23" s="815"/>
      <c r="DI23" s="815"/>
      <c r="DJ23" s="815"/>
      <c r="DK23" s="816"/>
      <c r="DL23" s="814"/>
      <c r="DM23" s="815"/>
      <c r="DN23" s="815"/>
      <c r="DO23" s="815"/>
      <c r="DP23" s="816"/>
      <c r="DQ23" s="814"/>
      <c r="DR23" s="815"/>
      <c r="DS23" s="815"/>
      <c r="DT23" s="815"/>
      <c r="DU23" s="816"/>
      <c r="DV23" s="811"/>
      <c r="DW23" s="812"/>
      <c r="DX23" s="812"/>
      <c r="DY23" s="812"/>
      <c r="DZ23" s="817"/>
      <c r="EA23" s="234"/>
    </row>
    <row r="24" spans="1:131" s="235" customFormat="1" ht="26.25" customHeight="1" x14ac:dyDescent="0.15">
      <c r="A24" s="846" t="s">
        <v>395</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232"/>
      <c r="BA24" s="232"/>
      <c r="BB24" s="232"/>
      <c r="BC24" s="232"/>
      <c r="BD24" s="232"/>
      <c r="BE24" s="233"/>
      <c r="BF24" s="233"/>
      <c r="BG24" s="233"/>
      <c r="BH24" s="233"/>
      <c r="BI24" s="233"/>
      <c r="BJ24" s="233"/>
      <c r="BK24" s="233"/>
      <c r="BL24" s="233"/>
      <c r="BM24" s="233"/>
      <c r="BN24" s="233"/>
      <c r="BO24" s="233"/>
      <c r="BP24" s="233"/>
      <c r="BQ24" s="238">
        <v>18</v>
      </c>
      <c r="BR24" s="239"/>
      <c r="BS24" s="811"/>
      <c r="BT24" s="812"/>
      <c r="BU24" s="812"/>
      <c r="BV24" s="812"/>
      <c r="BW24" s="812"/>
      <c r="BX24" s="812"/>
      <c r="BY24" s="812"/>
      <c r="BZ24" s="812"/>
      <c r="CA24" s="812"/>
      <c r="CB24" s="812"/>
      <c r="CC24" s="812"/>
      <c r="CD24" s="812"/>
      <c r="CE24" s="812"/>
      <c r="CF24" s="812"/>
      <c r="CG24" s="813"/>
      <c r="CH24" s="814"/>
      <c r="CI24" s="815"/>
      <c r="CJ24" s="815"/>
      <c r="CK24" s="815"/>
      <c r="CL24" s="816"/>
      <c r="CM24" s="814"/>
      <c r="CN24" s="815"/>
      <c r="CO24" s="815"/>
      <c r="CP24" s="815"/>
      <c r="CQ24" s="816"/>
      <c r="CR24" s="814"/>
      <c r="CS24" s="815"/>
      <c r="CT24" s="815"/>
      <c r="CU24" s="815"/>
      <c r="CV24" s="816"/>
      <c r="CW24" s="814"/>
      <c r="CX24" s="815"/>
      <c r="CY24" s="815"/>
      <c r="CZ24" s="815"/>
      <c r="DA24" s="816"/>
      <c r="DB24" s="814"/>
      <c r="DC24" s="815"/>
      <c r="DD24" s="815"/>
      <c r="DE24" s="815"/>
      <c r="DF24" s="816"/>
      <c r="DG24" s="814"/>
      <c r="DH24" s="815"/>
      <c r="DI24" s="815"/>
      <c r="DJ24" s="815"/>
      <c r="DK24" s="816"/>
      <c r="DL24" s="814"/>
      <c r="DM24" s="815"/>
      <c r="DN24" s="815"/>
      <c r="DO24" s="815"/>
      <c r="DP24" s="816"/>
      <c r="DQ24" s="814"/>
      <c r="DR24" s="815"/>
      <c r="DS24" s="815"/>
      <c r="DT24" s="815"/>
      <c r="DU24" s="816"/>
      <c r="DV24" s="811"/>
      <c r="DW24" s="812"/>
      <c r="DX24" s="812"/>
      <c r="DY24" s="812"/>
      <c r="DZ24" s="817"/>
      <c r="EA24" s="234"/>
    </row>
    <row r="25" spans="1:131" ht="26.25" customHeight="1" thickBot="1" x14ac:dyDescent="0.2">
      <c r="A25" s="763" t="s">
        <v>396</v>
      </c>
      <c r="B25" s="763"/>
      <c r="C25" s="763"/>
      <c r="D25" s="763"/>
      <c r="E25" s="763"/>
      <c r="F25" s="763"/>
      <c r="G25" s="763"/>
      <c r="H25" s="763"/>
      <c r="I25" s="763"/>
      <c r="J25" s="763"/>
      <c r="K25" s="763"/>
      <c r="L25" s="763"/>
      <c r="M25" s="763"/>
      <c r="N25" s="763"/>
      <c r="O25" s="763"/>
      <c r="P25" s="763"/>
      <c r="Q25" s="763"/>
      <c r="R25" s="763"/>
      <c r="S25" s="763"/>
      <c r="T25" s="763"/>
      <c r="U25" s="763"/>
      <c r="V25" s="763"/>
      <c r="W25" s="763"/>
      <c r="X25" s="763"/>
      <c r="Y25" s="763"/>
      <c r="Z25" s="763"/>
      <c r="AA25" s="763"/>
      <c r="AB25" s="763"/>
      <c r="AC25" s="763"/>
      <c r="AD25" s="763"/>
      <c r="AE25" s="763"/>
      <c r="AF25" s="763"/>
      <c r="AG25" s="763"/>
      <c r="AH25" s="763"/>
      <c r="AI25" s="763"/>
      <c r="AJ25" s="763"/>
      <c r="AK25" s="763"/>
      <c r="AL25" s="763"/>
      <c r="AM25" s="763"/>
      <c r="AN25" s="763"/>
      <c r="AO25" s="763"/>
      <c r="AP25" s="763"/>
      <c r="AQ25" s="763"/>
      <c r="AR25" s="763"/>
      <c r="AS25" s="763"/>
      <c r="AT25" s="763"/>
      <c r="AU25" s="763"/>
      <c r="AV25" s="763"/>
      <c r="AW25" s="763"/>
      <c r="AX25" s="763"/>
      <c r="AY25" s="763"/>
      <c r="AZ25" s="763"/>
      <c r="BA25" s="763"/>
      <c r="BB25" s="763"/>
      <c r="BC25" s="763"/>
      <c r="BD25" s="763"/>
      <c r="BE25" s="763"/>
      <c r="BF25" s="763"/>
      <c r="BG25" s="763"/>
      <c r="BH25" s="763"/>
      <c r="BI25" s="763"/>
      <c r="BJ25" s="232"/>
      <c r="BK25" s="232"/>
      <c r="BL25" s="232"/>
      <c r="BM25" s="232"/>
      <c r="BN25" s="232"/>
      <c r="BO25" s="241"/>
      <c r="BP25" s="241"/>
      <c r="BQ25" s="238">
        <v>19</v>
      </c>
      <c r="BR25" s="239"/>
      <c r="BS25" s="811"/>
      <c r="BT25" s="812"/>
      <c r="BU25" s="812"/>
      <c r="BV25" s="812"/>
      <c r="BW25" s="812"/>
      <c r="BX25" s="812"/>
      <c r="BY25" s="812"/>
      <c r="BZ25" s="812"/>
      <c r="CA25" s="812"/>
      <c r="CB25" s="812"/>
      <c r="CC25" s="812"/>
      <c r="CD25" s="812"/>
      <c r="CE25" s="812"/>
      <c r="CF25" s="812"/>
      <c r="CG25" s="813"/>
      <c r="CH25" s="814"/>
      <c r="CI25" s="815"/>
      <c r="CJ25" s="815"/>
      <c r="CK25" s="815"/>
      <c r="CL25" s="816"/>
      <c r="CM25" s="814"/>
      <c r="CN25" s="815"/>
      <c r="CO25" s="815"/>
      <c r="CP25" s="815"/>
      <c r="CQ25" s="816"/>
      <c r="CR25" s="814"/>
      <c r="CS25" s="815"/>
      <c r="CT25" s="815"/>
      <c r="CU25" s="815"/>
      <c r="CV25" s="816"/>
      <c r="CW25" s="814"/>
      <c r="CX25" s="815"/>
      <c r="CY25" s="815"/>
      <c r="CZ25" s="815"/>
      <c r="DA25" s="816"/>
      <c r="DB25" s="814"/>
      <c r="DC25" s="815"/>
      <c r="DD25" s="815"/>
      <c r="DE25" s="815"/>
      <c r="DF25" s="816"/>
      <c r="DG25" s="814"/>
      <c r="DH25" s="815"/>
      <c r="DI25" s="815"/>
      <c r="DJ25" s="815"/>
      <c r="DK25" s="816"/>
      <c r="DL25" s="814"/>
      <c r="DM25" s="815"/>
      <c r="DN25" s="815"/>
      <c r="DO25" s="815"/>
      <c r="DP25" s="816"/>
      <c r="DQ25" s="814"/>
      <c r="DR25" s="815"/>
      <c r="DS25" s="815"/>
      <c r="DT25" s="815"/>
      <c r="DU25" s="816"/>
      <c r="DV25" s="811"/>
      <c r="DW25" s="812"/>
      <c r="DX25" s="812"/>
      <c r="DY25" s="812"/>
      <c r="DZ25" s="817"/>
      <c r="EA25" s="230"/>
    </row>
    <row r="26" spans="1:131" ht="26.25" customHeight="1" x14ac:dyDescent="0.15">
      <c r="A26" s="765" t="s">
        <v>374</v>
      </c>
      <c r="B26" s="766"/>
      <c r="C26" s="766"/>
      <c r="D26" s="766"/>
      <c r="E26" s="766"/>
      <c r="F26" s="766"/>
      <c r="G26" s="766"/>
      <c r="H26" s="766"/>
      <c r="I26" s="766"/>
      <c r="J26" s="766"/>
      <c r="K26" s="766"/>
      <c r="L26" s="766"/>
      <c r="M26" s="766"/>
      <c r="N26" s="766"/>
      <c r="O26" s="766"/>
      <c r="P26" s="767"/>
      <c r="Q26" s="771" t="s">
        <v>397</v>
      </c>
      <c r="R26" s="772"/>
      <c r="S26" s="772"/>
      <c r="T26" s="772"/>
      <c r="U26" s="773"/>
      <c r="V26" s="771" t="s">
        <v>398</v>
      </c>
      <c r="W26" s="772"/>
      <c r="X26" s="772"/>
      <c r="Y26" s="772"/>
      <c r="Z26" s="773"/>
      <c r="AA26" s="771" t="s">
        <v>399</v>
      </c>
      <c r="AB26" s="772"/>
      <c r="AC26" s="772"/>
      <c r="AD26" s="772"/>
      <c r="AE26" s="772"/>
      <c r="AF26" s="852" t="s">
        <v>400</v>
      </c>
      <c r="AG26" s="853"/>
      <c r="AH26" s="853"/>
      <c r="AI26" s="853"/>
      <c r="AJ26" s="854"/>
      <c r="AK26" s="772" t="s">
        <v>401</v>
      </c>
      <c r="AL26" s="772"/>
      <c r="AM26" s="772"/>
      <c r="AN26" s="772"/>
      <c r="AO26" s="773"/>
      <c r="AP26" s="771" t="s">
        <v>402</v>
      </c>
      <c r="AQ26" s="772"/>
      <c r="AR26" s="772"/>
      <c r="AS26" s="772"/>
      <c r="AT26" s="773"/>
      <c r="AU26" s="771" t="s">
        <v>403</v>
      </c>
      <c r="AV26" s="772"/>
      <c r="AW26" s="772"/>
      <c r="AX26" s="772"/>
      <c r="AY26" s="773"/>
      <c r="AZ26" s="771" t="s">
        <v>404</v>
      </c>
      <c r="BA26" s="772"/>
      <c r="BB26" s="772"/>
      <c r="BC26" s="772"/>
      <c r="BD26" s="773"/>
      <c r="BE26" s="771" t="s">
        <v>381</v>
      </c>
      <c r="BF26" s="772"/>
      <c r="BG26" s="772"/>
      <c r="BH26" s="772"/>
      <c r="BI26" s="778"/>
      <c r="BJ26" s="232"/>
      <c r="BK26" s="232"/>
      <c r="BL26" s="232"/>
      <c r="BM26" s="232"/>
      <c r="BN26" s="232"/>
      <c r="BO26" s="241"/>
      <c r="BP26" s="241"/>
      <c r="BQ26" s="238">
        <v>20</v>
      </c>
      <c r="BR26" s="239"/>
      <c r="BS26" s="811"/>
      <c r="BT26" s="812"/>
      <c r="BU26" s="812"/>
      <c r="BV26" s="812"/>
      <c r="BW26" s="812"/>
      <c r="BX26" s="812"/>
      <c r="BY26" s="812"/>
      <c r="BZ26" s="812"/>
      <c r="CA26" s="812"/>
      <c r="CB26" s="812"/>
      <c r="CC26" s="812"/>
      <c r="CD26" s="812"/>
      <c r="CE26" s="812"/>
      <c r="CF26" s="812"/>
      <c r="CG26" s="813"/>
      <c r="CH26" s="814"/>
      <c r="CI26" s="815"/>
      <c r="CJ26" s="815"/>
      <c r="CK26" s="815"/>
      <c r="CL26" s="816"/>
      <c r="CM26" s="814"/>
      <c r="CN26" s="815"/>
      <c r="CO26" s="815"/>
      <c r="CP26" s="815"/>
      <c r="CQ26" s="816"/>
      <c r="CR26" s="814"/>
      <c r="CS26" s="815"/>
      <c r="CT26" s="815"/>
      <c r="CU26" s="815"/>
      <c r="CV26" s="816"/>
      <c r="CW26" s="814"/>
      <c r="CX26" s="815"/>
      <c r="CY26" s="815"/>
      <c r="CZ26" s="815"/>
      <c r="DA26" s="816"/>
      <c r="DB26" s="814"/>
      <c r="DC26" s="815"/>
      <c r="DD26" s="815"/>
      <c r="DE26" s="815"/>
      <c r="DF26" s="816"/>
      <c r="DG26" s="814"/>
      <c r="DH26" s="815"/>
      <c r="DI26" s="815"/>
      <c r="DJ26" s="815"/>
      <c r="DK26" s="816"/>
      <c r="DL26" s="814"/>
      <c r="DM26" s="815"/>
      <c r="DN26" s="815"/>
      <c r="DO26" s="815"/>
      <c r="DP26" s="816"/>
      <c r="DQ26" s="814"/>
      <c r="DR26" s="815"/>
      <c r="DS26" s="815"/>
      <c r="DT26" s="815"/>
      <c r="DU26" s="816"/>
      <c r="DV26" s="811"/>
      <c r="DW26" s="812"/>
      <c r="DX26" s="812"/>
      <c r="DY26" s="812"/>
      <c r="DZ26" s="817"/>
      <c r="EA26" s="230"/>
    </row>
    <row r="27" spans="1:131" ht="26.25" customHeight="1" thickBot="1" x14ac:dyDescent="0.2">
      <c r="A27" s="768"/>
      <c r="B27" s="769"/>
      <c r="C27" s="769"/>
      <c r="D27" s="769"/>
      <c r="E27" s="769"/>
      <c r="F27" s="769"/>
      <c r="G27" s="769"/>
      <c r="H27" s="769"/>
      <c r="I27" s="769"/>
      <c r="J27" s="769"/>
      <c r="K27" s="769"/>
      <c r="L27" s="769"/>
      <c r="M27" s="769"/>
      <c r="N27" s="769"/>
      <c r="O27" s="769"/>
      <c r="P27" s="770"/>
      <c r="Q27" s="774"/>
      <c r="R27" s="775"/>
      <c r="S27" s="775"/>
      <c r="T27" s="775"/>
      <c r="U27" s="776"/>
      <c r="V27" s="774"/>
      <c r="W27" s="775"/>
      <c r="X27" s="775"/>
      <c r="Y27" s="775"/>
      <c r="Z27" s="776"/>
      <c r="AA27" s="774"/>
      <c r="AB27" s="775"/>
      <c r="AC27" s="775"/>
      <c r="AD27" s="775"/>
      <c r="AE27" s="775"/>
      <c r="AF27" s="855"/>
      <c r="AG27" s="856"/>
      <c r="AH27" s="856"/>
      <c r="AI27" s="856"/>
      <c r="AJ27" s="857"/>
      <c r="AK27" s="775"/>
      <c r="AL27" s="775"/>
      <c r="AM27" s="775"/>
      <c r="AN27" s="775"/>
      <c r="AO27" s="776"/>
      <c r="AP27" s="774"/>
      <c r="AQ27" s="775"/>
      <c r="AR27" s="775"/>
      <c r="AS27" s="775"/>
      <c r="AT27" s="776"/>
      <c r="AU27" s="774"/>
      <c r="AV27" s="775"/>
      <c r="AW27" s="775"/>
      <c r="AX27" s="775"/>
      <c r="AY27" s="776"/>
      <c r="AZ27" s="774"/>
      <c r="BA27" s="775"/>
      <c r="BB27" s="775"/>
      <c r="BC27" s="775"/>
      <c r="BD27" s="776"/>
      <c r="BE27" s="774"/>
      <c r="BF27" s="775"/>
      <c r="BG27" s="775"/>
      <c r="BH27" s="775"/>
      <c r="BI27" s="780"/>
      <c r="BJ27" s="232"/>
      <c r="BK27" s="232"/>
      <c r="BL27" s="232"/>
      <c r="BM27" s="232"/>
      <c r="BN27" s="232"/>
      <c r="BO27" s="241"/>
      <c r="BP27" s="241"/>
      <c r="BQ27" s="238">
        <v>21</v>
      </c>
      <c r="BR27" s="239"/>
      <c r="BS27" s="811"/>
      <c r="BT27" s="812"/>
      <c r="BU27" s="812"/>
      <c r="BV27" s="812"/>
      <c r="BW27" s="812"/>
      <c r="BX27" s="812"/>
      <c r="BY27" s="812"/>
      <c r="BZ27" s="812"/>
      <c r="CA27" s="812"/>
      <c r="CB27" s="812"/>
      <c r="CC27" s="812"/>
      <c r="CD27" s="812"/>
      <c r="CE27" s="812"/>
      <c r="CF27" s="812"/>
      <c r="CG27" s="813"/>
      <c r="CH27" s="814"/>
      <c r="CI27" s="815"/>
      <c r="CJ27" s="815"/>
      <c r="CK27" s="815"/>
      <c r="CL27" s="816"/>
      <c r="CM27" s="814"/>
      <c r="CN27" s="815"/>
      <c r="CO27" s="815"/>
      <c r="CP27" s="815"/>
      <c r="CQ27" s="816"/>
      <c r="CR27" s="814"/>
      <c r="CS27" s="815"/>
      <c r="CT27" s="815"/>
      <c r="CU27" s="815"/>
      <c r="CV27" s="816"/>
      <c r="CW27" s="814"/>
      <c r="CX27" s="815"/>
      <c r="CY27" s="815"/>
      <c r="CZ27" s="815"/>
      <c r="DA27" s="816"/>
      <c r="DB27" s="814"/>
      <c r="DC27" s="815"/>
      <c r="DD27" s="815"/>
      <c r="DE27" s="815"/>
      <c r="DF27" s="816"/>
      <c r="DG27" s="814"/>
      <c r="DH27" s="815"/>
      <c r="DI27" s="815"/>
      <c r="DJ27" s="815"/>
      <c r="DK27" s="816"/>
      <c r="DL27" s="814"/>
      <c r="DM27" s="815"/>
      <c r="DN27" s="815"/>
      <c r="DO27" s="815"/>
      <c r="DP27" s="816"/>
      <c r="DQ27" s="814"/>
      <c r="DR27" s="815"/>
      <c r="DS27" s="815"/>
      <c r="DT27" s="815"/>
      <c r="DU27" s="816"/>
      <c r="DV27" s="811"/>
      <c r="DW27" s="812"/>
      <c r="DX27" s="812"/>
      <c r="DY27" s="812"/>
      <c r="DZ27" s="817"/>
      <c r="EA27" s="230"/>
    </row>
    <row r="28" spans="1:131" ht="26.25" customHeight="1" thickTop="1" x14ac:dyDescent="0.15">
      <c r="A28" s="242">
        <v>1</v>
      </c>
      <c r="B28" s="787" t="s">
        <v>405</v>
      </c>
      <c r="C28" s="788"/>
      <c r="D28" s="788"/>
      <c r="E28" s="788"/>
      <c r="F28" s="788"/>
      <c r="G28" s="788"/>
      <c r="H28" s="788"/>
      <c r="I28" s="788"/>
      <c r="J28" s="788"/>
      <c r="K28" s="788"/>
      <c r="L28" s="788"/>
      <c r="M28" s="788"/>
      <c r="N28" s="788"/>
      <c r="O28" s="788"/>
      <c r="P28" s="789"/>
      <c r="Q28" s="860">
        <v>1026</v>
      </c>
      <c r="R28" s="861"/>
      <c r="S28" s="861"/>
      <c r="T28" s="861"/>
      <c r="U28" s="861"/>
      <c r="V28" s="861">
        <v>1019</v>
      </c>
      <c r="W28" s="861"/>
      <c r="X28" s="861"/>
      <c r="Y28" s="861"/>
      <c r="Z28" s="861"/>
      <c r="AA28" s="861">
        <v>7</v>
      </c>
      <c r="AB28" s="861"/>
      <c r="AC28" s="861"/>
      <c r="AD28" s="861"/>
      <c r="AE28" s="862"/>
      <c r="AF28" s="863">
        <v>7</v>
      </c>
      <c r="AG28" s="861"/>
      <c r="AH28" s="861"/>
      <c r="AI28" s="861"/>
      <c r="AJ28" s="864"/>
      <c r="AK28" s="865">
        <v>58</v>
      </c>
      <c r="AL28" s="866"/>
      <c r="AM28" s="866"/>
      <c r="AN28" s="866"/>
      <c r="AO28" s="866"/>
      <c r="AP28" s="866" t="s">
        <v>579</v>
      </c>
      <c r="AQ28" s="866"/>
      <c r="AR28" s="866"/>
      <c r="AS28" s="866"/>
      <c r="AT28" s="866"/>
      <c r="AU28" s="866" t="s">
        <v>579</v>
      </c>
      <c r="AV28" s="866"/>
      <c r="AW28" s="866"/>
      <c r="AX28" s="866"/>
      <c r="AY28" s="866"/>
      <c r="AZ28" s="867" t="s">
        <v>579</v>
      </c>
      <c r="BA28" s="867"/>
      <c r="BB28" s="867"/>
      <c r="BC28" s="867"/>
      <c r="BD28" s="867"/>
      <c r="BE28" s="858"/>
      <c r="BF28" s="858"/>
      <c r="BG28" s="858"/>
      <c r="BH28" s="858"/>
      <c r="BI28" s="859"/>
      <c r="BJ28" s="232"/>
      <c r="BK28" s="232"/>
      <c r="BL28" s="232"/>
      <c r="BM28" s="232"/>
      <c r="BN28" s="232"/>
      <c r="BO28" s="241"/>
      <c r="BP28" s="241"/>
      <c r="BQ28" s="238">
        <v>22</v>
      </c>
      <c r="BR28" s="239"/>
      <c r="BS28" s="811"/>
      <c r="BT28" s="812"/>
      <c r="BU28" s="812"/>
      <c r="BV28" s="812"/>
      <c r="BW28" s="812"/>
      <c r="BX28" s="812"/>
      <c r="BY28" s="812"/>
      <c r="BZ28" s="812"/>
      <c r="CA28" s="812"/>
      <c r="CB28" s="812"/>
      <c r="CC28" s="812"/>
      <c r="CD28" s="812"/>
      <c r="CE28" s="812"/>
      <c r="CF28" s="812"/>
      <c r="CG28" s="813"/>
      <c r="CH28" s="814"/>
      <c r="CI28" s="815"/>
      <c r="CJ28" s="815"/>
      <c r="CK28" s="815"/>
      <c r="CL28" s="816"/>
      <c r="CM28" s="814"/>
      <c r="CN28" s="815"/>
      <c r="CO28" s="815"/>
      <c r="CP28" s="815"/>
      <c r="CQ28" s="816"/>
      <c r="CR28" s="814"/>
      <c r="CS28" s="815"/>
      <c r="CT28" s="815"/>
      <c r="CU28" s="815"/>
      <c r="CV28" s="816"/>
      <c r="CW28" s="814"/>
      <c r="CX28" s="815"/>
      <c r="CY28" s="815"/>
      <c r="CZ28" s="815"/>
      <c r="DA28" s="816"/>
      <c r="DB28" s="814"/>
      <c r="DC28" s="815"/>
      <c r="DD28" s="815"/>
      <c r="DE28" s="815"/>
      <c r="DF28" s="816"/>
      <c r="DG28" s="814"/>
      <c r="DH28" s="815"/>
      <c r="DI28" s="815"/>
      <c r="DJ28" s="815"/>
      <c r="DK28" s="816"/>
      <c r="DL28" s="814"/>
      <c r="DM28" s="815"/>
      <c r="DN28" s="815"/>
      <c r="DO28" s="815"/>
      <c r="DP28" s="816"/>
      <c r="DQ28" s="814"/>
      <c r="DR28" s="815"/>
      <c r="DS28" s="815"/>
      <c r="DT28" s="815"/>
      <c r="DU28" s="816"/>
      <c r="DV28" s="811"/>
      <c r="DW28" s="812"/>
      <c r="DX28" s="812"/>
      <c r="DY28" s="812"/>
      <c r="DZ28" s="817"/>
      <c r="EA28" s="230"/>
    </row>
    <row r="29" spans="1:131" ht="26.25" customHeight="1" x14ac:dyDescent="0.15">
      <c r="A29" s="242">
        <v>2</v>
      </c>
      <c r="B29" s="818" t="s">
        <v>406</v>
      </c>
      <c r="C29" s="819"/>
      <c r="D29" s="819"/>
      <c r="E29" s="819"/>
      <c r="F29" s="819"/>
      <c r="G29" s="819"/>
      <c r="H29" s="819"/>
      <c r="I29" s="819"/>
      <c r="J29" s="819"/>
      <c r="K29" s="819"/>
      <c r="L29" s="819"/>
      <c r="M29" s="819"/>
      <c r="N29" s="819"/>
      <c r="O29" s="819"/>
      <c r="P29" s="820"/>
      <c r="Q29" s="821">
        <v>746</v>
      </c>
      <c r="R29" s="822"/>
      <c r="S29" s="822"/>
      <c r="T29" s="822"/>
      <c r="U29" s="822"/>
      <c r="V29" s="822">
        <v>685</v>
      </c>
      <c r="W29" s="822"/>
      <c r="X29" s="822"/>
      <c r="Y29" s="822"/>
      <c r="Z29" s="822"/>
      <c r="AA29" s="822">
        <v>62</v>
      </c>
      <c r="AB29" s="822"/>
      <c r="AC29" s="822"/>
      <c r="AD29" s="822"/>
      <c r="AE29" s="823"/>
      <c r="AF29" s="824">
        <v>62</v>
      </c>
      <c r="AG29" s="825"/>
      <c r="AH29" s="825"/>
      <c r="AI29" s="825"/>
      <c r="AJ29" s="826"/>
      <c r="AK29" s="872">
        <v>117</v>
      </c>
      <c r="AL29" s="868"/>
      <c r="AM29" s="868"/>
      <c r="AN29" s="868"/>
      <c r="AO29" s="868"/>
      <c r="AP29" s="868" t="s">
        <v>579</v>
      </c>
      <c r="AQ29" s="868"/>
      <c r="AR29" s="868"/>
      <c r="AS29" s="868"/>
      <c r="AT29" s="868"/>
      <c r="AU29" s="868" t="s">
        <v>579</v>
      </c>
      <c r="AV29" s="868"/>
      <c r="AW29" s="868"/>
      <c r="AX29" s="868"/>
      <c r="AY29" s="868"/>
      <c r="AZ29" s="869" t="s">
        <v>579</v>
      </c>
      <c r="BA29" s="869"/>
      <c r="BB29" s="869"/>
      <c r="BC29" s="869"/>
      <c r="BD29" s="869"/>
      <c r="BE29" s="870"/>
      <c r="BF29" s="870"/>
      <c r="BG29" s="870"/>
      <c r="BH29" s="870"/>
      <c r="BI29" s="871"/>
      <c r="BJ29" s="232"/>
      <c r="BK29" s="232"/>
      <c r="BL29" s="232"/>
      <c r="BM29" s="232"/>
      <c r="BN29" s="232"/>
      <c r="BO29" s="241"/>
      <c r="BP29" s="241"/>
      <c r="BQ29" s="238">
        <v>23</v>
      </c>
      <c r="BR29" s="239"/>
      <c r="BS29" s="811"/>
      <c r="BT29" s="812"/>
      <c r="BU29" s="812"/>
      <c r="BV29" s="812"/>
      <c r="BW29" s="812"/>
      <c r="BX29" s="812"/>
      <c r="BY29" s="812"/>
      <c r="BZ29" s="812"/>
      <c r="CA29" s="812"/>
      <c r="CB29" s="812"/>
      <c r="CC29" s="812"/>
      <c r="CD29" s="812"/>
      <c r="CE29" s="812"/>
      <c r="CF29" s="812"/>
      <c r="CG29" s="813"/>
      <c r="CH29" s="814"/>
      <c r="CI29" s="815"/>
      <c r="CJ29" s="815"/>
      <c r="CK29" s="815"/>
      <c r="CL29" s="816"/>
      <c r="CM29" s="814"/>
      <c r="CN29" s="815"/>
      <c r="CO29" s="815"/>
      <c r="CP29" s="815"/>
      <c r="CQ29" s="816"/>
      <c r="CR29" s="814"/>
      <c r="CS29" s="815"/>
      <c r="CT29" s="815"/>
      <c r="CU29" s="815"/>
      <c r="CV29" s="816"/>
      <c r="CW29" s="814"/>
      <c r="CX29" s="815"/>
      <c r="CY29" s="815"/>
      <c r="CZ29" s="815"/>
      <c r="DA29" s="816"/>
      <c r="DB29" s="814"/>
      <c r="DC29" s="815"/>
      <c r="DD29" s="815"/>
      <c r="DE29" s="815"/>
      <c r="DF29" s="816"/>
      <c r="DG29" s="814"/>
      <c r="DH29" s="815"/>
      <c r="DI29" s="815"/>
      <c r="DJ29" s="815"/>
      <c r="DK29" s="816"/>
      <c r="DL29" s="814"/>
      <c r="DM29" s="815"/>
      <c r="DN29" s="815"/>
      <c r="DO29" s="815"/>
      <c r="DP29" s="816"/>
      <c r="DQ29" s="814"/>
      <c r="DR29" s="815"/>
      <c r="DS29" s="815"/>
      <c r="DT29" s="815"/>
      <c r="DU29" s="816"/>
      <c r="DV29" s="811"/>
      <c r="DW29" s="812"/>
      <c r="DX29" s="812"/>
      <c r="DY29" s="812"/>
      <c r="DZ29" s="817"/>
      <c r="EA29" s="230"/>
    </row>
    <row r="30" spans="1:131" ht="26.25" customHeight="1" x14ac:dyDescent="0.15">
      <c r="A30" s="242">
        <v>3</v>
      </c>
      <c r="B30" s="818" t="s">
        <v>407</v>
      </c>
      <c r="C30" s="819"/>
      <c r="D30" s="819"/>
      <c r="E30" s="819"/>
      <c r="F30" s="819"/>
      <c r="G30" s="819"/>
      <c r="H30" s="819"/>
      <c r="I30" s="819"/>
      <c r="J30" s="819"/>
      <c r="K30" s="819"/>
      <c r="L30" s="819"/>
      <c r="M30" s="819"/>
      <c r="N30" s="819"/>
      <c r="O30" s="819"/>
      <c r="P30" s="820"/>
      <c r="Q30" s="821">
        <v>89</v>
      </c>
      <c r="R30" s="822"/>
      <c r="S30" s="822"/>
      <c r="T30" s="822"/>
      <c r="U30" s="822"/>
      <c r="V30" s="822">
        <v>88</v>
      </c>
      <c r="W30" s="822"/>
      <c r="X30" s="822"/>
      <c r="Y30" s="822"/>
      <c r="Z30" s="822"/>
      <c r="AA30" s="822">
        <v>1</v>
      </c>
      <c r="AB30" s="822"/>
      <c r="AC30" s="822"/>
      <c r="AD30" s="822"/>
      <c r="AE30" s="823"/>
      <c r="AF30" s="824">
        <v>1</v>
      </c>
      <c r="AG30" s="825"/>
      <c r="AH30" s="825"/>
      <c r="AI30" s="825"/>
      <c r="AJ30" s="826"/>
      <c r="AK30" s="872">
        <v>17</v>
      </c>
      <c r="AL30" s="868"/>
      <c r="AM30" s="868"/>
      <c r="AN30" s="868"/>
      <c r="AO30" s="868"/>
      <c r="AP30" s="868" t="s">
        <v>579</v>
      </c>
      <c r="AQ30" s="868"/>
      <c r="AR30" s="868"/>
      <c r="AS30" s="868"/>
      <c r="AT30" s="868"/>
      <c r="AU30" s="868" t="s">
        <v>579</v>
      </c>
      <c r="AV30" s="868"/>
      <c r="AW30" s="868"/>
      <c r="AX30" s="868"/>
      <c r="AY30" s="868"/>
      <c r="AZ30" s="869" t="s">
        <v>579</v>
      </c>
      <c r="BA30" s="869"/>
      <c r="BB30" s="869"/>
      <c r="BC30" s="869"/>
      <c r="BD30" s="869"/>
      <c r="BE30" s="870"/>
      <c r="BF30" s="870"/>
      <c r="BG30" s="870"/>
      <c r="BH30" s="870"/>
      <c r="BI30" s="871"/>
      <c r="BJ30" s="232"/>
      <c r="BK30" s="232"/>
      <c r="BL30" s="232"/>
      <c r="BM30" s="232"/>
      <c r="BN30" s="232"/>
      <c r="BO30" s="241"/>
      <c r="BP30" s="241"/>
      <c r="BQ30" s="238">
        <v>24</v>
      </c>
      <c r="BR30" s="239"/>
      <c r="BS30" s="811"/>
      <c r="BT30" s="812"/>
      <c r="BU30" s="812"/>
      <c r="BV30" s="812"/>
      <c r="BW30" s="812"/>
      <c r="BX30" s="812"/>
      <c r="BY30" s="812"/>
      <c r="BZ30" s="812"/>
      <c r="CA30" s="812"/>
      <c r="CB30" s="812"/>
      <c r="CC30" s="812"/>
      <c r="CD30" s="812"/>
      <c r="CE30" s="812"/>
      <c r="CF30" s="812"/>
      <c r="CG30" s="813"/>
      <c r="CH30" s="814"/>
      <c r="CI30" s="815"/>
      <c r="CJ30" s="815"/>
      <c r="CK30" s="815"/>
      <c r="CL30" s="816"/>
      <c r="CM30" s="814"/>
      <c r="CN30" s="815"/>
      <c r="CO30" s="815"/>
      <c r="CP30" s="815"/>
      <c r="CQ30" s="816"/>
      <c r="CR30" s="814"/>
      <c r="CS30" s="815"/>
      <c r="CT30" s="815"/>
      <c r="CU30" s="815"/>
      <c r="CV30" s="816"/>
      <c r="CW30" s="814"/>
      <c r="CX30" s="815"/>
      <c r="CY30" s="815"/>
      <c r="CZ30" s="815"/>
      <c r="DA30" s="816"/>
      <c r="DB30" s="814"/>
      <c r="DC30" s="815"/>
      <c r="DD30" s="815"/>
      <c r="DE30" s="815"/>
      <c r="DF30" s="816"/>
      <c r="DG30" s="814"/>
      <c r="DH30" s="815"/>
      <c r="DI30" s="815"/>
      <c r="DJ30" s="815"/>
      <c r="DK30" s="816"/>
      <c r="DL30" s="814"/>
      <c r="DM30" s="815"/>
      <c r="DN30" s="815"/>
      <c r="DO30" s="815"/>
      <c r="DP30" s="816"/>
      <c r="DQ30" s="814"/>
      <c r="DR30" s="815"/>
      <c r="DS30" s="815"/>
      <c r="DT30" s="815"/>
      <c r="DU30" s="816"/>
      <c r="DV30" s="811"/>
      <c r="DW30" s="812"/>
      <c r="DX30" s="812"/>
      <c r="DY30" s="812"/>
      <c r="DZ30" s="817"/>
      <c r="EA30" s="230"/>
    </row>
    <row r="31" spans="1:131" ht="26.25" customHeight="1" x14ac:dyDescent="0.15">
      <c r="A31" s="242">
        <v>4</v>
      </c>
      <c r="B31" s="818" t="s">
        <v>408</v>
      </c>
      <c r="C31" s="819"/>
      <c r="D31" s="819"/>
      <c r="E31" s="819"/>
      <c r="F31" s="819"/>
      <c r="G31" s="819"/>
      <c r="H31" s="819"/>
      <c r="I31" s="819"/>
      <c r="J31" s="819"/>
      <c r="K31" s="819"/>
      <c r="L31" s="819"/>
      <c r="M31" s="819"/>
      <c r="N31" s="819"/>
      <c r="O31" s="819"/>
      <c r="P31" s="820"/>
      <c r="Q31" s="821">
        <v>199</v>
      </c>
      <c r="R31" s="822"/>
      <c r="S31" s="822"/>
      <c r="T31" s="822"/>
      <c r="U31" s="822"/>
      <c r="V31" s="822">
        <v>162</v>
      </c>
      <c r="W31" s="822"/>
      <c r="X31" s="822"/>
      <c r="Y31" s="822"/>
      <c r="Z31" s="822"/>
      <c r="AA31" s="822">
        <v>37</v>
      </c>
      <c r="AB31" s="822"/>
      <c r="AC31" s="822"/>
      <c r="AD31" s="822"/>
      <c r="AE31" s="823"/>
      <c r="AF31" s="824">
        <v>546</v>
      </c>
      <c r="AG31" s="825"/>
      <c r="AH31" s="825"/>
      <c r="AI31" s="825"/>
      <c r="AJ31" s="826"/>
      <c r="AK31" s="872">
        <v>33</v>
      </c>
      <c r="AL31" s="868"/>
      <c r="AM31" s="868"/>
      <c r="AN31" s="868"/>
      <c r="AO31" s="868"/>
      <c r="AP31" s="868">
        <v>371</v>
      </c>
      <c r="AQ31" s="868"/>
      <c r="AR31" s="868"/>
      <c r="AS31" s="868"/>
      <c r="AT31" s="868"/>
      <c r="AU31" s="868">
        <v>0</v>
      </c>
      <c r="AV31" s="868"/>
      <c r="AW31" s="868"/>
      <c r="AX31" s="868"/>
      <c r="AY31" s="868"/>
      <c r="AZ31" s="869" t="s">
        <v>579</v>
      </c>
      <c r="BA31" s="869"/>
      <c r="BB31" s="869"/>
      <c r="BC31" s="869"/>
      <c r="BD31" s="869"/>
      <c r="BE31" s="870" t="s">
        <v>409</v>
      </c>
      <c r="BF31" s="870"/>
      <c r="BG31" s="870"/>
      <c r="BH31" s="870"/>
      <c r="BI31" s="871"/>
      <c r="BJ31" s="232"/>
      <c r="BK31" s="232"/>
      <c r="BL31" s="232"/>
      <c r="BM31" s="232"/>
      <c r="BN31" s="232"/>
      <c r="BO31" s="241"/>
      <c r="BP31" s="241"/>
      <c r="BQ31" s="238">
        <v>25</v>
      </c>
      <c r="BR31" s="239"/>
      <c r="BS31" s="811"/>
      <c r="BT31" s="812"/>
      <c r="BU31" s="812"/>
      <c r="BV31" s="812"/>
      <c r="BW31" s="812"/>
      <c r="BX31" s="812"/>
      <c r="BY31" s="812"/>
      <c r="BZ31" s="812"/>
      <c r="CA31" s="812"/>
      <c r="CB31" s="812"/>
      <c r="CC31" s="812"/>
      <c r="CD31" s="812"/>
      <c r="CE31" s="812"/>
      <c r="CF31" s="812"/>
      <c r="CG31" s="813"/>
      <c r="CH31" s="814"/>
      <c r="CI31" s="815"/>
      <c r="CJ31" s="815"/>
      <c r="CK31" s="815"/>
      <c r="CL31" s="816"/>
      <c r="CM31" s="814"/>
      <c r="CN31" s="815"/>
      <c r="CO31" s="815"/>
      <c r="CP31" s="815"/>
      <c r="CQ31" s="816"/>
      <c r="CR31" s="814"/>
      <c r="CS31" s="815"/>
      <c r="CT31" s="815"/>
      <c r="CU31" s="815"/>
      <c r="CV31" s="816"/>
      <c r="CW31" s="814"/>
      <c r="CX31" s="815"/>
      <c r="CY31" s="815"/>
      <c r="CZ31" s="815"/>
      <c r="DA31" s="816"/>
      <c r="DB31" s="814"/>
      <c r="DC31" s="815"/>
      <c r="DD31" s="815"/>
      <c r="DE31" s="815"/>
      <c r="DF31" s="816"/>
      <c r="DG31" s="814"/>
      <c r="DH31" s="815"/>
      <c r="DI31" s="815"/>
      <c r="DJ31" s="815"/>
      <c r="DK31" s="816"/>
      <c r="DL31" s="814"/>
      <c r="DM31" s="815"/>
      <c r="DN31" s="815"/>
      <c r="DO31" s="815"/>
      <c r="DP31" s="816"/>
      <c r="DQ31" s="814"/>
      <c r="DR31" s="815"/>
      <c r="DS31" s="815"/>
      <c r="DT31" s="815"/>
      <c r="DU31" s="816"/>
      <c r="DV31" s="811"/>
      <c r="DW31" s="812"/>
      <c r="DX31" s="812"/>
      <c r="DY31" s="812"/>
      <c r="DZ31" s="817"/>
      <c r="EA31" s="230"/>
    </row>
    <row r="32" spans="1:131" ht="26.25" customHeight="1" x14ac:dyDescent="0.15">
      <c r="A32" s="242">
        <v>5</v>
      </c>
      <c r="B32" s="818" t="s">
        <v>410</v>
      </c>
      <c r="C32" s="819"/>
      <c r="D32" s="819"/>
      <c r="E32" s="819"/>
      <c r="F32" s="819"/>
      <c r="G32" s="819"/>
      <c r="H32" s="819"/>
      <c r="I32" s="819"/>
      <c r="J32" s="819"/>
      <c r="K32" s="819"/>
      <c r="L32" s="819"/>
      <c r="M32" s="819"/>
      <c r="N32" s="819"/>
      <c r="O32" s="819"/>
      <c r="P32" s="820"/>
      <c r="Q32" s="821">
        <v>396</v>
      </c>
      <c r="R32" s="822"/>
      <c r="S32" s="822"/>
      <c r="T32" s="822"/>
      <c r="U32" s="822"/>
      <c r="V32" s="822">
        <v>326</v>
      </c>
      <c r="W32" s="822"/>
      <c r="X32" s="822"/>
      <c r="Y32" s="822"/>
      <c r="Z32" s="822"/>
      <c r="AA32" s="822">
        <v>70</v>
      </c>
      <c r="AB32" s="822"/>
      <c r="AC32" s="822"/>
      <c r="AD32" s="822"/>
      <c r="AE32" s="823"/>
      <c r="AF32" s="824">
        <v>106</v>
      </c>
      <c r="AG32" s="825"/>
      <c r="AH32" s="825"/>
      <c r="AI32" s="825"/>
      <c r="AJ32" s="826"/>
      <c r="AK32" s="872">
        <v>230</v>
      </c>
      <c r="AL32" s="868"/>
      <c r="AM32" s="868"/>
      <c r="AN32" s="868"/>
      <c r="AO32" s="868"/>
      <c r="AP32" s="868">
        <v>1272</v>
      </c>
      <c r="AQ32" s="868"/>
      <c r="AR32" s="868"/>
      <c r="AS32" s="868"/>
      <c r="AT32" s="868"/>
      <c r="AU32" s="868">
        <v>1004</v>
      </c>
      <c r="AV32" s="868"/>
      <c r="AW32" s="868"/>
      <c r="AX32" s="868"/>
      <c r="AY32" s="868"/>
      <c r="AZ32" s="869" t="s">
        <v>579</v>
      </c>
      <c r="BA32" s="869"/>
      <c r="BB32" s="869"/>
      <c r="BC32" s="869"/>
      <c r="BD32" s="869"/>
      <c r="BE32" s="870" t="s">
        <v>411</v>
      </c>
      <c r="BF32" s="870"/>
      <c r="BG32" s="870"/>
      <c r="BH32" s="870"/>
      <c r="BI32" s="871"/>
      <c r="BJ32" s="232"/>
      <c r="BK32" s="232"/>
      <c r="BL32" s="232"/>
      <c r="BM32" s="232"/>
      <c r="BN32" s="232"/>
      <c r="BO32" s="241"/>
      <c r="BP32" s="241"/>
      <c r="BQ32" s="238">
        <v>26</v>
      </c>
      <c r="BR32" s="239"/>
      <c r="BS32" s="811"/>
      <c r="BT32" s="812"/>
      <c r="BU32" s="812"/>
      <c r="BV32" s="812"/>
      <c r="BW32" s="812"/>
      <c r="BX32" s="812"/>
      <c r="BY32" s="812"/>
      <c r="BZ32" s="812"/>
      <c r="CA32" s="812"/>
      <c r="CB32" s="812"/>
      <c r="CC32" s="812"/>
      <c r="CD32" s="812"/>
      <c r="CE32" s="812"/>
      <c r="CF32" s="812"/>
      <c r="CG32" s="813"/>
      <c r="CH32" s="814"/>
      <c r="CI32" s="815"/>
      <c r="CJ32" s="815"/>
      <c r="CK32" s="815"/>
      <c r="CL32" s="816"/>
      <c r="CM32" s="814"/>
      <c r="CN32" s="815"/>
      <c r="CO32" s="815"/>
      <c r="CP32" s="815"/>
      <c r="CQ32" s="816"/>
      <c r="CR32" s="814"/>
      <c r="CS32" s="815"/>
      <c r="CT32" s="815"/>
      <c r="CU32" s="815"/>
      <c r="CV32" s="816"/>
      <c r="CW32" s="814"/>
      <c r="CX32" s="815"/>
      <c r="CY32" s="815"/>
      <c r="CZ32" s="815"/>
      <c r="DA32" s="816"/>
      <c r="DB32" s="814"/>
      <c r="DC32" s="815"/>
      <c r="DD32" s="815"/>
      <c r="DE32" s="815"/>
      <c r="DF32" s="816"/>
      <c r="DG32" s="814"/>
      <c r="DH32" s="815"/>
      <c r="DI32" s="815"/>
      <c r="DJ32" s="815"/>
      <c r="DK32" s="816"/>
      <c r="DL32" s="814"/>
      <c r="DM32" s="815"/>
      <c r="DN32" s="815"/>
      <c r="DO32" s="815"/>
      <c r="DP32" s="816"/>
      <c r="DQ32" s="814"/>
      <c r="DR32" s="815"/>
      <c r="DS32" s="815"/>
      <c r="DT32" s="815"/>
      <c r="DU32" s="816"/>
      <c r="DV32" s="811"/>
      <c r="DW32" s="812"/>
      <c r="DX32" s="812"/>
      <c r="DY32" s="812"/>
      <c r="DZ32" s="817"/>
      <c r="EA32" s="230"/>
    </row>
    <row r="33" spans="1:131" ht="26.25" customHeight="1" x14ac:dyDescent="0.15">
      <c r="A33" s="242">
        <v>6</v>
      </c>
      <c r="B33" s="818" t="s">
        <v>412</v>
      </c>
      <c r="C33" s="819"/>
      <c r="D33" s="819"/>
      <c r="E33" s="819"/>
      <c r="F33" s="819"/>
      <c r="G33" s="819"/>
      <c r="H33" s="819"/>
      <c r="I33" s="819"/>
      <c r="J33" s="819"/>
      <c r="K33" s="819"/>
      <c r="L33" s="819"/>
      <c r="M33" s="819"/>
      <c r="N33" s="819"/>
      <c r="O33" s="819"/>
      <c r="P33" s="820"/>
      <c r="Q33" s="821">
        <v>28</v>
      </c>
      <c r="R33" s="822"/>
      <c r="S33" s="822"/>
      <c r="T33" s="822"/>
      <c r="U33" s="822"/>
      <c r="V33" s="822">
        <v>28</v>
      </c>
      <c r="W33" s="822"/>
      <c r="X33" s="822"/>
      <c r="Y33" s="822"/>
      <c r="Z33" s="822"/>
      <c r="AA33" s="822">
        <v>0</v>
      </c>
      <c r="AB33" s="822"/>
      <c r="AC33" s="822"/>
      <c r="AD33" s="822"/>
      <c r="AE33" s="823"/>
      <c r="AF33" s="824">
        <v>0</v>
      </c>
      <c r="AG33" s="825"/>
      <c r="AH33" s="825"/>
      <c r="AI33" s="825"/>
      <c r="AJ33" s="826"/>
      <c r="AK33" s="872">
        <v>12</v>
      </c>
      <c r="AL33" s="868"/>
      <c r="AM33" s="868"/>
      <c r="AN33" s="868"/>
      <c r="AO33" s="868"/>
      <c r="AP33" s="868">
        <v>83</v>
      </c>
      <c r="AQ33" s="868"/>
      <c r="AR33" s="868"/>
      <c r="AS33" s="868"/>
      <c r="AT33" s="868"/>
      <c r="AU33" s="868">
        <v>60</v>
      </c>
      <c r="AV33" s="868"/>
      <c r="AW33" s="868"/>
      <c r="AX33" s="868"/>
      <c r="AY33" s="868"/>
      <c r="AZ33" s="869" t="s">
        <v>579</v>
      </c>
      <c r="BA33" s="869"/>
      <c r="BB33" s="869"/>
      <c r="BC33" s="869"/>
      <c r="BD33" s="869"/>
      <c r="BE33" s="870" t="s">
        <v>413</v>
      </c>
      <c r="BF33" s="870"/>
      <c r="BG33" s="870"/>
      <c r="BH33" s="870"/>
      <c r="BI33" s="871"/>
      <c r="BJ33" s="232"/>
      <c r="BK33" s="232"/>
      <c r="BL33" s="232"/>
      <c r="BM33" s="232"/>
      <c r="BN33" s="232"/>
      <c r="BO33" s="241"/>
      <c r="BP33" s="241"/>
      <c r="BQ33" s="238">
        <v>27</v>
      </c>
      <c r="BR33" s="239"/>
      <c r="BS33" s="811"/>
      <c r="BT33" s="812"/>
      <c r="BU33" s="812"/>
      <c r="BV33" s="812"/>
      <c r="BW33" s="812"/>
      <c r="BX33" s="812"/>
      <c r="BY33" s="812"/>
      <c r="BZ33" s="812"/>
      <c r="CA33" s="812"/>
      <c r="CB33" s="812"/>
      <c r="CC33" s="812"/>
      <c r="CD33" s="812"/>
      <c r="CE33" s="812"/>
      <c r="CF33" s="812"/>
      <c r="CG33" s="813"/>
      <c r="CH33" s="814"/>
      <c r="CI33" s="815"/>
      <c r="CJ33" s="815"/>
      <c r="CK33" s="815"/>
      <c r="CL33" s="816"/>
      <c r="CM33" s="814"/>
      <c r="CN33" s="815"/>
      <c r="CO33" s="815"/>
      <c r="CP33" s="815"/>
      <c r="CQ33" s="816"/>
      <c r="CR33" s="814"/>
      <c r="CS33" s="815"/>
      <c r="CT33" s="815"/>
      <c r="CU33" s="815"/>
      <c r="CV33" s="816"/>
      <c r="CW33" s="814"/>
      <c r="CX33" s="815"/>
      <c r="CY33" s="815"/>
      <c r="CZ33" s="815"/>
      <c r="DA33" s="816"/>
      <c r="DB33" s="814"/>
      <c r="DC33" s="815"/>
      <c r="DD33" s="815"/>
      <c r="DE33" s="815"/>
      <c r="DF33" s="816"/>
      <c r="DG33" s="814"/>
      <c r="DH33" s="815"/>
      <c r="DI33" s="815"/>
      <c r="DJ33" s="815"/>
      <c r="DK33" s="816"/>
      <c r="DL33" s="814"/>
      <c r="DM33" s="815"/>
      <c r="DN33" s="815"/>
      <c r="DO33" s="815"/>
      <c r="DP33" s="816"/>
      <c r="DQ33" s="814"/>
      <c r="DR33" s="815"/>
      <c r="DS33" s="815"/>
      <c r="DT33" s="815"/>
      <c r="DU33" s="816"/>
      <c r="DV33" s="811"/>
      <c r="DW33" s="812"/>
      <c r="DX33" s="812"/>
      <c r="DY33" s="812"/>
      <c r="DZ33" s="817"/>
      <c r="EA33" s="230"/>
    </row>
    <row r="34" spans="1:131" ht="26.25" customHeight="1" x14ac:dyDescent="0.15">
      <c r="A34" s="242">
        <v>7</v>
      </c>
      <c r="B34" s="818"/>
      <c r="C34" s="819"/>
      <c r="D34" s="819"/>
      <c r="E34" s="819"/>
      <c r="F34" s="819"/>
      <c r="G34" s="819"/>
      <c r="H34" s="819"/>
      <c r="I34" s="819"/>
      <c r="J34" s="819"/>
      <c r="K34" s="819"/>
      <c r="L34" s="819"/>
      <c r="M34" s="819"/>
      <c r="N34" s="819"/>
      <c r="O34" s="819"/>
      <c r="P34" s="820"/>
      <c r="Q34" s="821"/>
      <c r="R34" s="822"/>
      <c r="S34" s="822"/>
      <c r="T34" s="822"/>
      <c r="U34" s="822"/>
      <c r="V34" s="822"/>
      <c r="W34" s="822"/>
      <c r="X34" s="822"/>
      <c r="Y34" s="822"/>
      <c r="Z34" s="822"/>
      <c r="AA34" s="822"/>
      <c r="AB34" s="822"/>
      <c r="AC34" s="822"/>
      <c r="AD34" s="822"/>
      <c r="AE34" s="823"/>
      <c r="AF34" s="824"/>
      <c r="AG34" s="825"/>
      <c r="AH34" s="825"/>
      <c r="AI34" s="825"/>
      <c r="AJ34" s="826"/>
      <c r="AK34" s="872"/>
      <c r="AL34" s="868"/>
      <c r="AM34" s="868"/>
      <c r="AN34" s="868"/>
      <c r="AO34" s="868"/>
      <c r="AP34" s="868"/>
      <c r="AQ34" s="868"/>
      <c r="AR34" s="868"/>
      <c r="AS34" s="868"/>
      <c r="AT34" s="868"/>
      <c r="AU34" s="868"/>
      <c r="AV34" s="868"/>
      <c r="AW34" s="868"/>
      <c r="AX34" s="868"/>
      <c r="AY34" s="868"/>
      <c r="AZ34" s="869"/>
      <c r="BA34" s="869"/>
      <c r="BB34" s="869"/>
      <c r="BC34" s="869"/>
      <c r="BD34" s="869"/>
      <c r="BE34" s="870"/>
      <c r="BF34" s="870"/>
      <c r="BG34" s="870"/>
      <c r="BH34" s="870"/>
      <c r="BI34" s="871"/>
      <c r="BJ34" s="232"/>
      <c r="BK34" s="232"/>
      <c r="BL34" s="232"/>
      <c r="BM34" s="232"/>
      <c r="BN34" s="232"/>
      <c r="BO34" s="241"/>
      <c r="BP34" s="241"/>
      <c r="BQ34" s="238">
        <v>28</v>
      </c>
      <c r="BR34" s="239"/>
      <c r="BS34" s="811"/>
      <c r="BT34" s="812"/>
      <c r="BU34" s="812"/>
      <c r="BV34" s="812"/>
      <c r="BW34" s="812"/>
      <c r="BX34" s="812"/>
      <c r="BY34" s="812"/>
      <c r="BZ34" s="812"/>
      <c r="CA34" s="812"/>
      <c r="CB34" s="812"/>
      <c r="CC34" s="812"/>
      <c r="CD34" s="812"/>
      <c r="CE34" s="812"/>
      <c r="CF34" s="812"/>
      <c r="CG34" s="813"/>
      <c r="CH34" s="814"/>
      <c r="CI34" s="815"/>
      <c r="CJ34" s="815"/>
      <c r="CK34" s="815"/>
      <c r="CL34" s="816"/>
      <c r="CM34" s="814"/>
      <c r="CN34" s="815"/>
      <c r="CO34" s="815"/>
      <c r="CP34" s="815"/>
      <c r="CQ34" s="816"/>
      <c r="CR34" s="814"/>
      <c r="CS34" s="815"/>
      <c r="CT34" s="815"/>
      <c r="CU34" s="815"/>
      <c r="CV34" s="816"/>
      <c r="CW34" s="814"/>
      <c r="CX34" s="815"/>
      <c r="CY34" s="815"/>
      <c r="CZ34" s="815"/>
      <c r="DA34" s="816"/>
      <c r="DB34" s="814"/>
      <c r="DC34" s="815"/>
      <c r="DD34" s="815"/>
      <c r="DE34" s="815"/>
      <c r="DF34" s="816"/>
      <c r="DG34" s="814"/>
      <c r="DH34" s="815"/>
      <c r="DI34" s="815"/>
      <c r="DJ34" s="815"/>
      <c r="DK34" s="816"/>
      <c r="DL34" s="814"/>
      <c r="DM34" s="815"/>
      <c r="DN34" s="815"/>
      <c r="DO34" s="815"/>
      <c r="DP34" s="816"/>
      <c r="DQ34" s="814"/>
      <c r="DR34" s="815"/>
      <c r="DS34" s="815"/>
      <c r="DT34" s="815"/>
      <c r="DU34" s="816"/>
      <c r="DV34" s="811"/>
      <c r="DW34" s="812"/>
      <c r="DX34" s="812"/>
      <c r="DY34" s="812"/>
      <c r="DZ34" s="817"/>
      <c r="EA34" s="230"/>
    </row>
    <row r="35" spans="1:131" ht="26.25" customHeight="1" x14ac:dyDescent="0.15">
      <c r="A35" s="242">
        <v>8</v>
      </c>
      <c r="B35" s="818"/>
      <c r="C35" s="819"/>
      <c r="D35" s="819"/>
      <c r="E35" s="819"/>
      <c r="F35" s="819"/>
      <c r="G35" s="819"/>
      <c r="H35" s="819"/>
      <c r="I35" s="819"/>
      <c r="J35" s="819"/>
      <c r="K35" s="819"/>
      <c r="L35" s="819"/>
      <c r="M35" s="819"/>
      <c r="N35" s="819"/>
      <c r="O35" s="819"/>
      <c r="P35" s="820"/>
      <c r="Q35" s="821"/>
      <c r="R35" s="822"/>
      <c r="S35" s="822"/>
      <c r="T35" s="822"/>
      <c r="U35" s="822"/>
      <c r="V35" s="822"/>
      <c r="W35" s="822"/>
      <c r="X35" s="822"/>
      <c r="Y35" s="822"/>
      <c r="Z35" s="822"/>
      <c r="AA35" s="822"/>
      <c r="AB35" s="822"/>
      <c r="AC35" s="822"/>
      <c r="AD35" s="822"/>
      <c r="AE35" s="823"/>
      <c r="AF35" s="824"/>
      <c r="AG35" s="825"/>
      <c r="AH35" s="825"/>
      <c r="AI35" s="825"/>
      <c r="AJ35" s="826"/>
      <c r="AK35" s="872"/>
      <c r="AL35" s="868"/>
      <c r="AM35" s="868"/>
      <c r="AN35" s="868"/>
      <c r="AO35" s="868"/>
      <c r="AP35" s="868"/>
      <c r="AQ35" s="868"/>
      <c r="AR35" s="868"/>
      <c r="AS35" s="868"/>
      <c r="AT35" s="868"/>
      <c r="AU35" s="868"/>
      <c r="AV35" s="868"/>
      <c r="AW35" s="868"/>
      <c r="AX35" s="868"/>
      <c r="AY35" s="868"/>
      <c r="AZ35" s="869"/>
      <c r="BA35" s="869"/>
      <c r="BB35" s="869"/>
      <c r="BC35" s="869"/>
      <c r="BD35" s="869"/>
      <c r="BE35" s="870"/>
      <c r="BF35" s="870"/>
      <c r="BG35" s="870"/>
      <c r="BH35" s="870"/>
      <c r="BI35" s="871"/>
      <c r="BJ35" s="232"/>
      <c r="BK35" s="232"/>
      <c r="BL35" s="232"/>
      <c r="BM35" s="232"/>
      <c r="BN35" s="232"/>
      <c r="BO35" s="241"/>
      <c r="BP35" s="241"/>
      <c r="BQ35" s="238">
        <v>29</v>
      </c>
      <c r="BR35" s="239"/>
      <c r="BS35" s="811"/>
      <c r="BT35" s="812"/>
      <c r="BU35" s="812"/>
      <c r="BV35" s="812"/>
      <c r="BW35" s="812"/>
      <c r="BX35" s="812"/>
      <c r="BY35" s="812"/>
      <c r="BZ35" s="812"/>
      <c r="CA35" s="812"/>
      <c r="CB35" s="812"/>
      <c r="CC35" s="812"/>
      <c r="CD35" s="812"/>
      <c r="CE35" s="812"/>
      <c r="CF35" s="812"/>
      <c r="CG35" s="813"/>
      <c r="CH35" s="814"/>
      <c r="CI35" s="815"/>
      <c r="CJ35" s="815"/>
      <c r="CK35" s="815"/>
      <c r="CL35" s="816"/>
      <c r="CM35" s="814"/>
      <c r="CN35" s="815"/>
      <c r="CO35" s="815"/>
      <c r="CP35" s="815"/>
      <c r="CQ35" s="816"/>
      <c r="CR35" s="814"/>
      <c r="CS35" s="815"/>
      <c r="CT35" s="815"/>
      <c r="CU35" s="815"/>
      <c r="CV35" s="816"/>
      <c r="CW35" s="814"/>
      <c r="CX35" s="815"/>
      <c r="CY35" s="815"/>
      <c r="CZ35" s="815"/>
      <c r="DA35" s="816"/>
      <c r="DB35" s="814"/>
      <c r="DC35" s="815"/>
      <c r="DD35" s="815"/>
      <c r="DE35" s="815"/>
      <c r="DF35" s="816"/>
      <c r="DG35" s="814"/>
      <c r="DH35" s="815"/>
      <c r="DI35" s="815"/>
      <c r="DJ35" s="815"/>
      <c r="DK35" s="816"/>
      <c r="DL35" s="814"/>
      <c r="DM35" s="815"/>
      <c r="DN35" s="815"/>
      <c r="DO35" s="815"/>
      <c r="DP35" s="816"/>
      <c r="DQ35" s="814"/>
      <c r="DR35" s="815"/>
      <c r="DS35" s="815"/>
      <c r="DT35" s="815"/>
      <c r="DU35" s="816"/>
      <c r="DV35" s="811"/>
      <c r="DW35" s="812"/>
      <c r="DX35" s="812"/>
      <c r="DY35" s="812"/>
      <c r="DZ35" s="817"/>
      <c r="EA35" s="230"/>
    </row>
    <row r="36" spans="1:131" ht="26.25" customHeight="1" x14ac:dyDescent="0.15">
      <c r="A36" s="242">
        <v>9</v>
      </c>
      <c r="B36" s="818"/>
      <c r="C36" s="819"/>
      <c r="D36" s="819"/>
      <c r="E36" s="819"/>
      <c r="F36" s="819"/>
      <c r="G36" s="819"/>
      <c r="H36" s="819"/>
      <c r="I36" s="819"/>
      <c r="J36" s="819"/>
      <c r="K36" s="819"/>
      <c r="L36" s="819"/>
      <c r="M36" s="819"/>
      <c r="N36" s="819"/>
      <c r="O36" s="819"/>
      <c r="P36" s="820"/>
      <c r="Q36" s="821"/>
      <c r="R36" s="822"/>
      <c r="S36" s="822"/>
      <c r="T36" s="822"/>
      <c r="U36" s="822"/>
      <c r="V36" s="822"/>
      <c r="W36" s="822"/>
      <c r="X36" s="822"/>
      <c r="Y36" s="822"/>
      <c r="Z36" s="822"/>
      <c r="AA36" s="822"/>
      <c r="AB36" s="822"/>
      <c r="AC36" s="822"/>
      <c r="AD36" s="822"/>
      <c r="AE36" s="823"/>
      <c r="AF36" s="824"/>
      <c r="AG36" s="825"/>
      <c r="AH36" s="825"/>
      <c r="AI36" s="825"/>
      <c r="AJ36" s="826"/>
      <c r="AK36" s="872"/>
      <c r="AL36" s="868"/>
      <c r="AM36" s="868"/>
      <c r="AN36" s="868"/>
      <c r="AO36" s="868"/>
      <c r="AP36" s="868"/>
      <c r="AQ36" s="868"/>
      <c r="AR36" s="868"/>
      <c r="AS36" s="868"/>
      <c r="AT36" s="868"/>
      <c r="AU36" s="868"/>
      <c r="AV36" s="868"/>
      <c r="AW36" s="868"/>
      <c r="AX36" s="868"/>
      <c r="AY36" s="868"/>
      <c r="AZ36" s="869"/>
      <c r="BA36" s="869"/>
      <c r="BB36" s="869"/>
      <c r="BC36" s="869"/>
      <c r="BD36" s="869"/>
      <c r="BE36" s="870"/>
      <c r="BF36" s="870"/>
      <c r="BG36" s="870"/>
      <c r="BH36" s="870"/>
      <c r="BI36" s="871"/>
      <c r="BJ36" s="232"/>
      <c r="BK36" s="232"/>
      <c r="BL36" s="232"/>
      <c r="BM36" s="232"/>
      <c r="BN36" s="232"/>
      <c r="BO36" s="241"/>
      <c r="BP36" s="241"/>
      <c r="BQ36" s="238">
        <v>30</v>
      </c>
      <c r="BR36" s="239"/>
      <c r="BS36" s="811"/>
      <c r="BT36" s="812"/>
      <c r="BU36" s="812"/>
      <c r="BV36" s="812"/>
      <c r="BW36" s="812"/>
      <c r="BX36" s="812"/>
      <c r="BY36" s="812"/>
      <c r="BZ36" s="812"/>
      <c r="CA36" s="812"/>
      <c r="CB36" s="812"/>
      <c r="CC36" s="812"/>
      <c r="CD36" s="812"/>
      <c r="CE36" s="812"/>
      <c r="CF36" s="812"/>
      <c r="CG36" s="813"/>
      <c r="CH36" s="814"/>
      <c r="CI36" s="815"/>
      <c r="CJ36" s="815"/>
      <c r="CK36" s="815"/>
      <c r="CL36" s="816"/>
      <c r="CM36" s="814"/>
      <c r="CN36" s="815"/>
      <c r="CO36" s="815"/>
      <c r="CP36" s="815"/>
      <c r="CQ36" s="816"/>
      <c r="CR36" s="814"/>
      <c r="CS36" s="815"/>
      <c r="CT36" s="815"/>
      <c r="CU36" s="815"/>
      <c r="CV36" s="816"/>
      <c r="CW36" s="814"/>
      <c r="CX36" s="815"/>
      <c r="CY36" s="815"/>
      <c r="CZ36" s="815"/>
      <c r="DA36" s="816"/>
      <c r="DB36" s="814"/>
      <c r="DC36" s="815"/>
      <c r="DD36" s="815"/>
      <c r="DE36" s="815"/>
      <c r="DF36" s="816"/>
      <c r="DG36" s="814"/>
      <c r="DH36" s="815"/>
      <c r="DI36" s="815"/>
      <c r="DJ36" s="815"/>
      <c r="DK36" s="816"/>
      <c r="DL36" s="814"/>
      <c r="DM36" s="815"/>
      <c r="DN36" s="815"/>
      <c r="DO36" s="815"/>
      <c r="DP36" s="816"/>
      <c r="DQ36" s="814"/>
      <c r="DR36" s="815"/>
      <c r="DS36" s="815"/>
      <c r="DT36" s="815"/>
      <c r="DU36" s="816"/>
      <c r="DV36" s="811"/>
      <c r="DW36" s="812"/>
      <c r="DX36" s="812"/>
      <c r="DY36" s="812"/>
      <c r="DZ36" s="817"/>
      <c r="EA36" s="230"/>
    </row>
    <row r="37" spans="1:131" ht="26.25" customHeight="1" x14ac:dyDescent="0.15">
      <c r="A37" s="242">
        <v>10</v>
      </c>
      <c r="B37" s="818"/>
      <c r="C37" s="819"/>
      <c r="D37" s="819"/>
      <c r="E37" s="819"/>
      <c r="F37" s="819"/>
      <c r="G37" s="819"/>
      <c r="H37" s="819"/>
      <c r="I37" s="819"/>
      <c r="J37" s="819"/>
      <c r="K37" s="819"/>
      <c r="L37" s="819"/>
      <c r="M37" s="819"/>
      <c r="N37" s="819"/>
      <c r="O37" s="819"/>
      <c r="P37" s="820"/>
      <c r="Q37" s="821"/>
      <c r="R37" s="822"/>
      <c r="S37" s="822"/>
      <c r="T37" s="822"/>
      <c r="U37" s="822"/>
      <c r="V37" s="822"/>
      <c r="W37" s="822"/>
      <c r="X37" s="822"/>
      <c r="Y37" s="822"/>
      <c r="Z37" s="822"/>
      <c r="AA37" s="822"/>
      <c r="AB37" s="822"/>
      <c r="AC37" s="822"/>
      <c r="AD37" s="822"/>
      <c r="AE37" s="823"/>
      <c r="AF37" s="824"/>
      <c r="AG37" s="825"/>
      <c r="AH37" s="825"/>
      <c r="AI37" s="825"/>
      <c r="AJ37" s="826"/>
      <c r="AK37" s="872"/>
      <c r="AL37" s="868"/>
      <c r="AM37" s="868"/>
      <c r="AN37" s="868"/>
      <c r="AO37" s="868"/>
      <c r="AP37" s="868"/>
      <c r="AQ37" s="868"/>
      <c r="AR37" s="868"/>
      <c r="AS37" s="868"/>
      <c r="AT37" s="868"/>
      <c r="AU37" s="868"/>
      <c r="AV37" s="868"/>
      <c r="AW37" s="868"/>
      <c r="AX37" s="868"/>
      <c r="AY37" s="868"/>
      <c r="AZ37" s="869"/>
      <c r="BA37" s="869"/>
      <c r="BB37" s="869"/>
      <c r="BC37" s="869"/>
      <c r="BD37" s="869"/>
      <c r="BE37" s="870"/>
      <c r="BF37" s="870"/>
      <c r="BG37" s="870"/>
      <c r="BH37" s="870"/>
      <c r="BI37" s="871"/>
      <c r="BJ37" s="232"/>
      <c r="BK37" s="232"/>
      <c r="BL37" s="232"/>
      <c r="BM37" s="232"/>
      <c r="BN37" s="232"/>
      <c r="BO37" s="241"/>
      <c r="BP37" s="241"/>
      <c r="BQ37" s="238">
        <v>31</v>
      </c>
      <c r="BR37" s="239"/>
      <c r="BS37" s="811"/>
      <c r="BT37" s="812"/>
      <c r="BU37" s="812"/>
      <c r="BV37" s="812"/>
      <c r="BW37" s="812"/>
      <c r="BX37" s="812"/>
      <c r="BY37" s="812"/>
      <c r="BZ37" s="812"/>
      <c r="CA37" s="812"/>
      <c r="CB37" s="812"/>
      <c r="CC37" s="812"/>
      <c r="CD37" s="812"/>
      <c r="CE37" s="812"/>
      <c r="CF37" s="812"/>
      <c r="CG37" s="813"/>
      <c r="CH37" s="814"/>
      <c r="CI37" s="815"/>
      <c r="CJ37" s="815"/>
      <c r="CK37" s="815"/>
      <c r="CL37" s="816"/>
      <c r="CM37" s="814"/>
      <c r="CN37" s="815"/>
      <c r="CO37" s="815"/>
      <c r="CP37" s="815"/>
      <c r="CQ37" s="816"/>
      <c r="CR37" s="814"/>
      <c r="CS37" s="815"/>
      <c r="CT37" s="815"/>
      <c r="CU37" s="815"/>
      <c r="CV37" s="816"/>
      <c r="CW37" s="814"/>
      <c r="CX37" s="815"/>
      <c r="CY37" s="815"/>
      <c r="CZ37" s="815"/>
      <c r="DA37" s="816"/>
      <c r="DB37" s="814"/>
      <c r="DC37" s="815"/>
      <c r="DD37" s="815"/>
      <c r="DE37" s="815"/>
      <c r="DF37" s="816"/>
      <c r="DG37" s="814"/>
      <c r="DH37" s="815"/>
      <c r="DI37" s="815"/>
      <c r="DJ37" s="815"/>
      <c r="DK37" s="816"/>
      <c r="DL37" s="814"/>
      <c r="DM37" s="815"/>
      <c r="DN37" s="815"/>
      <c r="DO37" s="815"/>
      <c r="DP37" s="816"/>
      <c r="DQ37" s="814"/>
      <c r="DR37" s="815"/>
      <c r="DS37" s="815"/>
      <c r="DT37" s="815"/>
      <c r="DU37" s="816"/>
      <c r="DV37" s="811"/>
      <c r="DW37" s="812"/>
      <c r="DX37" s="812"/>
      <c r="DY37" s="812"/>
      <c r="DZ37" s="817"/>
      <c r="EA37" s="230"/>
    </row>
    <row r="38" spans="1:131" ht="26.25" customHeight="1" x14ac:dyDescent="0.15">
      <c r="A38" s="242">
        <v>11</v>
      </c>
      <c r="B38" s="818"/>
      <c r="C38" s="819"/>
      <c r="D38" s="819"/>
      <c r="E38" s="819"/>
      <c r="F38" s="819"/>
      <c r="G38" s="819"/>
      <c r="H38" s="819"/>
      <c r="I38" s="819"/>
      <c r="J38" s="819"/>
      <c r="K38" s="819"/>
      <c r="L38" s="819"/>
      <c r="M38" s="819"/>
      <c r="N38" s="819"/>
      <c r="O38" s="819"/>
      <c r="P38" s="820"/>
      <c r="Q38" s="821"/>
      <c r="R38" s="822"/>
      <c r="S38" s="822"/>
      <c r="T38" s="822"/>
      <c r="U38" s="822"/>
      <c r="V38" s="822"/>
      <c r="W38" s="822"/>
      <c r="X38" s="822"/>
      <c r="Y38" s="822"/>
      <c r="Z38" s="822"/>
      <c r="AA38" s="822"/>
      <c r="AB38" s="822"/>
      <c r="AC38" s="822"/>
      <c r="AD38" s="822"/>
      <c r="AE38" s="823"/>
      <c r="AF38" s="824"/>
      <c r="AG38" s="825"/>
      <c r="AH38" s="825"/>
      <c r="AI38" s="825"/>
      <c r="AJ38" s="826"/>
      <c r="AK38" s="872"/>
      <c r="AL38" s="868"/>
      <c r="AM38" s="868"/>
      <c r="AN38" s="868"/>
      <c r="AO38" s="868"/>
      <c r="AP38" s="868"/>
      <c r="AQ38" s="868"/>
      <c r="AR38" s="868"/>
      <c r="AS38" s="868"/>
      <c r="AT38" s="868"/>
      <c r="AU38" s="868"/>
      <c r="AV38" s="868"/>
      <c r="AW38" s="868"/>
      <c r="AX38" s="868"/>
      <c r="AY38" s="868"/>
      <c r="AZ38" s="869"/>
      <c r="BA38" s="869"/>
      <c r="BB38" s="869"/>
      <c r="BC38" s="869"/>
      <c r="BD38" s="869"/>
      <c r="BE38" s="870"/>
      <c r="BF38" s="870"/>
      <c r="BG38" s="870"/>
      <c r="BH38" s="870"/>
      <c r="BI38" s="871"/>
      <c r="BJ38" s="232"/>
      <c r="BK38" s="232"/>
      <c r="BL38" s="232"/>
      <c r="BM38" s="232"/>
      <c r="BN38" s="232"/>
      <c r="BO38" s="241"/>
      <c r="BP38" s="241"/>
      <c r="BQ38" s="238">
        <v>32</v>
      </c>
      <c r="BR38" s="239"/>
      <c r="BS38" s="811"/>
      <c r="BT38" s="812"/>
      <c r="BU38" s="812"/>
      <c r="BV38" s="812"/>
      <c r="BW38" s="812"/>
      <c r="BX38" s="812"/>
      <c r="BY38" s="812"/>
      <c r="BZ38" s="812"/>
      <c r="CA38" s="812"/>
      <c r="CB38" s="812"/>
      <c r="CC38" s="812"/>
      <c r="CD38" s="812"/>
      <c r="CE38" s="812"/>
      <c r="CF38" s="812"/>
      <c r="CG38" s="813"/>
      <c r="CH38" s="814"/>
      <c r="CI38" s="815"/>
      <c r="CJ38" s="815"/>
      <c r="CK38" s="815"/>
      <c r="CL38" s="816"/>
      <c r="CM38" s="814"/>
      <c r="CN38" s="815"/>
      <c r="CO38" s="815"/>
      <c r="CP38" s="815"/>
      <c r="CQ38" s="816"/>
      <c r="CR38" s="814"/>
      <c r="CS38" s="815"/>
      <c r="CT38" s="815"/>
      <c r="CU38" s="815"/>
      <c r="CV38" s="816"/>
      <c r="CW38" s="814"/>
      <c r="CX38" s="815"/>
      <c r="CY38" s="815"/>
      <c r="CZ38" s="815"/>
      <c r="DA38" s="816"/>
      <c r="DB38" s="814"/>
      <c r="DC38" s="815"/>
      <c r="DD38" s="815"/>
      <c r="DE38" s="815"/>
      <c r="DF38" s="816"/>
      <c r="DG38" s="814"/>
      <c r="DH38" s="815"/>
      <c r="DI38" s="815"/>
      <c r="DJ38" s="815"/>
      <c r="DK38" s="816"/>
      <c r="DL38" s="814"/>
      <c r="DM38" s="815"/>
      <c r="DN38" s="815"/>
      <c r="DO38" s="815"/>
      <c r="DP38" s="816"/>
      <c r="DQ38" s="814"/>
      <c r="DR38" s="815"/>
      <c r="DS38" s="815"/>
      <c r="DT38" s="815"/>
      <c r="DU38" s="816"/>
      <c r="DV38" s="811"/>
      <c r="DW38" s="812"/>
      <c r="DX38" s="812"/>
      <c r="DY38" s="812"/>
      <c r="DZ38" s="817"/>
      <c r="EA38" s="230"/>
    </row>
    <row r="39" spans="1:131" ht="26.25" customHeight="1" x14ac:dyDescent="0.15">
      <c r="A39" s="242">
        <v>12</v>
      </c>
      <c r="B39" s="818"/>
      <c r="C39" s="819"/>
      <c r="D39" s="819"/>
      <c r="E39" s="819"/>
      <c r="F39" s="819"/>
      <c r="G39" s="819"/>
      <c r="H39" s="819"/>
      <c r="I39" s="819"/>
      <c r="J39" s="819"/>
      <c r="K39" s="819"/>
      <c r="L39" s="819"/>
      <c r="M39" s="819"/>
      <c r="N39" s="819"/>
      <c r="O39" s="819"/>
      <c r="P39" s="820"/>
      <c r="Q39" s="821"/>
      <c r="R39" s="822"/>
      <c r="S39" s="822"/>
      <c r="T39" s="822"/>
      <c r="U39" s="822"/>
      <c r="V39" s="822"/>
      <c r="W39" s="822"/>
      <c r="X39" s="822"/>
      <c r="Y39" s="822"/>
      <c r="Z39" s="822"/>
      <c r="AA39" s="822"/>
      <c r="AB39" s="822"/>
      <c r="AC39" s="822"/>
      <c r="AD39" s="822"/>
      <c r="AE39" s="823"/>
      <c r="AF39" s="824"/>
      <c r="AG39" s="825"/>
      <c r="AH39" s="825"/>
      <c r="AI39" s="825"/>
      <c r="AJ39" s="826"/>
      <c r="AK39" s="872"/>
      <c r="AL39" s="868"/>
      <c r="AM39" s="868"/>
      <c r="AN39" s="868"/>
      <c r="AO39" s="868"/>
      <c r="AP39" s="868"/>
      <c r="AQ39" s="868"/>
      <c r="AR39" s="868"/>
      <c r="AS39" s="868"/>
      <c r="AT39" s="868"/>
      <c r="AU39" s="868"/>
      <c r="AV39" s="868"/>
      <c r="AW39" s="868"/>
      <c r="AX39" s="868"/>
      <c r="AY39" s="868"/>
      <c r="AZ39" s="869"/>
      <c r="BA39" s="869"/>
      <c r="BB39" s="869"/>
      <c r="BC39" s="869"/>
      <c r="BD39" s="869"/>
      <c r="BE39" s="870"/>
      <c r="BF39" s="870"/>
      <c r="BG39" s="870"/>
      <c r="BH39" s="870"/>
      <c r="BI39" s="871"/>
      <c r="BJ39" s="232"/>
      <c r="BK39" s="232"/>
      <c r="BL39" s="232"/>
      <c r="BM39" s="232"/>
      <c r="BN39" s="232"/>
      <c r="BO39" s="241"/>
      <c r="BP39" s="241"/>
      <c r="BQ39" s="238">
        <v>33</v>
      </c>
      <c r="BR39" s="239"/>
      <c r="BS39" s="811"/>
      <c r="BT39" s="812"/>
      <c r="BU39" s="812"/>
      <c r="BV39" s="812"/>
      <c r="BW39" s="812"/>
      <c r="BX39" s="812"/>
      <c r="BY39" s="812"/>
      <c r="BZ39" s="812"/>
      <c r="CA39" s="812"/>
      <c r="CB39" s="812"/>
      <c r="CC39" s="812"/>
      <c r="CD39" s="812"/>
      <c r="CE39" s="812"/>
      <c r="CF39" s="812"/>
      <c r="CG39" s="813"/>
      <c r="CH39" s="814"/>
      <c r="CI39" s="815"/>
      <c r="CJ39" s="815"/>
      <c r="CK39" s="815"/>
      <c r="CL39" s="816"/>
      <c r="CM39" s="814"/>
      <c r="CN39" s="815"/>
      <c r="CO39" s="815"/>
      <c r="CP39" s="815"/>
      <c r="CQ39" s="816"/>
      <c r="CR39" s="814"/>
      <c r="CS39" s="815"/>
      <c r="CT39" s="815"/>
      <c r="CU39" s="815"/>
      <c r="CV39" s="816"/>
      <c r="CW39" s="814"/>
      <c r="CX39" s="815"/>
      <c r="CY39" s="815"/>
      <c r="CZ39" s="815"/>
      <c r="DA39" s="816"/>
      <c r="DB39" s="814"/>
      <c r="DC39" s="815"/>
      <c r="DD39" s="815"/>
      <c r="DE39" s="815"/>
      <c r="DF39" s="816"/>
      <c r="DG39" s="814"/>
      <c r="DH39" s="815"/>
      <c r="DI39" s="815"/>
      <c r="DJ39" s="815"/>
      <c r="DK39" s="816"/>
      <c r="DL39" s="814"/>
      <c r="DM39" s="815"/>
      <c r="DN39" s="815"/>
      <c r="DO39" s="815"/>
      <c r="DP39" s="816"/>
      <c r="DQ39" s="814"/>
      <c r="DR39" s="815"/>
      <c r="DS39" s="815"/>
      <c r="DT39" s="815"/>
      <c r="DU39" s="816"/>
      <c r="DV39" s="811"/>
      <c r="DW39" s="812"/>
      <c r="DX39" s="812"/>
      <c r="DY39" s="812"/>
      <c r="DZ39" s="817"/>
      <c r="EA39" s="230"/>
    </row>
    <row r="40" spans="1:131" ht="26.25" customHeight="1" x14ac:dyDescent="0.15">
      <c r="A40" s="238">
        <v>13</v>
      </c>
      <c r="B40" s="818"/>
      <c r="C40" s="819"/>
      <c r="D40" s="819"/>
      <c r="E40" s="819"/>
      <c r="F40" s="819"/>
      <c r="G40" s="819"/>
      <c r="H40" s="819"/>
      <c r="I40" s="819"/>
      <c r="J40" s="819"/>
      <c r="K40" s="819"/>
      <c r="L40" s="819"/>
      <c r="M40" s="819"/>
      <c r="N40" s="819"/>
      <c r="O40" s="819"/>
      <c r="P40" s="820"/>
      <c r="Q40" s="821"/>
      <c r="R40" s="822"/>
      <c r="S40" s="822"/>
      <c r="T40" s="822"/>
      <c r="U40" s="822"/>
      <c r="V40" s="822"/>
      <c r="W40" s="822"/>
      <c r="X40" s="822"/>
      <c r="Y40" s="822"/>
      <c r="Z40" s="822"/>
      <c r="AA40" s="822"/>
      <c r="AB40" s="822"/>
      <c r="AC40" s="822"/>
      <c r="AD40" s="822"/>
      <c r="AE40" s="823"/>
      <c r="AF40" s="824"/>
      <c r="AG40" s="825"/>
      <c r="AH40" s="825"/>
      <c r="AI40" s="825"/>
      <c r="AJ40" s="826"/>
      <c r="AK40" s="872"/>
      <c r="AL40" s="868"/>
      <c r="AM40" s="868"/>
      <c r="AN40" s="868"/>
      <c r="AO40" s="868"/>
      <c r="AP40" s="868"/>
      <c r="AQ40" s="868"/>
      <c r="AR40" s="868"/>
      <c r="AS40" s="868"/>
      <c r="AT40" s="868"/>
      <c r="AU40" s="868"/>
      <c r="AV40" s="868"/>
      <c r="AW40" s="868"/>
      <c r="AX40" s="868"/>
      <c r="AY40" s="868"/>
      <c r="AZ40" s="869"/>
      <c r="BA40" s="869"/>
      <c r="BB40" s="869"/>
      <c r="BC40" s="869"/>
      <c r="BD40" s="869"/>
      <c r="BE40" s="870"/>
      <c r="BF40" s="870"/>
      <c r="BG40" s="870"/>
      <c r="BH40" s="870"/>
      <c r="BI40" s="871"/>
      <c r="BJ40" s="232"/>
      <c r="BK40" s="232"/>
      <c r="BL40" s="232"/>
      <c r="BM40" s="232"/>
      <c r="BN40" s="232"/>
      <c r="BO40" s="241"/>
      <c r="BP40" s="241"/>
      <c r="BQ40" s="238">
        <v>34</v>
      </c>
      <c r="BR40" s="239"/>
      <c r="BS40" s="811"/>
      <c r="BT40" s="812"/>
      <c r="BU40" s="812"/>
      <c r="BV40" s="812"/>
      <c r="BW40" s="812"/>
      <c r="BX40" s="812"/>
      <c r="BY40" s="812"/>
      <c r="BZ40" s="812"/>
      <c r="CA40" s="812"/>
      <c r="CB40" s="812"/>
      <c r="CC40" s="812"/>
      <c r="CD40" s="812"/>
      <c r="CE40" s="812"/>
      <c r="CF40" s="812"/>
      <c r="CG40" s="813"/>
      <c r="CH40" s="814"/>
      <c r="CI40" s="815"/>
      <c r="CJ40" s="815"/>
      <c r="CK40" s="815"/>
      <c r="CL40" s="816"/>
      <c r="CM40" s="814"/>
      <c r="CN40" s="815"/>
      <c r="CO40" s="815"/>
      <c r="CP40" s="815"/>
      <c r="CQ40" s="816"/>
      <c r="CR40" s="814"/>
      <c r="CS40" s="815"/>
      <c r="CT40" s="815"/>
      <c r="CU40" s="815"/>
      <c r="CV40" s="816"/>
      <c r="CW40" s="814"/>
      <c r="CX40" s="815"/>
      <c r="CY40" s="815"/>
      <c r="CZ40" s="815"/>
      <c r="DA40" s="816"/>
      <c r="DB40" s="814"/>
      <c r="DC40" s="815"/>
      <c r="DD40" s="815"/>
      <c r="DE40" s="815"/>
      <c r="DF40" s="816"/>
      <c r="DG40" s="814"/>
      <c r="DH40" s="815"/>
      <c r="DI40" s="815"/>
      <c r="DJ40" s="815"/>
      <c r="DK40" s="816"/>
      <c r="DL40" s="814"/>
      <c r="DM40" s="815"/>
      <c r="DN40" s="815"/>
      <c r="DO40" s="815"/>
      <c r="DP40" s="816"/>
      <c r="DQ40" s="814"/>
      <c r="DR40" s="815"/>
      <c r="DS40" s="815"/>
      <c r="DT40" s="815"/>
      <c r="DU40" s="816"/>
      <c r="DV40" s="811"/>
      <c r="DW40" s="812"/>
      <c r="DX40" s="812"/>
      <c r="DY40" s="812"/>
      <c r="DZ40" s="817"/>
      <c r="EA40" s="230"/>
    </row>
    <row r="41" spans="1:131" ht="26.25" customHeight="1" x14ac:dyDescent="0.15">
      <c r="A41" s="238">
        <v>14</v>
      </c>
      <c r="B41" s="818"/>
      <c r="C41" s="819"/>
      <c r="D41" s="819"/>
      <c r="E41" s="819"/>
      <c r="F41" s="819"/>
      <c r="G41" s="819"/>
      <c r="H41" s="819"/>
      <c r="I41" s="819"/>
      <c r="J41" s="819"/>
      <c r="K41" s="819"/>
      <c r="L41" s="819"/>
      <c r="M41" s="819"/>
      <c r="N41" s="819"/>
      <c r="O41" s="819"/>
      <c r="P41" s="820"/>
      <c r="Q41" s="821"/>
      <c r="R41" s="822"/>
      <c r="S41" s="822"/>
      <c r="T41" s="822"/>
      <c r="U41" s="822"/>
      <c r="V41" s="822"/>
      <c r="W41" s="822"/>
      <c r="X41" s="822"/>
      <c r="Y41" s="822"/>
      <c r="Z41" s="822"/>
      <c r="AA41" s="822"/>
      <c r="AB41" s="822"/>
      <c r="AC41" s="822"/>
      <c r="AD41" s="822"/>
      <c r="AE41" s="823"/>
      <c r="AF41" s="824"/>
      <c r="AG41" s="825"/>
      <c r="AH41" s="825"/>
      <c r="AI41" s="825"/>
      <c r="AJ41" s="826"/>
      <c r="AK41" s="872"/>
      <c r="AL41" s="868"/>
      <c r="AM41" s="868"/>
      <c r="AN41" s="868"/>
      <c r="AO41" s="868"/>
      <c r="AP41" s="868"/>
      <c r="AQ41" s="868"/>
      <c r="AR41" s="868"/>
      <c r="AS41" s="868"/>
      <c r="AT41" s="868"/>
      <c r="AU41" s="868"/>
      <c r="AV41" s="868"/>
      <c r="AW41" s="868"/>
      <c r="AX41" s="868"/>
      <c r="AY41" s="868"/>
      <c r="AZ41" s="869"/>
      <c r="BA41" s="869"/>
      <c r="BB41" s="869"/>
      <c r="BC41" s="869"/>
      <c r="BD41" s="869"/>
      <c r="BE41" s="870"/>
      <c r="BF41" s="870"/>
      <c r="BG41" s="870"/>
      <c r="BH41" s="870"/>
      <c r="BI41" s="871"/>
      <c r="BJ41" s="232"/>
      <c r="BK41" s="232"/>
      <c r="BL41" s="232"/>
      <c r="BM41" s="232"/>
      <c r="BN41" s="232"/>
      <c r="BO41" s="241"/>
      <c r="BP41" s="241"/>
      <c r="BQ41" s="238">
        <v>35</v>
      </c>
      <c r="BR41" s="239"/>
      <c r="BS41" s="811"/>
      <c r="BT41" s="812"/>
      <c r="BU41" s="812"/>
      <c r="BV41" s="812"/>
      <c r="BW41" s="812"/>
      <c r="BX41" s="812"/>
      <c r="BY41" s="812"/>
      <c r="BZ41" s="812"/>
      <c r="CA41" s="812"/>
      <c r="CB41" s="812"/>
      <c r="CC41" s="812"/>
      <c r="CD41" s="812"/>
      <c r="CE41" s="812"/>
      <c r="CF41" s="812"/>
      <c r="CG41" s="813"/>
      <c r="CH41" s="814"/>
      <c r="CI41" s="815"/>
      <c r="CJ41" s="815"/>
      <c r="CK41" s="815"/>
      <c r="CL41" s="816"/>
      <c r="CM41" s="814"/>
      <c r="CN41" s="815"/>
      <c r="CO41" s="815"/>
      <c r="CP41" s="815"/>
      <c r="CQ41" s="816"/>
      <c r="CR41" s="814"/>
      <c r="CS41" s="815"/>
      <c r="CT41" s="815"/>
      <c r="CU41" s="815"/>
      <c r="CV41" s="816"/>
      <c r="CW41" s="814"/>
      <c r="CX41" s="815"/>
      <c r="CY41" s="815"/>
      <c r="CZ41" s="815"/>
      <c r="DA41" s="816"/>
      <c r="DB41" s="814"/>
      <c r="DC41" s="815"/>
      <c r="DD41" s="815"/>
      <c r="DE41" s="815"/>
      <c r="DF41" s="816"/>
      <c r="DG41" s="814"/>
      <c r="DH41" s="815"/>
      <c r="DI41" s="815"/>
      <c r="DJ41" s="815"/>
      <c r="DK41" s="816"/>
      <c r="DL41" s="814"/>
      <c r="DM41" s="815"/>
      <c r="DN41" s="815"/>
      <c r="DO41" s="815"/>
      <c r="DP41" s="816"/>
      <c r="DQ41" s="814"/>
      <c r="DR41" s="815"/>
      <c r="DS41" s="815"/>
      <c r="DT41" s="815"/>
      <c r="DU41" s="816"/>
      <c r="DV41" s="811"/>
      <c r="DW41" s="812"/>
      <c r="DX41" s="812"/>
      <c r="DY41" s="812"/>
      <c r="DZ41" s="817"/>
      <c r="EA41" s="230"/>
    </row>
    <row r="42" spans="1:131" ht="26.25" customHeight="1" x14ac:dyDescent="0.15">
      <c r="A42" s="238">
        <v>15</v>
      </c>
      <c r="B42" s="818"/>
      <c r="C42" s="819"/>
      <c r="D42" s="819"/>
      <c r="E42" s="819"/>
      <c r="F42" s="819"/>
      <c r="G42" s="819"/>
      <c r="H42" s="819"/>
      <c r="I42" s="819"/>
      <c r="J42" s="819"/>
      <c r="K42" s="819"/>
      <c r="L42" s="819"/>
      <c r="M42" s="819"/>
      <c r="N42" s="819"/>
      <c r="O42" s="819"/>
      <c r="P42" s="820"/>
      <c r="Q42" s="821"/>
      <c r="R42" s="822"/>
      <c r="S42" s="822"/>
      <c r="T42" s="822"/>
      <c r="U42" s="822"/>
      <c r="V42" s="822"/>
      <c r="W42" s="822"/>
      <c r="X42" s="822"/>
      <c r="Y42" s="822"/>
      <c r="Z42" s="822"/>
      <c r="AA42" s="822"/>
      <c r="AB42" s="822"/>
      <c r="AC42" s="822"/>
      <c r="AD42" s="822"/>
      <c r="AE42" s="823"/>
      <c r="AF42" s="824"/>
      <c r="AG42" s="825"/>
      <c r="AH42" s="825"/>
      <c r="AI42" s="825"/>
      <c r="AJ42" s="826"/>
      <c r="AK42" s="872"/>
      <c r="AL42" s="868"/>
      <c r="AM42" s="868"/>
      <c r="AN42" s="868"/>
      <c r="AO42" s="868"/>
      <c r="AP42" s="868"/>
      <c r="AQ42" s="868"/>
      <c r="AR42" s="868"/>
      <c r="AS42" s="868"/>
      <c r="AT42" s="868"/>
      <c r="AU42" s="868"/>
      <c r="AV42" s="868"/>
      <c r="AW42" s="868"/>
      <c r="AX42" s="868"/>
      <c r="AY42" s="868"/>
      <c r="AZ42" s="869"/>
      <c r="BA42" s="869"/>
      <c r="BB42" s="869"/>
      <c r="BC42" s="869"/>
      <c r="BD42" s="869"/>
      <c r="BE42" s="870"/>
      <c r="BF42" s="870"/>
      <c r="BG42" s="870"/>
      <c r="BH42" s="870"/>
      <c r="BI42" s="871"/>
      <c r="BJ42" s="232"/>
      <c r="BK42" s="232"/>
      <c r="BL42" s="232"/>
      <c r="BM42" s="232"/>
      <c r="BN42" s="232"/>
      <c r="BO42" s="241"/>
      <c r="BP42" s="241"/>
      <c r="BQ42" s="238">
        <v>36</v>
      </c>
      <c r="BR42" s="239"/>
      <c r="BS42" s="811"/>
      <c r="BT42" s="812"/>
      <c r="BU42" s="812"/>
      <c r="BV42" s="812"/>
      <c r="BW42" s="812"/>
      <c r="BX42" s="812"/>
      <c r="BY42" s="812"/>
      <c r="BZ42" s="812"/>
      <c r="CA42" s="812"/>
      <c r="CB42" s="812"/>
      <c r="CC42" s="812"/>
      <c r="CD42" s="812"/>
      <c r="CE42" s="812"/>
      <c r="CF42" s="812"/>
      <c r="CG42" s="813"/>
      <c r="CH42" s="814"/>
      <c r="CI42" s="815"/>
      <c r="CJ42" s="815"/>
      <c r="CK42" s="815"/>
      <c r="CL42" s="816"/>
      <c r="CM42" s="814"/>
      <c r="CN42" s="815"/>
      <c r="CO42" s="815"/>
      <c r="CP42" s="815"/>
      <c r="CQ42" s="816"/>
      <c r="CR42" s="814"/>
      <c r="CS42" s="815"/>
      <c r="CT42" s="815"/>
      <c r="CU42" s="815"/>
      <c r="CV42" s="816"/>
      <c r="CW42" s="814"/>
      <c r="CX42" s="815"/>
      <c r="CY42" s="815"/>
      <c r="CZ42" s="815"/>
      <c r="DA42" s="816"/>
      <c r="DB42" s="814"/>
      <c r="DC42" s="815"/>
      <c r="DD42" s="815"/>
      <c r="DE42" s="815"/>
      <c r="DF42" s="816"/>
      <c r="DG42" s="814"/>
      <c r="DH42" s="815"/>
      <c r="DI42" s="815"/>
      <c r="DJ42" s="815"/>
      <c r="DK42" s="816"/>
      <c r="DL42" s="814"/>
      <c r="DM42" s="815"/>
      <c r="DN42" s="815"/>
      <c r="DO42" s="815"/>
      <c r="DP42" s="816"/>
      <c r="DQ42" s="814"/>
      <c r="DR42" s="815"/>
      <c r="DS42" s="815"/>
      <c r="DT42" s="815"/>
      <c r="DU42" s="816"/>
      <c r="DV42" s="811"/>
      <c r="DW42" s="812"/>
      <c r="DX42" s="812"/>
      <c r="DY42" s="812"/>
      <c r="DZ42" s="817"/>
      <c r="EA42" s="230"/>
    </row>
    <row r="43" spans="1:131" ht="26.25" customHeight="1" x14ac:dyDescent="0.15">
      <c r="A43" s="238">
        <v>16</v>
      </c>
      <c r="B43" s="818"/>
      <c r="C43" s="819"/>
      <c r="D43" s="819"/>
      <c r="E43" s="819"/>
      <c r="F43" s="819"/>
      <c r="G43" s="819"/>
      <c r="H43" s="819"/>
      <c r="I43" s="819"/>
      <c r="J43" s="819"/>
      <c r="K43" s="819"/>
      <c r="L43" s="819"/>
      <c r="M43" s="819"/>
      <c r="N43" s="819"/>
      <c r="O43" s="819"/>
      <c r="P43" s="820"/>
      <c r="Q43" s="821"/>
      <c r="R43" s="822"/>
      <c r="S43" s="822"/>
      <c r="T43" s="822"/>
      <c r="U43" s="822"/>
      <c r="V43" s="822"/>
      <c r="W43" s="822"/>
      <c r="X43" s="822"/>
      <c r="Y43" s="822"/>
      <c r="Z43" s="822"/>
      <c r="AA43" s="822"/>
      <c r="AB43" s="822"/>
      <c r="AC43" s="822"/>
      <c r="AD43" s="822"/>
      <c r="AE43" s="823"/>
      <c r="AF43" s="824"/>
      <c r="AG43" s="825"/>
      <c r="AH43" s="825"/>
      <c r="AI43" s="825"/>
      <c r="AJ43" s="826"/>
      <c r="AK43" s="872"/>
      <c r="AL43" s="868"/>
      <c r="AM43" s="868"/>
      <c r="AN43" s="868"/>
      <c r="AO43" s="868"/>
      <c r="AP43" s="868"/>
      <c r="AQ43" s="868"/>
      <c r="AR43" s="868"/>
      <c r="AS43" s="868"/>
      <c r="AT43" s="868"/>
      <c r="AU43" s="868"/>
      <c r="AV43" s="868"/>
      <c r="AW43" s="868"/>
      <c r="AX43" s="868"/>
      <c r="AY43" s="868"/>
      <c r="AZ43" s="869"/>
      <c r="BA43" s="869"/>
      <c r="BB43" s="869"/>
      <c r="BC43" s="869"/>
      <c r="BD43" s="869"/>
      <c r="BE43" s="870"/>
      <c r="BF43" s="870"/>
      <c r="BG43" s="870"/>
      <c r="BH43" s="870"/>
      <c r="BI43" s="871"/>
      <c r="BJ43" s="232"/>
      <c r="BK43" s="232"/>
      <c r="BL43" s="232"/>
      <c r="BM43" s="232"/>
      <c r="BN43" s="232"/>
      <c r="BO43" s="241"/>
      <c r="BP43" s="241"/>
      <c r="BQ43" s="238">
        <v>37</v>
      </c>
      <c r="BR43" s="239"/>
      <c r="BS43" s="811"/>
      <c r="BT43" s="812"/>
      <c r="BU43" s="812"/>
      <c r="BV43" s="812"/>
      <c r="BW43" s="812"/>
      <c r="BX43" s="812"/>
      <c r="BY43" s="812"/>
      <c r="BZ43" s="812"/>
      <c r="CA43" s="812"/>
      <c r="CB43" s="812"/>
      <c r="CC43" s="812"/>
      <c r="CD43" s="812"/>
      <c r="CE43" s="812"/>
      <c r="CF43" s="812"/>
      <c r="CG43" s="813"/>
      <c r="CH43" s="814"/>
      <c r="CI43" s="815"/>
      <c r="CJ43" s="815"/>
      <c r="CK43" s="815"/>
      <c r="CL43" s="816"/>
      <c r="CM43" s="814"/>
      <c r="CN43" s="815"/>
      <c r="CO43" s="815"/>
      <c r="CP43" s="815"/>
      <c r="CQ43" s="816"/>
      <c r="CR43" s="814"/>
      <c r="CS43" s="815"/>
      <c r="CT43" s="815"/>
      <c r="CU43" s="815"/>
      <c r="CV43" s="816"/>
      <c r="CW43" s="814"/>
      <c r="CX43" s="815"/>
      <c r="CY43" s="815"/>
      <c r="CZ43" s="815"/>
      <c r="DA43" s="816"/>
      <c r="DB43" s="814"/>
      <c r="DC43" s="815"/>
      <c r="DD43" s="815"/>
      <c r="DE43" s="815"/>
      <c r="DF43" s="816"/>
      <c r="DG43" s="814"/>
      <c r="DH43" s="815"/>
      <c r="DI43" s="815"/>
      <c r="DJ43" s="815"/>
      <c r="DK43" s="816"/>
      <c r="DL43" s="814"/>
      <c r="DM43" s="815"/>
      <c r="DN43" s="815"/>
      <c r="DO43" s="815"/>
      <c r="DP43" s="816"/>
      <c r="DQ43" s="814"/>
      <c r="DR43" s="815"/>
      <c r="DS43" s="815"/>
      <c r="DT43" s="815"/>
      <c r="DU43" s="816"/>
      <c r="DV43" s="811"/>
      <c r="DW43" s="812"/>
      <c r="DX43" s="812"/>
      <c r="DY43" s="812"/>
      <c r="DZ43" s="817"/>
      <c r="EA43" s="230"/>
    </row>
    <row r="44" spans="1:131" ht="26.25" customHeight="1" x14ac:dyDescent="0.15">
      <c r="A44" s="238">
        <v>17</v>
      </c>
      <c r="B44" s="818"/>
      <c r="C44" s="819"/>
      <c r="D44" s="819"/>
      <c r="E44" s="819"/>
      <c r="F44" s="819"/>
      <c r="G44" s="819"/>
      <c r="H44" s="819"/>
      <c r="I44" s="819"/>
      <c r="J44" s="819"/>
      <c r="K44" s="819"/>
      <c r="L44" s="819"/>
      <c r="M44" s="819"/>
      <c r="N44" s="819"/>
      <c r="O44" s="819"/>
      <c r="P44" s="820"/>
      <c r="Q44" s="821"/>
      <c r="R44" s="822"/>
      <c r="S44" s="822"/>
      <c r="T44" s="822"/>
      <c r="U44" s="822"/>
      <c r="V44" s="822"/>
      <c r="W44" s="822"/>
      <c r="X44" s="822"/>
      <c r="Y44" s="822"/>
      <c r="Z44" s="822"/>
      <c r="AA44" s="822"/>
      <c r="AB44" s="822"/>
      <c r="AC44" s="822"/>
      <c r="AD44" s="822"/>
      <c r="AE44" s="823"/>
      <c r="AF44" s="824"/>
      <c r="AG44" s="825"/>
      <c r="AH44" s="825"/>
      <c r="AI44" s="825"/>
      <c r="AJ44" s="826"/>
      <c r="AK44" s="872"/>
      <c r="AL44" s="868"/>
      <c r="AM44" s="868"/>
      <c r="AN44" s="868"/>
      <c r="AO44" s="868"/>
      <c r="AP44" s="868"/>
      <c r="AQ44" s="868"/>
      <c r="AR44" s="868"/>
      <c r="AS44" s="868"/>
      <c r="AT44" s="868"/>
      <c r="AU44" s="868"/>
      <c r="AV44" s="868"/>
      <c r="AW44" s="868"/>
      <c r="AX44" s="868"/>
      <c r="AY44" s="868"/>
      <c r="AZ44" s="869"/>
      <c r="BA44" s="869"/>
      <c r="BB44" s="869"/>
      <c r="BC44" s="869"/>
      <c r="BD44" s="869"/>
      <c r="BE44" s="870"/>
      <c r="BF44" s="870"/>
      <c r="BG44" s="870"/>
      <c r="BH44" s="870"/>
      <c r="BI44" s="871"/>
      <c r="BJ44" s="232"/>
      <c r="BK44" s="232"/>
      <c r="BL44" s="232"/>
      <c r="BM44" s="232"/>
      <c r="BN44" s="232"/>
      <c r="BO44" s="241"/>
      <c r="BP44" s="241"/>
      <c r="BQ44" s="238">
        <v>38</v>
      </c>
      <c r="BR44" s="239"/>
      <c r="BS44" s="811"/>
      <c r="BT44" s="812"/>
      <c r="BU44" s="812"/>
      <c r="BV44" s="812"/>
      <c r="BW44" s="812"/>
      <c r="BX44" s="812"/>
      <c r="BY44" s="812"/>
      <c r="BZ44" s="812"/>
      <c r="CA44" s="812"/>
      <c r="CB44" s="812"/>
      <c r="CC44" s="812"/>
      <c r="CD44" s="812"/>
      <c r="CE44" s="812"/>
      <c r="CF44" s="812"/>
      <c r="CG44" s="813"/>
      <c r="CH44" s="814"/>
      <c r="CI44" s="815"/>
      <c r="CJ44" s="815"/>
      <c r="CK44" s="815"/>
      <c r="CL44" s="816"/>
      <c r="CM44" s="814"/>
      <c r="CN44" s="815"/>
      <c r="CO44" s="815"/>
      <c r="CP44" s="815"/>
      <c r="CQ44" s="816"/>
      <c r="CR44" s="814"/>
      <c r="CS44" s="815"/>
      <c r="CT44" s="815"/>
      <c r="CU44" s="815"/>
      <c r="CV44" s="816"/>
      <c r="CW44" s="814"/>
      <c r="CX44" s="815"/>
      <c r="CY44" s="815"/>
      <c r="CZ44" s="815"/>
      <c r="DA44" s="816"/>
      <c r="DB44" s="814"/>
      <c r="DC44" s="815"/>
      <c r="DD44" s="815"/>
      <c r="DE44" s="815"/>
      <c r="DF44" s="816"/>
      <c r="DG44" s="814"/>
      <c r="DH44" s="815"/>
      <c r="DI44" s="815"/>
      <c r="DJ44" s="815"/>
      <c r="DK44" s="816"/>
      <c r="DL44" s="814"/>
      <c r="DM44" s="815"/>
      <c r="DN44" s="815"/>
      <c r="DO44" s="815"/>
      <c r="DP44" s="816"/>
      <c r="DQ44" s="814"/>
      <c r="DR44" s="815"/>
      <c r="DS44" s="815"/>
      <c r="DT44" s="815"/>
      <c r="DU44" s="816"/>
      <c r="DV44" s="811"/>
      <c r="DW44" s="812"/>
      <c r="DX44" s="812"/>
      <c r="DY44" s="812"/>
      <c r="DZ44" s="817"/>
      <c r="EA44" s="230"/>
    </row>
    <row r="45" spans="1:131" ht="26.25" customHeight="1" x14ac:dyDescent="0.15">
      <c r="A45" s="238">
        <v>18</v>
      </c>
      <c r="B45" s="818"/>
      <c r="C45" s="819"/>
      <c r="D45" s="819"/>
      <c r="E45" s="819"/>
      <c r="F45" s="819"/>
      <c r="G45" s="819"/>
      <c r="H45" s="819"/>
      <c r="I45" s="819"/>
      <c r="J45" s="819"/>
      <c r="K45" s="819"/>
      <c r="L45" s="819"/>
      <c r="M45" s="819"/>
      <c r="N45" s="819"/>
      <c r="O45" s="819"/>
      <c r="P45" s="820"/>
      <c r="Q45" s="821"/>
      <c r="R45" s="822"/>
      <c r="S45" s="822"/>
      <c r="T45" s="822"/>
      <c r="U45" s="822"/>
      <c r="V45" s="822"/>
      <c r="W45" s="822"/>
      <c r="X45" s="822"/>
      <c r="Y45" s="822"/>
      <c r="Z45" s="822"/>
      <c r="AA45" s="822"/>
      <c r="AB45" s="822"/>
      <c r="AC45" s="822"/>
      <c r="AD45" s="822"/>
      <c r="AE45" s="823"/>
      <c r="AF45" s="824"/>
      <c r="AG45" s="825"/>
      <c r="AH45" s="825"/>
      <c r="AI45" s="825"/>
      <c r="AJ45" s="826"/>
      <c r="AK45" s="872"/>
      <c r="AL45" s="868"/>
      <c r="AM45" s="868"/>
      <c r="AN45" s="868"/>
      <c r="AO45" s="868"/>
      <c r="AP45" s="868"/>
      <c r="AQ45" s="868"/>
      <c r="AR45" s="868"/>
      <c r="AS45" s="868"/>
      <c r="AT45" s="868"/>
      <c r="AU45" s="868"/>
      <c r="AV45" s="868"/>
      <c r="AW45" s="868"/>
      <c r="AX45" s="868"/>
      <c r="AY45" s="868"/>
      <c r="AZ45" s="869"/>
      <c r="BA45" s="869"/>
      <c r="BB45" s="869"/>
      <c r="BC45" s="869"/>
      <c r="BD45" s="869"/>
      <c r="BE45" s="870"/>
      <c r="BF45" s="870"/>
      <c r="BG45" s="870"/>
      <c r="BH45" s="870"/>
      <c r="BI45" s="871"/>
      <c r="BJ45" s="232"/>
      <c r="BK45" s="232"/>
      <c r="BL45" s="232"/>
      <c r="BM45" s="232"/>
      <c r="BN45" s="232"/>
      <c r="BO45" s="241"/>
      <c r="BP45" s="241"/>
      <c r="BQ45" s="238">
        <v>39</v>
      </c>
      <c r="BR45" s="239"/>
      <c r="BS45" s="811"/>
      <c r="BT45" s="812"/>
      <c r="BU45" s="812"/>
      <c r="BV45" s="812"/>
      <c r="BW45" s="812"/>
      <c r="BX45" s="812"/>
      <c r="BY45" s="812"/>
      <c r="BZ45" s="812"/>
      <c r="CA45" s="812"/>
      <c r="CB45" s="812"/>
      <c r="CC45" s="812"/>
      <c r="CD45" s="812"/>
      <c r="CE45" s="812"/>
      <c r="CF45" s="812"/>
      <c r="CG45" s="813"/>
      <c r="CH45" s="814"/>
      <c r="CI45" s="815"/>
      <c r="CJ45" s="815"/>
      <c r="CK45" s="815"/>
      <c r="CL45" s="816"/>
      <c r="CM45" s="814"/>
      <c r="CN45" s="815"/>
      <c r="CO45" s="815"/>
      <c r="CP45" s="815"/>
      <c r="CQ45" s="816"/>
      <c r="CR45" s="814"/>
      <c r="CS45" s="815"/>
      <c r="CT45" s="815"/>
      <c r="CU45" s="815"/>
      <c r="CV45" s="816"/>
      <c r="CW45" s="814"/>
      <c r="CX45" s="815"/>
      <c r="CY45" s="815"/>
      <c r="CZ45" s="815"/>
      <c r="DA45" s="816"/>
      <c r="DB45" s="814"/>
      <c r="DC45" s="815"/>
      <c r="DD45" s="815"/>
      <c r="DE45" s="815"/>
      <c r="DF45" s="816"/>
      <c r="DG45" s="814"/>
      <c r="DH45" s="815"/>
      <c r="DI45" s="815"/>
      <c r="DJ45" s="815"/>
      <c r="DK45" s="816"/>
      <c r="DL45" s="814"/>
      <c r="DM45" s="815"/>
      <c r="DN45" s="815"/>
      <c r="DO45" s="815"/>
      <c r="DP45" s="816"/>
      <c r="DQ45" s="814"/>
      <c r="DR45" s="815"/>
      <c r="DS45" s="815"/>
      <c r="DT45" s="815"/>
      <c r="DU45" s="816"/>
      <c r="DV45" s="811"/>
      <c r="DW45" s="812"/>
      <c r="DX45" s="812"/>
      <c r="DY45" s="812"/>
      <c r="DZ45" s="817"/>
      <c r="EA45" s="230"/>
    </row>
    <row r="46" spans="1:131" ht="26.25" customHeight="1" x14ac:dyDescent="0.15">
      <c r="A46" s="238">
        <v>19</v>
      </c>
      <c r="B46" s="818"/>
      <c r="C46" s="819"/>
      <c r="D46" s="819"/>
      <c r="E46" s="819"/>
      <c r="F46" s="819"/>
      <c r="G46" s="819"/>
      <c r="H46" s="819"/>
      <c r="I46" s="819"/>
      <c r="J46" s="819"/>
      <c r="K46" s="819"/>
      <c r="L46" s="819"/>
      <c r="M46" s="819"/>
      <c r="N46" s="819"/>
      <c r="O46" s="819"/>
      <c r="P46" s="820"/>
      <c r="Q46" s="821"/>
      <c r="R46" s="822"/>
      <c r="S46" s="822"/>
      <c r="T46" s="822"/>
      <c r="U46" s="822"/>
      <c r="V46" s="822"/>
      <c r="W46" s="822"/>
      <c r="X46" s="822"/>
      <c r="Y46" s="822"/>
      <c r="Z46" s="822"/>
      <c r="AA46" s="822"/>
      <c r="AB46" s="822"/>
      <c r="AC46" s="822"/>
      <c r="AD46" s="822"/>
      <c r="AE46" s="823"/>
      <c r="AF46" s="824"/>
      <c r="AG46" s="825"/>
      <c r="AH46" s="825"/>
      <c r="AI46" s="825"/>
      <c r="AJ46" s="826"/>
      <c r="AK46" s="872"/>
      <c r="AL46" s="868"/>
      <c r="AM46" s="868"/>
      <c r="AN46" s="868"/>
      <c r="AO46" s="868"/>
      <c r="AP46" s="868"/>
      <c r="AQ46" s="868"/>
      <c r="AR46" s="868"/>
      <c r="AS46" s="868"/>
      <c r="AT46" s="868"/>
      <c r="AU46" s="868"/>
      <c r="AV46" s="868"/>
      <c r="AW46" s="868"/>
      <c r="AX46" s="868"/>
      <c r="AY46" s="868"/>
      <c r="AZ46" s="869"/>
      <c r="BA46" s="869"/>
      <c r="BB46" s="869"/>
      <c r="BC46" s="869"/>
      <c r="BD46" s="869"/>
      <c r="BE46" s="870"/>
      <c r="BF46" s="870"/>
      <c r="BG46" s="870"/>
      <c r="BH46" s="870"/>
      <c r="BI46" s="871"/>
      <c r="BJ46" s="232"/>
      <c r="BK46" s="232"/>
      <c r="BL46" s="232"/>
      <c r="BM46" s="232"/>
      <c r="BN46" s="232"/>
      <c r="BO46" s="241"/>
      <c r="BP46" s="241"/>
      <c r="BQ46" s="238">
        <v>40</v>
      </c>
      <c r="BR46" s="239"/>
      <c r="BS46" s="811"/>
      <c r="BT46" s="812"/>
      <c r="BU46" s="812"/>
      <c r="BV46" s="812"/>
      <c r="BW46" s="812"/>
      <c r="BX46" s="812"/>
      <c r="BY46" s="812"/>
      <c r="BZ46" s="812"/>
      <c r="CA46" s="812"/>
      <c r="CB46" s="812"/>
      <c r="CC46" s="812"/>
      <c r="CD46" s="812"/>
      <c r="CE46" s="812"/>
      <c r="CF46" s="812"/>
      <c r="CG46" s="813"/>
      <c r="CH46" s="814"/>
      <c r="CI46" s="815"/>
      <c r="CJ46" s="815"/>
      <c r="CK46" s="815"/>
      <c r="CL46" s="816"/>
      <c r="CM46" s="814"/>
      <c r="CN46" s="815"/>
      <c r="CO46" s="815"/>
      <c r="CP46" s="815"/>
      <c r="CQ46" s="816"/>
      <c r="CR46" s="814"/>
      <c r="CS46" s="815"/>
      <c r="CT46" s="815"/>
      <c r="CU46" s="815"/>
      <c r="CV46" s="816"/>
      <c r="CW46" s="814"/>
      <c r="CX46" s="815"/>
      <c r="CY46" s="815"/>
      <c r="CZ46" s="815"/>
      <c r="DA46" s="816"/>
      <c r="DB46" s="814"/>
      <c r="DC46" s="815"/>
      <c r="DD46" s="815"/>
      <c r="DE46" s="815"/>
      <c r="DF46" s="816"/>
      <c r="DG46" s="814"/>
      <c r="DH46" s="815"/>
      <c r="DI46" s="815"/>
      <c r="DJ46" s="815"/>
      <c r="DK46" s="816"/>
      <c r="DL46" s="814"/>
      <c r="DM46" s="815"/>
      <c r="DN46" s="815"/>
      <c r="DO46" s="815"/>
      <c r="DP46" s="816"/>
      <c r="DQ46" s="814"/>
      <c r="DR46" s="815"/>
      <c r="DS46" s="815"/>
      <c r="DT46" s="815"/>
      <c r="DU46" s="816"/>
      <c r="DV46" s="811"/>
      <c r="DW46" s="812"/>
      <c r="DX46" s="812"/>
      <c r="DY46" s="812"/>
      <c r="DZ46" s="817"/>
      <c r="EA46" s="230"/>
    </row>
    <row r="47" spans="1:131" ht="26.25" customHeight="1" x14ac:dyDescent="0.15">
      <c r="A47" s="238">
        <v>20</v>
      </c>
      <c r="B47" s="818"/>
      <c r="C47" s="819"/>
      <c r="D47" s="819"/>
      <c r="E47" s="819"/>
      <c r="F47" s="819"/>
      <c r="G47" s="819"/>
      <c r="H47" s="819"/>
      <c r="I47" s="819"/>
      <c r="J47" s="819"/>
      <c r="K47" s="819"/>
      <c r="L47" s="819"/>
      <c r="M47" s="819"/>
      <c r="N47" s="819"/>
      <c r="O47" s="819"/>
      <c r="P47" s="820"/>
      <c r="Q47" s="821"/>
      <c r="R47" s="822"/>
      <c r="S47" s="822"/>
      <c r="T47" s="822"/>
      <c r="U47" s="822"/>
      <c r="V47" s="822"/>
      <c r="W47" s="822"/>
      <c r="X47" s="822"/>
      <c r="Y47" s="822"/>
      <c r="Z47" s="822"/>
      <c r="AA47" s="822"/>
      <c r="AB47" s="822"/>
      <c r="AC47" s="822"/>
      <c r="AD47" s="822"/>
      <c r="AE47" s="823"/>
      <c r="AF47" s="824"/>
      <c r="AG47" s="825"/>
      <c r="AH47" s="825"/>
      <c r="AI47" s="825"/>
      <c r="AJ47" s="826"/>
      <c r="AK47" s="872"/>
      <c r="AL47" s="868"/>
      <c r="AM47" s="868"/>
      <c r="AN47" s="868"/>
      <c r="AO47" s="868"/>
      <c r="AP47" s="868"/>
      <c r="AQ47" s="868"/>
      <c r="AR47" s="868"/>
      <c r="AS47" s="868"/>
      <c r="AT47" s="868"/>
      <c r="AU47" s="868"/>
      <c r="AV47" s="868"/>
      <c r="AW47" s="868"/>
      <c r="AX47" s="868"/>
      <c r="AY47" s="868"/>
      <c r="AZ47" s="869"/>
      <c r="BA47" s="869"/>
      <c r="BB47" s="869"/>
      <c r="BC47" s="869"/>
      <c r="BD47" s="869"/>
      <c r="BE47" s="870"/>
      <c r="BF47" s="870"/>
      <c r="BG47" s="870"/>
      <c r="BH47" s="870"/>
      <c r="BI47" s="871"/>
      <c r="BJ47" s="232"/>
      <c r="BK47" s="232"/>
      <c r="BL47" s="232"/>
      <c r="BM47" s="232"/>
      <c r="BN47" s="232"/>
      <c r="BO47" s="241"/>
      <c r="BP47" s="241"/>
      <c r="BQ47" s="238">
        <v>41</v>
      </c>
      <c r="BR47" s="239"/>
      <c r="BS47" s="811"/>
      <c r="BT47" s="812"/>
      <c r="BU47" s="812"/>
      <c r="BV47" s="812"/>
      <c r="BW47" s="812"/>
      <c r="BX47" s="812"/>
      <c r="BY47" s="812"/>
      <c r="BZ47" s="812"/>
      <c r="CA47" s="812"/>
      <c r="CB47" s="812"/>
      <c r="CC47" s="812"/>
      <c r="CD47" s="812"/>
      <c r="CE47" s="812"/>
      <c r="CF47" s="812"/>
      <c r="CG47" s="813"/>
      <c r="CH47" s="814"/>
      <c r="CI47" s="815"/>
      <c r="CJ47" s="815"/>
      <c r="CK47" s="815"/>
      <c r="CL47" s="816"/>
      <c r="CM47" s="814"/>
      <c r="CN47" s="815"/>
      <c r="CO47" s="815"/>
      <c r="CP47" s="815"/>
      <c r="CQ47" s="816"/>
      <c r="CR47" s="814"/>
      <c r="CS47" s="815"/>
      <c r="CT47" s="815"/>
      <c r="CU47" s="815"/>
      <c r="CV47" s="816"/>
      <c r="CW47" s="814"/>
      <c r="CX47" s="815"/>
      <c r="CY47" s="815"/>
      <c r="CZ47" s="815"/>
      <c r="DA47" s="816"/>
      <c r="DB47" s="814"/>
      <c r="DC47" s="815"/>
      <c r="DD47" s="815"/>
      <c r="DE47" s="815"/>
      <c r="DF47" s="816"/>
      <c r="DG47" s="814"/>
      <c r="DH47" s="815"/>
      <c r="DI47" s="815"/>
      <c r="DJ47" s="815"/>
      <c r="DK47" s="816"/>
      <c r="DL47" s="814"/>
      <c r="DM47" s="815"/>
      <c r="DN47" s="815"/>
      <c r="DO47" s="815"/>
      <c r="DP47" s="816"/>
      <c r="DQ47" s="814"/>
      <c r="DR47" s="815"/>
      <c r="DS47" s="815"/>
      <c r="DT47" s="815"/>
      <c r="DU47" s="816"/>
      <c r="DV47" s="811"/>
      <c r="DW47" s="812"/>
      <c r="DX47" s="812"/>
      <c r="DY47" s="812"/>
      <c r="DZ47" s="817"/>
      <c r="EA47" s="230"/>
    </row>
    <row r="48" spans="1:131" ht="26.25" customHeight="1" x14ac:dyDescent="0.15">
      <c r="A48" s="238">
        <v>21</v>
      </c>
      <c r="B48" s="818"/>
      <c r="C48" s="819"/>
      <c r="D48" s="819"/>
      <c r="E48" s="819"/>
      <c r="F48" s="819"/>
      <c r="G48" s="819"/>
      <c r="H48" s="819"/>
      <c r="I48" s="819"/>
      <c r="J48" s="819"/>
      <c r="K48" s="819"/>
      <c r="L48" s="819"/>
      <c r="M48" s="819"/>
      <c r="N48" s="819"/>
      <c r="O48" s="819"/>
      <c r="P48" s="820"/>
      <c r="Q48" s="821"/>
      <c r="R48" s="822"/>
      <c r="S48" s="822"/>
      <c r="T48" s="822"/>
      <c r="U48" s="822"/>
      <c r="V48" s="822"/>
      <c r="W48" s="822"/>
      <c r="X48" s="822"/>
      <c r="Y48" s="822"/>
      <c r="Z48" s="822"/>
      <c r="AA48" s="822"/>
      <c r="AB48" s="822"/>
      <c r="AC48" s="822"/>
      <c r="AD48" s="822"/>
      <c r="AE48" s="823"/>
      <c r="AF48" s="824"/>
      <c r="AG48" s="825"/>
      <c r="AH48" s="825"/>
      <c r="AI48" s="825"/>
      <c r="AJ48" s="826"/>
      <c r="AK48" s="872"/>
      <c r="AL48" s="868"/>
      <c r="AM48" s="868"/>
      <c r="AN48" s="868"/>
      <c r="AO48" s="868"/>
      <c r="AP48" s="868"/>
      <c r="AQ48" s="868"/>
      <c r="AR48" s="868"/>
      <c r="AS48" s="868"/>
      <c r="AT48" s="868"/>
      <c r="AU48" s="868"/>
      <c r="AV48" s="868"/>
      <c r="AW48" s="868"/>
      <c r="AX48" s="868"/>
      <c r="AY48" s="868"/>
      <c r="AZ48" s="869"/>
      <c r="BA48" s="869"/>
      <c r="BB48" s="869"/>
      <c r="BC48" s="869"/>
      <c r="BD48" s="869"/>
      <c r="BE48" s="870"/>
      <c r="BF48" s="870"/>
      <c r="BG48" s="870"/>
      <c r="BH48" s="870"/>
      <c r="BI48" s="871"/>
      <c r="BJ48" s="232"/>
      <c r="BK48" s="232"/>
      <c r="BL48" s="232"/>
      <c r="BM48" s="232"/>
      <c r="BN48" s="232"/>
      <c r="BO48" s="241"/>
      <c r="BP48" s="241"/>
      <c r="BQ48" s="238">
        <v>42</v>
      </c>
      <c r="BR48" s="239"/>
      <c r="BS48" s="811"/>
      <c r="BT48" s="812"/>
      <c r="BU48" s="812"/>
      <c r="BV48" s="812"/>
      <c r="BW48" s="812"/>
      <c r="BX48" s="812"/>
      <c r="BY48" s="812"/>
      <c r="BZ48" s="812"/>
      <c r="CA48" s="812"/>
      <c r="CB48" s="812"/>
      <c r="CC48" s="812"/>
      <c r="CD48" s="812"/>
      <c r="CE48" s="812"/>
      <c r="CF48" s="812"/>
      <c r="CG48" s="813"/>
      <c r="CH48" s="814"/>
      <c r="CI48" s="815"/>
      <c r="CJ48" s="815"/>
      <c r="CK48" s="815"/>
      <c r="CL48" s="816"/>
      <c r="CM48" s="814"/>
      <c r="CN48" s="815"/>
      <c r="CO48" s="815"/>
      <c r="CP48" s="815"/>
      <c r="CQ48" s="816"/>
      <c r="CR48" s="814"/>
      <c r="CS48" s="815"/>
      <c r="CT48" s="815"/>
      <c r="CU48" s="815"/>
      <c r="CV48" s="816"/>
      <c r="CW48" s="814"/>
      <c r="CX48" s="815"/>
      <c r="CY48" s="815"/>
      <c r="CZ48" s="815"/>
      <c r="DA48" s="816"/>
      <c r="DB48" s="814"/>
      <c r="DC48" s="815"/>
      <c r="DD48" s="815"/>
      <c r="DE48" s="815"/>
      <c r="DF48" s="816"/>
      <c r="DG48" s="814"/>
      <c r="DH48" s="815"/>
      <c r="DI48" s="815"/>
      <c r="DJ48" s="815"/>
      <c r="DK48" s="816"/>
      <c r="DL48" s="814"/>
      <c r="DM48" s="815"/>
      <c r="DN48" s="815"/>
      <c r="DO48" s="815"/>
      <c r="DP48" s="816"/>
      <c r="DQ48" s="814"/>
      <c r="DR48" s="815"/>
      <c r="DS48" s="815"/>
      <c r="DT48" s="815"/>
      <c r="DU48" s="816"/>
      <c r="DV48" s="811"/>
      <c r="DW48" s="812"/>
      <c r="DX48" s="812"/>
      <c r="DY48" s="812"/>
      <c r="DZ48" s="817"/>
      <c r="EA48" s="230"/>
    </row>
    <row r="49" spans="1:131" ht="26.25" customHeight="1" x14ac:dyDescent="0.15">
      <c r="A49" s="238">
        <v>22</v>
      </c>
      <c r="B49" s="818"/>
      <c r="C49" s="819"/>
      <c r="D49" s="819"/>
      <c r="E49" s="819"/>
      <c r="F49" s="819"/>
      <c r="G49" s="819"/>
      <c r="H49" s="819"/>
      <c r="I49" s="819"/>
      <c r="J49" s="819"/>
      <c r="K49" s="819"/>
      <c r="L49" s="819"/>
      <c r="M49" s="819"/>
      <c r="N49" s="819"/>
      <c r="O49" s="819"/>
      <c r="P49" s="820"/>
      <c r="Q49" s="821"/>
      <c r="R49" s="822"/>
      <c r="S49" s="822"/>
      <c r="T49" s="822"/>
      <c r="U49" s="822"/>
      <c r="V49" s="822"/>
      <c r="W49" s="822"/>
      <c r="X49" s="822"/>
      <c r="Y49" s="822"/>
      <c r="Z49" s="822"/>
      <c r="AA49" s="822"/>
      <c r="AB49" s="822"/>
      <c r="AC49" s="822"/>
      <c r="AD49" s="822"/>
      <c r="AE49" s="823"/>
      <c r="AF49" s="824"/>
      <c r="AG49" s="825"/>
      <c r="AH49" s="825"/>
      <c r="AI49" s="825"/>
      <c r="AJ49" s="826"/>
      <c r="AK49" s="872"/>
      <c r="AL49" s="868"/>
      <c r="AM49" s="868"/>
      <c r="AN49" s="868"/>
      <c r="AO49" s="868"/>
      <c r="AP49" s="868"/>
      <c r="AQ49" s="868"/>
      <c r="AR49" s="868"/>
      <c r="AS49" s="868"/>
      <c r="AT49" s="868"/>
      <c r="AU49" s="868"/>
      <c r="AV49" s="868"/>
      <c r="AW49" s="868"/>
      <c r="AX49" s="868"/>
      <c r="AY49" s="868"/>
      <c r="AZ49" s="869"/>
      <c r="BA49" s="869"/>
      <c r="BB49" s="869"/>
      <c r="BC49" s="869"/>
      <c r="BD49" s="869"/>
      <c r="BE49" s="870"/>
      <c r="BF49" s="870"/>
      <c r="BG49" s="870"/>
      <c r="BH49" s="870"/>
      <c r="BI49" s="871"/>
      <c r="BJ49" s="232"/>
      <c r="BK49" s="232"/>
      <c r="BL49" s="232"/>
      <c r="BM49" s="232"/>
      <c r="BN49" s="232"/>
      <c r="BO49" s="241"/>
      <c r="BP49" s="241"/>
      <c r="BQ49" s="238">
        <v>43</v>
      </c>
      <c r="BR49" s="239"/>
      <c r="BS49" s="811"/>
      <c r="BT49" s="812"/>
      <c r="BU49" s="812"/>
      <c r="BV49" s="812"/>
      <c r="BW49" s="812"/>
      <c r="BX49" s="812"/>
      <c r="BY49" s="812"/>
      <c r="BZ49" s="812"/>
      <c r="CA49" s="812"/>
      <c r="CB49" s="812"/>
      <c r="CC49" s="812"/>
      <c r="CD49" s="812"/>
      <c r="CE49" s="812"/>
      <c r="CF49" s="812"/>
      <c r="CG49" s="813"/>
      <c r="CH49" s="814"/>
      <c r="CI49" s="815"/>
      <c r="CJ49" s="815"/>
      <c r="CK49" s="815"/>
      <c r="CL49" s="816"/>
      <c r="CM49" s="814"/>
      <c r="CN49" s="815"/>
      <c r="CO49" s="815"/>
      <c r="CP49" s="815"/>
      <c r="CQ49" s="816"/>
      <c r="CR49" s="814"/>
      <c r="CS49" s="815"/>
      <c r="CT49" s="815"/>
      <c r="CU49" s="815"/>
      <c r="CV49" s="816"/>
      <c r="CW49" s="814"/>
      <c r="CX49" s="815"/>
      <c r="CY49" s="815"/>
      <c r="CZ49" s="815"/>
      <c r="DA49" s="816"/>
      <c r="DB49" s="814"/>
      <c r="DC49" s="815"/>
      <c r="DD49" s="815"/>
      <c r="DE49" s="815"/>
      <c r="DF49" s="816"/>
      <c r="DG49" s="814"/>
      <c r="DH49" s="815"/>
      <c r="DI49" s="815"/>
      <c r="DJ49" s="815"/>
      <c r="DK49" s="816"/>
      <c r="DL49" s="814"/>
      <c r="DM49" s="815"/>
      <c r="DN49" s="815"/>
      <c r="DO49" s="815"/>
      <c r="DP49" s="816"/>
      <c r="DQ49" s="814"/>
      <c r="DR49" s="815"/>
      <c r="DS49" s="815"/>
      <c r="DT49" s="815"/>
      <c r="DU49" s="816"/>
      <c r="DV49" s="811"/>
      <c r="DW49" s="812"/>
      <c r="DX49" s="812"/>
      <c r="DY49" s="812"/>
      <c r="DZ49" s="817"/>
      <c r="EA49" s="230"/>
    </row>
    <row r="50" spans="1:131" ht="26.25" customHeight="1" x14ac:dyDescent="0.15">
      <c r="A50" s="238">
        <v>23</v>
      </c>
      <c r="B50" s="818"/>
      <c r="C50" s="819"/>
      <c r="D50" s="819"/>
      <c r="E50" s="819"/>
      <c r="F50" s="819"/>
      <c r="G50" s="819"/>
      <c r="H50" s="819"/>
      <c r="I50" s="819"/>
      <c r="J50" s="819"/>
      <c r="K50" s="819"/>
      <c r="L50" s="819"/>
      <c r="M50" s="819"/>
      <c r="N50" s="819"/>
      <c r="O50" s="819"/>
      <c r="P50" s="820"/>
      <c r="Q50" s="873"/>
      <c r="R50" s="874"/>
      <c r="S50" s="874"/>
      <c r="T50" s="874"/>
      <c r="U50" s="874"/>
      <c r="V50" s="874"/>
      <c r="W50" s="874"/>
      <c r="X50" s="874"/>
      <c r="Y50" s="874"/>
      <c r="Z50" s="874"/>
      <c r="AA50" s="874"/>
      <c r="AB50" s="874"/>
      <c r="AC50" s="874"/>
      <c r="AD50" s="874"/>
      <c r="AE50" s="875"/>
      <c r="AF50" s="824"/>
      <c r="AG50" s="825"/>
      <c r="AH50" s="825"/>
      <c r="AI50" s="825"/>
      <c r="AJ50" s="826"/>
      <c r="AK50" s="877"/>
      <c r="AL50" s="874"/>
      <c r="AM50" s="874"/>
      <c r="AN50" s="874"/>
      <c r="AO50" s="874"/>
      <c r="AP50" s="874"/>
      <c r="AQ50" s="874"/>
      <c r="AR50" s="874"/>
      <c r="AS50" s="874"/>
      <c r="AT50" s="874"/>
      <c r="AU50" s="874"/>
      <c r="AV50" s="874"/>
      <c r="AW50" s="874"/>
      <c r="AX50" s="874"/>
      <c r="AY50" s="874"/>
      <c r="AZ50" s="876"/>
      <c r="BA50" s="876"/>
      <c r="BB50" s="876"/>
      <c r="BC50" s="876"/>
      <c r="BD50" s="876"/>
      <c r="BE50" s="870"/>
      <c r="BF50" s="870"/>
      <c r="BG50" s="870"/>
      <c r="BH50" s="870"/>
      <c r="BI50" s="871"/>
      <c r="BJ50" s="232"/>
      <c r="BK50" s="232"/>
      <c r="BL50" s="232"/>
      <c r="BM50" s="232"/>
      <c r="BN50" s="232"/>
      <c r="BO50" s="241"/>
      <c r="BP50" s="241"/>
      <c r="BQ50" s="238">
        <v>44</v>
      </c>
      <c r="BR50" s="239"/>
      <c r="BS50" s="811"/>
      <c r="BT50" s="812"/>
      <c r="BU50" s="812"/>
      <c r="BV50" s="812"/>
      <c r="BW50" s="812"/>
      <c r="BX50" s="812"/>
      <c r="BY50" s="812"/>
      <c r="BZ50" s="812"/>
      <c r="CA50" s="812"/>
      <c r="CB50" s="812"/>
      <c r="CC50" s="812"/>
      <c r="CD50" s="812"/>
      <c r="CE50" s="812"/>
      <c r="CF50" s="812"/>
      <c r="CG50" s="813"/>
      <c r="CH50" s="814"/>
      <c r="CI50" s="815"/>
      <c r="CJ50" s="815"/>
      <c r="CK50" s="815"/>
      <c r="CL50" s="816"/>
      <c r="CM50" s="814"/>
      <c r="CN50" s="815"/>
      <c r="CO50" s="815"/>
      <c r="CP50" s="815"/>
      <c r="CQ50" s="816"/>
      <c r="CR50" s="814"/>
      <c r="CS50" s="815"/>
      <c r="CT50" s="815"/>
      <c r="CU50" s="815"/>
      <c r="CV50" s="816"/>
      <c r="CW50" s="814"/>
      <c r="CX50" s="815"/>
      <c r="CY50" s="815"/>
      <c r="CZ50" s="815"/>
      <c r="DA50" s="816"/>
      <c r="DB50" s="814"/>
      <c r="DC50" s="815"/>
      <c r="DD50" s="815"/>
      <c r="DE50" s="815"/>
      <c r="DF50" s="816"/>
      <c r="DG50" s="814"/>
      <c r="DH50" s="815"/>
      <c r="DI50" s="815"/>
      <c r="DJ50" s="815"/>
      <c r="DK50" s="816"/>
      <c r="DL50" s="814"/>
      <c r="DM50" s="815"/>
      <c r="DN50" s="815"/>
      <c r="DO50" s="815"/>
      <c r="DP50" s="816"/>
      <c r="DQ50" s="814"/>
      <c r="DR50" s="815"/>
      <c r="DS50" s="815"/>
      <c r="DT50" s="815"/>
      <c r="DU50" s="816"/>
      <c r="DV50" s="811"/>
      <c r="DW50" s="812"/>
      <c r="DX50" s="812"/>
      <c r="DY50" s="812"/>
      <c r="DZ50" s="817"/>
      <c r="EA50" s="230"/>
    </row>
    <row r="51" spans="1:131" ht="26.25" customHeight="1" x14ac:dyDescent="0.15">
      <c r="A51" s="238">
        <v>24</v>
      </c>
      <c r="B51" s="818"/>
      <c r="C51" s="819"/>
      <c r="D51" s="819"/>
      <c r="E51" s="819"/>
      <c r="F51" s="819"/>
      <c r="G51" s="819"/>
      <c r="H51" s="819"/>
      <c r="I51" s="819"/>
      <c r="J51" s="819"/>
      <c r="K51" s="819"/>
      <c r="L51" s="819"/>
      <c r="M51" s="819"/>
      <c r="N51" s="819"/>
      <c r="O51" s="819"/>
      <c r="P51" s="820"/>
      <c r="Q51" s="873"/>
      <c r="R51" s="874"/>
      <c r="S51" s="874"/>
      <c r="T51" s="874"/>
      <c r="U51" s="874"/>
      <c r="V51" s="874"/>
      <c r="W51" s="874"/>
      <c r="X51" s="874"/>
      <c r="Y51" s="874"/>
      <c r="Z51" s="874"/>
      <c r="AA51" s="874"/>
      <c r="AB51" s="874"/>
      <c r="AC51" s="874"/>
      <c r="AD51" s="874"/>
      <c r="AE51" s="875"/>
      <c r="AF51" s="824"/>
      <c r="AG51" s="825"/>
      <c r="AH51" s="825"/>
      <c r="AI51" s="825"/>
      <c r="AJ51" s="826"/>
      <c r="AK51" s="877"/>
      <c r="AL51" s="874"/>
      <c r="AM51" s="874"/>
      <c r="AN51" s="874"/>
      <c r="AO51" s="874"/>
      <c r="AP51" s="874"/>
      <c r="AQ51" s="874"/>
      <c r="AR51" s="874"/>
      <c r="AS51" s="874"/>
      <c r="AT51" s="874"/>
      <c r="AU51" s="874"/>
      <c r="AV51" s="874"/>
      <c r="AW51" s="874"/>
      <c r="AX51" s="874"/>
      <c r="AY51" s="874"/>
      <c r="AZ51" s="876"/>
      <c r="BA51" s="876"/>
      <c r="BB51" s="876"/>
      <c r="BC51" s="876"/>
      <c r="BD51" s="876"/>
      <c r="BE51" s="870"/>
      <c r="BF51" s="870"/>
      <c r="BG51" s="870"/>
      <c r="BH51" s="870"/>
      <c r="BI51" s="871"/>
      <c r="BJ51" s="232"/>
      <c r="BK51" s="232"/>
      <c r="BL51" s="232"/>
      <c r="BM51" s="232"/>
      <c r="BN51" s="232"/>
      <c r="BO51" s="241"/>
      <c r="BP51" s="241"/>
      <c r="BQ51" s="238">
        <v>45</v>
      </c>
      <c r="BR51" s="239"/>
      <c r="BS51" s="811"/>
      <c r="BT51" s="812"/>
      <c r="BU51" s="812"/>
      <c r="BV51" s="812"/>
      <c r="BW51" s="812"/>
      <c r="BX51" s="812"/>
      <c r="BY51" s="812"/>
      <c r="BZ51" s="812"/>
      <c r="CA51" s="812"/>
      <c r="CB51" s="812"/>
      <c r="CC51" s="812"/>
      <c r="CD51" s="812"/>
      <c r="CE51" s="812"/>
      <c r="CF51" s="812"/>
      <c r="CG51" s="813"/>
      <c r="CH51" s="814"/>
      <c r="CI51" s="815"/>
      <c r="CJ51" s="815"/>
      <c r="CK51" s="815"/>
      <c r="CL51" s="816"/>
      <c r="CM51" s="814"/>
      <c r="CN51" s="815"/>
      <c r="CO51" s="815"/>
      <c r="CP51" s="815"/>
      <c r="CQ51" s="816"/>
      <c r="CR51" s="814"/>
      <c r="CS51" s="815"/>
      <c r="CT51" s="815"/>
      <c r="CU51" s="815"/>
      <c r="CV51" s="816"/>
      <c r="CW51" s="814"/>
      <c r="CX51" s="815"/>
      <c r="CY51" s="815"/>
      <c r="CZ51" s="815"/>
      <c r="DA51" s="816"/>
      <c r="DB51" s="814"/>
      <c r="DC51" s="815"/>
      <c r="DD51" s="815"/>
      <c r="DE51" s="815"/>
      <c r="DF51" s="816"/>
      <c r="DG51" s="814"/>
      <c r="DH51" s="815"/>
      <c r="DI51" s="815"/>
      <c r="DJ51" s="815"/>
      <c r="DK51" s="816"/>
      <c r="DL51" s="814"/>
      <c r="DM51" s="815"/>
      <c r="DN51" s="815"/>
      <c r="DO51" s="815"/>
      <c r="DP51" s="816"/>
      <c r="DQ51" s="814"/>
      <c r="DR51" s="815"/>
      <c r="DS51" s="815"/>
      <c r="DT51" s="815"/>
      <c r="DU51" s="816"/>
      <c r="DV51" s="811"/>
      <c r="DW51" s="812"/>
      <c r="DX51" s="812"/>
      <c r="DY51" s="812"/>
      <c r="DZ51" s="817"/>
      <c r="EA51" s="230"/>
    </row>
    <row r="52" spans="1:131" ht="26.25" customHeight="1" x14ac:dyDescent="0.15">
      <c r="A52" s="238">
        <v>25</v>
      </c>
      <c r="B52" s="818"/>
      <c r="C52" s="819"/>
      <c r="D52" s="819"/>
      <c r="E52" s="819"/>
      <c r="F52" s="819"/>
      <c r="G52" s="819"/>
      <c r="H52" s="819"/>
      <c r="I52" s="819"/>
      <c r="J52" s="819"/>
      <c r="K52" s="819"/>
      <c r="L52" s="819"/>
      <c r="M52" s="819"/>
      <c r="N52" s="819"/>
      <c r="O52" s="819"/>
      <c r="P52" s="820"/>
      <c r="Q52" s="873"/>
      <c r="R52" s="874"/>
      <c r="S52" s="874"/>
      <c r="T52" s="874"/>
      <c r="U52" s="874"/>
      <c r="V52" s="874"/>
      <c r="W52" s="874"/>
      <c r="X52" s="874"/>
      <c r="Y52" s="874"/>
      <c r="Z52" s="874"/>
      <c r="AA52" s="874"/>
      <c r="AB52" s="874"/>
      <c r="AC52" s="874"/>
      <c r="AD52" s="874"/>
      <c r="AE52" s="875"/>
      <c r="AF52" s="824"/>
      <c r="AG52" s="825"/>
      <c r="AH52" s="825"/>
      <c r="AI52" s="825"/>
      <c r="AJ52" s="826"/>
      <c r="AK52" s="877"/>
      <c r="AL52" s="874"/>
      <c r="AM52" s="874"/>
      <c r="AN52" s="874"/>
      <c r="AO52" s="874"/>
      <c r="AP52" s="874"/>
      <c r="AQ52" s="874"/>
      <c r="AR52" s="874"/>
      <c r="AS52" s="874"/>
      <c r="AT52" s="874"/>
      <c r="AU52" s="874"/>
      <c r="AV52" s="874"/>
      <c r="AW52" s="874"/>
      <c r="AX52" s="874"/>
      <c r="AY52" s="874"/>
      <c r="AZ52" s="876"/>
      <c r="BA52" s="876"/>
      <c r="BB52" s="876"/>
      <c r="BC52" s="876"/>
      <c r="BD52" s="876"/>
      <c r="BE52" s="870"/>
      <c r="BF52" s="870"/>
      <c r="BG52" s="870"/>
      <c r="BH52" s="870"/>
      <c r="BI52" s="871"/>
      <c r="BJ52" s="232"/>
      <c r="BK52" s="232"/>
      <c r="BL52" s="232"/>
      <c r="BM52" s="232"/>
      <c r="BN52" s="232"/>
      <c r="BO52" s="241"/>
      <c r="BP52" s="241"/>
      <c r="BQ52" s="238">
        <v>46</v>
      </c>
      <c r="BR52" s="239"/>
      <c r="BS52" s="811"/>
      <c r="BT52" s="812"/>
      <c r="BU52" s="812"/>
      <c r="BV52" s="812"/>
      <c r="BW52" s="812"/>
      <c r="BX52" s="812"/>
      <c r="BY52" s="812"/>
      <c r="BZ52" s="812"/>
      <c r="CA52" s="812"/>
      <c r="CB52" s="812"/>
      <c r="CC52" s="812"/>
      <c r="CD52" s="812"/>
      <c r="CE52" s="812"/>
      <c r="CF52" s="812"/>
      <c r="CG52" s="813"/>
      <c r="CH52" s="814"/>
      <c r="CI52" s="815"/>
      <c r="CJ52" s="815"/>
      <c r="CK52" s="815"/>
      <c r="CL52" s="816"/>
      <c r="CM52" s="814"/>
      <c r="CN52" s="815"/>
      <c r="CO52" s="815"/>
      <c r="CP52" s="815"/>
      <c r="CQ52" s="816"/>
      <c r="CR52" s="814"/>
      <c r="CS52" s="815"/>
      <c r="CT52" s="815"/>
      <c r="CU52" s="815"/>
      <c r="CV52" s="816"/>
      <c r="CW52" s="814"/>
      <c r="CX52" s="815"/>
      <c r="CY52" s="815"/>
      <c r="CZ52" s="815"/>
      <c r="DA52" s="816"/>
      <c r="DB52" s="814"/>
      <c r="DC52" s="815"/>
      <c r="DD52" s="815"/>
      <c r="DE52" s="815"/>
      <c r="DF52" s="816"/>
      <c r="DG52" s="814"/>
      <c r="DH52" s="815"/>
      <c r="DI52" s="815"/>
      <c r="DJ52" s="815"/>
      <c r="DK52" s="816"/>
      <c r="DL52" s="814"/>
      <c r="DM52" s="815"/>
      <c r="DN52" s="815"/>
      <c r="DO52" s="815"/>
      <c r="DP52" s="816"/>
      <c r="DQ52" s="814"/>
      <c r="DR52" s="815"/>
      <c r="DS52" s="815"/>
      <c r="DT52" s="815"/>
      <c r="DU52" s="816"/>
      <c r="DV52" s="811"/>
      <c r="DW52" s="812"/>
      <c r="DX52" s="812"/>
      <c r="DY52" s="812"/>
      <c r="DZ52" s="817"/>
      <c r="EA52" s="230"/>
    </row>
    <row r="53" spans="1:131" ht="26.25" customHeight="1" x14ac:dyDescent="0.15">
      <c r="A53" s="238">
        <v>26</v>
      </c>
      <c r="B53" s="818"/>
      <c r="C53" s="819"/>
      <c r="D53" s="819"/>
      <c r="E53" s="819"/>
      <c r="F53" s="819"/>
      <c r="G53" s="819"/>
      <c r="H53" s="819"/>
      <c r="I53" s="819"/>
      <c r="J53" s="819"/>
      <c r="K53" s="819"/>
      <c r="L53" s="819"/>
      <c r="M53" s="819"/>
      <c r="N53" s="819"/>
      <c r="O53" s="819"/>
      <c r="P53" s="820"/>
      <c r="Q53" s="873"/>
      <c r="R53" s="874"/>
      <c r="S53" s="874"/>
      <c r="T53" s="874"/>
      <c r="U53" s="874"/>
      <c r="V53" s="874"/>
      <c r="W53" s="874"/>
      <c r="X53" s="874"/>
      <c r="Y53" s="874"/>
      <c r="Z53" s="874"/>
      <c r="AA53" s="874"/>
      <c r="AB53" s="874"/>
      <c r="AC53" s="874"/>
      <c r="AD53" s="874"/>
      <c r="AE53" s="875"/>
      <c r="AF53" s="824"/>
      <c r="AG53" s="825"/>
      <c r="AH53" s="825"/>
      <c r="AI53" s="825"/>
      <c r="AJ53" s="826"/>
      <c r="AK53" s="877"/>
      <c r="AL53" s="874"/>
      <c r="AM53" s="874"/>
      <c r="AN53" s="874"/>
      <c r="AO53" s="874"/>
      <c r="AP53" s="874"/>
      <c r="AQ53" s="874"/>
      <c r="AR53" s="874"/>
      <c r="AS53" s="874"/>
      <c r="AT53" s="874"/>
      <c r="AU53" s="874"/>
      <c r="AV53" s="874"/>
      <c r="AW53" s="874"/>
      <c r="AX53" s="874"/>
      <c r="AY53" s="874"/>
      <c r="AZ53" s="876"/>
      <c r="BA53" s="876"/>
      <c r="BB53" s="876"/>
      <c r="BC53" s="876"/>
      <c r="BD53" s="876"/>
      <c r="BE53" s="870"/>
      <c r="BF53" s="870"/>
      <c r="BG53" s="870"/>
      <c r="BH53" s="870"/>
      <c r="BI53" s="871"/>
      <c r="BJ53" s="232"/>
      <c r="BK53" s="232"/>
      <c r="BL53" s="232"/>
      <c r="BM53" s="232"/>
      <c r="BN53" s="232"/>
      <c r="BO53" s="241"/>
      <c r="BP53" s="241"/>
      <c r="BQ53" s="238">
        <v>47</v>
      </c>
      <c r="BR53" s="239"/>
      <c r="BS53" s="811"/>
      <c r="BT53" s="812"/>
      <c r="BU53" s="812"/>
      <c r="BV53" s="812"/>
      <c r="BW53" s="812"/>
      <c r="BX53" s="812"/>
      <c r="BY53" s="812"/>
      <c r="BZ53" s="812"/>
      <c r="CA53" s="812"/>
      <c r="CB53" s="812"/>
      <c r="CC53" s="812"/>
      <c r="CD53" s="812"/>
      <c r="CE53" s="812"/>
      <c r="CF53" s="812"/>
      <c r="CG53" s="813"/>
      <c r="CH53" s="814"/>
      <c r="CI53" s="815"/>
      <c r="CJ53" s="815"/>
      <c r="CK53" s="815"/>
      <c r="CL53" s="816"/>
      <c r="CM53" s="814"/>
      <c r="CN53" s="815"/>
      <c r="CO53" s="815"/>
      <c r="CP53" s="815"/>
      <c r="CQ53" s="816"/>
      <c r="CR53" s="814"/>
      <c r="CS53" s="815"/>
      <c r="CT53" s="815"/>
      <c r="CU53" s="815"/>
      <c r="CV53" s="816"/>
      <c r="CW53" s="814"/>
      <c r="CX53" s="815"/>
      <c r="CY53" s="815"/>
      <c r="CZ53" s="815"/>
      <c r="DA53" s="816"/>
      <c r="DB53" s="814"/>
      <c r="DC53" s="815"/>
      <c r="DD53" s="815"/>
      <c r="DE53" s="815"/>
      <c r="DF53" s="816"/>
      <c r="DG53" s="814"/>
      <c r="DH53" s="815"/>
      <c r="DI53" s="815"/>
      <c r="DJ53" s="815"/>
      <c r="DK53" s="816"/>
      <c r="DL53" s="814"/>
      <c r="DM53" s="815"/>
      <c r="DN53" s="815"/>
      <c r="DO53" s="815"/>
      <c r="DP53" s="816"/>
      <c r="DQ53" s="814"/>
      <c r="DR53" s="815"/>
      <c r="DS53" s="815"/>
      <c r="DT53" s="815"/>
      <c r="DU53" s="816"/>
      <c r="DV53" s="811"/>
      <c r="DW53" s="812"/>
      <c r="DX53" s="812"/>
      <c r="DY53" s="812"/>
      <c r="DZ53" s="817"/>
      <c r="EA53" s="230"/>
    </row>
    <row r="54" spans="1:131" ht="26.25" customHeight="1" x14ac:dyDescent="0.15">
      <c r="A54" s="238">
        <v>27</v>
      </c>
      <c r="B54" s="818"/>
      <c r="C54" s="819"/>
      <c r="D54" s="819"/>
      <c r="E54" s="819"/>
      <c r="F54" s="819"/>
      <c r="G54" s="819"/>
      <c r="H54" s="819"/>
      <c r="I54" s="819"/>
      <c r="J54" s="819"/>
      <c r="K54" s="819"/>
      <c r="L54" s="819"/>
      <c r="M54" s="819"/>
      <c r="N54" s="819"/>
      <c r="O54" s="819"/>
      <c r="P54" s="820"/>
      <c r="Q54" s="873"/>
      <c r="R54" s="874"/>
      <c r="S54" s="874"/>
      <c r="T54" s="874"/>
      <c r="U54" s="874"/>
      <c r="V54" s="874"/>
      <c r="W54" s="874"/>
      <c r="X54" s="874"/>
      <c r="Y54" s="874"/>
      <c r="Z54" s="874"/>
      <c r="AA54" s="874"/>
      <c r="AB54" s="874"/>
      <c r="AC54" s="874"/>
      <c r="AD54" s="874"/>
      <c r="AE54" s="875"/>
      <c r="AF54" s="824"/>
      <c r="AG54" s="825"/>
      <c r="AH54" s="825"/>
      <c r="AI54" s="825"/>
      <c r="AJ54" s="826"/>
      <c r="AK54" s="877"/>
      <c r="AL54" s="874"/>
      <c r="AM54" s="874"/>
      <c r="AN54" s="874"/>
      <c r="AO54" s="874"/>
      <c r="AP54" s="874"/>
      <c r="AQ54" s="874"/>
      <c r="AR54" s="874"/>
      <c r="AS54" s="874"/>
      <c r="AT54" s="874"/>
      <c r="AU54" s="874"/>
      <c r="AV54" s="874"/>
      <c r="AW54" s="874"/>
      <c r="AX54" s="874"/>
      <c r="AY54" s="874"/>
      <c r="AZ54" s="876"/>
      <c r="BA54" s="876"/>
      <c r="BB54" s="876"/>
      <c r="BC54" s="876"/>
      <c r="BD54" s="876"/>
      <c r="BE54" s="870"/>
      <c r="BF54" s="870"/>
      <c r="BG54" s="870"/>
      <c r="BH54" s="870"/>
      <c r="BI54" s="871"/>
      <c r="BJ54" s="232"/>
      <c r="BK54" s="232"/>
      <c r="BL54" s="232"/>
      <c r="BM54" s="232"/>
      <c r="BN54" s="232"/>
      <c r="BO54" s="241"/>
      <c r="BP54" s="241"/>
      <c r="BQ54" s="238">
        <v>48</v>
      </c>
      <c r="BR54" s="239"/>
      <c r="BS54" s="811"/>
      <c r="BT54" s="812"/>
      <c r="BU54" s="812"/>
      <c r="BV54" s="812"/>
      <c r="BW54" s="812"/>
      <c r="BX54" s="812"/>
      <c r="BY54" s="812"/>
      <c r="BZ54" s="812"/>
      <c r="CA54" s="812"/>
      <c r="CB54" s="812"/>
      <c r="CC54" s="812"/>
      <c r="CD54" s="812"/>
      <c r="CE54" s="812"/>
      <c r="CF54" s="812"/>
      <c r="CG54" s="813"/>
      <c r="CH54" s="814"/>
      <c r="CI54" s="815"/>
      <c r="CJ54" s="815"/>
      <c r="CK54" s="815"/>
      <c r="CL54" s="816"/>
      <c r="CM54" s="814"/>
      <c r="CN54" s="815"/>
      <c r="CO54" s="815"/>
      <c r="CP54" s="815"/>
      <c r="CQ54" s="816"/>
      <c r="CR54" s="814"/>
      <c r="CS54" s="815"/>
      <c r="CT54" s="815"/>
      <c r="CU54" s="815"/>
      <c r="CV54" s="816"/>
      <c r="CW54" s="814"/>
      <c r="CX54" s="815"/>
      <c r="CY54" s="815"/>
      <c r="CZ54" s="815"/>
      <c r="DA54" s="816"/>
      <c r="DB54" s="814"/>
      <c r="DC54" s="815"/>
      <c r="DD54" s="815"/>
      <c r="DE54" s="815"/>
      <c r="DF54" s="816"/>
      <c r="DG54" s="814"/>
      <c r="DH54" s="815"/>
      <c r="DI54" s="815"/>
      <c r="DJ54" s="815"/>
      <c r="DK54" s="816"/>
      <c r="DL54" s="814"/>
      <c r="DM54" s="815"/>
      <c r="DN54" s="815"/>
      <c r="DO54" s="815"/>
      <c r="DP54" s="816"/>
      <c r="DQ54" s="814"/>
      <c r="DR54" s="815"/>
      <c r="DS54" s="815"/>
      <c r="DT54" s="815"/>
      <c r="DU54" s="816"/>
      <c r="DV54" s="811"/>
      <c r="DW54" s="812"/>
      <c r="DX54" s="812"/>
      <c r="DY54" s="812"/>
      <c r="DZ54" s="817"/>
      <c r="EA54" s="230"/>
    </row>
    <row r="55" spans="1:131" ht="26.25" customHeight="1" x14ac:dyDescent="0.15">
      <c r="A55" s="238">
        <v>28</v>
      </c>
      <c r="B55" s="818"/>
      <c r="C55" s="819"/>
      <c r="D55" s="819"/>
      <c r="E55" s="819"/>
      <c r="F55" s="819"/>
      <c r="G55" s="819"/>
      <c r="H55" s="819"/>
      <c r="I55" s="819"/>
      <c r="J55" s="819"/>
      <c r="K55" s="819"/>
      <c r="L55" s="819"/>
      <c r="M55" s="819"/>
      <c r="N55" s="819"/>
      <c r="O55" s="819"/>
      <c r="P55" s="820"/>
      <c r="Q55" s="873"/>
      <c r="R55" s="874"/>
      <c r="S55" s="874"/>
      <c r="T55" s="874"/>
      <c r="U55" s="874"/>
      <c r="V55" s="874"/>
      <c r="W55" s="874"/>
      <c r="X55" s="874"/>
      <c r="Y55" s="874"/>
      <c r="Z55" s="874"/>
      <c r="AA55" s="874"/>
      <c r="AB55" s="874"/>
      <c r="AC55" s="874"/>
      <c r="AD55" s="874"/>
      <c r="AE55" s="875"/>
      <c r="AF55" s="824"/>
      <c r="AG55" s="825"/>
      <c r="AH55" s="825"/>
      <c r="AI55" s="825"/>
      <c r="AJ55" s="826"/>
      <c r="AK55" s="877"/>
      <c r="AL55" s="874"/>
      <c r="AM55" s="874"/>
      <c r="AN55" s="874"/>
      <c r="AO55" s="874"/>
      <c r="AP55" s="874"/>
      <c r="AQ55" s="874"/>
      <c r="AR55" s="874"/>
      <c r="AS55" s="874"/>
      <c r="AT55" s="874"/>
      <c r="AU55" s="874"/>
      <c r="AV55" s="874"/>
      <c r="AW55" s="874"/>
      <c r="AX55" s="874"/>
      <c r="AY55" s="874"/>
      <c r="AZ55" s="876"/>
      <c r="BA55" s="876"/>
      <c r="BB55" s="876"/>
      <c r="BC55" s="876"/>
      <c r="BD55" s="876"/>
      <c r="BE55" s="870"/>
      <c r="BF55" s="870"/>
      <c r="BG55" s="870"/>
      <c r="BH55" s="870"/>
      <c r="BI55" s="871"/>
      <c r="BJ55" s="232"/>
      <c r="BK55" s="232"/>
      <c r="BL55" s="232"/>
      <c r="BM55" s="232"/>
      <c r="BN55" s="232"/>
      <c r="BO55" s="241"/>
      <c r="BP55" s="241"/>
      <c r="BQ55" s="238">
        <v>49</v>
      </c>
      <c r="BR55" s="239"/>
      <c r="BS55" s="811"/>
      <c r="BT55" s="812"/>
      <c r="BU55" s="812"/>
      <c r="BV55" s="812"/>
      <c r="BW55" s="812"/>
      <c r="BX55" s="812"/>
      <c r="BY55" s="812"/>
      <c r="BZ55" s="812"/>
      <c r="CA55" s="812"/>
      <c r="CB55" s="812"/>
      <c r="CC55" s="812"/>
      <c r="CD55" s="812"/>
      <c r="CE55" s="812"/>
      <c r="CF55" s="812"/>
      <c r="CG55" s="813"/>
      <c r="CH55" s="814"/>
      <c r="CI55" s="815"/>
      <c r="CJ55" s="815"/>
      <c r="CK55" s="815"/>
      <c r="CL55" s="816"/>
      <c r="CM55" s="814"/>
      <c r="CN55" s="815"/>
      <c r="CO55" s="815"/>
      <c r="CP55" s="815"/>
      <c r="CQ55" s="816"/>
      <c r="CR55" s="814"/>
      <c r="CS55" s="815"/>
      <c r="CT55" s="815"/>
      <c r="CU55" s="815"/>
      <c r="CV55" s="816"/>
      <c r="CW55" s="814"/>
      <c r="CX55" s="815"/>
      <c r="CY55" s="815"/>
      <c r="CZ55" s="815"/>
      <c r="DA55" s="816"/>
      <c r="DB55" s="814"/>
      <c r="DC55" s="815"/>
      <c r="DD55" s="815"/>
      <c r="DE55" s="815"/>
      <c r="DF55" s="816"/>
      <c r="DG55" s="814"/>
      <c r="DH55" s="815"/>
      <c r="DI55" s="815"/>
      <c r="DJ55" s="815"/>
      <c r="DK55" s="816"/>
      <c r="DL55" s="814"/>
      <c r="DM55" s="815"/>
      <c r="DN55" s="815"/>
      <c r="DO55" s="815"/>
      <c r="DP55" s="816"/>
      <c r="DQ55" s="814"/>
      <c r="DR55" s="815"/>
      <c r="DS55" s="815"/>
      <c r="DT55" s="815"/>
      <c r="DU55" s="816"/>
      <c r="DV55" s="811"/>
      <c r="DW55" s="812"/>
      <c r="DX55" s="812"/>
      <c r="DY55" s="812"/>
      <c r="DZ55" s="817"/>
      <c r="EA55" s="230"/>
    </row>
    <row r="56" spans="1:131" ht="26.25" customHeight="1" x14ac:dyDescent="0.15">
      <c r="A56" s="238">
        <v>29</v>
      </c>
      <c r="B56" s="818"/>
      <c r="C56" s="819"/>
      <c r="D56" s="819"/>
      <c r="E56" s="819"/>
      <c r="F56" s="819"/>
      <c r="G56" s="819"/>
      <c r="H56" s="819"/>
      <c r="I56" s="819"/>
      <c r="J56" s="819"/>
      <c r="K56" s="819"/>
      <c r="L56" s="819"/>
      <c r="M56" s="819"/>
      <c r="N56" s="819"/>
      <c r="O56" s="819"/>
      <c r="P56" s="820"/>
      <c r="Q56" s="873"/>
      <c r="R56" s="874"/>
      <c r="S56" s="874"/>
      <c r="T56" s="874"/>
      <c r="U56" s="874"/>
      <c r="V56" s="874"/>
      <c r="W56" s="874"/>
      <c r="X56" s="874"/>
      <c r="Y56" s="874"/>
      <c r="Z56" s="874"/>
      <c r="AA56" s="874"/>
      <c r="AB56" s="874"/>
      <c r="AC56" s="874"/>
      <c r="AD56" s="874"/>
      <c r="AE56" s="875"/>
      <c r="AF56" s="824"/>
      <c r="AG56" s="825"/>
      <c r="AH56" s="825"/>
      <c r="AI56" s="825"/>
      <c r="AJ56" s="826"/>
      <c r="AK56" s="877"/>
      <c r="AL56" s="874"/>
      <c r="AM56" s="874"/>
      <c r="AN56" s="874"/>
      <c r="AO56" s="874"/>
      <c r="AP56" s="874"/>
      <c r="AQ56" s="874"/>
      <c r="AR56" s="874"/>
      <c r="AS56" s="874"/>
      <c r="AT56" s="874"/>
      <c r="AU56" s="874"/>
      <c r="AV56" s="874"/>
      <c r="AW56" s="874"/>
      <c r="AX56" s="874"/>
      <c r="AY56" s="874"/>
      <c r="AZ56" s="876"/>
      <c r="BA56" s="876"/>
      <c r="BB56" s="876"/>
      <c r="BC56" s="876"/>
      <c r="BD56" s="876"/>
      <c r="BE56" s="870"/>
      <c r="BF56" s="870"/>
      <c r="BG56" s="870"/>
      <c r="BH56" s="870"/>
      <c r="BI56" s="871"/>
      <c r="BJ56" s="232"/>
      <c r="BK56" s="232"/>
      <c r="BL56" s="232"/>
      <c r="BM56" s="232"/>
      <c r="BN56" s="232"/>
      <c r="BO56" s="241"/>
      <c r="BP56" s="241"/>
      <c r="BQ56" s="238">
        <v>50</v>
      </c>
      <c r="BR56" s="239"/>
      <c r="BS56" s="811"/>
      <c r="BT56" s="812"/>
      <c r="BU56" s="812"/>
      <c r="BV56" s="812"/>
      <c r="BW56" s="812"/>
      <c r="BX56" s="812"/>
      <c r="BY56" s="812"/>
      <c r="BZ56" s="812"/>
      <c r="CA56" s="812"/>
      <c r="CB56" s="812"/>
      <c r="CC56" s="812"/>
      <c r="CD56" s="812"/>
      <c r="CE56" s="812"/>
      <c r="CF56" s="812"/>
      <c r="CG56" s="813"/>
      <c r="CH56" s="814"/>
      <c r="CI56" s="815"/>
      <c r="CJ56" s="815"/>
      <c r="CK56" s="815"/>
      <c r="CL56" s="816"/>
      <c r="CM56" s="814"/>
      <c r="CN56" s="815"/>
      <c r="CO56" s="815"/>
      <c r="CP56" s="815"/>
      <c r="CQ56" s="816"/>
      <c r="CR56" s="814"/>
      <c r="CS56" s="815"/>
      <c r="CT56" s="815"/>
      <c r="CU56" s="815"/>
      <c r="CV56" s="816"/>
      <c r="CW56" s="814"/>
      <c r="CX56" s="815"/>
      <c r="CY56" s="815"/>
      <c r="CZ56" s="815"/>
      <c r="DA56" s="816"/>
      <c r="DB56" s="814"/>
      <c r="DC56" s="815"/>
      <c r="DD56" s="815"/>
      <c r="DE56" s="815"/>
      <c r="DF56" s="816"/>
      <c r="DG56" s="814"/>
      <c r="DH56" s="815"/>
      <c r="DI56" s="815"/>
      <c r="DJ56" s="815"/>
      <c r="DK56" s="816"/>
      <c r="DL56" s="814"/>
      <c r="DM56" s="815"/>
      <c r="DN56" s="815"/>
      <c r="DO56" s="815"/>
      <c r="DP56" s="816"/>
      <c r="DQ56" s="814"/>
      <c r="DR56" s="815"/>
      <c r="DS56" s="815"/>
      <c r="DT56" s="815"/>
      <c r="DU56" s="816"/>
      <c r="DV56" s="811"/>
      <c r="DW56" s="812"/>
      <c r="DX56" s="812"/>
      <c r="DY56" s="812"/>
      <c r="DZ56" s="817"/>
      <c r="EA56" s="230"/>
    </row>
    <row r="57" spans="1:131" ht="26.25" customHeight="1" x14ac:dyDescent="0.15">
      <c r="A57" s="238">
        <v>30</v>
      </c>
      <c r="B57" s="818"/>
      <c r="C57" s="819"/>
      <c r="D57" s="819"/>
      <c r="E57" s="819"/>
      <c r="F57" s="819"/>
      <c r="G57" s="819"/>
      <c r="H57" s="819"/>
      <c r="I57" s="819"/>
      <c r="J57" s="819"/>
      <c r="K57" s="819"/>
      <c r="L57" s="819"/>
      <c r="M57" s="819"/>
      <c r="N57" s="819"/>
      <c r="O57" s="819"/>
      <c r="P57" s="820"/>
      <c r="Q57" s="873"/>
      <c r="R57" s="874"/>
      <c r="S57" s="874"/>
      <c r="T57" s="874"/>
      <c r="U57" s="874"/>
      <c r="V57" s="874"/>
      <c r="W57" s="874"/>
      <c r="X57" s="874"/>
      <c r="Y57" s="874"/>
      <c r="Z57" s="874"/>
      <c r="AA57" s="874"/>
      <c r="AB57" s="874"/>
      <c r="AC57" s="874"/>
      <c r="AD57" s="874"/>
      <c r="AE57" s="875"/>
      <c r="AF57" s="824"/>
      <c r="AG57" s="825"/>
      <c r="AH57" s="825"/>
      <c r="AI57" s="825"/>
      <c r="AJ57" s="826"/>
      <c r="AK57" s="877"/>
      <c r="AL57" s="874"/>
      <c r="AM57" s="874"/>
      <c r="AN57" s="874"/>
      <c r="AO57" s="874"/>
      <c r="AP57" s="874"/>
      <c r="AQ57" s="874"/>
      <c r="AR57" s="874"/>
      <c r="AS57" s="874"/>
      <c r="AT57" s="874"/>
      <c r="AU57" s="874"/>
      <c r="AV57" s="874"/>
      <c r="AW57" s="874"/>
      <c r="AX57" s="874"/>
      <c r="AY57" s="874"/>
      <c r="AZ57" s="876"/>
      <c r="BA57" s="876"/>
      <c r="BB57" s="876"/>
      <c r="BC57" s="876"/>
      <c r="BD57" s="876"/>
      <c r="BE57" s="870"/>
      <c r="BF57" s="870"/>
      <c r="BG57" s="870"/>
      <c r="BH57" s="870"/>
      <c r="BI57" s="871"/>
      <c r="BJ57" s="232"/>
      <c r="BK57" s="232"/>
      <c r="BL57" s="232"/>
      <c r="BM57" s="232"/>
      <c r="BN57" s="232"/>
      <c r="BO57" s="241"/>
      <c r="BP57" s="241"/>
      <c r="BQ57" s="238">
        <v>51</v>
      </c>
      <c r="BR57" s="239"/>
      <c r="BS57" s="811"/>
      <c r="BT57" s="812"/>
      <c r="BU57" s="812"/>
      <c r="BV57" s="812"/>
      <c r="BW57" s="812"/>
      <c r="BX57" s="812"/>
      <c r="BY57" s="812"/>
      <c r="BZ57" s="812"/>
      <c r="CA57" s="812"/>
      <c r="CB57" s="812"/>
      <c r="CC57" s="812"/>
      <c r="CD57" s="812"/>
      <c r="CE57" s="812"/>
      <c r="CF57" s="812"/>
      <c r="CG57" s="813"/>
      <c r="CH57" s="814"/>
      <c r="CI57" s="815"/>
      <c r="CJ57" s="815"/>
      <c r="CK57" s="815"/>
      <c r="CL57" s="816"/>
      <c r="CM57" s="814"/>
      <c r="CN57" s="815"/>
      <c r="CO57" s="815"/>
      <c r="CP57" s="815"/>
      <c r="CQ57" s="816"/>
      <c r="CR57" s="814"/>
      <c r="CS57" s="815"/>
      <c r="CT57" s="815"/>
      <c r="CU57" s="815"/>
      <c r="CV57" s="816"/>
      <c r="CW57" s="814"/>
      <c r="CX57" s="815"/>
      <c r="CY57" s="815"/>
      <c r="CZ57" s="815"/>
      <c r="DA57" s="816"/>
      <c r="DB57" s="814"/>
      <c r="DC57" s="815"/>
      <c r="DD57" s="815"/>
      <c r="DE57" s="815"/>
      <c r="DF57" s="816"/>
      <c r="DG57" s="814"/>
      <c r="DH57" s="815"/>
      <c r="DI57" s="815"/>
      <c r="DJ57" s="815"/>
      <c r="DK57" s="816"/>
      <c r="DL57" s="814"/>
      <c r="DM57" s="815"/>
      <c r="DN57" s="815"/>
      <c r="DO57" s="815"/>
      <c r="DP57" s="816"/>
      <c r="DQ57" s="814"/>
      <c r="DR57" s="815"/>
      <c r="DS57" s="815"/>
      <c r="DT57" s="815"/>
      <c r="DU57" s="816"/>
      <c r="DV57" s="811"/>
      <c r="DW57" s="812"/>
      <c r="DX57" s="812"/>
      <c r="DY57" s="812"/>
      <c r="DZ57" s="817"/>
      <c r="EA57" s="230"/>
    </row>
    <row r="58" spans="1:131" ht="26.25" customHeight="1" x14ac:dyDescent="0.15">
      <c r="A58" s="238">
        <v>31</v>
      </c>
      <c r="B58" s="818"/>
      <c r="C58" s="819"/>
      <c r="D58" s="819"/>
      <c r="E58" s="819"/>
      <c r="F58" s="819"/>
      <c r="G58" s="819"/>
      <c r="H58" s="819"/>
      <c r="I58" s="819"/>
      <c r="J58" s="819"/>
      <c r="K58" s="819"/>
      <c r="L58" s="819"/>
      <c r="M58" s="819"/>
      <c r="N58" s="819"/>
      <c r="O58" s="819"/>
      <c r="P58" s="820"/>
      <c r="Q58" s="873"/>
      <c r="R58" s="874"/>
      <c r="S58" s="874"/>
      <c r="T58" s="874"/>
      <c r="U58" s="874"/>
      <c r="V58" s="874"/>
      <c r="W58" s="874"/>
      <c r="X58" s="874"/>
      <c r="Y58" s="874"/>
      <c r="Z58" s="874"/>
      <c r="AA58" s="874"/>
      <c r="AB58" s="874"/>
      <c r="AC58" s="874"/>
      <c r="AD58" s="874"/>
      <c r="AE58" s="875"/>
      <c r="AF58" s="824"/>
      <c r="AG58" s="825"/>
      <c r="AH58" s="825"/>
      <c r="AI58" s="825"/>
      <c r="AJ58" s="826"/>
      <c r="AK58" s="877"/>
      <c r="AL58" s="874"/>
      <c r="AM58" s="874"/>
      <c r="AN58" s="874"/>
      <c r="AO58" s="874"/>
      <c r="AP58" s="874"/>
      <c r="AQ58" s="874"/>
      <c r="AR58" s="874"/>
      <c r="AS58" s="874"/>
      <c r="AT58" s="874"/>
      <c r="AU58" s="874"/>
      <c r="AV58" s="874"/>
      <c r="AW58" s="874"/>
      <c r="AX58" s="874"/>
      <c r="AY58" s="874"/>
      <c r="AZ58" s="876"/>
      <c r="BA58" s="876"/>
      <c r="BB58" s="876"/>
      <c r="BC58" s="876"/>
      <c r="BD58" s="876"/>
      <c r="BE58" s="870"/>
      <c r="BF58" s="870"/>
      <c r="BG58" s="870"/>
      <c r="BH58" s="870"/>
      <c r="BI58" s="871"/>
      <c r="BJ58" s="232"/>
      <c r="BK58" s="232"/>
      <c r="BL58" s="232"/>
      <c r="BM58" s="232"/>
      <c r="BN58" s="232"/>
      <c r="BO58" s="241"/>
      <c r="BP58" s="241"/>
      <c r="BQ58" s="238">
        <v>52</v>
      </c>
      <c r="BR58" s="239"/>
      <c r="BS58" s="811"/>
      <c r="BT58" s="812"/>
      <c r="BU58" s="812"/>
      <c r="BV58" s="812"/>
      <c r="BW58" s="812"/>
      <c r="BX58" s="812"/>
      <c r="BY58" s="812"/>
      <c r="BZ58" s="812"/>
      <c r="CA58" s="812"/>
      <c r="CB58" s="812"/>
      <c r="CC58" s="812"/>
      <c r="CD58" s="812"/>
      <c r="CE58" s="812"/>
      <c r="CF58" s="812"/>
      <c r="CG58" s="813"/>
      <c r="CH58" s="814"/>
      <c r="CI58" s="815"/>
      <c r="CJ58" s="815"/>
      <c r="CK58" s="815"/>
      <c r="CL58" s="816"/>
      <c r="CM58" s="814"/>
      <c r="CN58" s="815"/>
      <c r="CO58" s="815"/>
      <c r="CP58" s="815"/>
      <c r="CQ58" s="816"/>
      <c r="CR58" s="814"/>
      <c r="CS58" s="815"/>
      <c r="CT58" s="815"/>
      <c r="CU58" s="815"/>
      <c r="CV58" s="816"/>
      <c r="CW58" s="814"/>
      <c r="CX58" s="815"/>
      <c r="CY58" s="815"/>
      <c r="CZ58" s="815"/>
      <c r="DA58" s="816"/>
      <c r="DB58" s="814"/>
      <c r="DC58" s="815"/>
      <c r="DD58" s="815"/>
      <c r="DE58" s="815"/>
      <c r="DF58" s="816"/>
      <c r="DG58" s="814"/>
      <c r="DH58" s="815"/>
      <c r="DI58" s="815"/>
      <c r="DJ58" s="815"/>
      <c r="DK58" s="816"/>
      <c r="DL58" s="814"/>
      <c r="DM58" s="815"/>
      <c r="DN58" s="815"/>
      <c r="DO58" s="815"/>
      <c r="DP58" s="816"/>
      <c r="DQ58" s="814"/>
      <c r="DR58" s="815"/>
      <c r="DS58" s="815"/>
      <c r="DT58" s="815"/>
      <c r="DU58" s="816"/>
      <c r="DV58" s="811"/>
      <c r="DW58" s="812"/>
      <c r="DX58" s="812"/>
      <c r="DY58" s="812"/>
      <c r="DZ58" s="817"/>
      <c r="EA58" s="230"/>
    </row>
    <row r="59" spans="1:131" ht="26.25" customHeight="1" x14ac:dyDescent="0.15">
      <c r="A59" s="238">
        <v>32</v>
      </c>
      <c r="B59" s="818"/>
      <c r="C59" s="819"/>
      <c r="D59" s="819"/>
      <c r="E59" s="819"/>
      <c r="F59" s="819"/>
      <c r="G59" s="819"/>
      <c r="H59" s="819"/>
      <c r="I59" s="819"/>
      <c r="J59" s="819"/>
      <c r="K59" s="819"/>
      <c r="L59" s="819"/>
      <c r="M59" s="819"/>
      <c r="N59" s="819"/>
      <c r="O59" s="819"/>
      <c r="P59" s="820"/>
      <c r="Q59" s="873"/>
      <c r="R59" s="874"/>
      <c r="S59" s="874"/>
      <c r="T59" s="874"/>
      <c r="U59" s="874"/>
      <c r="V59" s="874"/>
      <c r="W59" s="874"/>
      <c r="X59" s="874"/>
      <c r="Y59" s="874"/>
      <c r="Z59" s="874"/>
      <c r="AA59" s="874"/>
      <c r="AB59" s="874"/>
      <c r="AC59" s="874"/>
      <c r="AD59" s="874"/>
      <c r="AE59" s="875"/>
      <c r="AF59" s="824"/>
      <c r="AG59" s="825"/>
      <c r="AH59" s="825"/>
      <c r="AI59" s="825"/>
      <c r="AJ59" s="826"/>
      <c r="AK59" s="877"/>
      <c r="AL59" s="874"/>
      <c r="AM59" s="874"/>
      <c r="AN59" s="874"/>
      <c r="AO59" s="874"/>
      <c r="AP59" s="874"/>
      <c r="AQ59" s="874"/>
      <c r="AR59" s="874"/>
      <c r="AS59" s="874"/>
      <c r="AT59" s="874"/>
      <c r="AU59" s="874"/>
      <c r="AV59" s="874"/>
      <c r="AW59" s="874"/>
      <c r="AX59" s="874"/>
      <c r="AY59" s="874"/>
      <c r="AZ59" s="876"/>
      <c r="BA59" s="876"/>
      <c r="BB59" s="876"/>
      <c r="BC59" s="876"/>
      <c r="BD59" s="876"/>
      <c r="BE59" s="870"/>
      <c r="BF59" s="870"/>
      <c r="BG59" s="870"/>
      <c r="BH59" s="870"/>
      <c r="BI59" s="871"/>
      <c r="BJ59" s="232"/>
      <c r="BK59" s="232"/>
      <c r="BL59" s="232"/>
      <c r="BM59" s="232"/>
      <c r="BN59" s="232"/>
      <c r="BO59" s="241"/>
      <c r="BP59" s="241"/>
      <c r="BQ59" s="238">
        <v>53</v>
      </c>
      <c r="BR59" s="239"/>
      <c r="BS59" s="811"/>
      <c r="BT59" s="812"/>
      <c r="BU59" s="812"/>
      <c r="BV59" s="812"/>
      <c r="BW59" s="812"/>
      <c r="BX59" s="812"/>
      <c r="BY59" s="812"/>
      <c r="BZ59" s="812"/>
      <c r="CA59" s="812"/>
      <c r="CB59" s="812"/>
      <c r="CC59" s="812"/>
      <c r="CD59" s="812"/>
      <c r="CE59" s="812"/>
      <c r="CF59" s="812"/>
      <c r="CG59" s="813"/>
      <c r="CH59" s="814"/>
      <c r="CI59" s="815"/>
      <c r="CJ59" s="815"/>
      <c r="CK59" s="815"/>
      <c r="CL59" s="816"/>
      <c r="CM59" s="814"/>
      <c r="CN59" s="815"/>
      <c r="CO59" s="815"/>
      <c r="CP59" s="815"/>
      <c r="CQ59" s="816"/>
      <c r="CR59" s="814"/>
      <c r="CS59" s="815"/>
      <c r="CT59" s="815"/>
      <c r="CU59" s="815"/>
      <c r="CV59" s="816"/>
      <c r="CW59" s="814"/>
      <c r="CX59" s="815"/>
      <c r="CY59" s="815"/>
      <c r="CZ59" s="815"/>
      <c r="DA59" s="816"/>
      <c r="DB59" s="814"/>
      <c r="DC59" s="815"/>
      <c r="DD59" s="815"/>
      <c r="DE59" s="815"/>
      <c r="DF59" s="816"/>
      <c r="DG59" s="814"/>
      <c r="DH59" s="815"/>
      <c r="DI59" s="815"/>
      <c r="DJ59" s="815"/>
      <c r="DK59" s="816"/>
      <c r="DL59" s="814"/>
      <c r="DM59" s="815"/>
      <c r="DN59" s="815"/>
      <c r="DO59" s="815"/>
      <c r="DP59" s="816"/>
      <c r="DQ59" s="814"/>
      <c r="DR59" s="815"/>
      <c r="DS59" s="815"/>
      <c r="DT59" s="815"/>
      <c r="DU59" s="816"/>
      <c r="DV59" s="811"/>
      <c r="DW59" s="812"/>
      <c r="DX59" s="812"/>
      <c r="DY59" s="812"/>
      <c r="DZ59" s="817"/>
      <c r="EA59" s="230"/>
    </row>
    <row r="60" spans="1:131" ht="26.25" customHeight="1" x14ac:dyDescent="0.15">
      <c r="A60" s="238">
        <v>33</v>
      </c>
      <c r="B60" s="818"/>
      <c r="C60" s="819"/>
      <c r="D60" s="819"/>
      <c r="E60" s="819"/>
      <c r="F60" s="819"/>
      <c r="G60" s="819"/>
      <c r="H60" s="819"/>
      <c r="I60" s="819"/>
      <c r="J60" s="819"/>
      <c r="K60" s="819"/>
      <c r="L60" s="819"/>
      <c r="M60" s="819"/>
      <c r="N60" s="819"/>
      <c r="O60" s="819"/>
      <c r="P60" s="820"/>
      <c r="Q60" s="873"/>
      <c r="R60" s="874"/>
      <c r="S60" s="874"/>
      <c r="T60" s="874"/>
      <c r="U60" s="874"/>
      <c r="V60" s="874"/>
      <c r="W60" s="874"/>
      <c r="X60" s="874"/>
      <c r="Y60" s="874"/>
      <c r="Z60" s="874"/>
      <c r="AA60" s="874"/>
      <c r="AB60" s="874"/>
      <c r="AC60" s="874"/>
      <c r="AD60" s="874"/>
      <c r="AE60" s="875"/>
      <c r="AF60" s="824"/>
      <c r="AG60" s="825"/>
      <c r="AH60" s="825"/>
      <c r="AI60" s="825"/>
      <c r="AJ60" s="826"/>
      <c r="AK60" s="877"/>
      <c r="AL60" s="874"/>
      <c r="AM60" s="874"/>
      <c r="AN60" s="874"/>
      <c r="AO60" s="874"/>
      <c r="AP60" s="874"/>
      <c r="AQ60" s="874"/>
      <c r="AR60" s="874"/>
      <c r="AS60" s="874"/>
      <c r="AT60" s="874"/>
      <c r="AU60" s="874"/>
      <c r="AV60" s="874"/>
      <c r="AW60" s="874"/>
      <c r="AX60" s="874"/>
      <c r="AY60" s="874"/>
      <c r="AZ60" s="876"/>
      <c r="BA60" s="876"/>
      <c r="BB60" s="876"/>
      <c r="BC60" s="876"/>
      <c r="BD60" s="876"/>
      <c r="BE60" s="870"/>
      <c r="BF60" s="870"/>
      <c r="BG60" s="870"/>
      <c r="BH60" s="870"/>
      <c r="BI60" s="871"/>
      <c r="BJ60" s="232"/>
      <c r="BK60" s="232"/>
      <c r="BL60" s="232"/>
      <c r="BM60" s="232"/>
      <c r="BN60" s="232"/>
      <c r="BO60" s="241"/>
      <c r="BP60" s="241"/>
      <c r="BQ60" s="238">
        <v>54</v>
      </c>
      <c r="BR60" s="239"/>
      <c r="BS60" s="811"/>
      <c r="BT60" s="812"/>
      <c r="BU60" s="812"/>
      <c r="BV60" s="812"/>
      <c r="BW60" s="812"/>
      <c r="BX60" s="812"/>
      <c r="BY60" s="812"/>
      <c r="BZ60" s="812"/>
      <c r="CA60" s="812"/>
      <c r="CB60" s="812"/>
      <c r="CC60" s="812"/>
      <c r="CD60" s="812"/>
      <c r="CE60" s="812"/>
      <c r="CF60" s="812"/>
      <c r="CG60" s="813"/>
      <c r="CH60" s="814"/>
      <c r="CI60" s="815"/>
      <c r="CJ60" s="815"/>
      <c r="CK60" s="815"/>
      <c r="CL60" s="816"/>
      <c r="CM60" s="814"/>
      <c r="CN60" s="815"/>
      <c r="CO60" s="815"/>
      <c r="CP60" s="815"/>
      <c r="CQ60" s="816"/>
      <c r="CR60" s="814"/>
      <c r="CS60" s="815"/>
      <c r="CT60" s="815"/>
      <c r="CU60" s="815"/>
      <c r="CV60" s="816"/>
      <c r="CW60" s="814"/>
      <c r="CX60" s="815"/>
      <c r="CY60" s="815"/>
      <c r="CZ60" s="815"/>
      <c r="DA60" s="816"/>
      <c r="DB60" s="814"/>
      <c r="DC60" s="815"/>
      <c r="DD60" s="815"/>
      <c r="DE60" s="815"/>
      <c r="DF60" s="816"/>
      <c r="DG60" s="814"/>
      <c r="DH60" s="815"/>
      <c r="DI60" s="815"/>
      <c r="DJ60" s="815"/>
      <c r="DK60" s="816"/>
      <c r="DL60" s="814"/>
      <c r="DM60" s="815"/>
      <c r="DN60" s="815"/>
      <c r="DO60" s="815"/>
      <c r="DP60" s="816"/>
      <c r="DQ60" s="814"/>
      <c r="DR60" s="815"/>
      <c r="DS60" s="815"/>
      <c r="DT60" s="815"/>
      <c r="DU60" s="816"/>
      <c r="DV60" s="811"/>
      <c r="DW60" s="812"/>
      <c r="DX60" s="812"/>
      <c r="DY60" s="812"/>
      <c r="DZ60" s="817"/>
      <c r="EA60" s="230"/>
    </row>
    <row r="61" spans="1:131" ht="26.25" customHeight="1" thickBot="1" x14ac:dyDescent="0.2">
      <c r="A61" s="238">
        <v>34</v>
      </c>
      <c r="B61" s="818"/>
      <c r="C61" s="819"/>
      <c r="D61" s="819"/>
      <c r="E61" s="819"/>
      <c r="F61" s="819"/>
      <c r="G61" s="819"/>
      <c r="H61" s="819"/>
      <c r="I61" s="819"/>
      <c r="J61" s="819"/>
      <c r="K61" s="819"/>
      <c r="L61" s="819"/>
      <c r="M61" s="819"/>
      <c r="N61" s="819"/>
      <c r="O61" s="819"/>
      <c r="P61" s="820"/>
      <c r="Q61" s="873"/>
      <c r="R61" s="874"/>
      <c r="S61" s="874"/>
      <c r="T61" s="874"/>
      <c r="U61" s="874"/>
      <c r="V61" s="874"/>
      <c r="W61" s="874"/>
      <c r="X61" s="874"/>
      <c r="Y61" s="874"/>
      <c r="Z61" s="874"/>
      <c r="AA61" s="874"/>
      <c r="AB61" s="874"/>
      <c r="AC61" s="874"/>
      <c r="AD61" s="874"/>
      <c r="AE61" s="875"/>
      <c r="AF61" s="824"/>
      <c r="AG61" s="825"/>
      <c r="AH61" s="825"/>
      <c r="AI61" s="825"/>
      <c r="AJ61" s="826"/>
      <c r="AK61" s="877"/>
      <c r="AL61" s="874"/>
      <c r="AM61" s="874"/>
      <c r="AN61" s="874"/>
      <c r="AO61" s="874"/>
      <c r="AP61" s="874"/>
      <c r="AQ61" s="874"/>
      <c r="AR61" s="874"/>
      <c r="AS61" s="874"/>
      <c r="AT61" s="874"/>
      <c r="AU61" s="874"/>
      <c r="AV61" s="874"/>
      <c r="AW61" s="874"/>
      <c r="AX61" s="874"/>
      <c r="AY61" s="874"/>
      <c r="AZ61" s="876"/>
      <c r="BA61" s="876"/>
      <c r="BB61" s="876"/>
      <c r="BC61" s="876"/>
      <c r="BD61" s="876"/>
      <c r="BE61" s="870"/>
      <c r="BF61" s="870"/>
      <c r="BG61" s="870"/>
      <c r="BH61" s="870"/>
      <c r="BI61" s="871"/>
      <c r="BJ61" s="232"/>
      <c r="BK61" s="232"/>
      <c r="BL61" s="232"/>
      <c r="BM61" s="232"/>
      <c r="BN61" s="232"/>
      <c r="BO61" s="241"/>
      <c r="BP61" s="241"/>
      <c r="BQ61" s="238">
        <v>55</v>
      </c>
      <c r="BR61" s="239"/>
      <c r="BS61" s="811"/>
      <c r="BT61" s="812"/>
      <c r="BU61" s="812"/>
      <c r="BV61" s="812"/>
      <c r="BW61" s="812"/>
      <c r="BX61" s="812"/>
      <c r="BY61" s="812"/>
      <c r="BZ61" s="812"/>
      <c r="CA61" s="812"/>
      <c r="CB61" s="812"/>
      <c r="CC61" s="812"/>
      <c r="CD61" s="812"/>
      <c r="CE61" s="812"/>
      <c r="CF61" s="812"/>
      <c r="CG61" s="813"/>
      <c r="CH61" s="814"/>
      <c r="CI61" s="815"/>
      <c r="CJ61" s="815"/>
      <c r="CK61" s="815"/>
      <c r="CL61" s="816"/>
      <c r="CM61" s="814"/>
      <c r="CN61" s="815"/>
      <c r="CO61" s="815"/>
      <c r="CP61" s="815"/>
      <c r="CQ61" s="816"/>
      <c r="CR61" s="814"/>
      <c r="CS61" s="815"/>
      <c r="CT61" s="815"/>
      <c r="CU61" s="815"/>
      <c r="CV61" s="816"/>
      <c r="CW61" s="814"/>
      <c r="CX61" s="815"/>
      <c r="CY61" s="815"/>
      <c r="CZ61" s="815"/>
      <c r="DA61" s="816"/>
      <c r="DB61" s="814"/>
      <c r="DC61" s="815"/>
      <c r="DD61" s="815"/>
      <c r="DE61" s="815"/>
      <c r="DF61" s="816"/>
      <c r="DG61" s="814"/>
      <c r="DH61" s="815"/>
      <c r="DI61" s="815"/>
      <c r="DJ61" s="815"/>
      <c r="DK61" s="816"/>
      <c r="DL61" s="814"/>
      <c r="DM61" s="815"/>
      <c r="DN61" s="815"/>
      <c r="DO61" s="815"/>
      <c r="DP61" s="816"/>
      <c r="DQ61" s="814"/>
      <c r="DR61" s="815"/>
      <c r="DS61" s="815"/>
      <c r="DT61" s="815"/>
      <c r="DU61" s="816"/>
      <c r="DV61" s="811"/>
      <c r="DW61" s="812"/>
      <c r="DX61" s="812"/>
      <c r="DY61" s="812"/>
      <c r="DZ61" s="817"/>
      <c r="EA61" s="230"/>
    </row>
    <row r="62" spans="1:131" ht="26.25" customHeight="1" x14ac:dyDescent="0.15">
      <c r="A62" s="238">
        <v>35</v>
      </c>
      <c r="B62" s="818"/>
      <c r="C62" s="819"/>
      <c r="D62" s="819"/>
      <c r="E62" s="819"/>
      <c r="F62" s="819"/>
      <c r="G62" s="819"/>
      <c r="H62" s="819"/>
      <c r="I62" s="819"/>
      <c r="J62" s="819"/>
      <c r="K62" s="819"/>
      <c r="L62" s="819"/>
      <c r="M62" s="819"/>
      <c r="N62" s="819"/>
      <c r="O62" s="819"/>
      <c r="P62" s="820"/>
      <c r="Q62" s="873"/>
      <c r="R62" s="874"/>
      <c r="S62" s="874"/>
      <c r="T62" s="874"/>
      <c r="U62" s="874"/>
      <c r="V62" s="874"/>
      <c r="W62" s="874"/>
      <c r="X62" s="874"/>
      <c r="Y62" s="874"/>
      <c r="Z62" s="874"/>
      <c r="AA62" s="874"/>
      <c r="AB62" s="874"/>
      <c r="AC62" s="874"/>
      <c r="AD62" s="874"/>
      <c r="AE62" s="875"/>
      <c r="AF62" s="824"/>
      <c r="AG62" s="825"/>
      <c r="AH62" s="825"/>
      <c r="AI62" s="825"/>
      <c r="AJ62" s="826"/>
      <c r="AK62" s="877"/>
      <c r="AL62" s="874"/>
      <c r="AM62" s="874"/>
      <c r="AN62" s="874"/>
      <c r="AO62" s="874"/>
      <c r="AP62" s="874"/>
      <c r="AQ62" s="874"/>
      <c r="AR62" s="874"/>
      <c r="AS62" s="874"/>
      <c r="AT62" s="874"/>
      <c r="AU62" s="874"/>
      <c r="AV62" s="874"/>
      <c r="AW62" s="874"/>
      <c r="AX62" s="874"/>
      <c r="AY62" s="874"/>
      <c r="AZ62" s="876"/>
      <c r="BA62" s="876"/>
      <c r="BB62" s="876"/>
      <c r="BC62" s="876"/>
      <c r="BD62" s="876"/>
      <c r="BE62" s="870"/>
      <c r="BF62" s="870"/>
      <c r="BG62" s="870"/>
      <c r="BH62" s="870"/>
      <c r="BI62" s="871"/>
      <c r="BJ62" s="885" t="s">
        <v>414</v>
      </c>
      <c r="BK62" s="844"/>
      <c r="BL62" s="844"/>
      <c r="BM62" s="844"/>
      <c r="BN62" s="845"/>
      <c r="BO62" s="241"/>
      <c r="BP62" s="241"/>
      <c r="BQ62" s="238">
        <v>56</v>
      </c>
      <c r="BR62" s="239"/>
      <c r="BS62" s="811"/>
      <c r="BT62" s="812"/>
      <c r="BU62" s="812"/>
      <c r="BV62" s="812"/>
      <c r="BW62" s="812"/>
      <c r="BX62" s="812"/>
      <c r="BY62" s="812"/>
      <c r="BZ62" s="812"/>
      <c r="CA62" s="812"/>
      <c r="CB62" s="812"/>
      <c r="CC62" s="812"/>
      <c r="CD62" s="812"/>
      <c r="CE62" s="812"/>
      <c r="CF62" s="812"/>
      <c r="CG62" s="813"/>
      <c r="CH62" s="814"/>
      <c r="CI62" s="815"/>
      <c r="CJ62" s="815"/>
      <c r="CK62" s="815"/>
      <c r="CL62" s="816"/>
      <c r="CM62" s="814"/>
      <c r="CN62" s="815"/>
      <c r="CO62" s="815"/>
      <c r="CP62" s="815"/>
      <c r="CQ62" s="816"/>
      <c r="CR62" s="814"/>
      <c r="CS62" s="815"/>
      <c r="CT62" s="815"/>
      <c r="CU62" s="815"/>
      <c r="CV62" s="816"/>
      <c r="CW62" s="814"/>
      <c r="CX62" s="815"/>
      <c r="CY62" s="815"/>
      <c r="CZ62" s="815"/>
      <c r="DA62" s="816"/>
      <c r="DB62" s="814"/>
      <c r="DC62" s="815"/>
      <c r="DD62" s="815"/>
      <c r="DE62" s="815"/>
      <c r="DF62" s="816"/>
      <c r="DG62" s="814"/>
      <c r="DH62" s="815"/>
      <c r="DI62" s="815"/>
      <c r="DJ62" s="815"/>
      <c r="DK62" s="816"/>
      <c r="DL62" s="814"/>
      <c r="DM62" s="815"/>
      <c r="DN62" s="815"/>
      <c r="DO62" s="815"/>
      <c r="DP62" s="816"/>
      <c r="DQ62" s="814"/>
      <c r="DR62" s="815"/>
      <c r="DS62" s="815"/>
      <c r="DT62" s="815"/>
      <c r="DU62" s="816"/>
      <c r="DV62" s="811"/>
      <c r="DW62" s="812"/>
      <c r="DX62" s="812"/>
      <c r="DY62" s="812"/>
      <c r="DZ62" s="817"/>
      <c r="EA62" s="230"/>
    </row>
    <row r="63" spans="1:131" ht="26.25" customHeight="1" thickBot="1" x14ac:dyDescent="0.2">
      <c r="A63" s="240" t="s">
        <v>393</v>
      </c>
      <c r="B63" s="827" t="s">
        <v>415</v>
      </c>
      <c r="C63" s="828"/>
      <c r="D63" s="828"/>
      <c r="E63" s="828"/>
      <c r="F63" s="828"/>
      <c r="G63" s="828"/>
      <c r="H63" s="828"/>
      <c r="I63" s="828"/>
      <c r="J63" s="828"/>
      <c r="K63" s="828"/>
      <c r="L63" s="828"/>
      <c r="M63" s="828"/>
      <c r="N63" s="828"/>
      <c r="O63" s="828"/>
      <c r="P63" s="829"/>
      <c r="Q63" s="878"/>
      <c r="R63" s="879"/>
      <c r="S63" s="879"/>
      <c r="T63" s="879"/>
      <c r="U63" s="879"/>
      <c r="V63" s="879"/>
      <c r="W63" s="879"/>
      <c r="X63" s="879"/>
      <c r="Y63" s="879"/>
      <c r="Z63" s="879"/>
      <c r="AA63" s="879"/>
      <c r="AB63" s="879"/>
      <c r="AC63" s="879"/>
      <c r="AD63" s="879"/>
      <c r="AE63" s="880"/>
      <c r="AF63" s="881">
        <v>722</v>
      </c>
      <c r="AG63" s="882"/>
      <c r="AH63" s="882"/>
      <c r="AI63" s="882"/>
      <c r="AJ63" s="883"/>
      <c r="AK63" s="884"/>
      <c r="AL63" s="879"/>
      <c r="AM63" s="879"/>
      <c r="AN63" s="879"/>
      <c r="AO63" s="879"/>
      <c r="AP63" s="882"/>
      <c r="AQ63" s="882"/>
      <c r="AR63" s="882"/>
      <c r="AS63" s="882"/>
      <c r="AT63" s="882"/>
      <c r="AU63" s="882"/>
      <c r="AV63" s="882"/>
      <c r="AW63" s="882"/>
      <c r="AX63" s="882"/>
      <c r="AY63" s="882"/>
      <c r="AZ63" s="886"/>
      <c r="BA63" s="886"/>
      <c r="BB63" s="886"/>
      <c r="BC63" s="886"/>
      <c r="BD63" s="886"/>
      <c r="BE63" s="887"/>
      <c r="BF63" s="887"/>
      <c r="BG63" s="887"/>
      <c r="BH63" s="887"/>
      <c r="BI63" s="888"/>
      <c r="BJ63" s="889" t="s">
        <v>416</v>
      </c>
      <c r="BK63" s="890"/>
      <c r="BL63" s="890"/>
      <c r="BM63" s="890"/>
      <c r="BN63" s="891"/>
      <c r="BO63" s="241"/>
      <c r="BP63" s="241"/>
      <c r="BQ63" s="238">
        <v>57</v>
      </c>
      <c r="BR63" s="239"/>
      <c r="BS63" s="811"/>
      <c r="BT63" s="812"/>
      <c r="BU63" s="812"/>
      <c r="BV63" s="812"/>
      <c r="BW63" s="812"/>
      <c r="BX63" s="812"/>
      <c r="BY63" s="812"/>
      <c r="BZ63" s="812"/>
      <c r="CA63" s="812"/>
      <c r="CB63" s="812"/>
      <c r="CC63" s="812"/>
      <c r="CD63" s="812"/>
      <c r="CE63" s="812"/>
      <c r="CF63" s="812"/>
      <c r="CG63" s="813"/>
      <c r="CH63" s="814"/>
      <c r="CI63" s="815"/>
      <c r="CJ63" s="815"/>
      <c r="CK63" s="815"/>
      <c r="CL63" s="816"/>
      <c r="CM63" s="814"/>
      <c r="CN63" s="815"/>
      <c r="CO63" s="815"/>
      <c r="CP63" s="815"/>
      <c r="CQ63" s="816"/>
      <c r="CR63" s="814"/>
      <c r="CS63" s="815"/>
      <c r="CT63" s="815"/>
      <c r="CU63" s="815"/>
      <c r="CV63" s="816"/>
      <c r="CW63" s="814"/>
      <c r="CX63" s="815"/>
      <c r="CY63" s="815"/>
      <c r="CZ63" s="815"/>
      <c r="DA63" s="816"/>
      <c r="DB63" s="814"/>
      <c r="DC63" s="815"/>
      <c r="DD63" s="815"/>
      <c r="DE63" s="815"/>
      <c r="DF63" s="816"/>
      <c r="DG63" s="814"/>
      <c r="DH63" s="815"/>
      <c r="DI63" s="815"/>
      <c r="DJ63" s="815"/>
      <c r="DK63" s="816"/>
      <c r="DL63" s="814"/>
      <c r="DM63" s="815"/>
      <c r="DN63" s="815"/>
      <c r="DO63" s="815"/>
      <c r="DP63" s="816"/>
      <c r="DQ63" s="814"/>
      <c r="DR63" s="815"/>
      <c r="DS63" s="815"/>
      <c r="DT63" s="815"/>
      <c r="DU63" s="816"/>
      <c r="DV63" s="811"/>
      <c r="DW63" s="812"/>
      <c r="DX63" s="812"/>
      <c r="DY63" s="812"/>
      <c r="DZ63" s="817"/>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1"/>
      <c r="BT64" s="812"/>
      <c r="BU64" s="812"/>
      <c r="BV64" s="812"/>
      <c r="BW64" s="812"/>
      <c r="BX64" s="812"/>
      <c r="BY64" s="812"/>
      <c r="BZ64" s="812"/>
      <c r="CA64" s="812"/>
      <c r="CB64" s="812"/>
      <c r="CC64" s="812"/>
      <c r="CD64" s="812"/>
      <c r="CE64" s="812"/>
      <c r="CF64" s="812"/>
      <c r="CG64" s="813"/>
      <c r="CH64" s="814"/>
      <c r="CI64" s="815"/>
      <c r="CJ64" s="815"/>
      <c r="CK64" s="815"/>
      <c r="CL64" s="816"/>
      <c r="CM64" s="814"/>
      <c r="CN64" s="815"/>
      <c r="CO64" s="815"/>
      <c r="CP64" s="815"/>
      <c r="CQ64" s="816"/>
      <c r="CR64" s="814"/>
      <c r="CS64" s="815"/>
      <c r="CT64" s="815"/>
      <c r="CU64" s="815"/>
      <c r="CV64" s="816"/>
      <c r="CW64" s="814"/>
      <c r="CX64" s="815"/>
      <c r="CY64" s="815"/>
      <c r="CZ64" s="815"/>
      <c r="DA64" s="816"/>
      <c r="DB64" s="814"/>
      <c r="DC64" s="815"/>
      <c r="DD64" s="815"/>
      <c r="DE64" s="815"/>
      <c r="DF64" s="816"/>
      <c r="DG64" s="814"/>
      <c r="DH64" s="815"/>
      <c r="DI64" s="815"/>
      <c r="DJ64" s="815"/>
      <c r="DK64" s="816"/>
      <c r="DL64" s="814"/>
      <c r="DM64" s="815"/>
      <c r="DN64" s="815"/>
      <c r="DO64" s="815"/>
      <c r="DP64" s="816"/>
      <c r="DQ64" s="814"/>
      <c r="DR64" s="815"/>
      <c r="DS64" s="815"/>
      <c r="DT64" s="815"/>
      <c r="DU64" s="816"/>
      <c r="DV64" s="811"/>
      <c r="DW64" s="812"/>
      <c r="DX64" s="812"/>
      <c r="DY64" s="812"/>
      <c r="DZ64" s="817"/>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1"/>
      <c r="BT65" s="812"/>
      <c r="BU65" s="812"/>
      <c r="BV65" s="812"/>
      <c r="BW65" s="812"/>
      <c r="BX65" s="812"/>
      <c r="BY65" s="812"/>
      <c r="BZ65" s="812"/>
      <c r="CA65" s="812"/>
      <c r="CB65" s="812"/>
      <c r="CC65" s="812"/>
      <c r="CD65" s="812"/>
      <c r="CE65" s="812"/>
      <c r="CF65" s="812"/>
      <c r="CG65" s="813"/>
      <c r="CH65" s="814"/>
      <c r="CI65" s="815"/>
      <c r="CJ65" s="815"/>
      <c r="CK65" s="815"/>
      <c r="CL65" s="816"/>
      <c r="CM65" s="814"/>
      <c r="CN65" s="815"/>
      <c r="CO65" s="815"/>
      <c r="CP65" s="815"/>
      <c r="CQ65" s="816"/>
      <c r="CR65" s="814"/>
      <c r="CS65" s="815"/>
      <c r="CT65" s="815"/>
      <c r="CU65" s="815"/>
      <c r="CV65" s="816"/>
      <c r="CW65" s="814"/>
      <c r="CX65" s="815"/>
      <c r="CY65" s="815"/>
      <c r="CZ65" s="815"/>
      <c r="DA65" s="816"/>
      <c r="DB65" s="814"/>
      <c r="DC65" s="815"/>
      <c r="DD65" s="815"/>
      <c r="DE65" s="815"/>
      <c r="DF65" s="816"/>
      <c r="DG65" s="814"/>
      <c r="DH65" s="815"/>
      <c r="DI65" s="815"/>
      <c r="DJ65" s="815"/>
      <c r="DK65" s="816"/>
      <c r="DL65" s="814"/>
      <c r="DM65" s="815"/>
      <c r="DN65" s="815"/>
      <c r="DO65" s="815"/>
      <c r="DP65" s="816"/>
      <c r="DQ65" s="814"/>
      <c r="DR65" s="815"/>
      <c r="DS65" s="815"/>
      <c r="DT65" s="815"/>
      <c r="DU65" s="816"/>
      <c r="DV65" s="811"/>
      <c r="DW65" s="812"/>
      <c r="DX65" s="812"/>
      <c r="DY65" s="812"/>
      <c r="DZ65" s="817"/>
      <c r="EA65" s="230"/>
    </row>
    <row r="66" spans="1:131" ht="26.25" customHeight="1" x14ac:dyDescent="0.15">
      <c r="A66" s="765" t="s">
        <v>418</v>
      </c>
      <c r="B66" s="766"/>
      <c r="C66" s="766"/>
      <c r="D66" s="766"/>
      <c r="E66" s="766"/>
      <c r="F66" s="766"/>
      <c r="G66" s="766"/>
      <c r="H66" s="766"/>
      <c r="I66" s="766"/>
      <c r="J66" s="766"/>
      <c r="K66" s="766"/>
      <c r="L66" s="766"/>
      <c r="M66" s="766"/>
      <c r="N66" s="766"/>
      <c r="O66" s="766"/>
      <c r="P66" s="767"/>
      <c r="Q66" s="771" t="s">
        <v>419</v>
      </c>
      <c r="R66" s="772"/>
      <c r="S66" s="772"/>
      <c r="T66" s="772"/>
      <c r="U66" s="773"/>
      <c r="V66" s="771" t="s">
        <v>420</v>
      </c>
      <c r="W66" s="772"/>
      <c r="X66" s="772"/>
      <c r="Y66" s="772"/>
      <c r="Z66" s="773"/>
      <c r="AA66" s="771" t="s">
        <v>421</v>
      </c>
      <c r="AB66" s="772"/>
      <c r="AC66" s="772"/>
      <c r="AD66" s="772"/>
      <c r="AE66" s="773"/>
      <c r="AF66" s="892" t="s">
        <v>422</v>
      </c>
      <c r="AG66" s="853"/>
      <c r="AH66" s="853"/>
      <c r="AI66" s="853"/>
      <c r="AJ66" s="893"/>
      <c r="AK66" s="771" t="s">
        <v>423</v>
      </c>
      <c r="AL66" s="766"/>
      <c r="AM66" s="766"/>
      <c r="AN66" s="766"/>
      <c r="AO66" s="767"/>
      <c r="AP66" s="771" t="s">
        <v>402</v>
      </c>
      <c r="AQ66" s="772"/>
      <c r="AR66" s="772"/>
      <c r="AS66" s="772"/>
      <c r="AT66" s="773"/>
      <c r="AU66" s="771" t="s">
        <v>424</v>
      </c>
      <c r="AV66" s="772"/>
      <c r="AW66" s="772"/>
      <c r="AX66" s="772"/>
      <c r="AY66" s="773"/>
      <c r="AZ66" s="771" t="s">
        <v>381</v>
      </c>
      <c r="BA66" s="772"/>
      <c r="BB66" s="772"/>
      <c r="BC66" s="772"/>
      <c r="BD66" s="778"/>
      <c r="BE66" s="241"/>
      <c r="BF66" s="241"/>
      <c r="BG66" s="241"/>
      <c r="BH66" s="241"/>
      <c r="BI66" s="241"/>
      <c r="BJ66" s="241"/>
      <c r="BK66" s="241"/>
      <c r="BL66" s="241"/>
      <c r="BM66" s="241"/>
      <c r="BN66" s="241"/>
      <c r="BO66" s="241"/>
      <c r="BP66" s="241"/>
      <c r="BQ66" s="238">
        <v>60</v>
      </c>
      <c r="BR66" s="243"/>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30"/>
    </row>
    <row r="67" spans="1:131" ht="26.25" customHeight="1" thickBot="1" x14ac:dyDescent="0.2">
      <c r="A67" s="768"/>
      <c r="B67" s="769"/>
      <c r="C67" s="769"/>
      <c r="D67" s="769"/>
      <c r="E67" s="769"/>
      <c r="F67" s="769"/>
      <c r="G67" s="769"/>
      <c r="H67" s="769"/>
      <c r="I67" s="769"/>
      <c r="J67" s="769"/>
      <c r="K67" s="769"/>
      <c r="L67" s="769"/>
      <c r="M67" s="769"/>
      <c r="N67" s="769"/>
      <c r="O67" s="769"/>
      <c r="P67" s="770"/>
      <c r="Q67" s="774"/>
      <c r="R67" s="775"/>
      <c r="S67" s="775"/>
      <c r="T67" s="775"/>
      <c r="U67" s="776"/>
      <c r="V67" s="774"/>
      <c r="W67" s="775"/>
      <c r="X67" s="775"/>
      <c r="Y67" s="775"/>
      <c r="Z67" s="776"/>
      <c r="AA67" s="774"/>
      <c r="AB67" s="775"/>
      <c r="AC67" s="775"/>
      <c r="AD67" s="775"/>
      <c r="AE67" s="776"/>
      <c r="AF67" s="894"/>
      <c r="AG67" s="856"/>
      <c r="AH67" s="856"/>
      <c r="AI67" s="856"/>
      <c r="AJ67" s="895"/>
      <c r="AK67" s="896"/>
      <c r="AL67" s="769"/>
      <c r="AM67" s="769"/>
      <c r="AN67" s="769"/>
      <c r="AO67" s="770"/>
      <c r="AP67" s="774"/>
      <c r="AQ67" s="775"/>
      <c r="AR67" s="775"/>
      <c r="AS67" s="775"/>
      <c r="AT67" s="776"/>
      <c r="AU67" s="774"/>
      <c r="AV67" s="775"/>
      <c r="AW67" s="775"/>
      <c r="AX67" s="775"/>
      <c r="AY67" s="776"/>
      <c r="AZ67" s="774"/>
      <c r="BA67" s="775"/>
      <c r="BB67" s="775"/>
      <c r="BC67" s="775"/>
      <c r="BD67" s="780"/>
      <c r="BE67" s="241"/>
      <c r="BF67" s="241"/>
      <c r="BG67" s="241"/>
      <c r="BH67" s="241"/>
      <c r="BI67" s="241"/>
      <c r="BJ67" s="241"/>
      <c r="BK67" s="241"/>
      <c r="BL67" s="241"/>
      <c r="BM67" s="241"/>
      <c r="BN67" s="241"/>
      <c r="BO67" s="241"/>
      <c r="BP67" s="241"/>
      <c r="BQ67" s="238">
        <v>61</v>
      </c>
      <c r="BR67" s="243"/>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30"/>
    </row>
    <row r="68" spans="1:131" ht="26.25" customHeight="1" thickTop="1" x14ac:dyDescent="0.15">
      <c r="A68" s="236">
        <v>1</v>
      </c>
      <c r="B68" s="907" t="s">
        <v>580</v>
      </c>
      <c r="C68" s="908"/>
      <c r="D68" s="908"/>
      <c r="E68" s="908"/>
      <c r="F68" s="908"/>
      <c r="G68" s="908"/>
      <c r="H68" s="908"/>
      <c r="I68" s="908"/>
      <c r="J68" s="908"/>
      <c r="K68" s="908"/>
      <c r="L68" s="908"/>
      <c r="M68" s="908"/>
      <c r="N68" s="908"/>
      <c r="O68" s="908"/>
      <c r="P68" s="909"/>
      <c r="Q68" s="910">
        <v>4892</v>
      </c>
      <c r="R68" s="904"/>
      <c r="S68" s="904"/>
      <c r="T68" s="904"/>
      <c r="U68" s="904"/>
      <c r="V68" s="904">
        <v>4564</v>
      </c>
      <c r="W68" s="904"/>
      <c r="X68" s="904"/>
      <c r="Y68" s="904"/>
      <c r="Z68" s="904"/>
      <c r="AA68" s="904">
        <v>328</v>
      </c>
      <c r="AB68" s="904"/>
      <c r="AC68" s="904"/>
      <c r="AD68" s="904"/>
      <c r="AE68" s="904"/>
      <c r="AF68" s="904">
        <v>328</v>
      </c>
      <c r="AG68" s="904"/>
      <c r="AH68" s="904"/>
      <c r="AI68" s="904"/>
      <c r="AJ68" s="904"/>
      <c r="AK68" s="904">
        <v>0</v>
      </c>
      <c r="AL68" s="904"/>
      <c r="AM68" s="904"/>
      <c r="AN68" s="904"/>
      <c r="AO68" s="904"/>
      <c r="AP68" s="904">
        <v>455</v>
      </c>
      <c r="AQ68" s="904"/>
      <c r="AR68" s="904"/>
      <c r="AS68" s="904"/>
      <c r="AT68" s="904"/>
      <c r="AU68" s="904">
        <v>12</v>
      </c>
      <c r="AV68" s="904"/>
      <c r="AW68" s="904"/>
      <c r="AX68" s="904"/>
      <c r="AY68" s="904"/>
      <c r="AZ68" s="905"/>
      <c r="BA68" s="905"/>
      <c r="BB68" s="905"/>
      <c r="BC68" s="905"/>
      <c r="BD68" s="906"/>
      <c r="BE68" s="241"/>
      <c r="BF68" s="241"/>
      <c r="BG68" s="241"/>
      <c r="BH68" s="241"/>
      <c r="BI68" s="241"/>
      <c r="BJ68" s="241"/>
      <c r="BK68" s="241"/>
      <c r="BL68" s="241"/>
      <c r="BM68" s="241"/>
      <c r="BN68" s="241"/>
      <c r="BO68" s="241"/>
      <c r="BP68" s="241"/>
      <c r="BQ68" s="238">
        <v>62</v>
      </c>
      <c r="BR68" s="243"/>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30"/>
    </row>
    <row r="69" spans="1:131" ht="26.25" customHeight="1" x14ac:dyDescent="0.15">
      <c r="A69" s="238">
        <v>2</v>
      </c>
      <c r="B69" s="911" t="s">
        <v>581</v>
      </c>
      <c r="C69" s="912"/>
      <c r="D69" s="912"/>
      <c r="E69" s="912"/>
      <c r="F69" s="912"/>
      <c r="G69" s="912"/>
      <c r="H69" s="912"/>
      <c r="I69" s="912"/>
      <c r="J69" s="912"/>
      <c r="K69" s="912"/>
      <c r="L69" s="912"/>
      <c r="M69" s="912"/>
      <c r="N69" s="912"/>
      <c r="O69" s="912"/>
      <c r="P69" s="913"/>
      <c r="Q69" s="914">
        <v>22</v>
      </c>
      <c r="R69" s="868"/>
      <c r="S69" s="868"/>
      <c r="T69" s="868"/>
      <c r="U69" s="868"/>
      <c r="V69" s="868">
        <v>19</v>
      </c>
      <c r="W69" s="868"/>
      <c r="X69" s="868"/>
      <c r="Y69" s="868"/>
      <c r="Z69" s="868"/>
      <c r="AA69" s="868">
        <v>3</v>
      </c>
      <c r="AB69" s="868"/>
      <c r="AC69" s="868"/>
      <c r="AD69" s="868"/>
      <c r="AE69" s="868"/>
      <c r="AF69" s="868" t="s">
        <v>579</v>
      </c>
      <c r="AG69" s="868"/>
      <c r="AH69" s="868"/>
      <c r="AI69" s="868"/>
      <c r="AJ69" s="868"/>
      <c r="AK69" s="868">
        <v>0</v>
      </c>
      <c r="AL69" s="868"/>
      <c r="AM69" s="868"/>
      <c r="AN69" s="868"/>
      <c r="AO69" s="868"/>
      <c r="AP69" s="868" t="s">
        <v>579</v>
      </c>
      <c r="AQ69" s="868"/>
      <c r="AR69" s="868"/>
      <c r="AS69" s="868"/>
      <c r="AT69" s="868"/>
      <c r="AU69" s="868" t="s">
        <v>579</v>
      </c>
      <c r="AV69" s="868"/>
      <c r="AW69" s="868"/>
      <c r="AX69" s="868"/>
      <c r="AY69" s="868"/>
      <c r="AZ69" s="870"/>
      <c r="BA69" s="870"/>
      <c r="BB69" s="870"/>
      <c r="BC69" s="870"/>
      <c r="BD69" s="871"/>
      <c r="BE69" s="241"/>
      <c r="BF69" s="241"/>
      <c r="BG69" s="241"/>
      <c r="BH69" s="241"/>
      <c r="BI69" s="241"/>
      <c r="BJ69" s="241"/>
      <c r="BK69" s="241"/>
      <c r="BL69" s="241"/>
      <c r="BM69" s="241"/>
      <c r="BN69" s="241"/>
      <c r="BO69" s="241"/>
      <c r="BP69" s="241"/>
      <c r="BQ69" s="238">
        <v>63</v>
      </c>
      <c r="BR69" s="243"/>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30"/>
    </row>
    <row r="70" spans="1:131" ht="26.25" customHeight="1" x14ac:dyDescent="0.15">
      <c r="A70" s="238">
        <v>3</v>
      </c>
      <c r="B70" s="911" t="s">
        <v>589</v>
      </c>
      <c r="C70" s="912"/>
      <c r="D70" s="912"/>
      <c r="E70" s="912"/>
      <c r="F70" s="912"/>
      <c r="G70" s="912"/>
      <c r="H70" s="912"/>
      <c r="I70" s="912"/>
      <c r="J70" s="912"/>
      <c r="K70" s="912"/>
      <c r="L70" s="912"/>
      <c r="M70" s="912"/>
      <c r="N70" s="912"/>
      <c r="O70" s="912"/>
      <c r="P70" s="913"/>
      <c r="Q70" s="914">
        <v>406</v>
      </c>
      <c r="R70" s="868"/>
      <c r="S70" s="868"/>
      <c r="T70" s="868"/>
      <c r="U70" s="868"/>
      <c r="V70" s="868">
        <v>378</v>
      </c>
      <c r="W70" s="868"/>
      <c r="X70" s="868"/>
      <c r="Y70" s="868"/>
      <c r="Z70" s="868"/>
      <c r="AA70" s="868">
        <v>28</v>
      </c>
      <c r="AB70" s="868"/>
      <c r="AC70" s="868"/>
      <c r="AD70" s="868"/>
      <c r="AE70" s="868"/>
      <c r="AF70" s="868">
        <v>28</v>
      </c>
      <c r="AG70" s="868"/>
      <c r="AH70" s="868"/>
      <c r="AI70" s="868"/>
      <c r="AJ70" s="868"/>
      <c r="AK70" s="868">
        <v>29</v>
      </c>
      <c r="AL70" s="868"/>
      <c r="AM70" s="868"/>
      <c r="AN70" s="868"/>
      <c r="AO70" s="868"/>
      <c r="AP70" s="868">
        <v>285</v>
      </c>
      <c r="AQ70" s="868"/>
      <c r="AR70" s="868"/>
      <c r="AS70" s="868"/>
      <c r="AT70" s="868"/>
      <c r="AU70" s="868">
        <v>12</v>
      </c>
      <c r="AV70" s="868"/>
      <c r="AW70" s="868"/>
      <c r="AX70" s="868"/>
      <c r="AY70" s="868"/>
      <c r="AZ70" s="870"/>
      <c r="BA70" s="870"/>
      <c r="BB70" s="870"/>
      <c r="BC70" s="870"/>
      <c r="BD70" s="871"/>
      <c r="BE70" s="241"/>
      <c r="BF70" s="241"/>
      <c r="BG70" s="241"/>
      <c r="BH70" s="241"/>
      <c r="BI70" s="241"/>
      <c r="BJ70" s="241"/>
      <c r="BK70" s="241"/>
      <c r="BL70" s="241"/>
      <c r="BM70" s="241"/>
      <c r="BN70" s="241"/>
      <c r="BO70" s="241"/>
      <c r="BP70" s="241"/>
      <c r="BQ70" s="238">
        <v>64</v>
      </c>
      <c r="BR70" s="243"/>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30"/>
    </row>
    <row r="71" spans="1:131" ht="26.25" customHeight="1" x14ac:dyDescent="0.15">
      <c r="A71" s="238">
        <v>4</v>
      </c>
      <c r="B71" s="911" t="s">
        <v>590</v>
      </c>
      <c r="C71" s="912"/>
      <c r="D71" s="912"/>
      <c r="E71" s="912"/>
      <c r="F71" s="912"/>
      <c r="G71" s="912"/>
      <c r="H71" s="912"/>
      <c r="I71" s="912"/>
      <c r="J71" s="912"/>
      <c r="K71" s="912"/>
      <c r="L71" s="912"/>
      <c r="M71" s="912"/>
      <c r="N71" s="912"/>
      <c r="O71" s="912"/>
      <c r="P71" s="913"/>
      <c r="Q71" s="914">
        <v>2841</v>
      </c>
      <c r="R71" s="868"/>
      <c r="S71" s="868"/>
      <c r="T71" s="868"/>
      <c r="U71" s="868"/>
      <c r="V71" s="868">
        <v>2665</v>
      </c>
      <c r="W71" s="868"/>
      <c r="X71" s="868"/>
      <c r="Y71" s="868"/>
      <c r="Z71" s="868"/>
      <c r="AA71" s="868">
        <v>177</v>
      </c>
      <c r="AB71" s="868"/>
      <c r="AC71" s="868"/>
      <c r="AD71" s="868"/>
      <c r="AE71" s="868"/>
      <c r="AF71" s="868">
        <v>177</v>
      </c>
      <c r="AG71" s="868"/>
      <c r="AH71" s="868"/>
      <c r="AI71" s="868"/>
      <c r="AJ71" s="868"/>
      <c r="AK71" s="868">
        <v>446</v>
      </c>
      <c r="AL71" s="868"/>
      <c r="AM71" s="868"/>
      <c r="AN71" s="868"/>
      <c r="AO71" s="868"/>
      <c r="AP71" s="868">
        <v>2325</v>
      </c>
      <c r="AQ71" s="868"/>
      <c r="AR71" s="868"/>
      <c r="AS71" s="868"/>
      <c r="AT71" s="868"/>
      <c r="AU71" s="868">
        <v>28</v>
      </c>
      <c r="AV71" s="868"/>
      <c r="AW71" s="868"/>
      <c r="AX71" s="868"/>
      <c r="AY71" s="868"/>
      <c r="AZ71" s="870"/>
      <c r="BA71" s="870"/>
      <c r="BB71" s="870"/>
      <c r="BC71" s="870"/>
      <c r="BD71" s="871"/>
      <c r="BE71" s="241"/>
      <c r="BF71" s="241"/>
      <c r="BG71" s="241"/>
      <c r="BH71" s="241"/>
      <c r="BI71" s="241"/>
      <c r="BJ71" s="241"/>
      <c r="BK71" s="241"/>
      <c r="BL71" s="241"/>
      <c r="BM71" s="241"/>
      <c r="BN71" s="241"/>
      <c r="BO71" s="241"/>
      <c r="BP71" s="241"/>
      <c r="BQ71" s="238">
        <v>65</v>
      </c>
      <c r="BR71" s="243"/>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30"/>
    </row>
    <row r="72" spans="1:131" ht="26.25" customHeight="1" x14ac:dyDescent="0.15">
      <c r="A72" s="238">
        <v>5</v>
      </c>
      <c r="B72" s="911" t="s">
        <v>591</v>
      </c>
      <c r="C72" s="912"/>
      <c r="D72" s="912"/>
      <c r="E72" s="912"/>
      <c r="F72" s="912"/>
      <c r="G72" s="912"/>
      <c r="H72" s="912"/>
      <c r="I72" s="912"/>
      <c r="J72" s="912"/>
      <c r="K72" s="912"/>
      <c r="L72" s="912"/>
      <c r="M72" s="912"/>
      <c r="N72" s="912"/>
      <c r="O72" s="912"/>
      <c r="P72" s="913"/>
      <c r="Q72" s="914">
        <v>326</v>
      </c>
      <c r="R72" s="868"/>
      <c r="S72" s="868"/>
      <c r="T72" s="868"/>
      <c r="U72" s="868"/>
      <c r="V72" s="868">
        <v>326</v>
      </c>
      <c r="W72" s="868"/>
      <c r="X72" s="868"/>
      <c r="Y72" s="868"/>
      <c r="Z72" s="868"/>
      <c r="AA72" s="868">
        <v>0</v>
      </c>
      <c r="AB72" s="868"/>
      <c r="AC72" s="868"/>
      <c r="AD72" s="868"/>
      <c r="AE72" s="868"/>
      <c r="AF72" s="868" t="s">
        <v>579</v>
      </c>
      <c r="AG72" s="868"/>
      <c r="AH72" s="868"/>
      <c r="AI72" s="868"/>
      <c r="AJ72" s="868"/>
      <c r="AK72" s="868">
        <v>0</v>
      </c>
      <c r="AL72" s="868"/>
      <c r="AM72" s="868"/>
      <c r="AN72" s="868"/>
      <c r="AO72" s="868"/>
      <c r="AP72" s="868" t="s">
        <v>579</v>
      </c>
      <c r="AQ72" s="868"/>
      <c r="AR72" s="868"/>
      <c r="AS72" s="868"/>
      <c r="AT72" s="868"/>
      <c r="AU72" s="868" t="s">
        <v>579</v>
      </c>
      <c r="AV72" s="868"/>
      <c r="AW72" s="868"/>
      <c r="AX72" s="868"/>
      <c r="AY72" s="868"/>
      <c r="AZ72" s="870"/>
      <c r="BA72" s="870"/>
      <c r="BB72" s="870"/>
      <c r="BC72" s="870"/>
      <c r="BD72" s="871"/>
      <c r="BE72" s="241"/>
      <c r="BF72" s="241"/>
      <c r="BG72" s="241"/>
      <c r="BH72" s="241"/>
      <c r="BI72" s="241"/>
      <c r="BJ72" s="241"/>
      <c r="BK72" s="241"/>
      <c r="BL72" s="241"/>
      <c r="BM72" s="241"/>
      <c r="BN72" s="241"/>
      <c r="BO72" s="241"/>
      <c r="BP72" s="241"/>
      <c r="BQ72" s="238">
        <v>66</v>
      </c>
      <c r="BR72" s="243"/>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30"/>
    </row>
    <row r="73" spans="1:131" ht="26.25" customHeight="1" x14ac:dyDescent="0.15">
      <c r="A73" s="238">
        <v>6</v>
      </c>
      <c r="B73" s="911" t="s">
        <v>582</v>
      </c>
      <c r="C73" s="912"/>
      <c r="D73" s="912"/>
      <c r="E73" s="912"/>
      <c r="F73" s="912"/>
      <c r="G73" s="912"/>
      <c r="H73" s="912"/>
      <c r="I73" s="912"/>
      <c r="J73" s="912"/>
      <c r="K73" s="912"/>
      <c r="L73" s="912"/>
      <c r="M73" s="912"/>
      <c r="N73" s="912"/>
      <c r="O73" s="912"/>
      <c r="P73" s="913"/>
      <c r="Q73" s="914">
        <v>128</v>
      </c>
      <c r="R73" s="868"/>
      <c r="S73" s="868"/>
      <c r="T73" s="868"/>
      <c r="U73" s="868"/>
      <c r="V73" s="868">
        <v>122</v>
      </c>
      <c r="W73" s="868"/>
      <c r="X73" s="868"/>
      <c r="Y73" s="868"/>
      <c r="Z73" s="868"/>
      <c r="AA73" s="868">
        <v>6</v>
      </c>
      <c r="AB73" s="868"/>
      <c r="AC73" s="868"/>
      <c r="AD73" s="868"/>
      <c r="AE73" s="868"/>
      <c r="AF73" s="868">
        <v>6</v>
      </c>
      <c r="AG73" s="868"/>
      <c r="AH73" s="868"/>
      <c r="AI73" s="868"/>
      <c r="AJ73" s="868"/>
      <c r="AK73" s="868">
        <v>5</v>
      </c>
      <c r="AL73" s="868"/>
      <c r="AM73" s="868"/>
      <c r="AN73" s="868"/>
      <c r="AO73" s="868"/>
      <c r="AP73" s="868" t="s">
        <v>579</v>
      </c>
      <c r="AQ73" s="868"/>
      <c r="AR73" s="868"/>
      <c r="AS73" s="868"/>
      <c r="AT73" s="868"/>
      <c r="AU73" s="868" t="s">
        <v>579</v>
      </c>
      <c r="AV73" s="868"/>
      <c r="AW73" s="868"/>
      <c r="AX73" s="868"/>
      <c r="AY73" s="868"/>
      <c r="AZ73" s="870"/>
      <c r="BA73" s="870"/>
      <c r="BB73" s="870"/>
      <c r="BC73" s="870"/>
      <c r="BD73" s="871"/>
      <c r="BE73" s="241"/>
      <c r="BF73" s="241"/>
      <c r="BG73" s="241"/>
      <c r="BH73" s="241"/>
      <c r="BI73" s="241"/>
      <c r="BJ73" s="241"/>
      <c r="BK73" s="241"/>
      <c r="BL73" s="241"/>
      <c r="BM73" s="241"/>
      <c r="BN73" s="241"/>
      <c r="BO73" s="241"/>
      <c r="BP73" s="241"/>
      <c r="BQ73" s="238">
        <v>67</v>
      </c>
      <c r="BR73" s="243"/>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30"/>
    </row>
    <row r="74" spans="1:131" ht="26.25" customHeight="1" x14ac:dyDescent="0.15">
      <c r="A74" s="238">
        <v>7</v>
      </c>
      <c r="B74" s="911" t="s">
        <v>583</v>
      </c>
      <c r="C74" s="912"/>
      <c r="D74" s="912"/>
      <c r="E74" s="912"/>
      <c r="F74" s="912"/>
      <c r="G74" s="912"/>
      <c r="H74" s="912"/>
      <c r="I74" s="912"/>
      <c r="J74" s="912"/>
      <c r="K74" s="912"/>
      <c r="L74" s="912"/>
      <c r="M74" s="912"/>
      <c r="N74" s="912"/>
      <c r="O74" s="912"/>
      <c r="P74" s="913"/>
      <c r="Q74" s="914">
        <v>192</v>
      </c>
      <c r="R74" s="868"/>
      <c r="S74" s="868"/>
      <c r="T74" s="868"/>
      <c r="U74" s="868"/>
      <c r="V74" s="868">
        <v>184</v>
      </c>
      <c r="W74" s="868"/>
      <c r="X74" s="868"/>
      <c r="Y74" s="868"/>
      <c r="Z74" s="868"/>
      <c r="AA74" s="868">
        <v>9</v>
      </c>
      <c r="AB74" s="868"/>
      <c r="AC74" s="868"/>
      <c r="AD74" s="868"/>
      <c r="AE74" s="868"/>
      <c r="AF74" s="868">
        <v>9</v>
      </c>
      <c r="AG74" s="868"/>
      <c r="AH74" s="868"/>
      <c r="AI74" s="868"/>
      <c r="AJ74" s="868"/>
      <c r="AK74" s="868">
        <v>0</v>
      </c>
      <c r="AL74" s="868"/>
      <c r="AM74" s="868"/>
      <c r="AN74" s="868"/>
      <c r="AO74" s="868"/>
      <c r="AP74" s="868">
        <v>48</v>
      </c>
      <c r="AQ74" s="868"/>
      <c r="AR74" s="868"/>
      <c r="AS74" s="868"/>
      <c r="AT74" s="868"/>
      <c r="AU74" s="917">
        <v>20</v>
      </c>
      <c r="AV74" s="916"/>
      <c r="AW74" s="916"/>
      <c r="AX74" s="916"/>
      <c r="AY74" s="872"/>
      <c r="AZ74" s="870"/>
      <c r="BA74" s="870"/>
      <c r="BB74" s="870"/>
      <c r="BC74" s="870"/>
      <c r="BD74" s="871"/>
      <c r="BE74" s="241"/>
      <c r="BF74" s="241"/>
      <c r="BG74" s="241"/>
      <c r="BH74" s="241"/>
      <c r="BI74" s="241"/>
      <c r="BJ74" s="241"/>
      <c r="BK74" s="241"/>
      <c r="BL74" s="241"/>
      <c r="BM74" s="241"/>
      <c r="BN74" s="241"/>
      <c r="BO74" s="241"/>
      <c r="BP74" s="241"/>
      <c r="BQ74" s="238">
        <v>68</v>
      </c>
      <c r="BR74" s="243"/>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30"/>
    </row>
    <row r="75" spans="1:131" ht="26.25" customHeight="1" x14ac:dyDescent="0.15">
      <c r="A75" s="238">
        <v>8</v>
      </c>
      <c r="B75" s="911" t="s">
        <v>594</v>
      </c>
      <c r="C75" s="912"/>
      <c r="D75" s="912"/>
      <c r="E75" s="912"/>
      <c r="F75" s="912"/>
      <c r="G75" s="912"/>
      <c r="H75" s="912"/>
      <c r="I75" s="912"/>
      <c r="J75" s="912"/>
      <c r="K75" s="912"/>
      <c r="L75" s="912"/>
      <c r="M75" s="912"/>
      <c r="N75" s="912"/>
      <c r="O75" s="912"/>
      <c r="P75" s="913"/>
      <c r="Q75" s="915">
        <v>6552</v>
      </c>
      <c r="R75" s="916"/>
      <c r="S75" s="916"/>
      <c r="T75" s="916"/>
      <c r="U75" s="872"/>
      <c r="V75" s="917">
        <v>6149</v>
      </c>
      <c r="W75" s="916"/>
      <c r="X75" s="916"/>
      <c r="Y75" s="916"/>
      <c r="Z75" s="872"/>
      <c r="AA75" s="917">
        <v>403</v>
      </c>
      <c r="AB75" s="916"/>
      <c r="AC75" s="916"/>
      <c r="AD75" s="916"/>
      <c r="AE75" s="872"/>
      <c r="AF75" s="917">
        <v>403</v>
      </c>
      <c r="AG75" s="916"/>
      <c r="AH75" s="916"/>
      <c r="AI75" s="916"/>
      <c r="AJ75" s="872"/>
      <c r="AK75" s="917">
        <v>7</v>
      </c>
      <c r="AL75" s="916"/>
      <c r="AM75" s="916"/>
      <c r="AN75" s="916"/>
      <c r="AO75" s="872"/>
      <c r="AP75" s="917" t="s">
        <v>579</v>
      </c>
      <c r="AQ75" s="916"/>
      <c r="AR75" s="916"/>
      <c r="AS75" s="916"/>
      <c r="AT75" s="872"/>
      <c r="AU75" s="868" t="s">
        <v>579</v>
      </c>
      <c r="AV75" s="868"/>
      <c r="AW75" s="868"/>
      <c r="AX75" s="868"/>
      <c r="AY75" s="868"/>
      <c r="AZ75" s="870"/>
      <c r="BA75" s="870"/>
      <c r="BB75" s="870"/>
      <c r="BC75" s="870"/>
      <c r="BD75" s="871"/>
      <c r="BE75" s="241"/>
      <c r="BF75" s="241"/>
      <c r="BG75" s="241"/>
      <c r="BH75" s="241"/>
      <c r="BI75" s="241"/>
      <c r="BJ75" s="241"/>
      <c r="BK75" s="241"/>
      <c r="BL75" s="241"/>
      <c r="BM75" s="241"/>
      <c r="BN75" s="241"/>
      <c r="BO75" s="241"/>
      <c r="BP75" s="241"/>
      <c r="BQ75" s="238">
        <v>69</v>
      </c>
      <c r="BR75" s="243"/>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30"/>
    </row>
    <row r="76" spans="1:131" ht="26.25" customHeight="1" x14ac:dyDescent="0.15">
      <c r="A76" s="238">
        <v>9</v>
      </c>
      <c r="B76" s="911" t="s">
        <v>584</v>
      </c>
      <c r="C76" s="912"/>
      <c r="D76" s="912"/>
      <c r="E76" s="912"/>
      <c r="F76" s="912"/>
      <c r="G76" s="912"/>
      <c r="H76" s="912"/>
      <c r="I76" s="912"/>
      <c r="J76" s="912"/>
      <c r="K76" s="912"/>
      <c r="L76" s="912"/>
      <c r="M76" s="912"/>
      <c r="N76" s="912"/>
      <c r="O76" s="912"/>
      <c r="P76" s="913"/>
      <c r="Q76" s="915">
        <v>13</v>
      </c>
      <c r="R76" s="916"/>
      <c r="S76" s="916"/>
      <c r="T76" s="916"/>
      <c r="U76" s="872"/>
      <c r="V76" s="917">
        <v>13</v>
      </c>
      <c r="W76" s="916"/>
      <c r="X76" s="916"/>
      <c r="Y76" s="916"/>
      <c r="Z76" s="872"/>
      <c r="AA76" s="917">
        <v>0</v>
      </c>
      <c r="AB76" s="916"/>
      <c r="AC76" s="916"/>
      <c r="AD76" s="916"/>
      <c r="AE76" s="872"/>
      <c r="AF76" s="917">
        <v>0</v>
      </c>
      <c r="AG76" s="916"/>
      <c r="AH76" s="916"/>
      <c r="AI76" s="916"/>
      <c r="AJ76" s="872"/>
      <c r="AK76" s="917">
        <v>0</v>
      </c>
      <c r="AL76" s="916"/>
      <c r="AM76" s="916"/>
      <c r="AN76" s="916"/>
      <c r="AO76" s="872"/>
      <c r="AP76" s="917" t="s">
        <v>579</v>
      </c>
      <c r="AQ76" s="916"/>
      <c r="AR76" s="916"/>
      <c r="AS76" s="916"/>
      <c r="AT76" s="872"/>
      <c r="AU76" s="868" t="s">
        <v>579</v>
      </c>
      <c r="AV76" s="868"/>
      <c r="AW76" s="868"/>
      <c r="AX76" s="868"/>
      <c r="AY76" s="868"/>
      <c r="AZ76" s="870"/>
      <c r="BA76" s="870"/>
      <c r="BB76" s="870"/>
      <c r="BC76" s="870"/>
      <c r="BD76" s="871"/>
      <c r="BE76" s="241"/>
      <c r="BF76" s="241"/>
      <c r="BG76" s="241"/>
      <c r="BH76" s="241"/>
      <c r="BI76" s="241"/>
      <c r="BJ76" s="241"/>
      <c r="BK76" s="241"/>
      <c r="BL76" s="241"/>
      <c r="BM76" s="241"/>
      <c r="BN76" s="241"/>
      <c r="BO76" s="241"/>
      <c r="BP76" s="241"/>
      <c r="BQ76" s="238">
        <v>70</v>
      </c>
      <c r="BR76" s="243"/>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30"/>
    </row>
    <row r="77" spans="1:131" ht="26.25" customHeight="1" x14ac:dyDescent="0.15">
      <c r="A77" s="238">
        <v>10</v>
      </c>
      <c r="B77" s="911" t="s">
        <v>585</v>
      </c>
      <c r="C77" s="912"/>
      <c r="D77" s="912"/>
      <c r="E77" s="912"/>
      <c r="F77" s="912"/>
      <c r="G77" s="912"/>
      <c r="H77" s="912"/>
      <c r="I77" s="912"/>
      <c r="J77" s="912"/>
      <c r="K77" s="912"/>
      <c r="L77" s="912"/>
      <c r="M77" s="912"/>
      <c r="N77" s="912"/>
      <c r="O77" s="912"/>
      <c r="P77" s="913"/>
      <c r="Q77" s="915">
        <v>1833</v>
      </c>
      <c r="R77" s="916"/>
      <c r="S77" s="916"/>
      <c r="T77" s="916"/>
      <c r="U77" s="872"/>
      <c r="V77" s="917">
        <v>1780</v>
      </c>
      <c r="W77" s="916"/>
      <c r="X77" s="916"/>
      <c r="Y77" s="916"/>
      <c r="Z77" s="872"/>
      <c r="AA77" s="917">
        <v>53</v>
      </c>
      <c r="AB77" s="916"/>
      <c r="AC77" s="916"/>
      <c r="AD77" s="916"/>
      <c r="AE77" s="872"/>
      <c r="AF77" s="917">
        <v>53</v>
      </c>
      <c r="AG77" s="916"/>
      <c r="AH77" s="916"/>
      <c r="AI77" s="916"/>
      <c r="AJ77" s="872"/>
      <c r="AK77" s="917">
        <v>4</v>
      </c>
      <c r="AL77" s="916"/>
      <c r="AM77" s="916"/>
      <c r="AN77" s="916"/>
      <c r="AO77" s="872"/>
      <c r="AP77" s="917" t="s">
        <v>579</v>
      </c>
      <c r="AQ77" s="916"/>
      <c r="AR77" s="916"/>
      <c r="AS77" s="916"/>
      <c r="AT77" s="872"/>
      <c r="AU77" s="868" t="s">
        <v>579</v>
      </c>
      <c r="AV77" s="868"/>
      <c r="AW77" s="868"/>
      <c r="AX77" s="868"/>
      <c r="AY77" s="868"/>
      <c r="AZ77" s="870"/>
      <c r="BA77" s="870"/>
      <c r="BB77" s="870"/>
      <c r="BC77" s="870"/>
      <c r="BD77" s="871"/>
      <c r="BE77" s="241"/>
      <c r="BF77" s="241"/>
      <c r="BG77" s="241"/>
      <c r="BH77" s="241"/>
      <c r="BI77" s="241"/>
      <c r="BJ77" s="241"/>
      <c r="BK77" s="241"/>
      <c r="BL77" s="241"/>
      <c r="BM77" s="241"/>
      <c r="BN77" s="241"/>
      <c r="BO77" s="241"/>
      <c r="BP77" s="241"/>
      <c r="BQ77" s="238">
        <v>71</v>
      </c>
      <c r="BR77" s="243"/>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30"/>
    </row>
    <row r="78" spans="1:131" ht="26.25" customHeight="1" x14ac:dyDescent="0.15">
      <c r="A78" s="238">
        <v>11</v>
      </c>
      <c r="B78" s="911" t="s">
        <v>586</v>
      </c>
      <c r="C78" s="912"/>
      <c r="D78" s="912"/>
      <c r="E78" s="912"/>
      <c r="F78" s="912"/>
      <c r="G78" s="912"/>
      <c r="H78" s="912"/>
      <c r="I78" s="912"/>
      <c r="J78" s="912"/>
      <c r="K78" s="912"/>
      <c r="L78" s="912"/>
      <c r="M78" s="912"/>
      <c r="N78" s="912"/>
      <c r="O78" s="912"/>
      <c r="P78" s="913"/>
      <c r="Q78" s="914">
        <v>4370</v>
      </c>
      <c r="R78" s="868"/>
      <c r="S78" s="868"/>
      <c r="T78" s="868"/>
      <c r="U78" s="868"/>
      <c r="V78" s="868">
        <v>4221</v>
      </c>
      <c r="W78" s="868"/>
      <c r="X78" s="868"/>
      <c r="Y78" s="868"/>
      <c r="Z78" s="868"/>
      <c r="AA78" s="868">
        <v>149</v>
      </c>
      <c r="AB78" s="868"/>
      <c r="AC78" s="868"/>
      <c r="AD78" s="868"/>
      <c r="AE78" s="868"/>
      <c r="AF78" s="868">
        <v>149</v>
      </c>
      <c r="AG78" s="868"/>
      <c r="AH78" s="868"/>
      <c r="AI78" s="868"/>
      <c r="AJ78" s="868"/>
      <c r="AK78" s="868">
        <v>0</v>
      </c>
      <c r="AL78" s="868"/>
      <c r="AM78" s="868"/>
      <c r="AN78" s="868"/>
      <c r="AO78" s="868"/>
      <c r="AP78" s="868">
        <v>19</v>
      </c>
      <c r="AQ78" s="868"/>
      <c r="AR78" s="868"/>
      <c r="AS78" s="868"/>
      <c r="AT78" s="868"/>
      <c r="AU78" s="868">
        <v>19</v>
      </c>
      <c r="AV78" s="868"/>
      <c r="AW78" s="868"/>
      <c r="AX78" s="868"/>
      <c r="AY78" s="868"/>
      <c r="AZ78" s="870"/>
      <c r="BA78" s="870"/>
      <c r="BB78" s="870"/>
      <c r="BC78" s="870"/>
      <c r="BD78" s="871"/>
      <c r="BE78" s="241"/>
      <c r="BF78" s="241"/>
      <c r="BG78" s="241"/>
      <c r="BH78" s="241"/>
      <c r="BI78" s="241"/>
      <c r="BJ78" s="230"/>
      <c r="BK78" s="230"/>
      <c r="BL78" s="230"/>
      <c r="BM78" s="230"/>
      <c r="BN78" s="230"/>
      <c r="BO78" s="241"/>
      <c r="BP78" s="241"/>
      <c r="BQ78" s="238">
        <v>72</v>
      </c>
      <c r="BR78" s="243"/>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30"/>
    </row>
    <row r="79" spans="1:131" ht="26.25" customHeight="1" x14ac:dyDescent="0.15">
      <c r="A79" s="238">
        <v>12</v>
      </c>
      <c r="B79" s="911" t="s">
        <v>592</v>
      </c>
      <c r="C79" s="912"/>
      <c r="D79" s="912"/>
      <c r="E79" s="912"/>
      <c r="F79" s="912"/>
      <c r="G79" s="912"/>
      <c r="H79" s="912"/>
      <c r="I79" s="912"/>
      <c r="J79" s="912"/>
      <c r="K79" s="912"/>
      <c r="L79" s="912"/>
      <c r="M79" s="912"/>
      <c r="N79" s="912"/>
      <c r="O79" s="912"/>
      <c r="P79" s="913"/>
      <c r="Q79" s="914">
        <v>239</v>
      </c>
      <c r="R79" s="868"/>
      <c r="S79" s="868"/>
      <c r="T79" s="868"/>
      <c r="U79" s="868"/>
      <c r="V79" s="868">
        <v>188</v>
      </c>
      <c r="W79" s="868"/>
      <c r="X79" s="868"/>
      <c r="Y79" s="868"/>
      <c r="Z79" s="868"/>
      <c r="AA79" s="868">
        <v>50</v>
      </c>
      <c r="AB79" s="868"/>
      <c r="AC79" s="868"/>
      <c r="AD79" s="868"/>
      <c r="AE79" s="868"/>
      <c r="AF79" s="868">
        <v>50</v>
      </c>
      <c r="AG79" s="868"/>
      <c r="AH79" s="868"/>
      <c r="AI79" s="868"/>
      <c r="AJ79" s="868"/>
      <c r="AK79" s="868">
        <v>19</v>
      </c>
      <c r="AL79" s="868"/>
      <c r="AM79" s="868"/>
      <c r="AN79" s="868"/>
      <c r="AO79" s="868"/>
      <c r="AP79" s="868" t="s">
        <v>579</v>
      </c>
      <c r="AQ79" s="868"/>
      <c r="AR79" s="868"/>
      <c r="AS79" s="868"/>
      <c r="AT79" s="868"/>
      <c r="AU79" s="868" t="s">
        <v>579</v>
      </c>
      <c r="AV79" s="868"/>
      <c r="AW79" s="868"/>
      <c r="AX79" s="868"/>
      <c r="AY79" s="868"/>
      <c r="AZ79" s="870"/>
      <c r="BA79" s="870"/>
      <c r="BB79" s="870"/>
      <c r="BC79" s="870"/>
      <c r="BD79" s="871"/>
      <c r="BE79" s="241"/>
      <c r="BF79" s="241"/>
      <c r="BG79" s="241"/>
      <c r="BH79" s="241"/>
      <c r="BI79" s="241"/>
      <c r="BJ79" s="230"/>
      <c r="BK79" s="230"/>
      <c r="BL79" s="230"/>
      <c r="BM79" s="230"/>
      <c r="BN79" s="230"/>
      <c r="BO79" s="241"/>
      <c r="BP79" s="241"/>
      <c r="BQ79" s="238">
        <v>73</v>
      </c>
      <c r="BR79" s="243"/>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30"/>
    </row>
    <row r="80" spans="1:131" ht="26.25" customHeight="1" x14ac:dyDescent="0.15">
      <c r="A80" s="238">
        <v>13</v>
      </c>
      <c r="B80" s="911" t="s">
        <v>593</v>
      </c>
      <c r="C80" s="912"/>
      <c r="D80" s="912"/>
      <c r="E80" s="912"/>
      <c r="F80" s="912"/>
      <c r="G80" s="912"/>
      <c r="H80" s="912"/>
      <c r="I80" s="912"/>
      <c r="J80" s="912"/>
      <c r="K80" s="912"/>
      <c r="L80" s="912"/>
      <c r="M80" s="912"/>
      <c r="N80" s="912"/>
      <c r="O80" s="912"/>
      <c r="P80" s="913"/>
      <c r="Q80" s="914">
        <v>307348</v>
      </c>
      <c r="R80" s="868"/>
      <c r="S80" s="868"/>
      <c r="T80" s="868"/>
      <c r="U80" s="868"/>
      <c r="V80" s="868">
        <v>292047</v>
      </c>
      <c r="W80" s="868"/>
      <c r="X80" s="868"/>
      <c r="Y80" s="868"/>
      <c r="Z80" s="868"/>
      <c r="AA80" s="868">
        <v>15301</v>
      </c>
      <c r="AB80" s="868"/>
      <c r="AC80" s="868"/>
      <c r="AD80" s="868"/>
      <c r="AE80" s="868"/>
      <c r="AF80" s="868">
        <v>15301</v>
      </c>
      <c r="AG80" s="868"/>
      <c r="AH80" s="868"/>
      <c r="AI80" s="868"/>
      <c r="AJ80" s="868"/>
      <c r="AK80" s="868">
        <v>0</v>
      </c>
      <c r="AL80" s="868"/>
      <c r="AM80" s="868"/>
      <c r="AN80" s="868"/>
      <c r="AO80" s="868"/>
      <c r="AP80" s="868" t="s">
        <v>579</v>
      </c>
      <c r="AQ80" s="868"/>
      <c r="AR80" s="868"/>
      <c r="AS80" s="868"/>
      <c r="AT80" s="868"/>
      <c r="AU80" s="868" t="s">
        <v>579</v>
      </c>
      <c r="AV80" s="868"/>
      <c r="AW80" s="868"/>
      <c r="AX80" s="868"/>
      <c r="AY80" s="868"/>
      <c r="AZ80" s="870"/>
      <c r="BA80" s="870"/>
      <c r="BB80" s="870"/>
      <c r="BC80" s="870"/>
      <c r="BD80" s="871"/>
      <c r="BE80" s="241"/>
      <c r="BF80" s="241"/>
      <c r="BG80" s="241"/>
      <c r="BH80" s="241"/>
      <c r="BI80" s="241"/>
      <c r="BJ80" s="241"/>
      <c r="BK80" s="241"/>
      <c r="BL80" s="241"/>
      <c r="BM80" s="241"/>
      <c r="BN80" s="241"/>
      <c r="BO80" s="241"/>
      <c r="BP80" s="241"/>
      <c r="BQ80" s="238">
        <v>74</v>
      </c>
      <c r="BR80" s="243"/>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30"/>
    </row>
    <row r="81" spans="1:131" ht="26.25" customHeight="1" x14ac:dyDescent="0.15">
      <c r="A81" s="238">
        <v>14</v>
      </c>
      <c r="B81" s="911" t="s">
        <v>587</v>
      </c>
      <c r="C81" s="912"/>
      <c r="D81" s="912"/>
      <c r="E81" s="912"/>
      <c r="F81" s="912"/>
      <c r="G81" s="912"/>
      <c r="H81" s="912"/>
      <c r="I81" s="912"/>
      <c r="J81" s="912"/>
      <c r="K81" s="912"/>
      <c r="L81" s="912"/>
      <c r="M81" s="912"/>
      <c r="N81" s="912"/>
      <c r="O81" s="912"/>
      <c r="P81" s="913"/>
      <c r="Q81" s="914">
        <v>210</v>
      </c>
      <c r="R81" s="868"/>
      <c r="S81" s="868"/>
      <c r="T81" s="868"/>
      <c r="U81" s="868"/>
      <c r="V81" s="868">
        <v>206</v>
      </c>
      <c r="W81" s="868"/>
      <c r="X81" s="868"/>
      <c r="Y81" s="868"/>
      <c r="Z81" s="868"/>
      <c r="AA81" s="868">
        <v>4</v>
      </c>
      <c r="AB81" s="868"/>
      <c r="AC81" s="868"/>
      <c r="AD81" s="868"/>
      <c r="AE81" s="868"/>
      <c r="AF81" s="868">
        <v>4</v>
      </c>
      <c r="AG81" s="868"/>
      <c r="AH81" s="868"/>
      <c r="AI81" s="868"/>
      <c r="AJ81" s="868"/>
      <c r="AK81" s="868">
        <v>6</v>
      </c>
      <c r="AL81" s="868"/>
      <c r="AM81" s="868"/>
      <c r="AN81" s="868"/>
      <c r="AO81" s="868"/>
      <c r="AP81" s="868" t="s">
        <v>579</v>
      </c>
      <c r="AQ81" s="868"/>
      <c r="AR81" s="868"/>
      <c r="AS81" s="868"/>
      <c r="AT81" s="868"/>
      <c r="AU81" s="868" t="s">
        <v>579</v>
      </c>
      <c r="AV81" s="868"/>
      <c r="AW81" s="868"/>
      <c r="AX81" s="868"/>
      <c r="AY81" s="868"/>
      <c r="AZ81" s="870"/>
      <c r="BA81" s="870"/>
      <c r="BB81" s="870"/>
      <c r="BC81" s="870"/>
      <c r="BD81" s="871"/>
      <c r="BE81" s="241"/>
      <c r="BF81" s="241"/>
      <c r="BG81" s="241"/>
      <c r="BH81" s="241"/>
      <c r="BI81" s="241"/>
      <c r="BJ81" s="241"/>
      <c r="BK81" s="241"/>
      <c r="BL81" s="241"/>
      <c r="BM81" s="241"/>
      <c r="BN81" s="241"/>
      <c r="BO81" s="241"/>
      <c r="BP81" s="241"/>
      <c r="BQ81" s="238">
        <v>75</v>
      </c>
      <c r="BR81" s="243"/>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30"/>
    </row>
    <row r="82" spans="1:131" ht="26.25" customHeight="1" x14ac:dyDescent="0.15">
      <c r="A82" s="238">
        <v>15</v>
      </c>
      <c r="B82" s="911" t="s">
        <v>588</v>
      </c>
      <c r="C82" s="912"/>
      <c r="D82" s="912"/>
      <c r="E82" s="912"/>
      <c r="F82" s="912"/>
      <c r="G82" s="912"/>
      <c r="H82" s="912"/>
      <c r="I82" s="912"/>
      <c r="J82" s="912"/>
      <c r="K82" s="912"/>
      <c r="L82" s="912"/>
      <c r="M82" s="912"/>
      <c r="N82" s="912"/>
      <c r="O82" s="912"/>
      <c r="P82" s="913"/>
      <c r="Q82" s="914">
        <v>38</v>
      </c>
      <c r="R82" s="868"/>
      <c r="S82" s="868"/>
      <c r="T82" s="868"/>
      <c r="U82" s="868"/>
      <c r="V82" s="868">
        <v>24</v>
      </c>
      <c r="W82" s="868"/>
      <c r="X82" s="868"/>
      <c r="Y82" s="868"/>
      <c r="Z82" s="868"/>
      <c r="AA82" s="868">
        <v>14</v>
      </c>
      <c r="AB82" s="868"/>
      <c r="AC82" s="868"/>
      <c r="AD82" s="868"/>
      <c r="AE82" s="868"/>
      <c r="AF82" s="868">
        <v>12</v>
      </c>
      <c r="AG82" s="868"/>
      <c r="AH82" s="868"/>
      <c r="AI82" s="868"/>
      <c r="AJ82" s="868"/>
      <c r="AK82" s="868">
        <v>16</v>
      </c>
      <c r="AL82" s="868"/>
      <c r="AM82" s="868"/>
      <c r="AN82" s="868"/>
      <c r="AO82" s="868"/>
      <c r="AP82" s="868" t="s">
        <v>579</v>
      </c>
      <c r="AQ82" s="868"/>
      <c r="AR82" s="868"/>
      <c r="AS82" s="868"/>
      <c r="AT82" s="868"/>
      <c r="AU82" s="868" t="s">
        <v>579</v>
      </c>
      <c r="AV82" s="868"/>
      <c r="AW82" s="868"/>
      <c r="AX82" s="868"/>
      <c r="AY82" s="868"/>
      <c r="AZ82" s="870"/>
      <c r="BA82" s="870"/>
      <c r="BB82" s="870"/>
      <c r="BC82" s="870"/>
      <c r="BD82" s="871"/>
      <c r="BE82" s="241"/>
      <c r="BF82" s="241"/>
      <c r="BG82" s="241"/>
      <c r="BH82" s="241"/>
      <c r="BI82" s="241"/>
      <c r="BJ82" s="241"/>
      <c r="BK82" s="241"/>
      <c r="BL82" s="241"/>
      <c r="BM82" s="241"/>
      <c r="BN82" s="241"/>
      <c r="BO82" s="241"/>
      <c r="BP82" s="241"/>
      <c r="BQ82" s="238">
        <v>76</v>
      </c>
      <c r="BR82" s="243"/>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30"/>
    </row>
    <row r="83" spans="1:131" ht="26.25" customHeight="1" x14ac:dyDescent="0.15">
      <c r="A83" s="238">
        <v>16</v>
      </c>
      <c r="B83" s="911"/>
      <c r="C83" s="912"/>
      <c r="D83" s="912"/>
      <c r="E83" s="912"/>
      <c r="F83" s="912"/>
      <c r="G83" s="912"/>
      <c r="H83" s="912"/>
      <c r="I83" s="912"/>
      <c r="J83" s="912"/>
      <c r="K83" s="912"/>
      <c r="L83" s="912"/>
      <c r="M83" s="912"/>
      <c r="N83" s="912"/>
      <c r="O83" s="912"/>
      <c r="P83" s="913"/>
      <c r="Q83" s="914"/>
      <c r="R83" s="868"/>
      <c r="S83" s="868"/>
      <c r="T83" s="868"/>
      <c r="U83" s="868"/>
      <c r="V83" s="868"/>
      <c r="W83" s="868"/>
      <c r="X83" s="868"/>
      <c r="Y83" s="868"/>
      <c r="Z83" s="868"/>
      <c r="AA83" s="868"/>
      <c r="AB83" s="868"/>
      <c r="AC83" s="868"/>
      <c r="AD83" s="868"/>
      <c r="AE83" s="868"/>
      <c r="AF83" s="868"/>
      <c r="AG83" s="868"/>
      <c r="AH83" s="868"/>
      <c r="AI83" s="868"/>
      <c r="AJ83" s="868"/>
      <c r="AK83" s="868"/>
      <c r="AL83" s="868"/>
      <c r="AM83" s="868"/>
      <c r="AN83" s="868"/>
      <c r="AO83" s="868"/>
      <c r="AP83" s="868"/>
      <c r="AQ83" s="868"/>
      <c r="AR83" s="868"/>
      <c r="AS83" s="868"/>
      <c r="AT83" s="868"/>
      <c r="AU83" s="868"/>
      <c r="AV83" s="868"/>
      <c r="AW83" s="868"/>
      <c r="AX83" s="868"/>
      <c r="AY83" s="868"/>
      <c r="AZ83" s="870"/>
      <c r="BA83" s="870"/>
      <c r="BB83" s="870"/>
      <c r="BC83" s="870"/>
      <c r="BD83" s="871"/>
      <c r="BE83" s="241"/>
      <c r="BF83" s="241"/>
      <c r="BG83" s="241"/>
      <c r="BH83" s="241"/>
      <c r="BI83" s="241"/>
      <c r="BJ83" s="241"/>
      <c r="BK83" s="241"/>
      <c r="BL83" s="241"/>
      <c r="BM83" s="241"/>
      <c r="BN83" s="241"/>
      <c r="BO83" s="241"/>
      <c r="BP83" s="241"/>
      <c r="BQ83" s="238">
        <v>77</v>
      </c>
      <c r="BR83" s="243"/>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30"/>
    </row>
    <row r="84" spans="1:131" ht="26.25" customHeight="1" x14ac:dyDescent="0.15">
      <c r="A84" s="238">
        <v>17</v>
      </c>
      <c r="B84" s="911"/>
      <c r="C84" s="912"/>
      <c r="D84" s="912"/>
      <c r="E84" s="912"/>
      <c r="F84" s="912"/>
      <c r="G84" s="912"/>
      <c r="H84" s="912"/>
      <c r="I84" s="912"/>
      <c r="J84" s="912"/>
      <c r="K84" s="912"/>
      <c r="L84" s="912"/>
      <c r="M84" s="912"/>
      <c r="N84" s="912"/>
      <c r="O84" s="912"/>
      <c r="P84" s="913"/>
      <c r="Q84" s="914"/>
      <c r="R84" s="868"/>
      <c r="S84" s="868"/>
      <c r="T84" s="868"/>
      <c r="U84" s="868"/>
      <c r="V84" s="868"/>
      <c r="W84" s="868"/>
      <c r="X84" s="868"/>
      <c r="Y84" s="868"/>
      <c r="Z84" s="868"/>
      <c r="AA84" s="868"/>
      <c r="AB84" s="868"/>
      <c r="AC84" s="868"/>
      <c r="AD84" s="868"/>
      <c r="AE84" s="868"/>
      <c r="AF84" s="868"/>
      <c r="AG84" s="868"/>
      <c r="AH84" s="868"/>
      <c r="AI84" s="868"/>
      <c r="AJ84" s="868"/>
      <c r="AK84" s="868"/>
      <c r="AL84" s="868"/>
      <c r="AM84" s="868"/>
      <c r="AN84" s="868"/>
      <c r="AO84" s="868"/>
      <c r="AP84" s="868"/>
      <c r="AQ84" s="868"/>
      <c r="AR84" s="868"/>
      <c r="AS84" s="868"/>
      <c r="AT84" s="868"/>
      <c r="AU84" s="868"/>
      <c r="AV84" s="868"/>
      <c r="AW84" s="868"/>
      <c r="AX84" s="868"/>
      <c r="AY84" s="868"/>
      <c r="AZ84" s="870"/>
      <c r="BA84" s="870"/>
      <c r="BB84" s="870"/>
      <c r="BC84" s="870"/>
      <c r="BD84" s="871"/>
      <c r="BE84" s="241"/>
      <c r="BF84" s="241"/>
      <c r="BG84" s="241"/>
      <c r="BH84" s="241"/>
      <c r="BI84" s="241"/>
      <c r="BJ84" s="241"/>
      <c r="BK84" s="241"/>
      <c r="BL84" s="241"/>
      <c r="BM84" s="241"/>
      <c r="BN84" s="241"/>
      <c r="BO84" s="241"/>
      <c r="BP84" s="241"/>
      <c r="BQ84" s="238">
        <v>78</v>
      </c>
      <c r="BR84" s="243"/>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30"/>
    </row>
    <row r="85" spans="1:131" ht="26.25" customHeight="1" x14ac:dyDescent="0.15">
      <c r="A85" s="238">
        <v>18</v>
      </c>
      <c r="B85" s="911"/>
      <c r="C85" s="912"/>
      <c r="D85" s="912"/>
      <c r="E85" s="912"/>
      <c r="F85" s="912"/>
      <c r="G85" s="912"/>
      <c r="H85" s="912"/>
      <c r="I85" s="912"/>
      <c r="J85" s="912"/>
      <c r="K85" s="912"/>
      <c r="L85" s="912"/>
      <c r="M85" s="912"/>
      <c r="N85" s="912"/>
      <c r="O85" s="912"/>
      <c r="P85" s="913"/>
      <c r="Q85" s="914"/>
      <c r="R85" s="868"/>
      <c r="S85" s="868"/>
      <c r="T85" s="868"/>
      <c r="U85" s="868"/>
      <c r="V85" s="868"/>
      <c r="W85" s="868"/>
      <c r="X85" s="868"/>
      <c r="Y85" s="868"/>
      <c r="Z85" s="868"/>
      <c r="AA85" s="868"/>
      <c r="AB85" s="868"/>
      <c r="AC85" s="868"/>
      <c r="AD85" s="868"/>
      <c r="AE85" s="868"/>
      <c r="AF85" s="868"/>
      <c r="AG85" s="868"/>
      <c r="AH85" s="868"/>
      <c r="AI85" s="868"/>
      <c r="AJ85" s="868"/>
      <c r="AK85" s="868"/>
      <c r="AL85" s="868"/>
      <c r="AM85" s="868"/>
      <c r="AN85" s="868"/>
      <c r="AO85" s="868"/>
      <c r="AP85" s="868"/>
      <c r="AQ85" s="868"/>
      <c r="AR85" s="868"/>
      <c r="AS85" s="868"/>
      <c r="AT85" s="868"/>
      <c r="AU85" s="868"/>
      <c r="AV85" s="868"/>
      <c r="AW85" s="868"/>
      <c r="AX85" s="868"/>
      <c r="AY85" s="868"/>
      <c r="AZ85" s="870"/>
      <c r="BA85" s="870"/>
      <c r="BB85" s="870"/>
      <c r="BC85" s="870"/>
      <c r="BD85" s="871"/>
      <c r="BE85" s="241"/>
      <c r="BF85" s="241"/>
      <c r="BG85" s="241"/>
      <c r="BH85" s="241"/>
      <c r="BI85" s="241"/>
      <c r="BJ85" s="241"/>
      <c r="BK85" s="241"/>
      <c r="BL85" s="241"/>
      <c r="BM85" s="241"/>
      <c r="BN85" s="241"/>
      <c r="BO85" s="241"/>
      <c r="BP85" s="241"/>
      <c r="BQ85" s="238">
        <v>79</v>
      </c>
      <c r="BR85" s="243"/>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30"/>
    </row>
    <row r="86" spans="1:131" ht="26.25" customHeight="1" x14ac:dyDescent="0.15">
      <c r="A86" s="238">
        <v>19</v>
      </c>
      <c r="B86" s="911"/>
      <c r="C86" s="912"/>
      <c r="D86" s="912"/>
      <c r="E86" s="912"/>
      <c r="F86" s="912"/>
      <c r="G86" s="912"/>
      <c r="H86" s="912"/>
      <c r="I86" s="912"/>
      <c r="J86" s="912"/>
      <c r="K86" s="912"/>
      <c r="L86" s="912"/>
      <c r="M86" s="912"/>
      <c r="N86" s="912"/>
      <c r="O86" s="912"/>
      <c r="P86" s="913"/>
      <c r="Q86" s="914"/>
      <c r="R86" s="868"/>
      <c r="S86" s="868"/>
      <c r="T86" s="868"/>
      <c r="U86" s="868"/>
      <c r="V86" s="868"/>
      <c r="W86" s="868"/>
      <c r="X86" s="868"/>
      <c r="Y86" s="868"/>
      <c r="Z86" s="868"/>
      <c r="AA86" s="868"/>
      <c r="AB86" s="868"/>
      <c r="AC86" s="868"/>
      <c r="AD86" s="868"/>
      <c r="AE86" s="868"/>
      <c r="AF86" s="868"/>
      <c r="AG86" s="868"/>
      <c r="AH86" s="868"/>
      <c r="AI86" s="868"/>
      <c r="AJ86" s="868"/>
      <c r="AK86" s="868"/>
      <c r="AL86" s="868"/>
      <c r="AM86" s="868"/>
      <c r="AN86" s="868"/>
      <c r="AO86" s="868"/>
      <c r="AP86" s="868"/>
      <c r="AQ86" s="868"/>
      <c r="AR86" s="868"/>
      <c r="AS86" s="868"/>
      <c r="AT86" s="868"/>
      <c r="AU86" s="868"/>
      <c r="AV86" s="868"/>
      <c r="AW86" s="868"/>
      <c r="AX86" s="868"/>
      <c r="AY86" s="868"/>
      <c r="AZ86" s="870"/>
      <c r="BA86" s="870"/>
      <c r="BB86" s="870"/>
      <c r="BC86" s="870"/>
      <c r="BD86" s="871"/>
      <c r="BE86" s="241"/>
      <c r="BF86" s="241"/>
      <c r="BG86" s="241"/>
      <c r="BH86" s="241"/>
      <c r="BI86" s="241"/>
      <c r="BJ86" s="241"/>
      <c r="BK86" s="241"/>
      <c r="BL86" s="241"/>
      <c r="BM86" s="241"/>
      <c r="BN86" s="241"/>
      <c r="BO86" s="241"/>
      <c r="BP86" s="241"/>
      <c r="BQ86" s="238">
        <v>80</v>
      </c>
      <c r="BR86" s="243"/>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30"/>
    </row>
    <row r="87" spans="1:131" ht="26.25" customHeight="1" x14ac:dyDescent="0.15">
      <c r="A87" s="244">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41"/>
      <c r="BF87" s="241"/>
      <c r="BG87" s="241"/>
      <c r="BH87" s="241"/>
      <c r="BI87" s="241"/>
      <c r="BJ87" s="241"/>
      <c r="BK87" s="241"/>
      <c r="BL87" s="241"/>
      <c r="BM87" s="241"/>
      <c r="BN87" s="241"/>
      <c r="BO87" s="241"/>
      <c r="BP87" s="241"/>
      <c r="BQ87" s="238">
        <v>81</v>
      </c>
      <c r="BR87" s="243"/>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30"/>
    </row>
    <row r="88" spans="1:131" ht="26.25" customHeight="1" thickBot="1" x14ac:dyDescent="0.2">
      <c r="A88" s="240" t="s">
        <v>393</v>
      </c>
      <c r="B88" s="827" t="s">
        <v>425</v>
      </c>
      <c r="C88" s="828"/>
      <c r="D88" s="828"/>
      <c r="E88" s="828"/>
      <c r="F88" s="828"/>
      <c r="G88" s="828"/>
      <c r="H88" s="828"/>
      <c r="I88" s="828"/>
      <c r="J88" s="828"/>
      <c r="K88" s="828"/>
      <c r="L88" s="828"/>
      <c r="M88" s="828"/>
      <c r="N88" s="828"/>
      <c r="O88" s="828"/>
      <c r="P88" s="829"/>
      <c r="Q88" s="878"/>
      <c r="R88" s="879"/>
      <c r="S88" s="879"/>
      <c r="T88" s="879"/>
      <c r="U88" s="879"/>
      <c r="V88" s="879"/>
      <c r="W88" s="879"/>
      <c r="X88" s="879"/>
      <c r="Y88" s="879"/>
      <c r="Z88" s="879"/>
      <c r="AA88" s="879"/>
      <c r="AB88" s="879"/>
      <c r="AC88" s="879"/>
      <c r="AD88" s="879"/>
      <c r="AE88" s="879"/>
      <c r="AF88" s="882"/>
      <c r="AG88" s="882"/>
      <c r="AH88" s="882"/>
      <c r="AI88" s="882"/>
      <c r="AJ88" s="882"/>
      <c r="AK88" s="879"/>
      <c r="AL88" s="879"/>
      <c r="AM88" s="879"/>
      <c r="AN88" s="879"/>
      <c r="AO88" s="879"/>
      <c r="AP88" s="882"/>
      <c r="AQ88" s="882"/>
      <c r="AR88" s="882"/>
      <c r="AS88" s="882"/>
      <c r="AT88" s="882"/>
      <c r="AU88" s="882"/>
      <c r="AV88" s="882"/>
      <c r="AW88" s="882"/>
      <c r="AX88" s="882"/>
      <c r="AY88" s="882"/>
      <c r="AZ88" s="887"/>
      <c r="BA88" s="887"/>
      <c r="BB88" s="887"/>
      <c r="BC88" s="887"/>
      <c r="BD88" s="888"/>
      <c r="BE88" s="241"/>
      <c r="BF88" s="241"/>
      <c r="BG88" s="241"/>
      <c r="BH88" s="241"/>
      <c r="BI88" s="241"/>
      <c r="BJ88" s="241"/>
      <c r="BK88" s="241"/>
      <c r="BL88" s="241"/>
      <c r="BM88" s="241"/>
      <c r="BN88" s="241"/>
      <c r="BO88" s="241"/>
      <c r="BP88" s="241"/>
      <c r="BQ88" s="238">
        <v>82</v>
      </c>
      <c r="BR88" s="243"/>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7" t="s">
        <v>426</v>
      </c>
      <c r="BS102" s="828"/>
      <c r="BT102" s="828"/>
      <c r="BU102" s="828"/>
      <c r="BV102" s="828"/>
      <c r="BW102" s="828"/>
      <c r="BX102" s="828"/>
      <c r="BY102" s="828"/>
      <c r="BZ102" s="828"/>
      <c r="CA102" s="828"/>
      <c r="CB102" s="828"/>
      <c r="CC102" s="828"/>
      <c r="CD102" s="828"/>
      <c r="CE102" s="828"/>
      <c r="CF102" s="828"/>
      <c r="CG102" s="829"/>
      <c r="CH102" s="925"/>
      <c r="CI102" s="926"/>
      <c r="CJ102" s="926"/>
      <c r="CK102" s="926"/>
      <c r="CL102" s="927"/>
      <c r="CM102" s="925"/>
      <c r="CN102" s="926"/>
      <c r="CO102" s="926"/>
      <c r="CP102" s="926"/>
      <c r="CQ102" s="927"/>
      <c r="CR102" s="928"/>
      <c r="CS102" s="890"/>
      <c r="CT102" s="890"/>
      <c r="CU102" s="890"/>
      <c r="CV102" s="929"/>
      <c r="CW102" s="928"/>
      <c r="CX102" s="890"/>
      <c r="CY102" s="890"/>
      <c r="CZ102" s="890"/>
      <c r="DA102" s="929"/>
      <c r="DB102" s="928"/>
      <c r="DC102" s="890"/>
      <c r="DD102" s="890"/>
      <c r="DE102" s="890"/>
      <c r="DF102" s="929"/>
      <c r="DG102" s="928"/>
      <c r="DH102" s="890"/>
      <c r="DI102" s="890"/>
      <c r="DJ102" s="890"/>
      <c r="DK102" s="929"/>
      <c r="DL102" s="928"/>
      <c r="DM102" s="890"/>
      <c r="DN102" s="890"/>
      <c r="DO102" s="890"/>
      <c r="DP102" s="929"/>
      <c r="DQ102" s="928"/>
      <c r="DR102" s="890"/>
      <c r="DS102" s="890"/>
      <c r="DT102" s="890"/>
      <c r="DU102" s="929"/>
      <c r="DV102" s="827"/>
      <c r="DW102" s="828"/>
      <c r="DX102" s="828"/>
      <c r="DY102" s="828"/>
      <c r="DZ102" s="952"/>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3" t="s">
        <v>427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4" t="s">
        <v>428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5" t="s">
        <v>431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30" customFormat="1" ht="26.25" customHeight="1" x14ac:dyDescent="0.15">
      <c r="A109" s="950" t="s">
        <v>433</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434</v>
      </c>
      <c r="AB109" s="931"/>
      <c r="AC109" s="931"/>
      <c r="AD109" s="931"/>
      <c r="AE109" s="932"/>
      <c r="AF109" s="930" t="s">
        <v>435</v>
      </c>
      <c r="AG109" s="931"/>
      <c r="AH109" s="931"/>
      <c r="AI109" s="931"/>
      <c r="AJ109" s="932"/>
      <c r="AK109" s="930" t="s">
        <v>311</v>
      </c>
      <c r="AL109" s="931"/>
      <c r="AM109" s="931"/>
      <c r="AN109" s="931"/>
      <c r="AO109" s="932"/>
      <c r="AP109" s="930" t="s">
        <v>436</v>
      </c>
      <c r="AQ109" s="931"/>
      <c r="AR109" s="931"/>
      <c r="AS109" s="931"/>
      <c r="AT109" s="933"/>
      <c r="AU109" s="950" t="s">
        <v>433</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434</v>
      </c>
      <c r="BR109" s="931"/>
      <c r="BS109" s="931"/>
      <c r="BT109" s="931"/>
      <c r="BU109" s="932"/>
      <c r="BV109" s="930" t="s">
        <v>435</v>
      </c>
      <c r="BW109" s="931"/>
      <c r="BX109" s="931"/>
      <c r="BY109" s="931"/>
      <c r="BZ109" s="932"/>
      <c r="CA109" s="930" t="s">
        <v>311</v>
      </c>
      <c r="CB109" s="931"/>
      <c r="CC109" s="931"/>
      <c r="CD109" s="931"/>
      <c r="CE109" s="932"/>
      <c r="CF109" s="951" t="s">
        <v>436</v>
      </c>
      <c r="CG109" s="951"/>
      <c r="CH109" s="951"/>
      <c r="CI109" s="951"/>
      <c r="CJ109" s="951"/>
      <c r="CK109" s="930" t="s">
        <v>437</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434</v>
      </c>
      <c r="DH109" s="931"/>
      <c r="DI109" s="931"/>
      <c r="DJ109" s="931"/>
      <c r="DK109" s="932"/>
      <c r="DL109" s="930" t="s">
        <v>435</v>
      </c>
      <c r="DM109" s="931"/>
      <c r="DN109" s="931"/>
      <c r="DO109" s="931"/>
      <c r="DP109" s="932"/>
      <c r="DQ109" s="930" t="s">
        <v>311</v>
      </c>
      <c r="DR109" s="931"/>
      <c r="DS109" s="931"/>
      <c r="DT109" s="931"/>
      <c r="DU109" s="932"/>
      <c r="DV109" s="930" t="s">
        <v>436</v>
      </c>
      <c r="DW109" s="931"/>
      <c r="DX109" s="931"/>
      <c r="DY109" s="931"/>
      <c r="DZ109" s="933"/>
    </row>
    <row r="110" spans="1:131" s="230" customFormat="1" ht="26.25" customHeight="1" x14ac:dyDescent="0.15">
      <c r="A110" s="934" t="s">
        <v>438</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302266</v>
      </c>
      <c r="AB110" s="938"/>
      <c r="AC110" s="938"/>
      <c r="AD110" s="938"/>
      <c r="AE110" s="939"/>
      <c r="AF110" s="940">
        <v>310065</v>
      </c>
      <c r="AG110" s="938"/>
      <c r="AH110" s="938"/>
      <c r="AI110" s="938"/>
      <c r="AJ110" s="939"/>
      <c r="AK110" s="940">
        <v>302541</v>
      </c>
      <c r="AL110" s="938"/>
      <c r="AM110" s="938"/>
      <c r="AN110" s="938"/>
      <c r="AO110" s="939"/>
      <c r="AP110" s="941">
        <v>12.5</v>
      </c>
      <c r="AQ110" s="942"/>
      <c r="AR110" s="942"/>
      <c r="AS110" s="942"/>
      <c r="AT110" s="943"/>
      <c r="AU110" s="944" t="s">
        <v>74</v>
      </c>
      <c r="AV110" s="945"/>
      <c r="AW110" s="945"/>
      <c r="AX110" s="945"/>
      <c r="AY110" s="945"/>
      <c r="AZ110" s="967" t="s">
        <v>439</v>
      </c>
      <c r="BA110" s="935"/>
      <c r="BB110" s="935"/>
      <c r="BC110" s="935"/>
      <c r="BD110" s="935"/>
      <c r="BE110" s="935"/>
      <c r="BF110" s="935"/>
      <c r="BG110" s="935"/>
      <c r="BH110" s="935"/>
      <c r="BI110" s="935"/>
      <c r="BJ110" s="935"/>
      <c r="BK110" s="935"/>
      <c r="BL110" s="935"/>
      <c r="BM110" s="935"/>
      <c r="BN110" s="935"/>
      <c r="BO110" s="935"/>
      <c r="BP110" s="936"/>
      <c r="BQ110" s="968">
        <v>2647532</v>
      </c>
      <c r="BR110" s="969"/>
      <c r="BS110" s="969"/>
      <c r="BT110" s="969"/>
      <c r="BU110" s="969"/>
      <c r="BV110" s="969">
        <v>2552593</v>
      </c>
      <c r="BW110" s="969"/>
      <c r="BX110" s="969"/>
      <c r="BY110" s="969"/>
      <c r="BZ110" s="969"/>
      <c r="CA110" s="969">
        <v>2372456</v>
      </c>
      <c r="CB110" s="969"/>
      <c r="CC110" s="969"/>
      <c r="CD110" s="969"/>
      <c r="CE110" s="969"/>
      <c r="CF110" s="982">
        <v>97.8</v>
      </c>
      <c r="CG110" s="983"/>
      <c r="CH110" s="983"/>
      <c r="CI110" s="983"/>
      <c r="CJ110" s="983"/>
      <c r="CK110" s="984" t="s">
        <v>440</v>
      </c>
      <c r="CL110" s="985"/>
      <c r="CM110" s="967" t="s">
        <v>441</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442</v>
      </c>
      <c r="DH110" s="969"/>
      <c r="DI110" s="969"/>
      <c r="DJ110" s="969"/>
      <c r="DK110" s="969"/>
      <c r="DL110" s="969" t="s">
        <v>442</v>
      </c>
      <c r="DM110" s="969"/>
      <c r="DN110" s="969"/>
      <c r="DO110" s="969"/>
      <c r="DP110" s="969"/>
      <c r="DQ110" s="969" t="s">
        <v>442</v>
      </c>
      <c r="DR110" s="969"/>
      <c r="DS110" s="969"/>
      <c r="DT110" s="969"/>
      <c r="DU110" s="969"/>
      <c r="DV110" s="970" t="s">
        <v>442</v>
      </c>
      <c r="DW110" s="970"/>
      <c r="DX110" s="970"/>
      <c r="DY110" s="970"/>
      <c r="DZ110" s="971"/>
    </row>
    <row r="111" spans="1:131" s="230" customFormat="1" ht="26.25" customHeight="1" x14ac:dyDescent="0.15">
      <c r="A111" s="972" t="s">
        <v>443</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237</v>
      </c>
      <c r="AB111" s="976"/>
      <c r="AC111" s="976"/>
      <c r="AD111" s="976"/>
      <c r="AE111" s="977"/>
      <c r="AF111" s="978" t="s">
        <v>237</v>
      </c>
      <c r="AG111" s="976"/>
      <c r="AH111" s="976"/>
      <c r="AI111" s="976"/>
      <c r="AJ111" s="977"/>
      <c r="AK111" s="978" t="s">
        <v>237</v>
      </c>
      <c r="AL111" s="976"/>
      <c r="AM111" s="976"/>
      <c r="AN111" s="976"/>
      <c r="AO111" s="977"/>
      <c r="AP111" s="979" t="s">
        <v>237</v>
      </c>
      <c r="AQ111" s="980"/>
      <c r="AR111" s="980"/>
      <c r="AS111" s="980"/>
      <c r="AT111" s="981"/>
      <c r="AU111" s="946"/>
      <c r="AV111" s="947"/>
      <c r="AW111" s="947"/>
      <c r="AX111" s="947"/>
      <c r="AY111" s="947"/>
      <c r="AZ111" s="960" t="s">
        <v>444</v>
      </c>
      <c r="BA111" s="961"/>
      <c r="BB111" s="961"/>
      <c r="BC111" s="961"/>
      <c r="BD111" s="961"/>
      <c r="BE111" s="961"/>
      <c r="BF111" s="961"/>
      <c r="BG111" s="961"/>
      <c r="BH111" s="961"/>
      <c r="BI111" s="961"/>
      <c r="BJ111" s="961"/>
      <c r="BK111" s="961"/>
      <c r="BL111" s="961"/>
      <c r="BM111" s="961"/>
      <c r="BN111" s="961"/>
      <c r="BO111" s="961"/>
      <c r="BP111" s="962"/>
      <c r="BQ111" s="963" t="s">
        <v>237</v>
      </c>
      <c r="BR111" s="964"/>
      <c r="BS111" s="964"/>
      <c r="BT111" s="964"/>
      <c r="BU111" s="964"/>
      <c r="BV111" s="964" t="s">
        <v>237</v>
      </c>
      <c r="BW111" s="964"/>
      <c r="BX111" s="964"/>
      <c r="BY111" s="964"/>
      <c r="BZ111" s="964"/>
      <c r="CA111" s="964" t="s">
        <v>237</v>
      </c>
      <c r="CB111" s="964"/>
      <c r="CC111" s="964"/>
      <c r="CD111" s="964"/>
      <c r="CE111" s="964"/>
      <c r="CF111" s="958" t="s">
        <v>237</v>
      </c>
      <c r="CG111" s="959"/>
      <c r="CH111" s="959"/>
      <c r="CI111" s="959"/>
      <c r="CJ111" s="959"/>
      <c r="CK111" s="986"/>
      <c r="CL111" s="987"/>
      <c r="CM111" s="960" t="s">
        <v>445</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237</v>
      </c>
      <c r="DH111" s="964"/>
      <c r="DI111" s="964"/>
      <c r="DJ111" s="964"/>
      <c r="DK111" s="964"/>
      <c r="DL111" s="964" t="s">
        <v>237</v>
      </c>
      <c r="DM111" s="964"/>
      <c r="DN111" s="964"/>
      <c r="DO111" s="964"/>
      <c r="DP111" s="964"/>
      <c r="DQ111" s="964" t="s">
        <v>237</v>
      </c>
      <c r="DR111" s="964"/>
      <c r="DS111" s="964"/>
      <c r="DT111" s="964"/>
      <c r="DU111" s="964"/>
      <c r="DV111" s="965" t="s">
        <v>237</v>
      </c>
      <c r="DW111" s="965"/>
      <c r="DX111" s="965"/>
      <c r="DY111" s="965"/>
      <c r="DZ111" s="966"/>
    </row>
    <row r="112" spans="1:131" s="230" customFormat="1" ht="26.25" customHeight="1" x14ac:dyDescent="0.15">
      <c r="A112" s="990" t="s">
        <v>446</v>
      </c>
      <c r="B112" s="991"/>
      <c r="C112" s="961" t="s">
        <v>447</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237</v>
      </c>
      <c r="AB112" s="997"/>
      <c r="AC112" s="997"/>
      <c r="AD112" s="997"/>
      <c r="AE112" s="998"/>
      <c r="AF112" s="999" t="s">
        <v>448</v>
      </c>
      <c r="AG112" s="997"/>
      <c r="AH112" s="997"/>
      <c r="AI112" s="997"/>
      <c r="AJ112" s="998"/>
      <c r="AK112" s="999" t="s">
        <v>237</v>
      </c>
      <c r="AL112" s="997"/>
      <c r="AM112" s="997"/>
      <c r="AN112" s="997"/>
      <c r="AO112" s="998"/>
      <c r="AP112" s="1000" t="s">
        <v>448</v>
      </c>
      <c r="AQ112" s="1001"/>
      <c r="AR112" s="1001"/>
      <c r="AS112" s="1001"/>
      <c r="AT112" s="1002"/>
      <c r="AU112" s="946"/>
      <c r="AV112" s="947"/>
      <c r="AW112" s="947"/>
      <c r="AX112" s="947"/>
      <c r="AY112" s="947"/>
      <c r="AZ112" s="960" t="s">
        <v>449</v>
      </c>
      <c r="BA112" s="961"/>
      <c r="BB112" s="961"/>
      <c r="BC112" s="961"/>
      <c r="BD112" s="961"/>
      <c r="BE112" s="961"/>
      <c r="BF112" s="961"/>
      <c r="BG112" s="961"/>
      <c r="BH112" s="961"/>
      <c r="BI112" s="961"/>
      <c r="BJ112" s="961"/>
      <c r="BK112" s="961"/>
      <c r="BL112" s="961"/>
      <c r="BM112" s="961"/>
      <c r="BN112" s="961"/>
      <c r="BO112" s="961"/>
      <c r="BP112" s="962"/>
      <c r="BQ112" s="963">
        <v>1502248</v>
      </c>
      <c r="BR112" s="964"/>
      <c r="BS112" s="964"/>
      <c r="BT112" s="964"/>
      <c r="BU112" s="964"/>
      <c r="BV112" s="964">
        <v>1151885</v>
      </c>
      <c r="BW112" s="964"/>
      <c r="BX112" s="964"/>
      <c r="BY112" s="964"/>
      <c r="BZ112" s="964"/>
      <c r="CA112" s="964">
        <v>1063101</v>
      </c>
      <c r="CB112" s="964"/>
      <c r="CC112" s="964"/>
      <c r="CD112" s="964"/>
      <c r="CE112" s="964"/>
      <c r="CF112" s="958">
        <v>43.8</v>
      </c>
      <c r="CG112" s="959"/>
      <c r="CH112" s="959"/>
      <c r="CI112" s="959"/>
      <c r="CJ112" s="959"/>
      <c r="CK112" s="986"/>
      <c r="CL112" s="987"/>
      <c r="CM112" s="960" t="s">
        <v>450</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237</v>
      </c>
      <c r="DH112" s="964"/>
      <c r="DI112" s="964"/>
      <c r="DJ112" s="964"/>
      <c r="DK112" s="964"/>
      <c r="DL112" s="964" t="s">
        <v>237</v>
      </c>
      <c r="DM112" s="964"/>
      <c r="DN112" s="964"/>
      <c r="DO112" s="964"/>
      <c r="DP112" s="964"/>
      <c r="DQ112" s="964" t="s">
        <v>237</v>
      </c>
      <c r="DR112" s="964"/>
      <c r="DS112" s="964"/>
      <c r="DT112" s="964"/>
      <c r="DU112" s="964"/>
      <c r="DV112" s="965" t="s">
        <v>237</v>
      </c>
      <c r="DW112" s="965"/>
      <c r="DX112" s="965"/>
      <c r="DY112" s="965"/>
      <c r="DZ112" s="966"/>
    </row>
    <row r="113" spans="1:130" s="230" customFormat="1" ht="26.25" customHeight="1" x14ac:dyDescent="0.15">
      <c r="A113" s="992"/>
      <c r="B113" s="993"/>
      <c r="C113" s="961" t="s">
        <v>451</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249285</v>
      </c>
      <c r="AB113" s="976"/>
      <c r="AC113" s="976"/>
      <c r="AD113" s="976"/>
      <c r="AE113" s="977"/>
      <c r="AF113" s="978">
        <v>248356</v>
      </c>
      <c r="AG113" s="976"/>
      <c r="AH113" s="976"/>
      <c r="AI113" s="976"/>
      <c r="AJ113" s="977"/>
      <c r="AK113" s="978">
        <v>236956</v>
      </c>
      <c r="AL113" s="976"/>
      <c r="AM113" s="976"/>
      <c r="AN113" s="976"/>
      <c r="AO113" s="977"/>
      <c r="AP113" s="979">
        <v>9.8000000000000007</v>
      </c>
      <c r="AQ113" s="980"/>
      <c r="AR113" s="980"/>
      <c r="AS113" s="980"/>
      <c r="AT113" s="981"/>
      <c r="AU113" s="946"/>
      <c r="AV113" s="947"/>
      <c r="AW113" s="947"/>
      <c r="AX113" s="947"/>
      <c r="AY113" s="947"/>
      <c r="AZ113" s="960" t="s">
        <v>452</v>
      </c>
      <c r="BA113" s="961"/>
      <c r="BB113" s="961"/>
      <c r="BC113" s="961"/>
      <c r="BD113" s="961"/>
      <c r="BE113" s="961"/>
      <c r="BF113" s="961"/>
      <c r="BG113" s="961"/>
      <c r="BH113" s="961"/>
      <c r="BI113" s="961"/>
      <c r="BJ113" s="961"/>
      <c r="BK113" s="961"/>
      <c r="BL113" s="961"/>
      <c r="BM113" s="961"/>
      <c r="BN113" s="961"/>
      <c r="BO113" s="961"/>
      <c r="BP113" s="962"/>
      <c r="BQ113" s="963">
        <v>170030</v>
      </c>
      <c r="BR113" s="964"/>
      <c r="BS113" s="964"/>
      <c r="BT113" s="964"/>
      <c r="BU113" s="964"/>
      <c r="BV113" s="964">
        <v>132031</v>
      </c>
      <c r="BW113" s="964"/>
      <c r="BX113" s="964"/>
      <c r="BY113" s="964"/>
      <c r="BZ113" s="964"/>
      <c r="CA113" s="964">
        <v>90196</v>
      </c>
      <c r="CB113" s="964"/>
      <c r="CC113" s="964"/>
      <c r="CD113" s="964"/>
      <c r="CE113" s="964"/>
      <c r="CF113" s="958">
        <v>3.7</v>
      </c>
      <c r="CG113" s="959"/>
      <c r="CH113" s="959"/>
      <c r="CI113" s="959"/>
      <c r="CJ113" s="959"/>
      <c r="CK113" s="986"/>
      <c r="CL113" s="987"/>
      <c r="CM113" s="960" t="s">
        <v>453</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237</v>
      </c>
      <c r="DH113" s="997"/>
      <c r="DI113" s="997"/>
      <c r="DJ113" s="997"/>
      <c r="DK113" s="998"/>
      <c r="DL113" s="999" t="s">
        <v>237</v>
      </c>
      <c r="DM113" s="997"/>
      <c r="DN113" s="997"/>
      <c r="DO113" s="997"/>
      <c r="DP113" s="998"/>
      <c r="DQ113" s="999" t="s">
        <v>454</v>
      </c>
      <c r="DR113" s="997"/>
      <c r="DS113" s="997"/>
      <c r="DT113" s="997"/>
      <c r="DU113" s="998"/>
      <c r="DV113" s="1000" t="s">
        <v>237</v>
      </c>
      <c r="DW113" s="1001"/>
      <c r="DX113" s="1001"/>
      <c r="DY113" s="1001"/>
      <c r="DZ113" s="1002"/>
    </row>
    <row r="114" spans="1:130" s="230" customFormat="1" ht="26.25" customHeight="1" x14ac:dyDescent="0.15">
      <c r="A114" s="992"/>
      <c r="B114" s="993"/>
      <c r="C114" s="961" t="s">
        <v>455</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12083</v>
      </c>
      <c r="AB114" s="997"/>
      <c r="AC114" s="997"/>
      <c r="AD114" s="997"/>
      <c r="AE114" s="998"/>
      <c r="AF114" s="999">
        <v>12619</v>
      </c>
      <c r="AG114" s="997"/>
      <c r="AH114" s="997"/>
      <c r="AI114" s="997"/>
      <c r="AJ114" s="998"/>
      <c r="AK114" s="999">
        <v>13443</v>
      </c>
      <c r="AL114" s="997"/>
      <c r="AM114" s="997"/>
      <c r="AN114" s="997"/>
      <c r="AO114" s="998"/>
      <c r="AP114" s="1000">
        <v>0.6</v>
      </c>
      <c r="AQ114" s="1001"/>
      <c r="AR114" s="1001"/>
      <c r="AS114" s="1001"/>
      <c r="AT114" s="1002"/>
      <c r="AU114" s="946"/>
      <c r="AV114" s="947"/>
      <c r="AW114" s="947"/>
      <c r="AX114" s="947"/>
      <c r="AY114" s="947"/>
      <c r="AZ114" s="960" t="s">
        <v>456</v>
      </c>
      <c r="BA114" s="961"/>
      <c r="BB114" s="961"/>
      <c r="BC114" s="961"/>
      <c r="BD114" s="961"/>
      <c r="BE114" s="961"/>
      <c r="BF114" s="961"/>
      <c r="BG114" s="961"/>
      <c r="BH114" s="961"/>
      <c r="BI114" s="961"/>
      <c r="BJ114" s="961"/>
      <c r="BK114" s="961"/>
      <c r="BL114" s="961"/>
      <c r="BM114" s="961"/>
      <c r="BN114" s="961"/>
      <c r="BO114" s="961"/>
      <c r="BP114" s="962"/>
      <c r="BQ114" s="963">
        <v>503087</v>
      </c>
      <c r="BR114" s="964"/>
      <c r="BS114" s="964"/>
      <c r="BT114" s="964"/>
      <c r="BU114" s="964"/>
      <c r="BV114" s="964">
        <v>520412</v>
      </c>
      <c r="BW114" s="964"/>
      <c r="BX114" s="964"/>
      <c r="BY114" s="964"/>
      <c r="BZ114" s="964"/>
      <c r="CA114" s="964">
        <v>558191</v>
      </c>
      <c r="CB114" s="964"/>
      <c r="CC114" s="964"/>
      <c r="CD114" s="964"/>
      <c r="CE114" s="964"/>
      <c r="CF114" s="958">
        <v>23</v>
      </c>
      <c r="CG114" s="959"/>
      <c r="CH114" s="959"/>
      <c r="CI114" s="959"/>
      <c r="CJ114" s="959"/>
      <c r="CK114" s="986"/>
      <c r="CL114" s="987"/>
      <c r="CM114" s="960" t="s">
        <v>457</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237</v>
      </c>
      <c r="DH114" s="997"/>
      <c r="DI114" s="997"/>
      <c r="DJ114" s="997"/>
      <c r="DK114" s="998"/>
      <c r="DL114" s="999" t="s">
        <v>237</v>
      </c>
      <c r="DM114" s="997"/>
      <c r="DN114" s="997"/>
      <c r="DO114" s="997"/>
      <c r="DP114" s="998"/>
      <c r="DQ114" s="999" t="s">
        <v>237</v>
      </c>
      <c r="DR114" s="997"/>
      <c r="DS114" s="997"/>
      <c r="DT114" s="997"/>
      <c r="DU114" s="998"/>
      <c r="DV114" s="1000" t="s">
        <v>237</v>
      </c>
      <c r="DW114" s="1001"/>
      <c r="DX114" s="1001"/>
      <c r="DY114" s="1001"/>
      <c r="DZ114" s="1002"/>
    </row>
    <row r="115" spans="1:130" s="230" customFormat="1" ht="26.25" customHeight="1" x14ac:dyDescent="0.15">
      <c r="A115" s="992"/>
      <c r="B115" s="993"/>
      <c r="C115" s="961" t="s">
        <v>458</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t="s">
        <v>237</v>
      </c>
      <c r="AB115" s="976"/>
      <c r="AC115" s="976"/>
      <c r="AD115" s="976"/>
      <c r="AE115" s="977"/>
      <c r="AF115" s="978" t="s">
        <v>237</v>
      </c>
      <c r="AG115" s="976"/>
      <c r="AH115" s="976"/>
      <c r="AI115" s="976"/>
      <c r="AJ115" s="977"/>
      <c r="AK115" s="978" t="s">
        <v>237</v>
      </c>
      <c r="AL115" s="976"/>
      <c r="AM115" s="976"/>
      <c r="AN115" s="976"/>
      <c r="AO115" s="977"/>
      <c r="AP115" s="979" t="s">
        <v>237</v>
      </c>
      <c r="AQ115" s="980"/>
      <c r="AR115" s="980"/>
      <c r="AS115" s="980"/>
      <c r="AT115" s="981"/>
      <c r="AU115" s="946"/>
      <c r="AV115" s="947"/>
      <c r="AW115" s="947"/>
      <c r="AX115" s="947"/>
      <c r="AY115" s="947"/>
      <c r="AZ115" s="960" t="s">
        <v>459</v>
      </c>
      <c r="BA115" s="961"/>
      <c r="BB115" s="961"/>
      <c r="BC115" s="961"/>
      <c r="BD115" s="961"/>
      <c r="BE115" s="961"/>
      <c r="BF115" s="961"/>
      <c r="BG115" s="961"/>
      <c r="BH115" s="961"/>
      <c r="BI115" s="961"/>
      <c r="BJ115" s="961"/>
      <c r="BK115" s="961"/>
      <c r="BL115" s="961"/>
      <c r="BM115" s="961"/>
      <c r="BN115" s="961"/>
      <c r="BO115" s="961"/>
      <c r="BP115" s="962"/>
      <c r="BQ115" s="963" t="s">
        <v>237</v>
      </c>
      <c r="BR115" s="964"/>
      <c r="BS115" s="964"/>
      <c r="BT115" s="964"/>
      <c r="BU115" s="964"/>
      <c r="BV115" s="964" t="s">
        <v>237</v>
      </c>
      <c r="BW115" s="964"/>
      <c r="BX115" s="964"/>
      <c r="BY115" s="964"/>
      <c r="BZ115" s="964"/>
      <c r="CA115" s="964" t="s">
        <v>448</v>
      </c>
      <c r="CB115" s="964"/>
      <c r="CC115" s="964"/>
      <c r="CD115" s="964"/>
      <c r="CE115" s="964"/>
      <c r="CF115" s="958" t="s">
        <v>237</v>
      </c>
      <c r="CG115" s="959"/>
      <c r="CH115" s="959"/>
      <c r="CI115" s="959"/>
      <c r="CJ115" s="959"/>
      <c r="CK115" s="986"/>
      <c r="CL115" s="987"/>
      <c r="CM115" s="960" t="s">
        <v>460</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237</v>
      </c>
      <c r="DH115" s="997"/>
      <c r="DI115" s="997"/>
      <c r="DJ115" s="997"/>
      <c r="DK115" s="998"/>
      <c r="DL115" s="999" t="s">
        <v>237</v>
      </c>
      <c r="DM115" s="997"/>
      <c r="DN115" s="997"/>
      <c r="DO115" s="997"/>
      <c r="DP115" s="998"/>
      <c r="DQ115" s="999" t="s">
        <v>237</v>
      </c>
      <c r="DR115" s="997"/>
      <c r="DS115" s="997"/>
      <c r="DT115" s="997"/>
      <c r="DU115" s="998"/>
      <c r="DV115" s="1000" t="s">
        <v>237</v>
      </c>
      <c r="DW115" s="1001"/>
      <c r="DX115" s="1001"/>
      <c r="DY115" s="1001"/>
      <c r="DZ115" s="1002"/>
    </row>
    <row r="116" spans="1:130" s="230" customFormat="1" ht="26.25" customHeight="1" x14ac:dyDescent="0.15">
      <c r="A116" s="994"/>
      <c r="B116" s="995"/>
      <c r="C116" s="1003" t="s">
        <v>461</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237</v>
      </c>
      <c r="AB116" s="997"/>
      <c r="AC116" s="997"/>
      <c r="AD116" s="997"/>
      <c r="AE116" s="998"/>
      <c r="AF116" s="999" t="s">
        <v>237</v>
      </c>
      <c r="AG116" s="997"/>
      <c r="AH116" s="997"/>
      <c r="AI116" s="997"/>
      <c r="AJ116" s="998"/>
      <c r="AK116" s="999" t="s">
        <v>237</v>
      </c>
      <c r="AL116" s="997"/>
      <c r="AM116" s="997"/>
      <c r="AN116" s="997"/>
      <c r="AO116" s="998"/>
      <c r="AP116" s="1000" t="s">
        <v>237</v>
      </c>
      <c r="AQ116" s="1001"/>
      <c r="AR116" s="1001"/>
      <c r="AS116" s="1001"/>
      <c r="AT116" s="1002"/>
      <c r="AU116" s="946"/>
      <c r="AV116" s="947"/>
      <c r="AW116" s="947"/>
      <c r="AX116" s="947"/>
      <c r="AY116" s="947"/>
      <c r="AZ116" s="1005" t="s">
        <v>462</v>
      </c>
      <c r="BA116" s="1006"/>
      <c r="BB116" s="1006"/>
      <c r="BC116" s="1006"/>
      <c r="BD116" s="1006"/>
      <c r="BE116" s="1006"/>
      <c r="BF116" s="1006"/>
      <c r="BG116" s="1006"/>
      <c r="BH116" s="1006"/>
      <c r="BI116" s="1006"/>
      <c r="BJ116" s="1006"/>
      <c r="BK116" s="1006"/>
      <c r="BL116" s="1006"/>
      <c r="BM116" s="1006"/>
      <c r="BN116" s="1006"/>
      <c r="BO116" s="1006"/>
      <c r="BP116" s="1007"/>
      <c r="BQ116" s="963" t="s">
        <v>454</v>
      </c>
      <c r="BR116" s="964"/>
      <c r="BS116" s="964"/>
      <c r="BT116" s="964"/>
      <c r="BU116" s="964"/>
      <c r="BV116" s="964" t="s">
        <v>237</v>
      </c>
      <c r="BW116" s="964"/>
      <c r="BX116" s="964"/>
      <c r="BY116" s="964"/>
      <c r="BZ116" s="964"/>
      <c r="CA116" s="964" t="s">
        <v>237</v>
      </c>
      <c r="CB116" s="964"/>
      <c r="CC116" s="964"/>
      <c r="CD116" s="964"/>
      <c r="CE116" s="964"/>
      <c r="CF116" s="958" t="s">
        <v>237</v>
      </c>
      <c r="CG116" s="959"/>
      <c r="CH116" s="959"/>
      <c r="CI116" s="959"/>
      <c r="CJ116" s="959"/>
      <c r="CK116" s="986"/>
      <c r="CL116" s="987"/>
      <c r="CM116" s="960" t="s">
        <v>463</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454</v>
      </c>
      <c r="DH116" s="997"/>
      <c r="DI116" s="997"/>
      <c r="DJ116" s="997"/>
      <c r="DK116" s="998"/>
      <c r="DL116" s="999" t="s">
        <v>454</v>
      </c>
      <c r="DM116" s="997"/>
      <c r="DN116" s="997"/>
      <c r="DO116" s="997"/>
      <c r="DP116" s="998"/>
      <c r="DQ116" s="999" t="s">
        <v>454</v>
      </c>
      <c r="DR116" s="997"/>
      <c r="DS116" s="997"/>
      <c r="DT116" s="997"/>
      <c r="DU116" s="998"/>
      <c r="DV116" s="1000" t="s">
        <v>237</v>
      </c>
      <c r="DW116" s="1001"/>
      <c r="DX116" s="1001"/>
      <c r="DY116" s="1001"/>
      <c r="DZ116" s="1002"/>
    </row>
    <row r="117" spans="1:130" s="230" customFormat="1" ht="26.25" customHeight="1" x14ac:dyDescent="0.15">
      <c r="A117" s="950" t="s">
        <v>191</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464</v>
      </c>
      <c r="Z117" s="932"/>
      <c r="AA117" s="1016">
        <v>563634</v>
      </c>
      <c r="AB117" s="1017"/>
      <c r="AC117" s="1017"/>
      <c r="AD117" s="1017"/>
      <c r="AE117" s="1018"/>
      <c r="AF117" s="1019">
        <v>571040</v>
      </c>
      <c r="AG117" s="1017"/>
      <c r="AH117" s="1017"/>
      <c r="AI117" s="1017"/>
      <c r="AJ117" s="1018"/>
      <c r="AK117" s="1019">
        <v>552940</v>
      </c>
      <c r="AL117" s="1017"/>
      <c r="AM117" s="1017"/>
      <c r="AN117" s="1017"/>
      <c r="AO117" s="1018"/>
      <c r="AP117" s="1020"/>
      <c r="AQ117" s="1021"/>
      <c r="AR117" s="1021"/>
      <c r="AS117" s="1021"/>
      <c r="AT117" s="1022"/>
      <c r="AU117" s="946"/>
      <c r="AV117" s="947"/>
      <c r="AW117" s="947"/>
      <c r="AX117" s="947"/>
      <c r="AY117" s="947"/>
      <c r="AZ117" s="1012" t="s">
        <v>465</v>
      </c>
      <c r="BA117" s="1013"/>
      <c r="BB117" s="1013"/>
      <c r="BC117" s="1013"/>
      <c r="BD117" s="1013"/>
      <c r="BE117" s="1013"/>
      <c r="BF117" s="1013"/>
      <c r="BG117" s="1013"/>
      <c r="BH117" s="1013"/>
      <c r="BI117" s="1013"/>
      <c r="BJ117" s="1013"/>
      <c r="BK117" s="1013"/>
      <c r="BL117" s="1013"/>
      <c r="BM117" s="1013"/>
      <c r="BN117" s="1013"/>
      <c r="BO117" s="1013"/>
      <c r="BP117" s="1014"/>
      <c r="BQ117" s="963" t="s">
        <v>237</v>
      </c>
      <c r="BR117" s="964"/>
      <c r="BS117" s="964"/>
      <c r="BT117" s="964"/>
      <c r="BU117" s="964"/>
      <c r="BV117" s="964" t="s">
        <v>237</v>
      </c>
      <c r="BW117" s="964"/>
      <c r="BX117" s="964"/>
      <c r="BY117" s="964"/>
      <c r="BZ117" s="964"/>
      <c r="CA117" s="964" t="s">
        <v>237</v>
      </c>
      <c r="CB117" s="964"/>
      <c r="CC117" s="964"/>
      <c r="CD117" s="964"/>
      <c r="CE117" s="964"/>
      <c r="CF117" s="958" t="s">
        <v>237</v>
      </c>
      <c r="CG117" s="959"/>
      <c r="CH117" s="959"/>
      <c r="CI117" s="959"/>
      <c r="CJ117" s="959"/>
      <c r="CK117" s="986"/>
      <c r="CL117" s="987"/>
      <c r="CM117" s="960" t="s">
        <v>466</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448</v>
      </c>
      <c r="DH117" s="997"/>
      <c r="DI117" s="997"/>
      <c r="DJ117" s="997"/>
      <c r="DK117" s="998"/>
      <c r="DL117" s="999" t="s">
        <v>237</v>
      </c>
      <c r="DM117" s="997"/>
      <c r="DN117" s="997"/>
      <c r="DO117" s="997"/>
      <c r="DP117" s="998"/>
      <c r="DQ117" s="999" t="s">
        <v>237</v>
      </c>
      <c r="DR117" s="997"/>
      <c r="DS117" s="997"/>
      <c r="DT117" s="997"/>
      <c r="DU117" s="998"/>
      <c r="DV117" s="1000" t="s">
        <v>237</v>
      </c>
      <c r="DW117" s="1001"/>
      <c r="DX117" s="1001"/>
      <c r="DY117" s="1001"/>
      <c r="DZ117" s="1002"/>
    </row>
    <row r="118" spans="1:130" s="230" customFormat="1" ht="26.25" customHeight="1" x14ac:dyDescent="0.15">
      <c r="A118" s="950" t="s">
        <v>437</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434</v>
      </c>
      <c r="AB118" s="931"/>
      <c r="AC118" s="931"/>
      <c r="AD118" s="931"/>
      <c r="AE118" s="932"/>
      <c r="AF118" s="930" t="s">
        <v>435</v>
      </c>
      <c r="AG118" s="931"/>
      <c r="AH118" s="931"/>
      <c r="AI118" s="931"/>
      <c r="AJ118" s="932"/>
      <c r="AK118" s="930" t="s">
        <v>311</v>
      </c>
      <c r="AL118" s="931"/>
      <c r="AM118" s="931"/>
      <c r="AN118" s="931"/>
      <c r="AO118" s="932"/>
      <c r="AP118" s="1008" t="s">
        <v>436</v>
      </c>
      <c r="AQ118" s="1009"/>
      <c r="AR118" s="1009"/>
      <c r="AS118" s="1009"/>
      <c r="AT118" s="1010"/>
      <c r="AU118" s="946"/>
      <c r="AV118" s="947"/>
      <c r="AW118" s="947"/>
      <c r="AX118" s="947"/>
      <c r="AY118" s="947"/>
      <c r="AZ118" s="1011" t="s">
        <v>467</v>
      </c>
      <c r="BA118" s="1003"/>
      <c r="BB118" s="1003"/>
      <c r="BC118" s="1003"/>
      <c r="BD118" s="1003"/>
      <c r="BE118" s="1003"/>
      <c r="BF118" s="1003"/>
      <c r="BG118" s="1003"/>
      <c r="BH118" s="1003"/>
      <c r="BI118" s="1003"/>
      <c r="BJ118" s="1003"/>
      <c r="BK118" s="1003"/>
      <c r="BL118" s="1003"/>
      <c r="BM118" s="1003"/>
      <c r="BN118" s="1003"/>
      <c r="BO118" s="1003"/>
      <c r="BP118" s="1004"/>
      <c r="BQ118" s="1037" t="s">
        <v>454</v>
      </c>
      <c r="BR118" s="1038"/>
      <c r="BS118" s="1038"/>
      <c r="BT118" s="1038"/>
      <c r="BU118" s="1038"/>
      <c r="BV118" s="1038" t="s">
        <v>448</v>
      </c>
      <c r="BW118" s="1038"/>
      <c r="BX118" s="1038"/>
      <c r="BY118" s="1038"/>
      <c r="BZ118" s="1038"/>
      <c r="CA118" s="1038" t="s">
        <v>237</v>
      </c>
      <c r="CB118" s="1038"/>
      <c r="CC118" s="1038"/>
      <c r="CD118" s="1038"/>
      <c r="CE118" s="1038"/>
      <c r="CF118" s="958" t="s">
        <v>237</v>
      </c>
      <c r="CG118" s="959"/>
      <c r="CH118" s="959"/>
      <c r="CI118" s="959"/>
      <c r="CJ118" s="959"/>
      <c r="CK118" s="986"/>
      <c r="CL118" s="987"/>
      <c r="CM118" s="960" t="s">
        <v>468</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448</v>
      </c>
      <c r="DH118" s="997"/>
      <c r="DI118" s="997"/>
      <c r="DJ118" s="997"/>
      <c r="DK118" s="998"/>
      <c r="DL118" s="999" t="s">
        <v>454</v>
      </c>
      <c r="DM118" s="997"/>
      <c r="DN118" s="997"/>
      <c r="DO118" s="997"/>
      <c r="DP118" s="998"/>
      <c r="DQ118" s="999" t="s">
        <v>237</v>
      </c>
      <c r="DR118" s="997"/>
      <c r="DS118" s="997"/>
      <c r="DT118" s="997"/>
      <c r="DU118" s="998"/>
      <c r="DV118" s="1000" t="s">
        <v>237</v>
      </c>
      <c r="DW118" s="1001"/>
      <c r="DX118" s="1001"/>
      <c r="DY118" s="1001"/>
      <c r="DZ118" s="1002"/>
    </row>
    <row r="119" spans="1:130" s="230" customFormat="1" ht="26.25" customHeight="1" x14ac:dyDescent="0.15">
      <c r="A119" s="1094" t="s">
        <v>440</v>
      </c>
      <c r="B119" s="985"/>
      <c r="C119" s="967" t="s">
        <v>441</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237</v>
      </c>
      <c r="AB119" s="938"/>
      <c r="AC119" s="938"/>
      <c r="AD119" s="938"/>
      <c r="AE119" s="939"/>
      <c r="AF119" s="940" t="s">
        <v>237</v>
      </c>
      <c r="AG119" s="938"/>
      <c r="AH119" s="938"/>
      <c r="AI119" s="938"/>
      <c r="AJ119" s="939"/>
      <c r="AK119" s="940" t="s">
        <v>454</v>
      </c>
      <c r="AL119" s="938"/>
      <c r="AM119" s="938"/>
      <c r="AN119" s="938"/>
      <c r="AO119" s="939"/>
      <c r="AP119" s="941" t="s">
        <v>454</v>
      </c>
      <c r="AQ119" s="942"/>
      <c r="AR119" s="942"/>
      <c r="AS119" s="942"/>
      <c r="AT119" s="943"/>
      <c r="AU119" s="948"/>
      <c r="AV119" s="949"/>
      <c r="AW119" s="949"/>
      <c r="AX119" s="949"/>
      <c r="AY119" s="949"/>
      <c r="AZ119" s="251" t="s">
        <v>191</v>
      </c>
      <c r="BA119" s="251"/>
      <c r="BB119" s="251"/>
      <c r="BC119" s="251"/>
      <c r="BD119" s="251"/>
      <c r="BE119" s="251"/>
      <c r="BF119" s="251"/>
      <c r="BG119" s="251"/>
      <c r="BH119" s="251"/>
      <c r="BI119" s="251"/>
      <c r="BJ119" s="251"/>
      <c r="BK119" s="251"/>
      <c r="BL119" s="251"/>
      <c r="BM119" s="251"/>
      <c r="BN119" s="251"/>
      <c r="BO119" s="1015" t="s">
        <v>469</v>
      </c>
      <c r="BP119" s="1043"/>
      <c r="BQ119" s="1037">
        <v>4822897</v>
      </c>
      <c r="BR119" s="1038"/>
      <c r="BS119" s="1038"/>
      <c r="BT119" s="1038"/>
      <c r="BU119" s="1038"/>
      <c r="BV119" s="1038">
        <v>4356921</v>
      </c>
      <c r="BW119" s="1038"/>
      <c r="BX119" s="1038"/>
      <c r="BY119" s="1038"/>
      <c r="BZ119" s="1038"/>
      <c r="CA119" s="1038">
        <v>4083944</v>
      </c>
      <c r="CB119" s="1038"/>
      <c r="CC119" s="1038"/>
      <c r="CD119" s="1038"/>
      <c r="CE119" s="1038"/>
      <c r="CF119" s="1039"/>
      <c r="CG119" s="1040"/>
      <c r="CH119" s="1040"/>
      <c r="CI119" s="1040"/>
      <c r="CJ119" s="1041"/>
      <c r="CK119" s="988"/>
      <c r="CL119" s="989"/>
      <c r="CM119" s="1011" t="s">
        <v>470</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237</v>
      </c>
      <c r="DH119" s="1024"/>
      <c r="DI119" s="1024"/>
      <c r="DJ119" s="1024"/>
      <c r="DK119" s="1025"/>
      <c r="DL119" s="1023" t="s">
        <v>454</v>
      </c>
      <c r="DM119" s="1024"/>
      <c r="DN119" s="1024"/>
      <c r="DO119" s="1024"/>
      <c r="DP119" s="1025"/>
      <c r="DQ119" s="1023" t="s">
        <v>237</v>
      </c>
      <c r="DR119" s="1024"/>
      <c r="DS119" s="1024"/>
      <c r="DT119" s="1024"/>
      <c r="DU119" s="1025"/>
      <c r="DV119" s="1026" t="s">
        <v>237</v>
      </c>
      <c r="DW119" s="1027"/>
      <c r="DX119" s="1027"/>
      <c r="DY119" s="1027"/>
      <c r="DZ119" s="1028"/>
    </row>
    <row r="120" spans="1:130" s="230" customFormat="1" ht="26.25" customHeight="1" x14ac:dyDescent="0.15">
      <c r="A120" s="1095"/>
      <c r="B120" s="987"/>
      <c r="C120" s="960" t="s">
        <v>445</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237</v>
      </c>
      <c r="AB120" s="997"/>
      <c r="AC120" s="997"/>
      <c r="AD120" s="997"/>
      <c r="AE120" s="998"/>
      <c r="AF120" s="999" t="s">
        <v>237</v>
      </c>
      <c r="AG120" s="997"/>
      <c r="AH120" s="997"/>
      <c r="AI120" s="997"/>
      <c r="AJ120" s="998"/>
      <c r="AK120" s="999" t="s">
        <v>237</v>
      </c>
      <c r="AL120" s="997"/>
      <c r="AM120" s="997"/>
      <c r="AN120" s="997"/>
      <c r="AO120" s="998"/>
      <c r="AP120" s="1000" t="s">
        <v>448</v>
      </c>
      <c r="AQ120" s="1001"/>
      <c r="AR120" s="1001"/>
      <c r="AS120" s="1001"/>
      <c r="AT120" s="1002"/>
      <c r="AU120" s="1029" t="s">
        <v>471</v>
      </c>
      <c r="AV120" s="1030"/>
      <c r="AW120" s="1030"/>
      <c r="AX120" s="1030"/>
      <c r="AY120" s="1031"/>
      <c r="AZ120" s="967" t="s">
        <v>472</v>
      </c>
      <c r="BA120" s="935"/>
      <c r="BB120" s="935"/>
      <c r="BC120" s="935"/>
      <c r="BD120" s="935"/>
      <c r="BE120" s="935"/>
      <c r="BF120" s="935"/>
      <c r="BG120" s="935"/>
      <c r="BH120" s="935"/>
      <c r="BI120" s="935"/>
      <c r="BJ120" s="935"/>
      <c r="BK120" s="935"/>
      <c r="BL120" s="935"/>
      <c r="BM120" s="935"/>
      <c r="BN120" s="935"/>
      <c r="BO120" s="935"/>
      <c r="BP120" s="936"/>
      <c r="BQ120" s="968">
        <v>2709789</v>
      </c>
      <c r="BR120" s="969"/>
      <c r="BS120" s="969"/>
      <c r="BT120" s="969"/>
      <c r="BU120" s="969"/>
      <c r="BV120" s="969">
        <v>2854726</v>
      </c>
      <c r="BW120" s="969"/>
      <c r="BX120" s="969"/>
      <c r="BY120" s="969"/>
      <c r="BZ120" s="969"/>
      <c r="CA120" s="969">
        <v>3178717</v>
      </c>
      <c r="CB120" s="969"/>
      <c r="CC120" s="969"/>
      <c r="CD120" s="969"/>
      <c r="CE120" s="969"/>
      <c r="CF120" s="982">
        <v>131.1</v>
      </c>
      <c r="CG120" s="983"/>
      <c r="CH120" s="983"/>
      <c r="CI120" s="983"/>
      <c r="CJ120" s="983"/>
      <c r="CK120" s="1044" t="s">
        <v>473</v>
      </c>
      <c r="CL120" s="1045"/>
      <c r="CM120" s="1045"/>
      <c r="CN120" s="1045"/>
      <c r="CO120" s="1046"/>
      <c r="CP120" s="1052" t="s">
        <v>474</v>
      </c>
      <c r="CQ120" s="1053"/>
      <c r="CR120" s="1053"/>
      <c r="CS120" s="1053"/>
      <c r="CT120" s="1053"/>
      <c r="CU120" s="1053"/>
      <c r="CV120" s="1053"/>
      <c r="CW120" s="1053"/>
      <c r="CX120" s="1053"/>
      <c r="CY120" s="1053"/>
      <c r="CZ120" s="1053"/>
      <c r="DA120" s="1053"/>
      <c r="DB120" s="1053"/>
      <c r="DC120" s="1053"/>
      <c r="DD120" s="1053"/>
      <c r="DE120" s="1053"/>
      <c r="DF120" s="1054"/>
      <c r="DG120" s="968">
        <v>1431158</v>
      </c>
      <c r="DH120" s="969"/>
      <c r="DI120" s="969"/>
      <c r="DJ120" s="969"/>
      <c r="DK120" s="969"/>
      <c r="DL120" s="969">
        <v>1086271</v>
      </c>
      <c r="DM120" s="969"/>
      <c r="DN120" s="969"/>
      <c r="DO120" s="969"/>
      <c r="DP120" s="969"/>
      <c r="DQ120" s="969">
        <v>1003570</v>
      </c>
      <c r="DR120" s="969"/>
      <c r="DS120" s="969"/>
      <c r="DT120" s="969"/>
      <c r="DU120" s="969"/>
      <c r="DV120" s="970">
        <v>41.4</v>
      </c>
      <c r="DW120" s="970"/>
      <c r="DX120" s="970"/>
      <c r="DY120" s="970"/>
      <c r="DZ120" s="971"/>
    </row>
    <row r="121" spans="1:130" s="230" customFormat="1" ht="26.25" customHeight="1" x14ac:dyDescent="0.15">
      <c r="A121" s="1095"/>
      <c r="B121" s="987"/>
      <c r="C121" s="1012" t="s">
        <v>475</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237</v>
      </c>
      <c r="AB121" s="997"/>
      <c r="AC121" s="997"/>
      <c r="AD121" s="997"/>
      <c r="AE121" s="998"/>
      <c r="AF121" s="999" t="s">
        <v>454</v>
      </c>
      <c r="AG121" s="997"/>
      <c r="AH121" s="997"/>
      <c r="AI121" s="997"/>
      <c r="AJ121" s="998"/>
      <c r="AK121" s="999" t="s">
        <v>237</v>
      </c>
      <c r="AL121" s="997"/>
      <c r="AM121" s="997"/>
      <c r="AN121" s="997"/>
      <c r="AO121" s="998"/>
      <c r="AP121" s="1000" t="s">
        <v>448</v>
      </c>
      <c r="AQ121" s="1001"/>
      <c r="AR121" s="1001"/>
      <c r="AS121" s="1001"/>
      <c r="AT121" s="1002"/>
      <c r="AU121" s="1032"/>
      <c r="AV121" s="1033"/>
      <c r="AW121" s="1033"/>
      <c r="AX121" s="1033"/>
      <c r="AY121" s="1034"/>
      <c r="AZ121" s="960" t="s">
        <v>476</v>
      </c>
      <c r="BA121" s="961"/>
      <c r="BB121" s="961"/>
      <c r="BC121" s="961"/>
      <c r="BD121" s="961"/>
      <c r="BE121" s="961"/>
      <c r="BF121" s="961"/>
      <c r="BG121" s="961"/>
      <c r="BH121" s="961"/>
      <c r="BI121" s="961"/>
      <c r="BJ121" s="961"/>
      <c r="BK121" s="961"/>
      <c r="BL121" s="961"/>
      <c r="BM121" s="961"/>
      <c r="BN121" s="961"/>
      <c r="BO121" s="961"/>
      <c r="BP121" s="962"/>
      <c r="BQ121" s="963" t="s">
        <v>237</v>
      </c>
      <c r="BR121" s="964"/>
      <c r="BS121" s="964"/>
      <c r="BT121" s="964"/>
      <c r="BU121" s="964"/>
      <c r="BV121" s="964" t="s">
        <v>237</v>
      </c>
      <c r="BW121" s="964"/>
      <c r="BX121" s="964"/>
      <c r="BY121" s="964"/>
      <c r="BZ121" s="964"/>
      <c r="CA121" s="964" t="s">
        <v>237</v>
      </c>
      <c r="CB121" s="964"/>
      <c r="CC121" s="964"/>
      <c r="CD121" s="964"/>
      <c r="CE121" s="964"/>
      <c r="CF121" s="958" t="s">
        <v>237</v>
      </c>
      <c r="CG121" s="959"/>
      <c r="CH121" s="959"/>
      <c r="CI121" s="959"/>
      <c r="CJ121" s="959"/>
      <c r="CK121" s="1047"/>
      <c r="CL121" s="1048"/>
      <c r="CM121" s="1048"/>
      <c r="CN121" s="1048"/>
      <c r="CO121" s="1049"/>
      <c r="CP121" s="1057" t="s">
        <v>412</v>
      </c>
      <c r="CQ121" s="1058"/>
      <c r="CR121" s="1058"/>
      <c r="CS121" s="1058"/>
      <c r="CT121" s="1058"/>
      <c r="CU121" s="1058"/>
      <c r="CV121" s="1058"/>
      <c r="CW121" s="1058"/>
      <c r="CX121" s="1058"/>
      <c r="CY121" s="1058"/>
      <c r="CZ121" s="1058"/>
      <c r="DA121" s="1058"/>
      <c r="DB121" s="1058"/>
      <c r="DC121" s="1058"/>
      <c r="DD121" s="1058"/>
      <c r="DE121" s="1058"/>
      <c r="DF121" s="1059"/>
      <c r="DG121" s="963">
        <v>71090</v>
      </c>
      <c r="DH121" s="964"/>
      <c r="DI121" s="964"/>
      <c r="DJ121" s="964"/>
      <c r="DK121" s="964"/>
      <c r="DL121" s="964">
        <v>65614</v>
      </c>
      <c r="DM121" s="964"/>
      <c r="DN121" s="964"/>
      <c r="DO121" s="964"/>
      <c r="DP121" s="964"/>
      <c r="DQ121" s="964">
        <v>59531</v>
      </c>
      <c r="DR121" s="964"/>
      <c r="DS121" s="964"/>
      <c r="DT121" s="964"/>
      <c r="DU121" s="964"/>
      <c r="DV121" s="965">
        <v>2.5</v>
      </c>
      <c r="DW121" s="965"/>
      <c r="DX121" s="965"/>
      <c r="DY121" s="965"/>
      <c r="DZ121" s="966"/>
    </row>
    <row r="122" spans="1:130" s="230" customFormat="1" ht="26.25" customHeight="1" x14ac:dyDescent="0.15">
      <c r="A122" s="1095"/>
      <c r="B122" s="987"/>
      <c r="C122" s="960" t="s">
        <v>457</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237</v>
      </c>
      <c r="AB122" s="997"/>
      <c r="AC122" s="997"/>
      <c r="AD122" s="997"/>
      <c r="AE122" s="998"/>
      <c r="AF122" s="999" t="s">
        <v>237</v>
      </c>
      <c r="AG122" s="997"/>
      <c r="AH122" s="997"/>
      <c r="AI122" s="997"/>
      <c r="AJ122" s="998"/>
      <c r="AK122" s="999" t="s">
        <v>237</v>
      </c>
      <c r="AL122" s="997"/>
      <c r="AM122" s="997"/>
      <c r="AN122" s="997"/>
      <c r="AO122" s="998"/>
      <c r="AP122" s="1000" t="s">
        <v>237</v>
      </c>
      <c r="AQ122" s="1001"/>
      <c r="AR122" s="1001"/>
      <c r="AS122" s="1001"/>
      <c r="AT122" s="1002"/>
      <c r="AU122" s="1032"/>
      <c r="AV122" s="1033"/>
      <c r="AW122" s="1033"/>
      <c r="AX122" s="1033"/>
      <c r="AY122" s="1034"/>
      <c r="AZ122" s="1011" t="s">
        <v>477</v>
      </c>
      <c r="BA122" s="1003"/>
      <c r="BB122" s="1003"/>
      <c r="BC122" s="1003"/>
      <c r="BD122" s="1003"/>
      <c r="BE122" s="1003"/>
      <c r="BF122" s="1003"/>
      <c r="BG122" s="1003"/>
      <c r="BH122" s="1003"/>
      <c r="BI122" s="1003"/>
      <c r="BJ122" s="1003"/>
      <c r="BK122" s="1003"/>
      <c r="BL122" s="1003"/>
      <c r="BM122" s="1003"/>
      <c r="BN122" s="1003"/>
      <c r="BO122" s="1003"/>
      <c r="BP122" s="1004"/>
      <c r="BQ122" s="1037">
        <v>2833549</v>
      </c>
      <c r="BR122" s="1038"/>
      <c r="BS122" s="1038"/>
      <c r="BT122" s="1038"/>
      <c r="BU122" s="1038"/>
      <c r="BV122" s="1038">
        <v>2810205</v>
      </c>
      <c r="BW122" s="1038"/>
      <c r="BX122" s="1038"/>
      <c r="BY122" s="1038"/>
      <c r="BZ122" s="1038"/>
      <c r="CA122" s="1038">
        <v>3277398</v>
      </c>
      <c r="CB122" s="1038"/>
      <c r="CC122" s="1038"/>
      <c r="CD122" s="1038"/>
      <c r="CE122" s="1038"/>
      <c r="CF122" s="1055">
        <v>135.1</v>
      </c>
      <c r="CG122" s="1056"/>
      <c r="CH122" s="1056"/>
      <c r="CI122" s="1056"/>
      <c r="CJ122" s="1056"/>
      <c r="CK122" s="1047"/>
      <c r="CL122" s="1048"/>
      <c r="CM122" s="1048"/>
      <c r="CN122" s="1048"/>
      <c r="CO122" s="1049"/>
      <c r="CP122" s="1057" t="s">
        <v>406</v>
      </c>
      <c r="CQ122" s="1058"/>
      <c r="CR122" s="1058"/>
      <c r="CS122" s="1058"/>
      <c r="CT122" s="1058"/>
      <c r="CU122" s="1058"/>
      <c r="CV122" s="1058"/>
      <c r="CW122" s="1058"/>
      <c r="CX122" s="1058"/>
      <c r="CY122" s="1058"/>
      <c r="CZ122" s="1058"/>
      <c r="DA122" s="1058"/>
      <c r="DB122" s="1058"/>
      <c r="DC122" s="1058"/>
      <c r="DD122" s="1058"/>
      <c r="DE122" s="1058"/>
      <c r="DF122" s="1059"/>
      <c r="DG122" s="963" t="s">
        <v>237</v>
      </c>
      <c r="DH122" s="964"/>
      <c r="DI122" s="964"/>
      <c r="DJ122" s="964"/>
      <c r="DK122" s="964"/>
      <c r="DL122" s="964" t="s">
        <v>454</v>
      </c>
      <c r="DM122" s="964"/>
      <c r="DN122" s="964"/>
      <c r="DO122" s="964"/>
      <c r="DP122" s="964"/>
      <c r="DQ122" s="964" t="s">
        <v>237</v>
      </c>
      <c r="DR122" s="964"/>
      <c r="DS122" s="964"/>
      <c r="DT122" s="964"/>
      <c r="DU122" s="964"/>
      <c r="DV122" s="965" t="s">
        <v>237</v>
      </c>
      <c r="DW122" s="965"/>
      <c r="DX122" s="965"/>
      <c r="DY122" s="965"/>
      <c r="DZ122" s="966"/>
    </row>
    <row r="123" spans="1:130" s="230" customFormat="1" ht="26.25" customHeight="1" x14ac:dyDescent="0.15">
      <c r="A123" s="1095"/>
      <c r="B123" s="987"/>
      <c r="C123" s="960" t="s">
        <v>463</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237</v>
      </c>
      <c r="AB123" s="997"/>
      <c r="AC123" s="997"/>
      <c r="AD123" s="997"/>
      <c r="AE123" s="998"/>
      <c r="AF123" s="999" t="s">
        <v>237</v>
      </c>
      <c r="AG123" s="997"/>
      <c r="AH123" s="997"/>
      <c r="AI123" s="997"/>
      <c r="AJ123" s="998"/>
      <c r="AK123" s="999" t="s">
        <v>237</v>
      </c>
      <c r="AL123" s="997"/>
      <c r="AM123" s="997"/>
      <c r="AN123" s="997"/>
      <c r="AO123" s="998"/>
      <c r="AP123" s="1000" t="s">
        <v>237</v>
      </c>
      <c r="AQ123" s="1001"/>
      <c r="AR123" s="1001"/>
      <c r="AS123" s="1001"/>
      <c r="AT123" s="1002"/>
      <c r="AU123" s="1035"/>
      <c r="AV123" s="1036"/>
      <c r="AW123" s="1036"/>
      <c r="AX123" s="1036"/>
      <c r="AY123" s="1036"/>
      <c r="AZ123" s="251" t="s">
        <v>191</v>
      </c>
      <c r="BA123" s="251"/>
      <c r="BB123" s="251"/>
      <c r="BC123" s="251"/>
      <c r="BD123" s="251"/>
      <c r="BE123" s="251"/>
      <c r="BF123" s="251"/>
      <c r="BG123" s="251"/>
      <c r="BH123" s="251"/>
      <c r="BI123" s="251"/>
      <c r="BJ123" s="251"/>
      <c r="BK123" s="251"/>
      <c r="BL123" s="251"/>
      <c r="BM123" s="251"/>
      <c r="BN123" s="251"/>
      <c r="BO123" s="1015" t="s">
        <v>478</v>
      </c>
      <c r="BP123" s="1043"/>
      <c r="BQ123" s="1101">
        <v>5543338</v>
      </c>
      <c r="BR123" s="1102"/>
      <c r="BS123" s="1102"/>
      <c r="BT123" s="1102"/>
      <c r="BU123" s="1102"/>
      <c r="BV123" s="1102">
        <v>5664931</v>
      </c>
      <c r="BW123" s="1102"/>
      <c r="BX123" s="1102"/>
      <c r="BY123" s="1102"/>
      <c r="BZ123" s="1102"/>
      <c r="CA123" s="1102">
        <v>6456115</v>
      </c>
      <c r="CB123" s="1102"/>
      <c r="CC123" s="1102"/>
      <c r="CD123" s="1102"/>
      <c r="CE123" s="1102"/>
      <c r="CF123" s="1039"/>
      <c r="CG123" s="1040"/>
      <c r="CH123" s="1040"/>
      <c r="CI123" s="1040"/>
      <c r="CJ123" s="1041"/>
      <c r="CK123" s="1047"/>
      <c r="CL123" s="1048"/>
      <c r="CM123" s="1048"/>
      <c r="CN123" s="1048"/>
      <c r="CO123" s="1049"/>
      <c r="CP123" s="1057" t="s">
        <v>407</v>
      </c>
      <c r="CQ123" s="1058"/>
      <c r="CR123" s="1058"/>
      <c r="CS123" s="1058"/>
      <c r="CT123" s="1058"/>
      <c r="CU123" s="1058"/>
      <c r="CV123" s="1058"/>
      <c r="CW123" s="1058"/>
      <c r="CX123" s="1058"/>
      <c r="CY123" s="1058"/>
      <c r="CZ123" s="1058"/>
      <c r="DA123" s="1058"/>
      <c r="DB123" s="1058"/>
      <c r="DC123" s="1058"/>
      <c r="DD123" s="1058"/>
      <c r="DE123" s="1058"/>
      <c r="DF123" s="1059"/>
      <c r="DG123" s="996" t="s">
        <v>237</v>
      </c>
      <c r="DH123" s="997"/>
      <c r="DI123" s="997"/>
      <c r="DJ123" s="997"/>
      <c r="DK123" s="998"/>
      <c r="DL123" s="999" t="s">
        <v>448</v>
      </c>
      <c r="DM123" s="997"/>
      <c r="DN123" s="997"/>
      <c r="DO123" s="997"/>
      <c r="DP123" s="998"/>
      <c r="DQ123" s="999" t="s">
        <v>237</v>
      </c>
      <c r="DR123" s="997"/>
      <c r="DS123" s="997"/>
      <c r="DT123" s="997"/>
      <c r="DU123" s="998"/>
      <c r="DV123" s="1000" t="s">
        <v>237</v>
      </c>
      <c r="DW123" s="1001"/>
      <c r="DX123" s="1001"/>
      <c r="DY123" s="1001"/>
      <c r="DZ123" s="1002"/>
    </row>
    <row r="124" spans="1:130" s="230" customFormat="1" ht="26.25" customHeight="1" thickBot="1" x14ac:dyDescent="0.2">
      <c r="A124" s="1095"/>
      <c r="B124" s="987"/>
      <c r="C124" s="960" t="s">
        <v>466</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237</v>
      </c>
      <c r="AB124" s="997"/>
      <c r="AC124" s="997"/>
      <c r="AD124" s="997"/>
      <c r="AE124" s="998"/>
      <c r="AF124" s="999" t="s">
        <v>237</v>
      </c>
      <c r="AG124" s="997"/>
      <c r="AH124" s="997"/>
      <c r="AI124" s="997"/>
      <c r="AJ124" s="998"/>
      <c r="AK124" s="999" t="s">
        <v>237</v>
      </c>
      <c r="AL124" s="997"/>
      <c r="AM124" s="997"/>
      <c r="AN124" s="997"/>
      <c r="AO124" s="998"/>
      <c r="AP124" s="1000" t="s">
        <v>237</v>
      </c>
      <c r="AQ124" s="1001"/>
      <c r="AR124" s="1001"/>
      <c r="AS124" s="1001"/>
      <c r="AT124" s="1002"/>
      <c r="AU124" s="1097" t="s">
        <v>479</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t="s">
        <v>448</v>
      </c>
      <c r="BR124" s="1065"/>
      <c r="BS124" s="1065"/>
      <c r="BT124" s="1065"/>
      <c r="BU124" s="1065"/>
      <c r="BV124" s="1065" t="s">
        <v>237</v>
      </c>
      <c r="BW124" s="1065"/>
      <c r="BX124" s="1065"/>
      <c r="BY124" s="1065"/>
      <c r="BZ124" s="1065"/>
      <c r="CA124" s="1065" t="s">
        <v>448</v>
      </c>
      <c r="CB124" s="1065"/>
      <c r="CC124" s="1065"/>
      <c r="CD124" s="1065"/>
      <c r="CE124" s="1065"/>
      <c r="CF124" s="1066"/>
      <c r="CG124" s="1067"/>
      <c r="CH124" s="1067"/>
      <c r="CI124" s="1067"/>
      <c r="CJ124" s="1068"/>
      <c r="CK124" s="1050"/>
      <c r="CL124" s="1050"/>
      <c r="CM124" s="1050"/>
      <c r="CN124" s="1050"/>
      <c r="CO124" s="1051"/>
      <c r="CP124" s="1057" t="s">
        <v>480</v>
      </c>
      <c r="CQ124" s="1058"/>
      <c r="CR124" s="1058"/>
      <c r="CS124" s="1058"/>
      <c r="CT124" s="1058"/>
      <c r="CU124" s="1058"/>
      <c r="CV124" s="1058"/>
      <c r="CW124" s="1058"/>
      <c r="CX124" s="1058"/>
      <c r="CY124" s="1058"/>
      <c r="CZ124" s="1058"/>
      <c r="DA124" s="1058"/>
      <c r="DB124" s="1058"/>
      <c r="DC124" s="1058"/>
      <c r="DD124" s="1058"/>
      <c r="DE124" s="1058"/>
      <c r="DF124" s="1059"/>
      <c r="DG124" s="1042" t="s">
        <v>237</v>
      </c>
      <c r="DH124" s="1024"/>
      <c r="DI124" s="1024"/>
      <c r="DJ124" s="1024"/>
      <c r="DK124" s="1025"/>
      <c r="DL124" s="1023" t="s">
        <v>237</v>
      </c>
      <c r="DM124" s="1024"/>
      <c r="DN124" s="1024"/>
      <c r="DO124" s="1024"/>
      <c r="DP124" s="1025"/>
      <c r="DQ124" s="1023" t="s">
        <v>237</v>
      </c>
      <c r="DR124" s="1024"/>
      <c r="DS124" s="1024"/>
      <c r="DT124" s="1024"/>
      <c r="DU124" s="1025"/>
      <c r="DV124" s="1026" t="s">
        <v>237</v>
      </c>
      <c r="DW124" s="1027"/>
      <c r="DX124" s="1027"/>
      <c r="DY124" s="1027"/>
      <c r="DZ124" s="1028"/>
    </row>
    <row r="125" spans="1:130" s="230" customFormat="1" ht="26.25" customHeight="1" x14ac:dyDescent="0.15">
      <c r="A125" s="1095"/>
      <c r="B125" s="987"/>
      <c r="C125" s="960" t="s">
        <v>468</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237</v>
      </c>
      <c r="AB125" s="997"/>
      <c r="AC125" s="997"/>
      <c r="AD125" s="997"/>
      <c r="AE125" s="998"/>
      <c r="AF125" s="999" t="s">
        <v>237</v>
      </c>
      <c r="AG125" s="997"/>
      <c r="AH125" s="997"/>
      <c r="AI125" s="997"/>
      <c r="AJ125" s="998"/>
      <c r="AK125" s="999" t="s">
        <v>237</v>
      </c>
      <c r="AL125" s="997"/>
      <c r="AM125" s="997"/>
      <c r="AN125" s="997"/>
      <c r="AO125" s="998"/>
      <c r="AP125" s="1000" t="s">
        <v>237</v>
      </c>
      <c r="AQ125" s="1001"/>
      <c r="AR125" s="1001"/>
      <c r="AS125" s="1001"/>
      <c r="AT125" s="100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0" t="s">
        <v>481</v>
      </c>
      <c r="CL125" s="1045"/>
      <c r="CM125" s="1045"/>
      <c r="CN125" s="1045"/>
      <c r="CO125" s="1046"/>
      <c r="CP125" s="967" t="s">
        <v>482</v>
      </c>
      <c r="CQ125" s="935"/>
      <c r="CR125" s="935"/>
      <c r="CS125" s="935"/>
      <c r="CT125" s="935"/>
      <c r="CU125" s="935"/>
      <c r="CV125" s="935"/>
      <c r="CW125" s="935"/>
      <c r="CX125" s="935"/>
      <c r="CY125" s="935"/>
      <c r="CZ125" s="935"/>
      <c r="DA125" s="935"/>
      <c r="DB125" s="935"/>
      <c r="DC125" s="935"/>
      <c r="DD125" s="935"/>
      <c r="DE125" s="935"/>
      <c r="DF125" s="936"/>
      <c r="DG125" s="968" t="s">
        <v>237</v>
      </c>
      <c r="DH125" s="969"/>
      <c r="DI125" s="969"/>
      <c r="DJ125" s="969"/>
      <c r="DK125" s="969"/>
      <c r="DL125" s="969" t="s">
        <v>237</v>
      </c>
      <c r="DM125" s="969"/>
      <c r="DN125" s="969"/>
      <c r="DO125" s="969"/>
      <c r="DP125" s="969"/>
      <c r="DQ125" s="969" t="s">
        <v>237</v>
      </c>
      <c r="DR125" s="969"/>
      <c r="DS125" s="969"/>
      <c r="DT125" s="969"/>
      <c r="DU125" s="969"/>
      <c r="DV125" s="970" t="s">
        <v>237</v>
      </c>
      <c r="DW125" s="970"/>
      <c r="DX125" s="970"/>
      <c r="DY125" s="970"/>
      <c r="DZ125" s="971"/>
    </row>
    <row r="126" spans="1:130" s="230" customFormat="1" ht="26.25" customHeight="1" thickBot="1" x14ac:dyDescent="0.2">
      <c r="A126" s="1095"/>
      <c r="B126" s="987"/>
      <c r="C126" s="960" t="s">
        <v>470</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237</v>
      </c>
      <c r="AB126" s="997"/>
      <c r="AC126" s="997"/>
      <c r="AD126" s="997"/>
      <c r="AE126" s="998"/>
      <c r="AF126" s="999" t="s">
        <v>237</v>
      </c>
      <c r="AG126" s="997"/>
      <c r="AH126" s="997"/>
      <c r="AI126" s="997"/>
      <c r="AJ126" s="998"/>
      <c r="AK126" s="999" t="s">
        <v>237</v>
      </c>
      <c r="AL126" s="997"/>
      <c r="AM126" s="997"/>
      <c r="AN126" s="997"/>
      <c r="AO126" s="998"/>
      <c r="AP126" s="1000" t="s">
        <v>454</v>
      </c>
      <c r="AQ126" s="1001"/>
      <c r="AR126" s="1001"/>
      <c r="AS126" s="1001"/>
      <c r="AT126" s="100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1"/>
      <c r="CL126" s="1048"/>
      <c r="CM126" s="1048"/>
      <c r="CN126" s="1048"/>
      <c r="CO126" s="1049"/>
      <c r="CP126" s="960" t="s">
        <v>483</v>
      </c>
      <c r="CQ126" s="961"/>
      <c r="CR126" s="961"/>
      <c r="CS126" s="961"/>
      <c r="CT126" s="961"/>
      <c r="CU126" s="961"/>
      <c r="CV126" s="961"/>
      <c r="CW126" s="961"/>
      <c r="CX126" s="961"/>
      <c r="CY126" s="961"/>
      <c r="CZ126" s="961"/>
      <c r="DA126" s="961"/>
      <c r="DB126" s="961"/>
      <c r="DC126" s="961"/>
      <c r="DD126" s="961"/>
      <c r="DE126" s="961"/>
      <c r="DF126" s="962"/>
      <c r="DG126" s="963" t="s">
        <v>237</v>
      </c>
      <c r="DH126" s="964"/>
      <c r="DI126" s="964"/>
      <c r="DJ126" s="964"/>
      <c r="DK126" s="964"/>
      <c r="DL126" s="964" t="s">
        <v>237</v>
      </c>
      <c r="DM126" s="964"/>
      <c r="DN126" s="964"/>
      <c r="DO126" s="964"/>
      <c r="DP126" s="964"/>
      <c r="DQ126" s="964" t="s">
        <v>237</v>
      </c>
      <c r="DR126" s="964"/>
      <c r="DS126" s="964"/>
      <c r="DT126" s="964"/>
      <c r="DU126" s="964"/>
      <c r="DV126" s="965" t="s">
        <v>237</v>
      </c>
      <c r="DW126" s="965"/>
      <c r="DX126" s="965"/>
      <c r="DY126" s="965"/>
      <c r="DZ126" s="966"/>
    </row>
    <row r="127" spans="1:130" s="230" customFormat="1" ht="26.25" customHeight="1" x14ac:dyDescent="0.15">
      <c r="A127" s="1096"/>
      <c r="B127" s="989"/>
      <c r="C127" s="1011" t="s">
        <v>484</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t="s">
        <v>454</v>
      </c>
      <c r="AB127" s="997"/>
      <c r="AC127" s="997"/>
      <c r="AD127" s="997"/>
      <c r="AE127" s="998"/>
      <c r="AF127" s="999" t="s">
        <v>237</v>
      </c>
      <c r="AG127" s="997"/>
      <c r="AH127" s="997"/>
      <c r="AI127" s="997"/>
      <c r="AJ127" s="998"/>
      <c r="AK127" s="999" t="s">
        <v>237</v>
      </c>
      <c r="AL127" s="997"/>
      <c r="AM127" s="997"/>
      <c r="AN127" s="997"/>
      <c r="AO127" s="998"/>
      <c r="AP127" s="1000" t="s">
        <v>448</v>
      </c>
      <c r="AQ127" s="1001"/>
      <c r="AR127" s="1001"/>
      <c r="AS127" s="1001"/>
      <c r="AT127" s="1002"/>
      <c r="AU127" s="232"/>
      <c r="AV127" s="232"/>
      <c r="AW127" s="232"/>
      <c r="AX127" s="1069" t="s">
        <v>485</v>
      </c>
      <c r="AY127" s="1070"/>
      <c r="AZ127" s="1070"/>
      <c r="BA127" s="1070"/>
      <c r="BB127" s="1070"/>
      <c r="BC127" s="1070"/>
      <c r="BD127" s="1070"/>
      <c r="BE127" s="1071"/>
      <c r="BF127" s="1072" t="s">
        <v>486</v>
      </c>
      <c r="BG127" s="1070"/>
      <c r="BH127" s="1070"/>
      <c r="BI127" s="1070"/>
      <c r="BJ127" s="1070"/>
      <c r="BK127" s="1070"/>
      <c r="BL127" s="1071"/>
      <c r="BM127" s="1072" t="s">
        <v>487</v>
      </c>
      <c r="BN127" s="1070"/>
      <c r="BO127" s="1070"/>
      <c r="BP127" s="1070"/>
      <c r="BQ127" s="1070"/>
      <c r="BR127" s="1070"/>
      <c r="BS127" s="1071"/>
      <c r="BT127" s="1072" t="s">
        <v>488</v>
      </c>
      <c r="BU127" s="1070"/>
      <c r="BV127" s="1070"/>
      <c r="BW127" s="1070"/>
      <c r="BX127" s="1070"/>
      <c r="BY127" s="1070"/>
      <c r="BZ127" s="1093"/>
      <c r="CA127" s="232"/>
      <c r="CB127" s="232"/>
      <c r="CC127" s="232"/>
      <c r="CD127" s="255"/>
      <c r="CE127" s="255"/>
      <c r="CF127" s="255"/>
      <c r="CG127" s="232"/>
      <c r="CH127" s="232"/>
      <c r="CI127" s="232"/>
      <c r="CJ127" s="254"/>
      <c r="CK127" s="1061"/>
      <c r="CL127" s="1048"/>
      <c r="CM127" s="1048"/>
      <c r="CN127" s="1048"/>
      <c r="CO127" s="1049"/>
      <c r="CP127" s="960" t="s">
        <v>489</v>
      </c>
      <c r="CQ127" s="961"/>
      <c r="CR127" s="961"/>
      <c r="CS127" s="961"/>
      <c r="CT127" s="961"/>
      <c r="CU127" s="961"/>
      <c r="CV127" s="961"/>
      <c r="CW127" s="961"/>
      <c r="CX127" s="961"/>
      <c r="CY127" s="961"/>
      <c r="CZ127" s="961"/>
      <c r="DA127" s="961"/>
      <c r="DB127" s="961"/>
      <c r="DC127" s="961"/>
      <c r="DD127" s="961"/>
      <c r="DE127" s="961"/>
      <c r="DF127" s="962"/>
      <c r="DG127" s="963" t="s">
        <v>237</v>
      </c>
      <c r="DH127" s="964"/>
      <c r="DI127" s="964"/>
      <c r="DJ127" s="964"/>
      <c r="DK127" s="964"/>
      <c r="DL127" s="964" t="s">
        <v>237</v>
      </c>
      <c r="DM127" s="964"/>
      <c r="DN127" s="964"/>
      <c r="DO127" s="964"/>
      <c r="DP127" s="964"/>
      <c r="DQ127" s="964" t="s">
        <v>237</v>
      </c>
      <c r="DR127" s="964"/>
      <c r="DS127" s="964"/>
      <c r="DT127" s="964"/>
      <c r="DU127" s="964"/>
      <c r="DV127" s="965" t="s">
        <v>454</v>
      </c>
      <c r="DW127" s="965"/>
      <c r="DX127" s="965"/>
      <c r="DY127" s="965"/>
      <c r="DZ127" s="966"/>
    </row>
    <row r="128" spans="1:130" s="230" customFormat="1" ht="26.25" customHeight="1" thickBot="1" x14ac:dyDescent="0.2">
      <c r="A128" s="1079" t="s">
        <v>490</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491</v>
      </c>
      <c r="X128" s="1081"/>
      <c r="Y128" s="1081"/>
      <c r="Z128" s="1082"/>
      <c r="AA128" s="1083" t="s">
        <v>237</v>
      </c>
      <c r="AB128" s="1084"/>
      <c r="AC128" s="1084"/>
      <c r="AD128" s="1084"/>
      <c r="AE128" s="1085"/>
      <c r="AF128" s="1086" t="s">
        <v>237</v>
      </c>
      <c r="AG128" s="1084"/>
      <c r="AH128" s="1084"/>
      <c r="AI128" s="1084"/>
      <c r="AJ128" s="1085"/>
      <c r="AK128" s="1086" t="s">
        <v>454</v>
      </c>
      <c r="AL128" s="1084"/>
      <c r="AM128" s="1084"/>
      <c r="AN128" s="1084"/>
      <c r="AO128" s="1085"/>
      <c r="AP128" s="1087"/>
      <c r="AQ128" s="1088"/>
      <c r="AR128" s="1088"/>
      <c r="AS128" s="1088"/>
      <c r="AT128" s="1089"/>
      <c r="AU128" s="232"/>
      <c r="AV128" s="232"/>
      <c r="AW128" s="232"/>
      <c r="AX128" s="934" t="s">
        <v>492</v>
      </c>
      <c r="AY128" s="935"/>
      <c r="AZ128" s="935"/>
      <c r="BA128" s="935"/>
      <c r="BB128" s="935"/>
      <c r="BC128" s="935"/>
      <c r="BD128" s="935"/>
      <c r="BE128" s="936"/>
      <c r="BF128" s="1090" t="s">
        <v>454</v>
      </c>
      <c r="BG128" s="1091"/>
      <c r="BH128" s="1091"/>
      <c r="BI128" s="1091"/>
      <c r="BJ128" s="1091"/>
      <c r="BK128" s="1091"/>
      <c r="BL128" s="1092"/>
      <c r="BM128" s="1090">
        <v>15</v>
      </c>
      <c r="BN128" s="1091"/>
      <c r="BO128" s="1091"/>
      <c r="BP128" s="1091"/>
      <c r="BQ128" s="1091"/>
      <c r="BR128" s="1091"/>
      <c r="BS128" s="1092"/>
      <c r="BT128" s="1090">
        <v>20</v>
      </c>
      <c r="BU128" s="1091"/>
      <c r="BV128" s="1091"/>
      <c r="BW128" s="1091"/>
      <c r="BX128" s="1091"/>
      <c r="BY128" s="1091"/>
      <c r="BZ128" s="1114"/>
      <c r="CA128" s="255"/>
      <c r="CB128" s="255"/>
      <c r="CC128" s="255"/>
      <c r="CD128" s="255"/>
      <c r="CE128" s="255"/>
      <c r="CF128" s="255"/>
      <c r="CG128" s="232"/>
      <c r="CH128" s="232"/>
      <c r="CI128" s="232"/>
      <c r="CJ128" s="254"/>
      <c r="CK128" s="1062"/>
      <c r="CL128" s="1063"/>
      <c r="CM128" s="1063"/>
      <c r="CN128" s="1063"/>
      <c r="CO128" s="1064"/>
      <c r="CP128" s="1073" t="s">
        <v>493</v>
      </c>
      <c r="CQ128" s="764"/>
      <c r="CR128" s="764"/>
      <c r="CS128" s="764"/>
      <c r="CT128" s="764"/>
      <c r="CU128" s="764"/>
      <c r="CV128" s="764"/>
      <c r="CW128" s="764"/>
      <c r="CX128" s="764"/>
      <c r="CY128" s="764"/>
      <c r="CZ128" s="764"/>
      <c r="DA128" s="764"/>
      <c r="DB128" s="764"/>
      <c r="DC128" s="764"/>
      <c r="DD128" s="764"/>
      <c r="DE128" s="764"/>
      <c r="DF128" s="1074"/>
      <c r="DG128" s="1075" t="s">
        <v>237</v>
      </c>
      <c r="DH128" s="1076"/>
      <c r="DI128" s="1076"/>
      <c r="DJ128" s="1076"/>
      <c r="DK128" s="1076"/>
      <c r="DL128" s="1076" t="s">
        <v>237</v>
      </c>
      <c r="DM128" s="1076"/>
      <c r="DN128" s="1076"/>
      <c r="DO128" s="1076"/>
      <c r="DP128" s="1076"/>
      <c r="DQ128" s="1076" t="s">
        <v>237</v>
      </c>
      <c r="DR128" s="1076"/>
      <c r="DS128" s="1076"/>
      <c r="DT128" s="1076"/>
      <c r="DU128" s="1076"/>
      <c r="DV128" s="1077" t="s">
        <v>237</v>
      </c>
      <c r="DW128" s="1077"/>
      <c r="DX128" s="1077"/>
      <c r="DY128" s="1077"/>
      <c r="DZ128" s="1078"/>
    </row>
    <row r="129" spans="1:131" s="230" customFormat="1" ht="26.25" customHeight="1" x14ac:dyDescent="0.15">
      <c r="A129" s="972" t="s">
        <v>109</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494</v>
      </c>
      <c r="X129" s="1109"/>
      <c r="Y129" s="1109"/>
      <c r="Z129" s="1110"/>
      <c r="AA129" s="996">
        <v>2673706</v>
      </c>
      <c r="AB129" s="997"/>
      <c r="AC129" s="997"/>
      <c r="AD129" s="997"/>
      <c r="AE129" s="998"/>
      <c r="AF129" s="999">
        <v>2900260</v>
      </c>
      <c r="AG129" s="997"/>
      <c r="AH129" s="997"/>
      <c r="AI129" s="997"/>
      <c r="AJ129" s="998"/>
      <c r="AK129" s="999">
        <v>2818035</v>
      </c>
      <c r="AL129" s="997"/>
      <c r="AM129" s="997"/>
      <c r="AN129" s="997"/>
      <c r="AO129" s="998"/>
      <c r="AP129" s="1111"/>
      <c r="AQ129" s="1112"/>
      <c r="AR129" s="1112"/>
      <c r="AS129" s="1112"/>
      <c r="AT129" s="1113"/>
      <c r="AU129" s="233"/>
      <c r="AV129" s="233"/>
      <c r="AW129" s="233"/>
      <c r="AX129" s="1103" t="s">
        <v>495</v>
      </c>
      <c r="AY129" s="961"/>
      <c r="AZ129" s="961"/>
      <c r="BA129" s="961"/>
      <c r="BB129" s="961"/>
      <c r="BC129" s="961"/>
      <c r="BD129" s="961"/>
      <c r="BE129" s="962"/>
      <c r="BF129" s="1104" t="s">
        <v>237</v>
      </c>
      <c r="BG129" s="1105"/>
      <c r="BH129" s="1105"/>
      <c r="BI129" s="1105"/>
      <c r="BJ129" s="1105"/>
      <c r="BK129" s="1105"/>
      <c r="BL129" s="1106"/>
      <c r="BM129" s="1104">
        <v>20</v>
      </c>
      <c r="BN129" s="1105"/>
      <c r="BO129" s="1105"/>
      <c r="BP129" s="1105"/>
      <c r="BQ129" s="1105"/>
      <c r="BR129" s="1105"/>
      <c r="BS129" s="1106"/>
      <c r="BT129" s="1104">
        <v>30</v>
      </c>
      <c r="BU129" s="1105"/>
      <c r="BV129" s="1105"/>
      <c r="BW129" s="1105"/>
      <c r="BX129" s="1105"/>
      <c r="BY129" s="1105"/>
      <c r="BZ129" s="110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2" t="s">
        <v>496</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497</v>
      </c>
      <c r="X130" s="1109"/>
      <c r="Y130" s="1109"/>
      <c r="Z130" s="1110"/>
      <c r="AA130" s="996">
        <v>398047</v>
      </c>
      <c r="AB130" s="997"/>
      <c r="AC130" s="997"/>
      <c r="AD130" s="997"/>
      <c r="AE130" s="998"/>
      <c r="AF130" s="999">
        <v>397500</v>
      </c>
      <c r="AG130" s="997"/>
      <c r="AH130" s="997"/>
      <c r="AI130" s="997"/>
      <c r="AJ130" s="998"/>
      <c r="AK130" s="999">
        <v>392859</v>
      </c>
      <c r="AL130" s="997"/>
      <c r="AM130" s="997"/>
      <c r="AN130" s="997"/>
      <c r="AO130" s="998"/>
      <c r="AP130" s="1111"/>
      <c r="AQ130" s="1112"/>
      <c r="AR130" s="1112"/>
      <c r="AS130" s="1112"/>
      <c r="AT130" s="1113"/>
      <c r="AU130" s="233"/>
      <c r="AV130" s="233"/>
      <c r="AW130" s="233"/>
      <c r="AX130" s="1103" t="s">
        <v>498</v>
      </c>
      <c r="AY130" s="961"/>
      <c r="AZ130" s="961"/>
      <c r="BA130" s="961"/>
      <c r="BB130" s="961"/>
      <c r="BC130" s="961"/>
      <c r="BD130" s="961"/>
      <c r="BE130" s="962"/>
      <c r="BF130" s="1139">
        <v>6.9</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499</v>
      </c>
      <c r="X131" s="1146"/>
      <c r="Y131" s="1146"/>
      <c r="Z131" s="1147"/>
      <c r="AA131" s="1042">
        <v>2275659</v>
      </c>
      <c r="AB131" s="1024"/>
      <c r="AC131" s="1024"/>
      <c r="AD131" s="1024"/>
      <c r="AE131" s="1025"/>
      <c r="AF131" s="1023">
        <v>2502760</v>
      </c>
      <c r="AG131" s="1024"/>
      <c r="AH131" s="1024"/>
      <c r="AI131" s="1024"/>
      <c r="AJ131" s="1025"/>
      <c r="AK131" s="1023">
        <v>2425176</v>
      </c>
      <c r="AL131" s="1024"/>
      <c r="AM131" s="1024"/>
      <c r="AN131" s="1024"/>
      <c r="AO131" s="1025"/>
      <c r="AP131" s="1148"/>
      <c r="AQ131" s="1149"/>
      <c r="AR131" s="1149"/>
      <c r="AS131" s="1149"/>
      <c r="AT131" s="1150"/>
      <c r="AU131" s="233"/>
      <c r="AV131" s="233"/>
      <c r="AW131" s="233"/>
      <c r="AX131" s="1121" t="s">
        <v>500</v>
      </c>
      <c r="AY131" s="764"/>
      <c r="AZ131" s="764"/>
      <c r="BA131" s="764"/>
      <c r="BB131" s="764"/>
      <c r="BC131" s="764"/>
      <c r="BD131" s="764"/>
      <c r="BE131" s="1074"/>
      <c r="BF131" s="1122" t="s">
        <v>237</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8" t="s">
        <v>501</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502</v>
      </c>
      <c r="W132" s="1132"/>
      <c r="X132" s="1132"/>
      <c r="Y132" s="1132"/>
      <c r="Z132" s="1133"/>
      <c r="AA132" s="1134">
        <v>7.2764416809999997</v>
      </c>
      <c r="AB132" s="1135"/>
      <c r="AC132" s="1135"/>
      <c r="AD132" s="1135"/>
      <c r="AE132" s="1136"/>
      <c r="AF132" s="1137">
        <v>6.9339449249999996</v>
      </c>
      <c r="AG132" s="1135"/>
      <c r="AH132" s="1135"/>
      <c r="AI132" s="1135"/>
      <c r="AJ132" s="1136"/>
      <c r="AK132" s="1137">
        <v>6.6007992819999997</v>
      </c>
      <c r="AL132" s="1135"/>
      <c r="AM132" s="1135"/>
      <c r="AN132" s="1135"/>
      <c r="AO132" s="1136"/>
      <c r="AP132" s="1039"/>
      <c r="AQ132" s="1040"/>
      <c r="AR132" s="1040"/>
      <c r="AS132" s="1040"/>
      <c r="AT132" s="113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503</v>
      </c>
      <c r="W133" s="1115"/>
      <c r="X133" s="1115"/>
      <c r="Y133" s="1115"/>
      <c r="Z133" s="1116"/>
      <c r="AA133" s="1117">
        <v>7.2</v>
      </c>
      <c r="AB133" s="1118"/>
      <c r="AC133" s="1118"/>
      <c r="AD133" s="1118"/>
      <c r="AE133" s="1119"/>
      <c r="AF133" s="1117">
        <v>7.3</v>
      </c>
      <c r="AG133" s="1118"/>
      <c r="AH133" s="1118"/>
      <c r="AI133" s="1118"/>
      <c r="AJ133" s="1119"/>
      <c r="AK133" s="1117">
        <v>6.9</v>
      </c>
      <c r="AL133" s="1118"/>
      <c r="AM133" s="1118"/>
      <c r="AN133" s="1118"/>
      <c r="AO133" s="1119"/>
      <c r="AP133" s="1066"/>
      <c r="AQ133" s="1067"/>
      <c r="AR133" s="1067"/>
      <c r="AS133" s="1067"/>
      <c r="AT133" s="112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WDTWTQEhjJpnd5fzIm782qPtOfdxLcg2jC7e6WOxcARSH+dbjndYDZlmyEpmPaq4T+qhbO9gt1t3LLZ72P1Xg==" saltValue="PgkzC+TCRhUjUbt3z/EE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40" zoomScaleNormal="85" zoomScaleSheetLayoutView="40" workbookViewId="0">
      <selection activeCell="CJ73" sqref="CJ7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IseLU0JNASI5JwD20J29GV4gsZ+Ozk76955Vrq1lS3ywsKMMaNADTyNVLjOQwMnA3MQ4U+Hcd0JAbhirpnX8Q==" saltValue="v3jZM/hG3ABQ+bUt/ovm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oROJKs8CDQmZxlDMIfYVJpZU2KjIMJkh6yREyYAjrmLD76PBrgNoeI+0HkslKbeWv/suEGB4t0I+mxE5Vo3Aw==" saltValue="rU2tM8fk9aFM0J0MRqm0T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507</v>
      </c>
      <c r="AP7" s="272"/>
      <c r="AQ7" s="273" t="s">
        <v>508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509</v>
      </c>
      <c r="AQ8" s="279" t="s">
        <v>510</v>
      </c>
      <c r="AR8" s="280" t="s">
        <v>511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4" t="s">
        <v>512</v>
      </c>
      <c r="AL9" s="1155"/>
      <c r="AM9" s="1155"/>
      <c r="AN9" s="1156"/>
      <c r="AO9" s="281">
        <v>840247</v>
      </c>
      <c r="AP9" s="281">
        <v>98413</v>
      </c>
      <c r="AQ9" s="282">
        <v>138583</v>
      </c>
      <c r="AR9" s="283">
        <v>-29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4" t="s">
        <v>513</v>
      </c>
      <c r="AL10" s="1155"/>
      <c r="AM10" s="1155"/>
      <c r="AN10" s="1156"/>
      <c r="AO10" s="284">
        <v>126086</v>
      </c>
      <c r="AP10" s="284">
        <v>14768</v>
      </c>
      <c r="AQ10" s="285">
        <v>15847</v>
      </c>
      <c r="AR10" s="286">
        <v>-6.8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4" t="s">
        <v>514</v>
      </c>
      <c r="AL11" s="1155"/>
      <c r="AM11" s="1155"/>
      <c r="AN11" s="1156"/>
      <c r="AO11" s="284" t="s">
        <v>515</v>
      </c>
      <c r="AP11" s="284" t="s">
        <v>515</v>
      </c>
      <c r="AQ11" s="285">
        <v>2224</v>
      </c>
      <c r="AR11" s="286" t="s">
        <v>515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4" t="s">
        <v>516</v>
      </c>
      <c r="AL12" s="1155"/>
      <c r="AM12" s="1155"/>
      <c r="AN12" s="1156"/>
      <c r="AO12" s="284" t="s">
        <v>515</v>
      </c>
      <c r="AP12" s="284" t="s">
        <v>515</v>
      </c>
      <c r="AQ12" s="285" t="s">
        <v>515</v>
      </c>
      <c r="AR12" s="286" t="s">
        <v>515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4" t="s">
        <v>517</v>
      </c>
      <c r="AL13" s="1155"/>
      <c r="AM13" s="1155"/>
      <c r="AN13" s="1156"/>
      <c r="AO13" s="284">
        <v>34006</v>
      </c>
      <c r="AP13" s="284">
        <v>3983</v>
      </c>
      <c r="AQ13" s="285">
        <v>5571</v>
      </c>
      <c r="AR13" s="286">
        <v>-28.5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4" t="s">
        <v>518</v>
      </c>
      <c r="AL14" s="1155"/>
      <c r="AM14" s="1155"/>
      <c r="AN14" s="1156"/>
      <c r="AO14" s="284">
        <v>1197</v>
      </c>
      <c r="AP14" s="284">
        <v>140</v>
      </c>
      <c r="AQ14" s="285">
        <v>2766</v>
      </c>
      <c r="AR14" s="286">
        <v>-94.9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7" t="s">
        <v>519</v>
      </c>
      <c r="AL15" s="1158"/>
      <c r="AM15" s="1158"/>
      <c r="AN15" s="1159"/>
      <c r="AO15" s="284">
        <v>-51886</v>
      </c>
      <c r="AP15" s="284">
        <v>-6077</v>
      </c>
      <c r="AQ15" s="285">
        <v>-9361</v>
      </c>
      <c r="AR15" s="286">
        <v>-35.1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7" t="s">
        <v>191</v>
      </c>
      <c r="AL16" s="1158"/>
      <c r="AM16" s="1158"/>
      <c r="AN16" s="1159"/>
      <c r="AO16" s="284">
        <v>949650</v>
      </c>
      <c r="AP16" s="284">
        <v>111226</v>
      </c>
      <c r="AQ16" s="285">
        <v>155632</v>
      </c>
      <c r="AR16" s="286">
        <v>-28.5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0" t="s">
        <v>524</v>
      </c>
      <c r="AL21" s="1161"/>
      <c r="AM21" s="1161"/>
      <c r="AN21" s="1162"/>
      <c r="AO21" s="297">
        <v>9.3699999999999992</v>
      </c>
      <c r="AP21" s="298">
        <v>13.83</v>
      </c>
      <c r="AQ21" s="299">
        <v>-4.46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0" t="s">
        <v>525</v>
      </c>
      <c r="AL22" s="1161"/>
      <c r="AM22" s="1161"/>
      <c r="AN22" s="1162"/>
      <c r="AO22" s="302">
        <v>91.4</v>
      </c>
      <c r="AP22" s="303">
        <v>96.2</v>
      </c>
      <c r="AQ22" s="304">
        <v>-4.8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1" t="s">
        <v>526</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7"/>
    </row>
    <row r="27" spans="1:46" x14ac:dyDescent="0.15">
      <c r="A27" s="309"/>
      <c r="AO27" s="262"/>
      <c r="AP27" s="262"/>
      <c r="AQ27" s="262"/>
      <c r="AR27" s="262"/>
      <c r="AS27" s="262"/>
      <c r="AT27" s="262"/>
    </row>
    <row r="28" spans="1:46" ht="17.25" x14ac:dyDescent="0.15">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507</v>
      </c>
      <c r="AP30" s="272"/>
      <c r="AQ30" s="273" t="s">
        <v>508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509</v>
      </c>
      <c r="AQ31" s="279" t="s">
        <v>510</v>
      </c>
      <c r="AR31" s="280" t="s">
        <v>511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8" t="s">
        <v>529</v>
      </c>
      <c r="AL32" s="1169"/>
      <c r="AM32" s="1169"/>
      <c r="AN32" s="1170"/>
      <c r="AO32" s="312">
        <v>302541</v>
      </c>
      <c r="AP32" s="312">
        <v>35435</v>
      </c>
      <c r="AQ32" s="313">
        <v>82029</v>
      </c>
      <c r="AR32" s="314">
        <v>-56.8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8" t="s">
        <v>530</v>
      </c>
      <c r="AL33" s="1169"/>
      <c r="AM33" s="1169"/>
      <c r="AN33" s="1170"/>
      <c r="AO33" s="312" t="s">
        <v>515</v>
      </c>
      <c r="AP33" s="312" t="s">
        <v>515</v>
      </c>
      <c r="AQ33" s="313" t="s">
        <v>515</v>
      </c>
      <c r="AR33" s="314" t="s">
        <v>515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8" t="s">
        <v>531</v>
      </c>
      <c r="AL34" s="1169"/>
      <c r="AM34" s="1169"/>
      <c r="AN34" s="1170"/>
      <c r="AO34" s="312" t="s">
        <v>515</v>
      </c>
      <c r="AP34" s="312" t="s">
        <v>515</v>
      </c>
      <c r="AQ34" s="313" t="s">
        <v>515</v>
      </c>
      <c r="AR34" s="314" t="s">
        <v>515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8" t="s">
        <v>532</v>
      </c>
      <c r="AL35" s="1169"/>
      <c r="AM35" s="1169"/>
      <c r="AN35" s="1170"/>
      <c r="AO35" s="312">
        <v>236956</v>
      </c>
      <c r="AP35" s="312">
        <v>27753</v>
      </c>
      <c r="AQ35" s="313">
        <v>28200</v>
      </c>
      <c r="AR35" s="314">
        <v>-1.6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8" t="s">
        <v>533</v>
      </c>
      <c r="AL36" s="1169"/>
      <c r="AM36" s="1169"/>
      <c r="AN36" s="1170"/>
      <c r="AO36" s="312">
        <v>13443</v>
      </c>
      <c r="AP36" s="312">
        <v>1574</v>
      </c>
      <c r="AQ36" s="313">
        <v>4770</v>
      </c>
      <c r="AR36" s="314">
        <v>-67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8" t="s">
        <v>534</v>
      </c>
      <c r="AL37" s="1169"/>
      <c r="AM37" s="1169"/>
      <c r="AN37" s="1170"/>
      <c r="AO37" s="312" t="s">
        <v>515</v>
      </c>
      <c r="AP37" s="312" t="s">
        <v>515</v>
      </c>
      <c r="AQ37" s="313">
        <v>525</v>
      </c>
      <c r="AR37" s="314" t="s">
        <v>515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1" t="s">
        <v>535</v>
      </c>
      <c r="AL38" s="1172"/>
      <c r="AM38" s="1172"/>
      <c r="AN38" s="1173"/>
      <c r="AO38" s="315" t="s">
        <v>515</v>
      </c>
      <c r="AP38" s="315" t="s">
        <v>515</v>
      </c>
      <c r="AQ38" s="316">
        <v>4</v>
      </c>
      <c r="AR38" s="304" t="s">
        <v>515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1" t="s">
        <v>536</v>
      </c>
      <c r="AL39" s="1172"/>
      <c r="AM39" s="1172"/>
      <c r="AN39" s="1173"/>
      <c r="AO39" s="312" t="s">
        <v>515</v>
      </c>
      <c r="AP39" s="312" t="s">
        <v>515</v>
      </c>
      <c r="AQ39" s="313">
        <v>-1861</v>
      </c>
      <c r="AR39" s="314" t="s">
        <v>515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8" t="s">
        <v>537</v>
      </c>
      <c r="AL40" s="1169"/>
      <c r="AM40" s="1169"/>
      <c r="AN40" s="1170"/>
      <c r="AO40" s="312">
        <v>-392859</v>
      </c>
      <c r="AP40" s="312">
        <v>-46013</v>
      </c>
      <c r="AQ40" s="313">
        <v>-76879</v>
      </c>
      <c r="AR40" s="314">
        <v>-40.1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4" t="s">
        <v>304</v>
      </c>
      <c r="AL41" s="1175"/>
      <c r="AM41" s="1175"/>
      <c r="AN41" s="1176"/>
      <c r="AO41" s="312">
        <v>160081</v>
      </c>
      <c r="AP41" s="312">
        <v>18749</v>
      </c>
      <c r="AQ41" s="313">
        <v>36788</v>
      </c>
      <c r="AR41" s="314">
        <v>-49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3" t="s">
        <v>507</v>
      </c>
      <c r="AN49" s="1165" t="s">
        <v>541</v>
      </c>
      <c r="AO49" s="1166"/>
      <c r="AP49" s="1166"/>
      <c r="AQ49" s="1166"/>
      <c r="AR49" s="116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4"/>
      <c r="AN50" s="328" t="s">
        <v>542</v>
      </c>
      <c r="AO50" s="329" t="s">
        <v>543</v>
      </c>
      <c r="AP50" s="330" t="s">
        <v>544</v>
      </c>
      <c r="AQ50" s="331" t="s">
        <v>545</v>
      </c>
      <c r="AR50" s="332" t="s">
        <v>546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161315</v>
      </c>
      <c r="AN51" s="334">
        <v>18390</v>
      </c>
      <c r="AO51" s="335">
        <v>-12.6</v>
      </c>
      <c r="AP51" s="336">
        <v>114790</v>
      </c>
      <c r="AQ51" s="337">
        <v>-6.6</v>
      </c>
      <c r="AR51" s="338">
        <v>-6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96951</v>
      </c>
      <c r="AN52" s="342">
        <v>11052</v>
      </c>
      <c r="AO52" s="343">
        <v>-13.1</v>
      </c>
      <c r="AP52" s="344">
        <v>55601</v>
      </c>
      <c r="AQ52" s="345">
        <v>-15.5</v>
      </c>
      <c r="AR52" s="346">
        <v>2.4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376091</v>
      </c>
      <c r="AN53" s="334">
        <v>43184</v>
      </c>
      <c r="AO53" s="335">
        <v>134.80000000000001</v>
      </c>
      <c r="AP53" s="336">
        <v>126262</v>
      </c>
      <c r="AQ53" s="337">
        <v>10</v>
      </c>
      <c r="AR53" s="338">
        <v>124.8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135095</v>
      </c>
      <c r="AN54" s="342">
        <v>15512</v>
      </c>
      <c r="AO54" s="343">
        <v>40.4</v>
      </c>
      <c r="AP54" s="344">
        <v>56769</v>
      </c>
      <c r="AQ54" s="345">
        <v>2.1</v>
      </c>
      <c r="AR54" s="346">
        <v>38.299999999999997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394661</v>
      </c>
      <c r="AN55" s="334">
        <v>45557</v>
      </c>
      <c r="AO55" s="335">
        <v>5.5</v>
      </c>
      <c r="AP55" s="336">
        <v>126525</v>
      </c>
      <c r="AQ55" s="337">
        <v>0.2</v>
      </c>
      <c r="AR55" s="338">
        <v>5.3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274665</v>
      </c>
      <c r="AN56" s="342">
        <v>31706</v>
      </c>
      <c r="AO56" s="343">
        <v>104.4</v>
      </c>
      <c r="AP56" s="344">
        <v>67052</v>
      </c>
      <c r="AQ56" s="345">
        <v>18.100000000000001</v>
      </c>
      <c r="AR56" s="346">
        <v>86.3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204464</v>
      </c>
      <c r="AN57" s="334">
        <v>23811</v>
      </c>
      <c r="AO57" s="335">
        <v>-47.7</v>
      </c>
      <c r="AP57" s="336">
        <v>122054</v>
      </c>
      <c r="AQ57" s="337">
        <v>-3.5</v>
      </c>
      <c r="AR57" s="338">
        <v>-44.2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139949</v>
      </c>
      <c r="AN58" s="342">
        <v>16298</v>
      </c>
      <c r="AO58" s="343">
        <v>-48.6</v>
      </c>
      <c r="AP58" s="344">
        <v>68298</v>
      </c>
      <c r="AQ58" s="345">
        <v>1.9</v>
      </c>
      <c r="AR58" s="346">
        <v>-50.5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157952</v>
      </c>
      <c r="AN59" s="334">
        <v>18500</v>
      </c>
      <c r="AO59" s="335">
        <v>-22.3</v>
      </c>
      <c r="AP59" s="336">
        <v>111644</v>
      </c>
      <c r="AQ59" s="337">
        <v>-8.5</v>
      </c>
      <c r="AR59" s="338">
        <v>-13.8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99101</v>
      </c>
      <c r="AN60" s="342">
        <v>11607</v>
      </c>
      <c r="AO60" s="343">
        <v>-28.8</v>
      </c>
      <c r="AP60" s="344">
        <v>66606</v>
      </c>
      <c r="AQ60" s="345">
        <v>-2.5</v>
      </c>
      <c r="AR60" s="346">
        <v>-26.3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258897</v>
      </c>
      <c r="AN61" s="349">
        <v>29888</v>
      </c>
      <c r="AO61" s="350">
        <v>11.5</v>
      </c>
      <c r="AP61" s="351">
        <v>120255</v>
      </c>
      <c r="AQ61" s="352">
        <v>-1.7</v>
      </c>
      <c r="AR61" s="338">
        <v>13.2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149152</v>
      </c>
      <c r="AN62" s="342">
        <v>17235</v>
      </c>
      <c r="AO62" s="343">
        <v>10.9</v>
      </c>
      <c r="AP62" s="344">
        <v>62865</v>
      </c>
      <c r="AQ62" s="345">
        <v>0.8</v>
      </c>
      <c r="AR62" s="346">
        <v>10.1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XYAmTbfd3JmIGvlgenRapXD8OeLcpe0nAiCFxkK7Xt5Og8+vH3xfcQa9sHuLHL9VlLB7/4AA9geQrSz97/VsA==" saltValue="tiUfA5MPCuOVnrChwJLL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4" zoomScale="40" zoomScaleNormal="40" zoomScaleSheetLayoutView="55" workbookViewId="0">
      <selection activeCell="BH99" sqref="BH99"/>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555</v>
      </c>
    </row>
    <row r="121" spans="125:125" ht="13.5" hidden="1" customHeight="1" x14ac:dyDescent="0.15">
      <c r="DU121" s="259"/>
    </row>
  </sheetData>
  <sheetProtection algorithmName="SHA-512" hashValue="10fJ+Zn+J7paQMPhx5E3/BKHCtePd1740dwPNPENpJ3cMacMXQRTk+D56uVkxf0mxhEPMCm9I4+m49zEJWI8dg==" saltValue="dp9Ws2ltqTIDFi9QWuRy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6" zoomScale="55" zoomScaleNormal="55" zoomScaleSheetLayoutView="55" workbookViewId="0">
      <selection activeCell="BJ78" sqref="BJ78"/>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556</v>
      </c>
    </row>
  </sheetData>
  <sheetProtection algorithmName="SHA-512" hashValue="fbM1AfhamYqFlc2yxTF6hnvpZEc3HIUr/rkUrKeAqhbfdu0oL8BlyXeQ9Cu1mT0Wn1ER7FWUS4slJOshCoB0ew==" saltValue="sP3f2mISCtSOMNdKz+fz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40" zoomScaleNormal="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77" t="s">
        <v>3</v>
      </c>
      <c r="D47" s="1177"/>
      <c r="E47" s="1178"/>
      <c r="F47" s="11">
        <v>38.159999999999997</v>
      </c>
      <c r="G47" s="12">
        <v>39.71</v>
      </c>
      <c r="H47" s="12">
        <v>36.049999999999997</v>
      </c>
      <c r="I47" s="12">
        <v>31.02</v>
      </c>
      <c r="J47" s="13">
        <v>36.14</v>
      </c>
    </row>
    <row r="48" spans="2:10" ht="57.75" customHeight="1" x14ac:dyDescent="0.15">
      <c r="B48" s="14"/>
      <c r="C48" s="1179" t="s">
        <v>4</v>
      </c>
      <c r="D48" s="1179"/>
      <c r="E48" s="1180"/>
      <c r="F48" s="15">
        <v>3.66</v>
      </c>
      <c r="G48" s="16">
        <v>3.52</v>
      </c>
      <c r="H48" s="16">
        <v>2.62</v>
      </c>
      <c r="I48" s="16">
        <v>8.16</v>
      </c>
      <c r="J48" s="17">
        <v>4</v>
      </c>
    </row>
    <row r="49" spans="2:10" ht="57.75" customHeight="1" thickBot="1" x14ac:dyDescent="0.2">
      <c r="B49" s="18"/>
      <c r="C49" s="1181" t="s">
        <v>5</v>
      </c>
      <c r="D49" s="1181"/>
      <c r="E49" s="1182"/>
      <c r="F49" s="19">
        <v>0.69</v>
      </c>
      <c r="G49" s="20">
        <v>1.7</v>
      </c>
      <c r="H49" s="20" t="s">
        <v>562</v>
      </c>
      <c r="I49" s="20">
        <v>3.53</v>
      </c>
      <c r="J49" s="21" t="s">
        <v>563</v>
      </c>
    </row>
    <row r="50" spans="2:10" x14ac:dyDescent="0.15"/>
  </sheetData>
  <sheetProtection algorithmName="SHA-512" hashValue="KJgvn6fzP/sCLTzz+goUKhBXrrvpOP+KTh3tK3qYWFB2MgjjRb1X+VXnr99jlZUvVhWUvSR+Co3wnJdLm8C16w==" saltValue="8YcOWz4Hmv+sZCqQjkJV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小林　祐輝</cp:lastModifiedBy>
  <cp:lastPrinted>2024-03-19T00:33:24Z</cp:lastPrinted>
  <dcterms:created xsi:type="dcterms:W3CDTF">2024-03-14T02:35:48Z</dcterms:created>
  <dcterms:modified xsi:type="dcterms:W3CDTF">2024-12-12T01:45:05Z</dcterms:modified>
  <cp:category/>
</cp:coreProperties>
</file>