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E35" i="9" s="1"/>
  <c r="BW34" i="9"/>
  <c r="BW35" i="9" s="1"/>
  <c r="BW36" i="9" s="1"/>
  <c r="BW37" i="9" s="1"/>
  <c r="BW38" i="9" s="1"/>
  <c r="BW39" i="9" s="1"/>
  <c r="BW40" i="9" s="1"/>
  <c r="BW41" i="9" s="1"/>
  <c r="BW42" i="9" s="1"/>
  <c r="BW43" i="9" s="1"/>
</calcChain>
</file>

<file path=xl/sharedStrings.xml><?xml version="1.0" encoding="utf-8"?>
<sst xmlns="http://schemas.openxmlformats.org/spreadsheetml/2006/main" count="1034" uniqueCount="546">
  <si>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</si>
  <si>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</si>
  <si>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</si>
  <si>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</si>
  <si>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</si>
  <si>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</si>
  <si>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</si>
  <si>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</si>
  <si>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</si>
  <si>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</si>
  <si>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</si>
  <si>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</si>
  <si>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</si>
  <si>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</si>
  <si>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</si>
  <si>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</si>
  <si>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</si>
  <si>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</si>
  <si>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</si>
  <si>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</si>
  <si>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</si>
  <si>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</si>
  <si>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</si>
  <si>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</si>
  <si>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</si>
  <si>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</si>
  <si>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</si>
  <si>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</si>
  <si>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</si>
  <si>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</si>
  <si>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</si>
  <si>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</si>
  <si>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</si>
  <si>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</si>
  <si>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</si>
  <si>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</si>
  <si>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</si>
  <si>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</si>
  <si>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</si>
  <si>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</si>
  <si>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</si>
  <si>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</si>
  <si>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</si>
  <si>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</si>
  <si>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</si>
  <si>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</si>
  <si>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</si>
  <si>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</si>
  <si>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</si>
  <si>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</si>
  <si>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</si>
  <si>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</si>
  <si>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</si>
  <si>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</si>
  <si>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</si>
  <si>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</si>
  <si>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</si>
  <si>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</si>
  <si>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</si>
  <si>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</si>
  <si>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</si>
  <si>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</si>
  <si>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</si>
  <si>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</si>
  <si>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</si>
  <si>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</si>
  <si>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</si>
  <si>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</si>
  <si>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</si>
  <si>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</si>
  <si>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</si>
  <si>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</si>
  <si>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</si>
  <si>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</si>
  <si>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</si>
  <si>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</si>
  <si>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</si>
  <si>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</si>
  <si>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</si>
  <si>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</si>
  <si>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</si>
  <si>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</si>
  <si>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</si>
  <si>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</si>
  <si>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</si>
  <si>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</si>
  <si>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</si>
  <si>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</si>
  <si>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</si>
  <si>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</si>
  <si>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</si>
  <si>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</si>
  <si>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</si>
  <si>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</si>
  <si>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</si>
  <si>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</si>
  <si>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</si>
  <si>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</si>
  <si>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</si>
  <si>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</si>
  <si>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</si>
  <si>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</si>
  <si>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</si>
  <si>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</si>
  <si>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</si>
  <si>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</si>
  <si>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</si>
  <si>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</si>
  <si>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</si>
  <si>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</si>
  <si>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</si>
  <si>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</si>
  <si>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</si>
  <si>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</si>
  <si>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</si>
  <si>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</si>
  <si>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</si>
  <si>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</si>
  <si>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</si>
  <si>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</si>
  <si>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</si>
  <si>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</si>
  <si>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</si>
  <si>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</si>
  <si>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</si>
  <si>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</si>
  <si>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</si>
  <si>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</si>
  <si>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</si>
  <si>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</si>
  <si>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</si>
  <si>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</si>
  <si>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</si>
  <si>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</si>
  <si>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</si>
  <si>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</si>
  <si>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</si>
  <si>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</si>
  <si>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</si>
  <si>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</si>
  <si>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</si>
  <si>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</si>
  <si>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</si>
  <si>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</si>
  <si>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</si>
  <si>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</si>
  <si>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</si>
  <si>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</si>
  <si>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</si>
  <si>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</si>
  <si>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</si>
  <si>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</si>
  <si>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</si>
  <si>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</si>
  <si>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</si>
  <si>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</si>
  <si>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</si>
  <si>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</si>
  <si>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</si>
  <si>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</si>
  <si>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</si>
  <si>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</si>
  <si>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</si>
  <si>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</si>
  <si>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</si>
  <si>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</si>
  <si>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</si>
  <si>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</si>
  <si>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</si>
  <si>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</si>
  <si>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</si>
  <si>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</si>
  <si>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</si>
  <si>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</si>
  <si>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</si>
  <si>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</si>
  <si>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</si>
  <si>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</si>
  <si>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</si>
  <si>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</si>
  <si>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</si>
  <si>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</si>
  <si>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</si>
  <si>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</si>
  <si>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</si>
  <si>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</si>
  <si>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</si>
  <si>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</si>
  <si>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</si>
  <si>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</si>
  <si>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</si>
  <si>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</si>
  <si>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</si>
  <si>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</si>
  <si>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</si>
  <si>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</si>
  <si>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長野県山形村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</si>
  <si>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</si>
  <si>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</si>
  <si>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</si>
  <si>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</si>
  <si>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</si>
  <si>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</si>
  <si>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</si>
  <si>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</si>
  <si>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</si>
  <si>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</si>
  <si>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</si>
  <si>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</si>
  <si>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</si>
  <si>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</si>
  <si>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</si>
  <si>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</si>
  <si>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</si>
  <si>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</si>
  <si>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</si>
  <si>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</si>
  <si>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</si>
  <si>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</si>
  <si>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</si>
  <si>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</si>
  <si>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</si>
  <si>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</si>
  <si>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</si>
  <si>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</si>
  <si>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</si>
  <si>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</si>
  <si>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</si>
  <si>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</si>
  <si>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</si>
  <si>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</si>
  <si>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</si>
  <si>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</si>
  <si>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</si>
  <si>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</si>
  <si>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</si>
  <si>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</si>
  <si>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</si>
  <si>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</si>
  <si>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</si>
  <si>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</si>
  <si>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</si>
  <si>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</si>
  <si>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</si>
  <si>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</si>
  <si>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</si>
  <si>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</si>
  <si>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</si>
  <si>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</si>
  <si>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</si>
  <si>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</si>
  <si>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</si>
  <si>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</si>
  <si>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</si>
  <si>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</si>
  <si>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</si>
  <si>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</si>
  <si>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</si>
  <si>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</si>
  <si>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</si>
  <si>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</si>
  <si>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</si>
  <si>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</si>
  <si>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</si>
  <si>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</si>
  <si>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</si>
  <si>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</si>
  <si>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</si>
  <si>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</si>
  <si>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</si>
  <si>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</si>
  <si>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</si>
  <si>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</si>
  <si>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</si>
  <si>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</si>
  <si>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</si>
  <si>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</si>
  <si>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</si>
  <si>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</si>
  <si>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</si>
  <si>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</si>
  <si>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</si>
  <si>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</si>
  <si>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</si>
  <si>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</si>
  <si>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</si>
  <si>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</si>
  <si>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</si>
  <si>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</si>
  <si>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</si>
  <si>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</si>
  <si>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</si>
  <si>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</si>
  <si>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</si>
  <si>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</si>
  <si>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</si>
  <si>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</si>
  <si>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</si>
  <si>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</si>
  <si>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</si>
  <si>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</si>
  <si>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</si>
  <si>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</si>
  <si>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</si>
  <si>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</si>
  <si>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</si>
  <si>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</si>
  <si>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</si>
  <si>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</si>
  <si>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</si>
  <si>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</si>
  <si>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</si>
  <si>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</si>
  <si>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</si>
  <si>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</si>
  <si>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</si>
  <si>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</si>
  <si>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</si>
  <si>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</si>
  <si>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</si>
  <si>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</si>
  <si>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</si>
  <si>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</si>
  <si>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</si>
  <si>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</si>
  <si>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</si>
  <si>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</si>
  <si>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</si>
  <si>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</si>
  <si>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</si>
  <si>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</si>
  <si>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</si>
  <si>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</si>
  <si>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</si>
  <si>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</si>
  <si>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</si>
  <si>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</si>
  <si>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</si>
  <si>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</si>
  <si>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</si>
  <si>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</si>
  <si>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</si>
  <si>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</si>
  <si>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</si>
  <si>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</si>
  <si>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</si>
  <si>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長野県山形村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</si>
  <si>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</si>
  <si>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</si>
  <si>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</si>
  <si>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</si>
  <si>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</si>
  <si>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</si>
  <si>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</si>
  <si>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</si>
  <si>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</si>
  <si>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</si>
  <si>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</si>
  <si>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</si>
  <si>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</si>
  <si>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</si>
  <si>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</si>
  <si>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</si>
  <si>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</si>
  <si>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</si>
  <si>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</si>
  <si>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</si>
  <si>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</si>
  <si>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</si>
  <si>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</si>
  <si>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</si>
  <si>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</si>
  <si>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</si>
  <si>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</si>
  <si>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</si>
  <si>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</si>
  <si>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</si>
  <si>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</si>
  <si>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</si>
  <si>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</si>
  <si>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山形村国民健康保険特別会計</t>
    <phoneticPr fontId="5"/>
  </si>
  <si>
    <t>山形村介護保険特別会計</t>
    <phoneticPr fontId="5"/>
  </si>
  <si>
    <t>山形村後期高齢者医療特別会計</t>
    <phoneticPr fontId="5"/>
  </si>
  <si>
    <t>山形村水道事業会計</t>
    <phoneticPr fontId="5"/>
  </si>
  <si>
    <t>法適用企業</t>
    <phoneticPr fontId="5"/>
  </si>
  <si>
    <t>山形村清水高原簡易水道特別会計</t>
    <phoneticPr fontId="5"/>
  </si>
  <si>
    <t>法非適用企業</t>
    <phoneticPr fontId="5"/>
  </si>
  <si>
    <t>山形村公共下水道事業特別会計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</si>
  <si>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</si>
  <si>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</si>
  <si>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</si>
  <si>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</si>
  <si>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</si>
  <si>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</si>
  <si>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</si>
  <si>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</si>
  <si>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</si>
  <si>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</si>
  <si>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</si>
  <si>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</si>
  <si>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</si>
  <si>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</si>
  <si>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</si>
  <si>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</si>
  <si>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</si>
  <si>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</si>
  <si>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</si>
  <si>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</si>
  <si>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</si>
  <si>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</si>
  <si>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</si>
  <si>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</si>
  <si>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</si>
  <si>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</si>
  <si>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</si>
  <si>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</si>
  <si>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</si>
  <si>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</si>
  <si>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</si>
  <si>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</si>
  <si>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</si>
  <si>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</si>
  <si>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</si>
  <si>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</si>
  <si>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</si>
  <si>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</si>
  <si>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</si>
  <si>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</si>
  <si>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</si>
  <si>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</si>
  <si>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</si>
  <si>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</si>
  <si>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</si>
  <si>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</si>
  <si>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</si>
  <si>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</si>
  <si>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</si>
  <si>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</si>
  <si>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</si>
  <si>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</si>
  <si>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</si>
  <si>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</si>
  <si>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</si>
  <si>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</si>
  <si>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</si>
  <si>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</si>
  <si>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</si>
  <si>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</si>
  <si>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</si>
  <si>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</si>
  <si>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</si>
  <si>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</si>
  <si>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</si>
  <si>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</si>
  <si>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</si>
  <si>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</si>
  <si>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</si>
  <si>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</si>
  <si>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</si>
  <si>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</si>
  <si>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</si>
  <si>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</si>
  <si>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</si>
  <si>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</si>
  <si>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</si>
  <si>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</si>
  <si>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</si>
  <si>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</si>
  <si>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</si>
  <si>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</si>
  <si>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</si>
  <si>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</si>
  <si>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</si>
  <si>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</si>
  <si>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</si>
  <si>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</si>
  <si>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</si>
  <si>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</si>
  <si>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</si>
  <si>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</si>
  <si>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</si>
  <si>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</si>
  <si>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</si>
  <si>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</si>
  <si>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</si>
  <si>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</si>
  <si>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</si>
  <si>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</si>
  <si>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</si>
  <si>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</si>
  <si>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</si>
  <si>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</si>
  <si>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</si>
  <si>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</si>
  <si>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</si>
  <si>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</si>
  <si>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</si>
  <si>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</si>
  <si>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</si>
  <si>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</si>
  <si>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</si>
  <si>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</si>
  <si>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</si>
  <si>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</si>
  <si>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</si>
  <si>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</si>
  <si>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</si>
  <si>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</si>
  <si>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</si>
  <si>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</si>
  <si>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</si>
  <si>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</si>
  <si>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</si>
  <si>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</si>
  <si>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</si>
  <si>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</si>
  <si>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</si>
  <si>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</si>
  <si>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</si>
  <si>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</si>
  <si>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</si>
  <si>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山形村水道事業会計</t>
  </si>
  <si>
    <t>一般会計</t>
  </si>
  <si>
    <t>山形村国民健康保険特別会計</t>
  </si>
  <si>
    <t>山形村公共下水道事業特別会計</t>
  </si>
  <si>
    <t>山形村介護保険特別会計</t>
  </si>
  <si>
    <t>山形村清水高原簡易水道特別会計</t>
  </si>
  <si>
    <t>山形村後期高齢者医療特別会計</t>
  </si>
  <si>
    <t>その他会計（赤字）</t>
  </si>
  <si>
    <t>その他会計（黒字）</t>
  </si>
  <si>
    <t>-</t>
    <phoneticPr fontId="2"/>
  </si>
  <si>
    <t>-</t>
    <phoneticPr fontId="2"/>
  </si>
  <si>
    <t>松本広域連合</t>
    <rPh sb="0" eb="2">
      <t>マツモト</t>
    </rPh>
    <rPh sb="2" eb="4">
      <t>コウイキ</t>
    </rPh>
    <rPh sb="4" eb="6">
      <t>レンゴウ</t>
    </rPh>
    <phoneticPr fontId="24"/>
  </si>
  <si>
    <t>長野県市町村自治振興組合</t>
    <rPh sb="0" eb="3">
      <t>ナガノケン</t>
    </rPh>
    <rPh sb="3" eb="6">
      <t>シチョウソン</t>
    </rPh>
    <rPh sb="6" eb="8">
      <t>ジチ</t>
    </rPh>
    <rPh sb="8" eb="10">
      <t>シンコウ</t>
    </rPh>
    <rPh sb="10" eb="12">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</si>
  <si>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</si>
  <si>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</si>
  <si>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長野県市町村総合事務組合（一般会計）</t>
    <rPh sb="0" eb="3">
      <t>ナガノケン</t>
    </rPh>
    <rPh sb="3" eb="6">
      <t>シチョウソン</t>
    </rPh>
    <rPh sb="6" eb="8">
      <t>ソウゴウ</t>
    </rPh>
    <rPh sb="8" eb="10">
      <t>ジム</t>
    </rPh>
    <rPh sb="10" eb="12">
      <t>クミアイ</t>
    </rPh>
    <rPh sb="13" eb="17">
      <t>イッパンカイケイ</t>
    </rPh>
    <phoneticPr fontId="24"/>
  </si>
  <si>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</si>
  <si>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4"/>
  </si>
  <si>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4"/>
  </si>
  <si>
    <t>松塩筑木曽老人福祉施設組合</t>
    <rPh sb="0" eb="1">
      <t>マツ</t>
    </rPh>
    <rPh sb="1" eb="2">
      <t>シオ</t>
    </rPh>
    <rPh sb="2" eb="3">
      <t>チク</t>
    </rPh>
    <rPh sb="3" eb="5">
      <t>キソ</t>
    </rPh>
    <rPh sb="5" eb="13">
      <t>ロウジンフクシシセツクミアイ</t>
    </rPh>
    <phoneticPr fontId="24"/>
  </si>
  <si>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4"/>
  </si>
  <si>
    <t>松塩地区広域施設組合（一般会計）</t>
    <rPh sb="0" eb="1">
      <t>マツ</t>
    </rPh>
    <rPh sb="1" eb="2">
      <t>シオ</t>
    </rPh>
    <rPh sb="2" eb="4">
      <t>チク</t>
    </rPh>
    <rPh sb="4" eb="6">
      <t>コウイキ</t>
    </rPh>
    <rPh sb="6" eb="10">
      <t>シセツクミアイ</t>
    </rPh>
    <rPh sb="11" eb="15">
      <t>イッパンカイケイ</t>
    </rPh>
    <phoneticPr fontId="24"/>
  </si>
  <si>
    <t>松塩地区広域施設組合（電気事業特別会計）</t>
    <rPh sb="0" eb="1">
      <t>マツ</t>
    </rPh>
    <rPh sb="1" eb="2">
      <t>シオ</t>
    </rPh>
    <rPh sb="2" eb="4">
      <t>チク</t>
    </rPh>
    <rPh sb="4" eb="6">
      <t>コウイキ</t>
    </rPh>
    <rPh sb="6" eb="10">
      <t>シセツクミアイ</t>
    </rPh>
    <rPh sb="11" eb="13">
      <t>デンキ</t>
    </rPh>
    <rPh sb="13" eb="15">
      <t>ジギョウ</t>
    </rPh>
    <rPh sb="15" eb="17">
      <t>トクベツ</t>
    </rPh>
    <rPh sb="17" eb="19">
      <t>カイケイ</t>
    </rPh>
    <phoneticPr fontId="24"/>
  </si>
  <si>
    <t>安曇野松筑広域環境施設組合</t>
  </si>
  <si>
    <t>長野県地方税滞納整理機構</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</si>
</sst>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33720</c:v>
                </c:pt>
                <c:pt idx="1">
                  <c:v>30528</c:v>
                </c:pt>
                <c:pt idx="2">
                  <c:v>62807</c:v>
                </c:pt>
                <c:pt idx="3">
                  <c:v>90403</c:v>
                </c:pt>
                <c:pt idx="4">
                  <c:v>57305</c:v>
                </c:pt>
              </c:numCache>
            </c:numRef>
          </c:val>
          <c:smooth val="0"/>
        </c:ser>
        <c:dLbls>
          <c:showLegendKey val="0"/>
          <c:showVal val="0"/>
          <c:showCatName val="0"/>
          <c:showSerName val="0"/>
          <c:showPercent val="0"/>
          <c:showBubbleSize val="0"/>
        </c:dLbls>
        <c:marker val="1"/>
        <c:smooth val="0"/>
        <c:axId val="107035264"/>
        <c:axId val="107045632"/>
      </c:lineChart>
      <c:catAx>
        <c:axId val="1070352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45632"/>
        <c:crosses val="autoZero"/>
        <c:auto val="1"/>
        <c:lblAlgn val="ctr"/>
        <c:lblOffset val="100"/>
        <c:tickLblSkip val="1"/>
        <c:tickMarkSkip val="1"/>
        <c:noMultiLvlLbl val="0"/>
      </c:catAx>
      <c:valAx>
        <c:axId val="1070456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35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3.17</c:v>
                </c:pt>
                <c:pt idx="1">
                  <c:v>3.02</c:v>
                </c:pt>
                <c:pt idx="2">
                  <c:v>4.12</c:v>
                </c:pt>
                <c:pt idx="3">
                  <c:v>4.93</c:v>
                </c:pt>
                <c:pt idx="4">
                  <c:v>6.06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16.989999999999998</c:v>
                </c:pt>
                <c:pt idx="1">
                  <c:v>18.21</c:v>
                </c:pt>
                <c:pt idx="2">
                  <c:v>19.93</c:v>
                </c:pt>
                <c:pt idx="3">
                  <c:v>22.62</c:v>
                </c:pt>
                <c:pt idx="4">
                  <c:v>23.49</c:v>
                </c:pt>
              </c:numCache>
            </c:numRef>
          </c:val>
        </c:ser>
        <c:dLbls>
          <c:showLegendKey val="0"/>
          <c:showVal val="0"/>
          <c:showCatName val="0"/>
          <c:showSerName val="0"/>
          <c:showPercent val="0"/>
          <c:showBubbleSize val="0"/>
        </c:dLbls>
        <c:gapWidth val="250"/>
        <c:overlap val="100"/>
        <c:axId val="107569536"/>
        <c:axId val="107571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7.48</c:v>
                </c:pt>
                <c:pt idx="1">
                  <c:v>1.52</c:v>
                </c:pt>
                <c:pt idx="2">
                  <c:v>2.61</c:v>
                </c:pt>
                <c:pt idx="3">
                  <c:v>2.84</c:v>
                </c:pt>
                <c:pt idx="4">
                  <c:v>6.08</c:v>
                </c:pt>
              </c:numCache>
            </c:numRef>
          </c:val>
          <c:smooth val="0"/>
        </c:ser>
        <c:dLbls>
          <c:showLegendKey val="0"/>
          <c:showVal val="0"/>
          <c:showCatName val="0"/>
          <c:showSerName val="0"/>
          <c:showPercent val="0"/>
          <c:showBubbleSize val="0"/>
        </c:dLbls>
        <c:marker val="1"/>
        <c:smooth val="0"/>
        <c:axId val="107569536"/>
        <c:axId val="107571456"/>
      </c:lineChart>
      <c:catAx>
        <c:axId val="10756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571456"/>
        <c:crosses val="autoZero"/>
        <c:auto val="1"/>
        <c:lblAlgn val="ctr"/>
        <c:lblOffset val="100"/>
        <c:tickLblSkip val="1"/>
        <c:tickMarkSkip val="1"/>
        <c:noMultiLvlLbl val="0"/>
      </c:catAx>
      <c:valAx>
        <c:axId val="10757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6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山形村後期高齢者医療特別会計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4"/>
          <c:order val="4"/>
          <c:tx>
            <c:strRef>
              <c:f>データシート!$A$31</c:f>
              <c:strCache>
                <c:ptCount val="1"/>
                <c:pt idx="0">
                  <c:v>山形村清水高原簡易水道特別会計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0.04</c:v>
                </c:pt>
                <c:pt idx="4">
                  <c:v>#N/A</c:v>
                </c:pt>
                <c:pt idx="5">
                  <c:v>0.06</c:v>
                </c:pt>
                <c:pt idx="6">
                  <c:v>#N/A</c:v>
                </c:pt>
                <c:pt idx="7">
                  <c:v>0.08</c:v>
                </c:pt>
                <c:pt idx="8">
                  <c:v>#N/A</c:v>
                </c:pt>
                <c:pt idx="9">
                  <c:v>0.05</c:v>
                </c:pt>
              </c:numCache>
            </c:numRef>
          </c:val>
        </c:ser>
        <c:ser>
          <c:idx val="5"/>
          <c:order val="5"/>
          <c:tx>
            <c:strRef>
              <c:f>データシート!$A$32</c:f>
              <c:strCache>
                <c:ptCount val="1"/>
                <c:pt idx="0">
                  <c:v>山形村介護保険特別会計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0.65</c:v>
                </c:pt>
                <c:pt idx="2">
                  <c:v>#N/A</c:v>
                </c:pt>
                <c:pt idx="3">
                  <c:v>7.0000000000000007E-2</c:v>
                </c:pt>
                <c:pt idx="4">
                  <c:v>#N/A</c:v>
                </c:pt>
                <c:pt idx="5">
                  <c:v>0.18</c:v>
                </c:pt>
                <c:pt idx="6">
                  <c:v>#N/A</c:v>
                </c:pt>
                <c:pt idx="7">
                  <c:v>0.53</c:v>
                </c:pt>
                <c:pt idx="8">
                  <c:v>#N/A</c:v>
                </c:pt>
                <c:pt idx="9">
                  <c:v>0.53</c:v>
                </c:pt>
              </c:numCache>
            </c:numRef>
          </c:val>
        </c:ser>
        <c:ser>
          <c:idx val="6"/>
          <c:order val="6"/>
          <c:tx>
            <c:strRef>
              <c:f>データシート!$A$33</c:f>
              <c:strCache>
                <c:ptCount val="1"/>
                <c:pt idx="0">
                  <c:v>山形村公共下水道事業特別会計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0.24</c:v>
                </c:pt>
                <c:pt idx="2">
                  <c:v>#N/A</c:v>
                </c:pt>
                <c:pt idx="3">
                  <c:v>0.44</c:v>
                </c:pt>
                <c:pt idx="4">
                  <c:v>#N/A</c:v>
                </c:pt>
                <c:pt idx="5">
                  <c:v>0.47</c:v>
                </c:pt>
                <c:pt idx="6">
                  <c:v>#N/A</c:v>
                </c:pt>
                <c:pt idx="7">
                  <c:v>0.84</c:v>
                </c:pt>
                <c:pt idx="8">
                  <c:v>#N/A</c:v>
                </c:pt>
                <c:pt idx="9">
                  <c:v>1.24</c:v>
                </c:pt>
              </c:numCache>
            </c:numRef>
          </c:val>
        </c:ser>
        <c:ser>
          <c:idx val="7"/>
          <c:order val="7"/>
          <c:tx>
            <c:strRef>
              <c:f>データシート!$A$34</c:f>
              <c:strCache>
                <c:ptCount val="1"/>
                <c:pt idx="0">
                  <c:v>山形村国民健康保険特別会計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c:v>
                </c:pt>
                <c:pt idx="2">
                  <c:v>#N/A</c:v>
                </c:pt>
                <c:pt idx="3">
                  <c:v>1.77</c:v>
                </c:pt>
                <c:pt idx="4">
                  <c:v>#N/A</c:v>
                </c:pt>
                <c:pt idx="5">
                  <c:v>2.92</c:v>
                </c:pt>
                <c:pt idx="6">
                  <c:v>#N/A</c:v>
                </c:pt>
                <c:pt idx="7">
                  <c:v>3.87</c:v>
                </c:pt>
                <c:pt idx="8">
                  <c:v>#N/A</c:v>
                </c:pt>
                <c:pt idx="9">
                  <c:v>3.88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3.17</c:v>
                </c:pt>
                <c:pt idx="2">
                  <c:v>#N/A</c:v>
                </c:pt>
                <c:pt idx="3">
                  <c:v>3.02</c:v>
                </c:pt>
                <c:pt idx="4">
                  <c:v>#N/A</c:v>
                </c:pt>
                <c:pt idx="5">
                  <c:v>4.12</c:v>
                </c:pt>
                <c:pt idx="6">
                  <c:v>#N/A</c:v>
                </c:pt>
                <c:pt idx="7">
                  <c:v>4.93</c:v>
                </c:pt>
                <c:pt idx="8">
                  <c:v>#N/A</c:v>
                </c:pt>
                <c:pt idx="9">
                  <c:v>6.06</c:v>
                </c:pt>
              </c:numCache>
            </c:numRef>
          </c:val>
        </c:ser>
        <c:ser>
          <c:idx val="9"/>
          <c:order val="9"/>
          <c:tx>
            <c:strRef>
              <c:f>データシート!$A$36</c:f>
              <c:strCache>
                <c:ptCount val="1"/>
                <c:pt idx="0">
                  <c:v>山形村水道事業会計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4.51</c:v>
                </c:pt>
                <c:pt idx="2">
                  <c:v>#N/A</c:v>
                </c:pt>
                <c:pt idx="3">
                  <c:v>6.15</c:v>
                </c:pt>
                <c:pt idx="4">
                  <c:v>#N/A</c:v>
                </c:pt>
                <c:pt idx="5">
                  <c:v>7.74</c:v>
                </c:pt>
                <c:pt idx="6">
                  <c:v>#N/A</c:v>
                </c:pt>
                <c:pt idx="7">
                  <c:v>8.98</c:v>
                </c:pt>
                <c:pt idx="8">
                  <c:v>#N/A</c:v>
                </c:pt>
                <c:pt idx="9">
                  <c:v>10.26</c:v>
                </c:pt>
              </c:numCache>
            </c:numRef>
          </c:val>
        </c:ser>
        <c:dLbls>
          <c:showLegendKey val="0"/>
          <c:showVal val="0"/>
          <c:showCatName val="0"/>
          <c:showSerName val="0"/>
          <c:showPercent val="0"/>
          <c:showBubbleSize val="0"/>
        </c:dLbls>
        <c:gapWidth val="150"/>
        <c:overlap val="100"/>
        <c:axId val="107825408"/>
        <c:axId val="107827200"/>
      </c:barChart>
      <c:catAx>
        <c:axId val="1078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27200"/>
        <c:crosses val="autoZero"/>
        <c:auto val="1"/>
        <c:lblAlgn val="ctr"/>
        <c:lblOffset val="100"/>
        <c:tickLblSkip val="1"/>
        <c:tickMarkSkip val="1"/>
        <c:noMultiLvlLbl val="0"/>
      </c:catAx>
      <c:valAx>
        <c:axId val="10782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25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476</c:v>
                </c:pt>
                <c:pt idx="5">
                  <c:v>470</c:v>
                </c:pt>
                <c:pt idx="8">
                  <c:v>469</c:v>
                </c:pt>
                <c:pt idx="11">
                  <c:v>478</c:v>
                </c:pt>
                <c:pt idx="14">
                  <c:v>473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c:v>
                </c:pt>
                <c:pt idx="3">
                  <c:v>11</c:v>
                </c:pt>
                <c:pt idx="6">
                  <c:v>5</c:v>
                </c:pt>
                <c:pt idx="9">
                  <c:v>4</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30</c:v>
                </c:pt>
                <c:pt idx="3">
                  <c:v>31</c:v>
                </c:pt>
                <c:pt idx="6">
                  <c:v>32</c:v>
                </c:pt>
                <c:pt idx="9">
                  <c:v>25</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288</c:v>
                </c:pt>
                <c:pt idx="3">
                  <c:v>267</c:v>
                </c:pt>
                <c:pt idx="6">
                  <c:v>255</c:v>
                </c:pt>
                <c:pt idx="9">
                  <c:v>245</c:v>
                </c:pt>
                <c:pt idx="12">
                  <c:v>250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443</c:v>
                </c:pt>
                <c:pt idx="3">
                  <c:v>422</c:v>
                </c:pt>
                <c:pt idx="6">
                  <c:v>395</c:v>
                </c:pt>
                <c:pt idx="9">
                  <c:v>307</c:v>
                </c:pt>
                <c:pt idx="12">
                  <c:v>271</c:v>
                </c:pt>
              </c:numCache>
            </c:numRef>
          </c:val>
        </c:ser>
        <c:dLbls>
          <c:showLegendKey val="0"/>
          <c:showVal val="0"/>
          <c:showCatName val="0"/>
          <c:showSerName val="0"/>
          <c:showPercent val="0"/>
          <c:showBubbleSize val="0"/>
        </c:dLbls>
        <c:gapWidth val="100"/>
        <c:overlap val="100"/>
        <c:axId val="107996288"/>
        <c:axId val="10799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298</c:v>
                </c:pt>
                <c:pt idx="2">
                  <c:v>#N/A</c:v>
                </c:pt>
                <c:pt idx="3">
                  <c:v>#N/A</c:v>
                </c:pt>
                <c:pt idx="4">
                  <c:v>261</c:v>
                </c:pt>
                <c:pt idx="5">
                  <c:v>#N/A</c:v>
                </c:pt>
                <c:pt idx="6">
                  <c:v>#N/A</c:v>
                </c:pt>
                <c:pt idx="7">
                  <c:v>218</c:v>
                </c:pt>
                <c:pt idx="8">
                  <c:v>#N/A</c:v>
                </c:pt>
                <c:pt idx="9">
                  <c:v>#N/A</c:v>
                </c:pt>
                <c:pt idx="10">
                  <c:v>103</c:v>
                </c:pt>
                <c:pt idx="11">
                  <c:v>#N/A</c:v>
                </c:pt>
                <c:pt idx="12">
                  <c:v>#N/A</c:v>
                </c:pt>
                <c:pt idx="13">
                  <c:v>69</c:v>
                </c:pt>
                <c:pt idx="14">
                  <c:v>#N/A</c:v>
                </c:pt>
              </c:numCache>
            </c:numRef>
          </c:val>
          <c:smooth val="0"/>
        </c:ser>
        <c:dLbls>
          <c:showLegendKey val="0"/>
          <c:showVal val="0"/>
          <c:showCatName val="0"/>
          <c:showSerName val="0"/>
          <c:showPercent val="0"/>
          <c:showBubbleSize val="0"/>
        </c:dLbls>
        <c:marker val="1"/>
        <c:smooth val="0"/>
        <c:axId val="107996288"/>
        <c:axId val="107998208"/>
      </c:lineChart>
      <c:catAx>
        <c:axId val="10799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98208"/>
        <c:crosses val="autoZero"/>
        <c:auto val="1"/>
        <c:lblAlgn val="ctr"/>
        <c:lblOffset val="100"/>
        <c:tickLblSkip val="1"/>
        <c:tickMarkSkip val="1"/>
        <c:noMultiLvlLbl val="0"/>
      </c:catAx>
      <c:valAx>
        <c:axId val="10799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9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5208</c:v>
                </c:pt>
                <c:pt idx="5">
                  <c:v>5103</c:v>
                </c:pt>
                <c:pt idx="8">
                  <c:v>5023</c:v>
                </c:pt>
                <c:pt idx="11">
                  <c:v>4949</c:v>
                </c:pt>
                <c:pt idx="14">
                  <c:v>4879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1939</c:v>
                </c:pt>
                <c:pt idx="5">
                  <c:v>2252</c:v>
                </c:pt>
                <c:pt idx="8">
                  <c:v>2163</c:v>
                </c:pt>
                <c:pt idx="11">
                  <c:v>1818</c:v>
                </c:pt>
                <c:pt idx="14">
                  <c:v>1897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443</c:v>
                </c:pt>
                <c:pt idx="3">
                  <c:v>465</c:v>
                </c:pt>
                <c:pt idx="6">
                  <c:v>475</c:v>
                </c:pt>
                <c:pt idx="9">
                  <c:v>524</c:v>
                </c:pt>
                <c:pt idx="12">
                  <c:v>515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204</c:v>
                </c:pt>
                <c:pt idx="3">
                  <c:v>176</c:v>
                </c:pt>
                <c:pt idx="6">
                  <c:v>145</c:v>
                </c:pt>
                <c:pt idx="9">
                  <c:v>133</c:v>
                </c:pt>
                <c:pt idx="12">
                  <c:v>117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3459</c:v>
                </c:pt>
                <c:pt idx="3">
                  <c:v>3351</c:v>
                </c:pt>
                <c:pt idx="6">
                  <c:v>3254</c:v>
                </c:pt>
                <c:pt idx="9">
                  <c:v>2973</c:v>
                </c:pt>
                <c:pt idx="12">
                  <c:v>2771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37</c:v>
                </c:pt>
                <c:pt idx="3">
                  <c:v>4</c:v>
                </c:pt>
                <c:pt idx="6">
                  <c:v>1</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3056</c:v>
                </c:pt>
                <c:pt idx="3">
                  <c:v>2940</c:v>
                </c:pt>
                <c:pt idx="6">
                  <c:v>2911</c:v>
                </c:pt>
                <c:pt idx="9">
                  <c:v>3014</c:v>
                </c:pt>
                <c:pt idx="12">
                  <c:v>3071</c:v>
                </c:pt>
              </c:numCache>
            </c:numRef>
          </c:val>
        </c:ser>
        <c:dLbls>
          <c:showLegendKey val="0"/>
          <c:showVal val="0"/>
          <c:showCatName val="0"/>
          <c:showSerName val="0"/>
          <c:showPercent val="0"/>
          <c:showBubbleSize val="0"/>
        </c:dLbls>
        <c:gapWidth val="100"/>
        <c:overlap val="100"/>
        <c:axId val="107778816"/>
        <c:axId val="107780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778816"/>
        <c:axId val="107780736"/>
      </c:lineChart>
      <c:catAx>
        <c:axId val="10777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780736"/>
        <c:crosses val="autoZero"/>
        <c:auto val="1"/>
        <c:lblAlgn val="ctr"/>
        <c:lblOffset val="100"/>
        <c:tickLblSkip val="1"/>
        <c:tickMarkSkip val="1"/>
        <c:noMultiLvlLbl val="0"/>
      </c:catAx>
      <c:valAx>
        <c:axId val="10778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7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8,837
8,775
24.94
3,760,980
3,585,852
153,431
2,530,774
3,071,495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平成２１年度以降、毎年わずかながら下降傾向でしたが、平成２４年度と同様の数値となりました。</a:t>
          </a:r>
          <a:endParaRPr kumimoji="1" lang="en-US" altLang="ja-JP" sz="1300">
            <a:latin typeface="ＭＳ Ｐゴシック"/>
          </a:endParaRPr>
        </a:p>
        <a:p>
          <a:r>
            <a:rPr kumimoji="1" lang="ja-JP" altLang="en-US" sz="1300">
              <a:latin typeface="ＭＳ Ｐゴシック"/>
            </a:rPr>
            <a:t>類似団体１１１団体中７位と昨年と比べて順位を一つ上げ、全国平均値を上回っています。</a:t>
          </a:r>
          <a:endParaRPr kumimoji="1" lang="en-US" altLang="ja-JP" sz="1300">
            <a:latin typeface="ＭＳ Ｐゴシック"/>
          </a:endParaRPr>
        </a:p>
        <a:p>
          <a:r>
            <a:rPr kumimoji="1" lang="ja-JP" altLang="en-US" sz="1300">
              <a:latin typeface="ＭＳ Ｐゴシック"/>
            </a:rPr>
            <a:t>今後も行財政の効率化を図り、村税等の徴収率を向上させるための対策に力を入れ、財政基盤強化、健全化を図っていきます。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79022</xdr:rowOff>
    </xdr:from>
    <xdr:to>
      <xdr:col>7</xdr:col>
      <xdr:colOff>152400</xdr:colOff>
      <xdr:row>42</xdr:row>
      <xdr:rowOff>79022</xdr:rowOff>
    </xdr:to>
    <xdr:cxnSp macro="">
      <xdr:nvCxnSpPr>
        <xdr:cNvPr id="67" name="直線コネクタ 66"/>
        <xdr:cNvCxnSpPr/>
      </xdr:nvCxnSpPr>
      <xdr:spPr>
        <a:xfrm>
          <a:off x="4114800" y="727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79022</xdr:rowOff>
    </xdr:to>
    <xdr:cxnSp macro="">
      <xdr:nvCxnSpPr>
        <xdr:cNvPr id="70" name="直線コネクタ 69"/>
        <xdr:cNvCxnSpPr/>
      </xdr:nvCxnSpPr>
      <xdr:spPr>
        <a:xfrm>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65617</xdr:rowOff>
    </xdr:to>
    <xdr:cxnSp macro="">
      <xdr:nvCxnSpPr>
        <xdr:cNvPr id="73" name="直線コネクタ 72"/>
        <xdr:cNvCxnSpPr/>
      </xdr:nvCxnSpPr>
      <xdr:spPr>
        <a:xfrm>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38805</xdr:rowOff>
    </xdr:from>
    <xdr:to>
      <xdr:col>3</xdr:col>
      <xdr:colOff>279400</xdr:colOff>
      <xdr:row>42</xdr:row>
      <xdr:rowOff>52211</xdr:rowOff>
    </xdr:to>
    <xdr:cxnSp macro="">
      <xdr:nvCxnSpPr>
        <xdr:cNvPr id="76" name="直線コネクタ 75"/>
        <xdr:cNvCxnSpPr/>
      </xdr:nvCxnSpPr>
      <xdr:spPr>
        <a:xfrm>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6" name="円/楕円 85"/>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44749</xdr:rowOff>
    </xdr:from>
    <xdr:ext cx="762000" cy="259045"/>
    <xdr:sp macro="" textlink="">
      <xdr:nvSpPr>
        <xdr:cNvPr id="87"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28222</xdr:rowOff>
    </xdr:from>
    <xdr:to>
      <xdr:col>6</xdr:col>
      <xdr:colOff>50800</xdr:colOff>
      <xdr:row>42</xdr:row>
      <xdr:rowOff>129822</xdr:rowOff>
    </xdr:to>
    <xdr:sp macro="" textlink="">
      <xdr:nvSpPr>
        <xdr:cNvPr id="88" name="円/楕円 87"/>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139999</xdr:rowOff>
    </xdr:from>
    <xdr:ext cx="736600" cy="259045"/>
    <xdr:sp macro="" textlink="">
      <xdr:nvSpPr>
        <xdr:cNvPr id="89" name="テキスト ボックス 88"/>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1" name="テキスト ボックス 90"/>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2" name="円/楕円 91"/>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93" name="テキスト ボックス 92"/>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4" name="円/楕円 93"/>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95" name="テキスト ボックス 94"/>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前年比２．０ポイントの上昇となり、類似団体内でも順位が上昇しました。数値の上昇は、財政の硬直化を招くことになるので、使用料などの利用者負担の適正化を図るとともに、計画的な職員採用による総数抑制や地方債の繰上償還による公債費の縮減に取り組み、義務的経費の削減に努めま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88688</xdr:rowOff>
    </xdr:from>
    <xdr:to>
      <xdr:col>7</xdr:col>
      <xdr:colOff>152400</xdr:colOff>
      <xdr:row>62</xdr:row>
      <xdr:rowOff>169121</xdr:rowOff>
    </xdr:to>
    <xdr:cxnSp macro="">
      <xdr:nvCxnSpPr>
        <xdr:cNvPr id="130" name="直線コネクタ 129"/>
        <xdr:cNvCxnSpPr/>
      </xdr:nvCxnSpPr>
      <xdr:spPr>
        <a:xfrm flipV="1">
          <a:off x="4114800" y="1071858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62</xdr:row>
      <xdr:rowOff>169121</xdr:rowOff>
    </xdr:to>
    <xdr:cxnSp macro="">
      <xdr:nvCxnSpPr>
        <xdr:cNvPr id="133" name="直線コネクタ 132"/>
        <xdr:cNvCxnSpPr/>
      </xdr:nvCxnSpPr>
      <xdr:spPr>
        <a:xfrm>
          <a:off x="3225800" y="107950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35" name="テキスト ボックス 13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64</xdr:row>
      <xdr:rowOff>27305</xdr:rowOff>
    </xdr:to>
    <xdr:cxnSp macro="">
      <xdr:nvCxnSpPr>
        <xdr:cNvPr id="136" name="直線コネクタ 135"/>
        <xdr:cNvCxnSpPr/>
      </xdr:nvCxnSpPr>
      <xdr:spPr>
        <a:xfrm flipV="1">
          <a:off x="2336800" y="1079500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27305</xdr:rowOff>
    </xdr:from>
    <xdr:to>
      <xdr:col>3</xdr:col>
      <xdr:colOff>279400</xdr:colOff>
      <xdr:row>64</xdr:row>
      <xdr:rowOff>91652</xdr:rowOff>
    </xdr:to>
    <xdr:cxnSp macro="">
      <xdr:nvCxnSpPr>
        <xdr:cNvPr id="139" name="直線コネクタ 138"/>
        <xdr:cNvCxnSpPr/>
      </xdr:nvCxnSpPr>
      <xdr:spPr>
        <a:xfrm flipV="1">
          <a:off x="1447800" y="1100010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37888</xdr:rowOff>
    </xdr:from>
    <xdr:to>
      <xdr:col>7</xdr:col>
      <xdr:colOff>203200</xdr:colOff>
      <xdr:row>62</xdr:row>
      <xdr:rowOff>139488</xdr:rowOff>
    </xdr:to>
    <xdr:sp macro="" textlink="">
      <xdr:nvSpPr>
        <xdr:cNvPr id="149" name="円/楕円 148"/>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54415</xdr:rowOff>
    </xdr:from>
    <xdr:ext cx="762000" cy="259045"/>
    <xdr:sp macro="" textlink="">
      <xdr:nvSpPr>
        <xdr:cNvPr id="150" name="財政構造の弾力性該当値テキスト"/>
        <xdr:cNvSpPr txBox="1"/>
      </xdr:nvSpPr>
      <xdr:spPr>
        <a:xfrm>
          <a:off x="50419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118321</xdr:rowOff>
    </xdr:from>
    <xdr:to>
      <xdr:col>6</xdr:col>
      <xdr:colOff>50800</xdr:colOff>
      <xdr:row>63</xdr:row>
      <xdr:rowOff>48471</xdr:rowOff>
    </xdr:to>
    <xdr:sp macro="" textlink="">
      <xdr:nvSpPr>
        <xdr:cNvPr id="151" name="円/楕円 150"/>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58648</xdr:rowOff>
    </xdr:from>
    <xdr:ext cx="736600" cy="259045"/>
    <xdr:sp macro="" textlink="">
      <xdr:nvSpPr>
        <xdr:cNvPr id="152" name="テキスト ボックス 151"/>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3" name="円/楕円 152"/>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4" name="テキスト ボックス 153"/>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147955</xdr:rowOff>
    </xdr:from>
    <xdr:to>
      <xdr:col>3</xdr:col>
      <xdr:colOff>330200</xdr:colOff>
      <xdr:row>64</xdr:row>
      <xdr:rowOff>78105</xdr:rowOff>
    </xdr:to>
    <xdr:sp macro="" textlink="">
      <xdr:nvSpPr>
        <xdr:cNvPr id="155" name="円/楕円 154"/>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62882</xdr:rowOff>
    </xdr:from>
    <xdr:ext cx="762000" cy="259045"/>
    <xdr:sp macro="" textlink="">
      <xdr:nvSpPr>
        <xdr:cNvPr id="156" name="テキスト ボックス 155"/>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40852</xdr:rowOff>
    </xdr:from>
    <xdr:to>
      <xdr:col>2</xdr:col>
      <xdr:colOff>127000</xdr:colOff>
      <xdr:row>64</xdr:row>
      <xdr:rowOff>142452</xdr:rowOff>
    </xdr:to>
    <xdr:sp macro="" textlink="">
      <xdr:nvSpPr>
        <xdr:cNvPr id="157" name="円/楕円 156"/>
        <xdr:cNvSpPr/>
      </xdr:nvSpPr>
      <xdr:spPr>
        <a:xfrm>
          <a:off x="1397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127229</xdr:rowOff>
    </xdr:from>
    <xdr:ext cx="762000" cy="259045"/>
    <xdr:sp macro="" textlink="">
      <xdr:nvSpPr>
        <xdr:cNvPr id="158" name="テキスト ボックス 157"/>
        <xdr:cNvSpPr txBox="1"/>
      </xdr:nvSpPr>
      <xdr:spPr>
        <a:xfrm>
          <a:off x="1066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[131,890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2,604</a:t>
          </a:r>
          <a:r>
            <a:rPr kumimoji="1" lang="ja-JP" altLang="en-US" sz="1300">
              <a:latin typeface="ＭＳ Ｐゴシック"/>
            </a:rPr>
            <a:t>円増加しましたが、類似団体中上位であり平均値も</a:t>
          </a:r>
          <a:r>
            <a:rPr kumimoji="1" lang="en-US" altLang="ja-JP" sz="1300">
              <a:latin typeface="ＭＳ Ｐゴシック"/>
            </a:rPr>
            <a:t>116,053</a:t>
          </a:r>
          <a:r>
            <a:rPr kumimoji="1" lang="ja-JP" altLang="en-US" sz="1300">
              <a:latin typeface="ＭＳ Ｐゴシック"/>
            </a:rPr>
            <a:t>円少ない状態です。指定管理者制度の導入など、民間委託化等を進め維持管理経費の削減に努めます。</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128167</xdr:rowOff>
    </xdr:from>
    <xdr:to>
      <xdr:col>7</xdr:col>
      <xdr:colOff>152400</xdr:colOff>
      <xdr:row>80</xdr:row>
      <xdr:rowOff>137144</xdr:rowOff>
    </xdr:to>
    <xdr:cxnSp macro="">
      <xdr:nvCxnSpPr>
        <xdr:cNvPr id="195" name="直線コネクタ 194"/>
        <xdr:cNvCxnSpPr/>
      </xdr:nvCxnSpPr>
      <xdr:spPr>
        <a:xfrm>
          <a:off x="4114800" y="13844167"/>
          <a:ext cx="838200" cy="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107209</xdr:rowOff>
    </xdr:from>
    <xdr:to>
      <xdr:col>6</xdr:col>
      <xdr:colOff>0</xdr:colOff>
      <xdr:row>80</xdr:row>
      <xdr:rowOff>128167</xdr:rowOff>
    </xdr:to>
    <xdr:cxnSp macro="">
      <xdr:nvCxnSpPr>
        <xdr:cNvPr id="198" name="直線コネクタ 197"/>
        <xdr:cNvCxnSpPr/>
      </xdr:nvCxnSpPr>
      <xdr:spPr>
        <a:xfrm>
          <a:off x="3225800" y="13823209"/>
          <a:ext cx="8890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105412</xdr:rowOff>
    </xdr:from>
    <xdr:to>
      <xdr:col>4</xdr:col>
      <xdr:colOff>482600</xdr:colOff>
      <xdr:row>80</xdr:row>
      <xdr:rowOff>107209</xdr:rowOff>
    </xdr:to>
    <xdr:cxnSp macro="">
      <xdr:nvCxnSpPr>
        <xdr:cNvPr id="201" name="直線コネクタ 200"/>
        <xdr:cNvCxnSpPr/>
      </xdr:nvCxnSpPr>
      <xdr:spPr>
        <a:xfrm>
          <a:off x="2336800" y="13821412"/>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92418</xdr:rowOff>
    </xdr:from>
    <xdr:to>
      <xdr:col>3</xdr:col>
      <xdr:colOff>279400</xdr:colOff>
      <xdr:row>80</xdr:row>
      <xdr:rowOff>105412</xdr:rowOff>
    </xdr:to>
    <xdr:cxnSp macro="">
      <xdr:nvCxnSpPr>
        <xdr:cNvPr id="204" name="直線コネクタ 203"/>
        <xdr:cNvCxnSpPr/>
      </xdr:nvCxnSpPr>
      <xdr:spPr>
        <a:xfrm>
          <a:off x="1447800" y="13808418"/>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86344</xdr:rowOff>
    </xdr:from>
    <xdr:to>
      <xdr:col>7</xdr:col>
      <xdr:colOff>203200</xdr:colOff>
      <xdr:row>81</xdr:row>
      <xdr:rowOff>16494</xdr:rowOff>
    </xdr:to>
    <xdr:sp macro="" textlink="">
      <xdr:nvSpPr>
        <xdr:cNvPr id="214" name="円/楕円 213"/>
        <xdr:cNvSpPr/>
      </xdr:nvSpPr>
      <xdr:spPr>
        <a:xfrm>
          <a:off x="4902200" y="1380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7621</xdr:rowOff>
    </xdr:from>
    <xdr:ext cx="762000" cy="259045"/>
    <xdr:sp macro="" textlink="">
      <xdr:nvSpPr>
        <xdr:cNvPr id="215" name="人件費・物件費等の状況該当値テキスト"/>
        <xdr:cNvSpPr txBox="1"/>
      </xdr:nvSpPr>
      <xdr:spPr>
        <a:xfrm>
          <a:off x="5041900" y="137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131,890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77367</xdr:rowOff>
    </xdr:from>
    <xdr:to>
      <xdr:col>6</xdr:col>
      <xdr:colOff>50800</xdr:colOff>
      <xdr:row>81</xdr:row>
      <xdr:rowOff>7517</xdr:rowOff>
    </xdr:to>
    <xdr:sp macro="" textlink="">
      <xdr:nvSpPr>
        <xdr:cNvPr id="216" name="円/楕円 215"/>
        <xdr:cNvSpPr/>
      </xdr:nvSpPr>
      <xdr:spPr>
        <a:xfrm>
          <a:off x="4064000" y="137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17694</xdr:rowOff>
    </xdr:from>
    <xdr:ext cx="736600" cy="259045"/>
    <xdr:sp macro="" textlink="">
      <xdr:nvSpPr>
        <xdr:cNvPr id="217" name="テキスト ボックス 216"/>
        <xdr:cNvSpPr txBox="1"/>
      </xdr:nvSpPr>
      <xdr:spPr>
        <a:xfrm>
          <a:off x="3733800" y="13562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129,286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56409</xdr:rowOff>
    </xdr:from>
    <xdr:to>
      <xdr:col>4</xdr:col>
      <xdr:colOff>533400</xdr:colOff>
      <xdr:row>80</xdr:row>
      <xdr:rowOff>158009</xdr:rowOff>
    </xdr:to>
    <xdr:sp macro="" textlink="">
      <xdr:nvSpPr>
        <xdr:cNvPr id="218" name="円/楕円 217"/>
        <xdr:cNvSpPr/>
      </xdr:nvSpPr>
      <xdr:spPr>
        <a:xfrm>
          <a:off x="3175000" y="1377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168186</xdr:rowOff>
    </xdr:from>
    <xdr:ext cx="762000" cy="259045"/>
    <xdr:sp macro="" textlink="">
      <xdr:nvSpPr>
        <xdr:cNvPr id="219" name="テキスト ボックス 218"/>
        <xdr:cNvSpPr txBox="1"/>
      </xdr:nvSpPr>
      <xdr:spPr>
        <a:xfrm>
          <a:off x="2844800" y="1354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123,206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54612</xdr:rowOff>
    </xdr:from>
    <xdr:to>
      <xdr:col>3</xdr:col>
      <xdr:colOff>330200</xdr:colOff>
      <xdr:row>80</xdr:row>
      <xdr:rowOff>156212</xdr:rowOff>
    </xdr:to>
    <xdr:sp macro="" textlink="">
      <xdr:nvSpPr>
        <xdr:cNvPr id="220" name="円/楕円 219"/>
        <xdr:cNvSpPr/>
      </xdr:nvSpPr>
      <xdr:spPr>
        <a:xfrm>
          <a:off x="2286000" y="137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166389</xdr:rowOff>
    </xdr:from>
    <xdr:ext cx="762000" cy="259045"/>
    <xdr:sp macro="" textlink="">
      <xdr:nvSpPr>
        <xdr:cNvPr id="221" name="テキスト ボックス 220"/>
        <xdr:cNvSpPr txBox="1"/>
      </xdr:nvSpPr>
      <xdr:spPr>
        <a:xfrm>
          <a:off x="1955800" y="13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122,685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41618</xdr:rowOff>
    </xdr:from>
    <xdr:to>
      <xdr:col>2</xdr:col>
      <xdr:colOff>127000</xdr:colOff>
      <xdr:row>80</xdr:row>
      <xdr:rowOff>143218</xdr:rowOff>
    </xdr:to>
    <xdr:sp macro="" textlink="">
      <xdr:nvSpPr>
        <xdr:cNvPr id="222" name="円/楕円 221"/>
        <xdr:cNvSpPr/>
      </xdr:nvSpPr>
      <xdr:spPr>
        <a:xfrm>
          <a:off x="1397000" y="1375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153395</xdr:rowOff>
    </xdr:from>
    <xdr:ext cx="762000" cy="259045"/>
    <xdr:sp macro="" textlink="">
      <xdr:nvSpPr>
        <xdr:cNvPr id="223" name="テキスト ボックス 222"/>
        <xdr:cNvSpPr txBox="1"/>
      </xdr:nvSpPr>
      <xdr:spPr>
        <a:xfrm>
          <a:off x="1066800" y="1352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8.7</a:t>
          </a:r>
          <a:r>
            <a:rPr kumimoji="1" lang="ja-JP" altLang="en-US" sz="1300">
              <a:latin typeface="ＭＳ Ｐゴシック"/>
            </a:rPr>
            <a:t>ポイント減少して改善しました。引き続き人事院勧告による国の給与改定等を踏まえ、給与体系や手当の見直し等を行っていきます。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88</xdr:row>
      <xdr:rowOff>40216</xdr:rowOff>
    </xdr:to>
    <xdr:cxnSp macro="">
      <xdr:nvCxnSpPr>
        <xdr:cNvPr id="257" name="直線コネクタ 256"/>
        <xdr:cNvCxnSpPr/>
      </xdr:nvCxnSpPr>
      <xdr:spPr>
        <a:xfrm flipV="1">
          <a:off x="16179800" y="14428046"/>
          <a:ext cx="8382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0</xdr:rowOff>
    </xdr:from>
    <xdr:to>
      <xdr:col>23</xdr:col>
      <xdr:colOff>406400</xdr:colOff>
      <xdr:row>88</xdr:row>
      <xdr:rowOff>40216</xdr:rowOff>
    </xdr:to>
    <xdr:cxnSp macro="">
      <xdr:nvCxnSpPr>
        <xdr:cNvPr id="260" name="直線コネクタ 259"/>
        <xdr:cNvCxnSpPr/>
      </xdr:nvCxnSpPr>
      <xdr:spPr>
        <a:xfrm>
          <a:off x="15290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88</xdr:row>
      <xdr:rowOff>0</xdr:rowOff>
    </xdr:to>
    <xdr:cxnSp macro="">
      <xdr:nvCxnSpPr>
        <xdr:cNvPr id="263" name="直線コネクタ 262"/>
        <xdr:cNvCxnSpPr/>
      </xdr:nvCxnSpPr>
      <xdr:spPr>
        <a:xfrm>
          <a:off x="14401800" y="14564784"/>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84</xdr:row>
      <xdr:rowOff>162984</xdr:rowOff>
    </xdr:to>
    <xdr:cxnSp macro="">
      <xdr:nvCxnSpPr>
        <xdr:cNvPr id="266" name="直線コネクタ 265"/>
        <xdr:cNvCxnSpPr/>
      </xdr:nvCxnSpPr>
      <xdr:spPr>
        <a:xfrm>
          <a:off x="13512800" y="1454869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6" name="円/楕円 275"/>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163423</xdr:rowOff>
    </xdr:from>
    <xdr:ext cx="762000" cy="259045"/>
    <xdr:sp macro="" textlink="">
      <xdr:nvSpPr>
        <xdr:cNvPr id="277" name="給与水準   （国との比較）該当値テキスト"/>
        <xdr:cNvSpPr txBox="1"/>
      </xdr:nvSpPr>
      <xdr:spPr>
        <a:xfrm>
          <a:off x="171069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160866</xdr:rowOff>
    </xdr:from>
    <xdr:to>
      <xdr:col>23</xdr:col>
      <xdr:colOff>457200</xdr:colOff>
      <xdr:row>88</xdr:row>
      <xdr:rowOff>91016</xdr:rowOff>
    </xdr:to>
    <xdr:sp macro="" textlink="">
      <xdr:nvSpPr>
        <xdr:cNvPr id="278" name="円/楕円 277"/>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101193</xdr:rowOff>
    </xdr:from>
    <xdr:ext cx="736600" cy="259045"/>
    <xdr:sp macro="" textlink="">
      <xdr:nvSpPr>
        <xdr:cNvPr id="279" name="テキスト ボックス 278"/>
        <xdr:cNvSpPr txBox="1"/>
      </xdr:nvSpPr>
      <xdr:spPr>
        <a:xfrm>
          <a:off x="15798800" y="1484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80" name="円/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81" name="テキスト ボックス 280"/>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82" name="円/楕円 281"/>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52511</xdr:rowOff>
    </xdr:from>
    <xdr:ext cx="762000" cy="259045"/>
    <xdr:sp macro="" textlink="">
      <xdr:nvSpPr>
        <xdr:cNvPr id="283" name="テキスト ボックス 282"/>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84" name="円/楕円 283"/>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85" name="テキスト ボックス 284"/>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6</a:t>
          </a:r>
          <a:r>
            <a:rPr kumimoji="1" lang="ja-JP" altLang="en-US" sz="1300">
              <a:latin typeface="ＭＳ Ｐゴシック"/>
            </a:rPr>
            <a:t>ポイント以上下回っている状態が続いています。今後も住民サービスの低下を招くことがないよう、定員適正化計画に基づいて組織体制を行い適正な定員管理に努めます。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50691</xdr:rowOff>
    </xdr:from>
    <xdr:to>
      <xdr:col>24</xdr:col>
      <xdr:colOff>558800</xdr:colOff>
      <xdr:row>59</xdr:row>
      <xdr:rowOff>58275</xdr:rowOff>
    </xdr:to>
    <xdr:cxnSp macro="">
      <xdr:nvCxnSpPr>
        <xdr:cNvPr id="322" name="直線コネクタ 321"/>
        <xdr:cNvCxnSpPr/>
      </xdr:nvCxnSpPr>
      <xdr:spPr>
        <a:xfrm>
          <a:off x="16179800" y="10166241"/>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47244</xdr:rowOff>
    </xdr:from>
    <xdr:to>
      <xdr:col>23</xdr:col>
      <xdr:colOff>406400</xdr:colOff>
      <xdr:row>59</xdr:row>
      <xdr:rowOff>50691</xdr:rowOff>
    </xdr:to>
    <xdr:cxnSp macro="">
      <xdr:nvCxnSpPr>
        <xdr:cNvPr id="325" name="直線コネクタ 324"/>
        <xdr:cNvCxnSpPr/>
      </xdr:nvCxnSpPr>
      <xdr:spPr>
        <a:xfrm>
          <a:off x="15290800" y="101627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47244</xdr:rowOff>
    </xdr:from>
    <xdr:to>
      <xdr:col>22</xdr:col>
      <xdr:colOff>203200</xdr:colOff>
      <xdr:row>59</xdr:row>
      <xdr:rowOff>50002</xdr:rowOff>
    </xdr:to>
    <xdr:cxnSp macro="">
      <xdr:nvCxnSpPr>
        <xdr:cNvPr id="328" name="直線コネクタ 327"/>
        <xdr:cNvCxnSpPr/>
      </xdr:nvCxnSpPr>
      <xdr:spPr>
        <a:xfrm flipV="1">
          <a:off x="14401800" y="10162794"/>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50002</xdr:rowOff>
    </xdr:from>
    <xdr:to>
      <xdr:col>21</xdr:col>
      <xdr:colOff>0</xdr:colOff>
      <xdr:row>59</xdr:row>
      <xdr:rowOff>56896</xdr:rowOff>
    </xdr:to>
    <xdr:cxnSp macro="">
      <xdr:nvCxnSpPr>
        <xdr:cNvPr id="331" name="直線コネクタ 330"/>
        <xdr:cNvCxnSpPr/>
      </xdr:nvCxnSpPr>
      <xdr:spPr>
        <a:xfrm flipV="1">
          <a:off x="13512800" y="1016555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3" name="テキスト ボックス 332"/>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5" name="テキスト ボックス 334"/>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7475</xdr:rowOff>
    </xdr:from>
    <xdr:to>
      <xdr:col>24</xdr:col>
      <xdr:colOff>609600</xdr:colOff>
      <xdr:row>59</xdr:row>
      <xdr:rowOff>109075</xdr:rowOff>
    </xdr:to>
    <xdr:sp macro="" textlink="">
      <xdr:nvSpPr>
        <xdr:cNvPr id="341" name="円/楕円 340"/>
        <xdr:cNvSpPr/>
      </xdr:nvSpPr>
      <xdr:spPr>
        <a:xfrm>
          <a:off x="16967200" y="10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100202</xdr:rowOff>
    </xdr:from>
    <xdr:ext cx="762000" cy="259045"/>
    <xdr:sp macro="" textlink="">
      <xdr:nvSpPr>
        <xdr:cNvPr id="342" name="定員管理の状況該当値テキスト"/>
        <xdr:cNvSpPr txBox="1"/>
      </xdr:nvSpPr>
      <xdr:spPr>
        <a:xfrm>
          <a:off x="17106900" y="1004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171341</xdr:rowOff>
    </xdr:from>
    <xdr:to>
      <xdr:col>23</xdr:col>
      <xdr:colOff>457200</xdr:colOff>
      <xdr:row>59</xdr:row>
      <xdr:rowOff>101491</xdr:rowOff>
    </xdr:to>
    <xdr:sp macro="" textlink="">
      <xdr:nvSpPr>
        <xdr:cNvPr id="343" name="円/楕円 342"/>
        <xdr:cNvSpPr/>
      </xdr:nvSpPr>
      <xdr:spPr>
        <a:xfrm>
          <a:off x="16129000" y="101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44" name="テキスト ボックス 343"/>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167894</xdr:rowOff>
    </xdr:from>
    <xdr:to>
      <xdr:col>22</xdr:col>
      <xdr:colOff>254000</xdr:colOff>
      <xdr:row>59</xdr:row>
      <xdr:rowOff>98044</xdr:rowOff>
    </xdr:to>
    <xdr:sp macro="" textlink="">
      <xdr:nvSpPr>
        <xdr:cNvPr id="345" name="円/楕円 344"/>
        <xdr:cNvSpPr/>
      </xdr:nvSpPr>
      <xdr:spPr>
        <a:xfrm>
          <a:off x="15240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108221</xdr:rowOff>
    </xdr:from>
    <xdr:ext cx="762000" cy="259045"/>
    <xdr:sp macro="" textlink="">
      <xdr:nvSpPr>
        <xdr:cNvPr id="346" name="テキスト ボックス 345"/>
        <xdr:cNvSpPr txBox="1"/>
      </xdr:nvSpPr>
      <xdr:spPr>
        <a:xfrm>
          <a:off x="14909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170652</xdr:rowOff>
    </xdr:from>
    <xdr:to>
      <xdr:col>21</xdr:col>
      <xdr:colOff>50800</xdr:colOff>
      <xdr:row>59</xdr:row>
      <xdr:rowOff>100802</xdr:rowOff>
    </xdr:to>
    <xdr:sp macro="" textlink="">
      <xdr:nvSpPr>
        <xdr:cNvPr id="347" name="円/楕円 346"/>
        <xdr:cNvSpPr/>
      </xdr:nvSpPr>
      <xdr:spPr>
        <a:xfrm>
          <a:off x="14351000" y="101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110979</xdr:rowOff>
    </xdr:from>
    <xdr:ext cx="762000" cy="259045"/>
    <xdr:sp macro="" textlink="">
      <xdr:nvSpPr>
        <xdr:cNvPr id="348" name="テキスト ボックス 347"/>
        <xdr:cNvSpPr txBox="1"/>
      </xdr:nvSpPr>
      <xdr:spPr>
        <a:xfrm>
          <a:off x="14020800" y="988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6096</xdr:rowOff>
    </xdr:from>
    <xdr:to>
      <xdr:col>19</xdr:col>
      <xdr:colOff>533400</xdr:colOff>
      <xdr:row>59</xdr:row>
      <xdr:rowOff>107696</xdr:rowOff>
    </xdr:to>
    <xdr:sp macro="" textlink="">
      <xdr:nvSpPr>
        <xdr:cNvPr id="349" name="円/楕円 348"/>
        <xdr:cNvSpPr/>
      </xdr:nvSpPr>
      <xdr:spPr>
        <a:xfrm>
          <a:off x="13462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117873</xdr:rowOff>
    </xdr:from>
    <xdr:ext cx="762000" cy="259045"/>
    <xdr:sp macro="" textlink="">
      <xdr:nvSpPr>
        <xdr:cNvPr id="350" name="テキスト ボックス 349"/>
        <xdr:cNvSpPr txBox="1"/>
      </xdr:nvSpPr>
      <xdr:spPr>
        <a:xfrm>
          <a:off x="13131800" y="98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ここ数年改善傾向で推移しています。地方債の繰上償還や投資的事業の選択と集中により元利償還金が減少しています。</a:t>
          </a:r>
          <a:endParaRPr kumimoji="1" lang="en-US" altLang="ja-JP" sz="1300">
            <a:latin typeface="ＭＳ Ｐゴシック"/>
          </a:endParaRPr>
        </a:p>
        <a:p>
          <a:r>
            <a:rPr kumimoji="1" lang="ja-JP" altLang="en-US" sz="1300">
              <a:latin typeface="ＭＳ Ｐゴシック"/>
            </a:rPr>
            <a:t>引き続き、新規の地方債発行額を償還元金の範囲内とするなど、公債費の縮減を図ります。</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69215</xdr:rowOff>
    </xdr:from>
    <xdr:to>
      <xdr:col>24</xdr:col>
      <xdr:colOff>558800</xdr:colOff>
      <xdr:row>40</xdr:row>
      <xdr:rowOff>78740</xdr:rowOff>
    </xdr:to>
    <xdr:cxnSp macro="">
      <xdr:nvCxnSpPr>
        <xdr:cNvPr id="380" name="直線コネクタ 379"/>
        <xdr:cNvCxnSpPr/>
      </xdr:nvCxnSpPr>
      <xdr:spPr>
        <a:xfrm flipV="1">
          <a:off x="16179800" y="675576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81"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41</xdr:row>
      <xdr:rowOff>94297</xdr:rowOff>
    </xdr:to>
    <xdr:cxnSp macro="">
      <xdr:nvCxnSpPr>
        <xdr:cNvPr id="383" name="直線コネクタ 382"/>
        <xdr:cNvCxnSpPr/>
      </xdr:nvCxnSpPr>
      <xdr:spPr>
        <a:xfrm flipV="1">
          <a:off x="15290800" y="6936740"/>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94297</xdr:rowOff>
    </xdr:from>
    <xdr:to>
      <xdr:col>22</xdr:col>
      <xdr:colOff>203200</xdr:colOff>
      <xdr:row>42</xdr:row>
      <xdr:rowOff>31432</xdr:rowOff>
    </xdr:to>
    <xdr:cxnSp macro="">
      <xdr:nvCxnSpPr>
        <xdr:cNvPr id="386" name="直線コネクタ 385"/>
        <xdr:cNvCxnSpPr/>
      </xdr:nvCxnSpPr>
      <xdr:spPr>
        <a:xfrm flipV="1">
          <a:off x="14401800" y="712374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8" name="テキスト ボックス 387"/>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31432</xdr:rowOff>
    </xdr:from>
    <xdr:to>
      <xdr:col>21</xdr:col>
      <xdr:colOff>0</xdr:colOff>
      <xdr:row>42</xdr:row>
      <xdr:rowOff>85725</xdr:rowOff>
    </xdr:to>
    <xdr:cxnSp macro="">
      <xdr:nvCxnSpPr>
        <xdr:cNvPr id="389" name="直線コネクタ 388"/>
        <xdr:cNvCxnSpPr/>
      </xdr:nvCxnSpPr>
      <xdr:spPr>
        <a:xfrm flipV="1">
          <a:off x="13512800" y="723233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56215</xdr:rowOff>
    </xdr:from>
    <xdr:ext cx="762000" cy="259045"/>
    <xdr:sp macro="" textlink="">
      <xdr:nvSpPr>
        <xdr:cNvPr id="391" name="テキスト ボックス 390"/>
        <xdr:cNvSpPr txBox="1"/>
      </xdr:nvSpPr>
      <xdr:spPr>
        <a:xfrm>
          <a:off x="14020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3" name="テキスト ボックス 39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18415</xdr:rowOff>
    </xdr:from>
    <xdr:to>
      <xdr:col>24</xdr:col>
      <xdr:colOff>609600</xdr:colOff>
      <xdr:row>39</xdr:row>
      <xdr:rowOff>120015</xdr:rowOff>
    </xdr:to>
    <xdr:sp macro="" textlink="">
      <xdr:nvSpPr>
        <xdr:cNvPr id="399" name="円/楕円 398"/>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34942</xdr:rowOff>
    </xdr:from>
    <xdr:ext cx="762000" cy="259045"/>
    <xdr:sp macro="" textlink="">
      <xdr:nvSpPr>
        <xdr:cNvPr id="400" name="公債費負担の状況該当値テキスト"/>
        <xdr:cNvSpPr txBox="1"/>
      </xdr:nvSpPr>
      <xdr:spPr>
        <a:xfrm>
          <a:off x="171069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1" name="円/楕円 400"/>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402" name="テキスト ボックス 401"/>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43497</xdr:rowOff>
    </xdr:from>
    <xdr:to>
      <xdr:col>22</xdr:col>
      <xdr:colOff>254000</xdr:colOff>
      <xdr:row>41</xdr:row>
      <xdr:rowOff>145097</xdr:rowOff>
    </xdr:to>
    <xdr:sp macro="" textlink="">
      <xdr:nvSpPr>
        <xdr:cNvPr id="403" name="円/楕円 402"/>
        <xdr:cNvSpPr/>
      </xdr:nvSpPr>
      <xdr:spPr>
        <a:xfrm>
          <a:off x="15240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404" name="テキスト ボックス 403"/>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152082</xdr:rowOff>
    </xdr:from>
    <xdr:to>
      <xdr:col>21</xdr:col>
      <xdr:colOff>50800</xdr:colOff>
      <xdr:row>42</xdr:row>
      <xdr:rowOff>82232</xdr:rowOff>
    </xdr:to>
    <xdr:sp macro="" textlink="">
      <xdr:nvSpPr>
        <xdr:cNvPr id="405" name="円/楕円 404"/>
        <xdr:cNvSpPr/>
      </xdr:nvSpPr>
      <xdr:spPr>
        <a:xfrm>
          <a:off x="143510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67009</xdr:rowOff>
    </xdr:from>
    <xdr:ext cx="762000" cy="259045"/>
    <xdr:sp macro="" textlink="">
      <xdr:nvSpPr>
        <xdr:cNvPr id="406" name="テキスト ボックス 405"/>
        <xdr:cNvSpPr txBox="1"/>
      </xdr:nvSpPr>
      <xdr:spPr>
        <a:xfrm>
          <a:off x="14020800" y="72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34925</xdr:rowOff>
    </xdr:from>
    <xdr:to>
      <xdr:col>19</xdr:col>
      <xdr:colOff>533400</xdr:colOff>
      <xdr:row>42</xdr:row>
      <xdr:rowOff>136525</xdr:rowOff>
    </xdr:to>
    <xdr:sp macro="" textlink="">
      <xdr:nvSpPr>
        <xdr:cNvPr id="407" name="円/楕円 406"/>
        <xdr:cNvSpPr/>
      </xdr:nvSpPr>
      <xdr:spPr>
        <a:xfrm>
          <a:off x="13462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121302</xdr:rowOff>
    </xdr:from>
    <xdr:ext cx="762000" cy="259045"/>
    <xdr:sp macro="" textlink="">
      <xdr:nvSpPr>
        <xdr:cNvPr id="408" name="テキスト ボックス 407"/>
        <xdr:cNvSpPr txBox="1"/>
      </xdr:nvSpPr>
      <xdr:spPr>
        <a:xfrm>
          <a:off x="13131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年度以降、数値なしの状態です。主な要因としては、繰上償還による地方債現在高の減少や普通交付税の増による標準財政規模の増、特定目的金の積立による充当可能基金の増等があげられます。</a:t>
          </a:r>
          <a:endParaRPr kumimoji="1" lang="en-US" altLang="ja-JP" sz="1300">
            <a:latin typeface="ＭＳ Ｐゴシック"/>
          </a:endParaRPr>
        </a:p>
        <a:p>
          <a:r>
            <a:rPr kumimoji="1" lang="ja-JP" altLang="en-US" sz="1300">
              <a:latin typeface="ＭＳ Ｐゴシック"/>
            </a:rPr>
            <a:t>未来への負担が少しでも軽減するよう、新規事業の実施についてはよく検討点検して財政健全化に努めます。</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0"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1" name="フローチャート :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6" name="フローチャート : 判断 445"/>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7" name="テキスト ボックス 446"/>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8" name="フローチャート : 判断 447"/>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99026</xdr:rowOff>
    </xdr:from>
    <xdr:ext cx="762000" cy="259045"/>
    <xdr:sp macro="" textlink="">
      <xdr:nvSpPr>
        <xdr:cNvPr id="449" name="テキスト ボックス 448"/>
        <xdr:cNvSpPr txBox="1"/>
      </xdr:nvSpPr>
      <xdr:spPr>
        <a:xfrm>
          <a:off x="13131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23165</xdr:rowOff>
    </xdr:from>
    <xdr:to>
      <xdr:col>19</xdr:col>
      <xdr:colOff>533400</xdr:colOff>
      <xdr:row>14</xdr:row>
      <xdr:rowOff>124765</xdr:rowOff>
    </xdr:to>
    <xdr:sp macro="" textlink="">
      <xdr:nvSpPr>
        <xdr:cNvPr id="455" name="円/楕円 454"/>
        <xdr:cNvSpPr/>
      </xdr:nvSpPr>
      <xdr:spPr>
        <a:xfrm>
          <a:off x="13462000" y="24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134942</xdr:rowOff>
    </xdr:from>
    <xdr:ext cx="762000" cy="259045"/>
    <xdr:sp macro="" textlink="">
      <xdr:nvSpPr>
        <xdr:cNvPr id="456" name="テキスト ボックス 455"/>
        <xdr:cNvSpPr txBox="1"/>
      </xdr:nvSpPr>
      <xdr:spPr>
        <a:xfrm>
          <a:off x="13131800" y="219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8,837
8,775
24.94
3,760,980
3,585,852
153,431
2,530,774
3,071,495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前年比</a:t>
          </a:r>
          <a:r>
            <a:rPr kumimoji="1" lang="en-US" altLang="ja-JP" sz="1300">
              <a:latin typeface="ＭＳ Ｐゴシック"/>
            </a:rPr>
            <a:t>0.3</a:t>
          </a:r>
          <a:r>
            <a:rPr kumimoji="1" lang="ja-JP" altLang="en-US" sz="1300">
              <a:latin typeface="ＭＳ Ｐゴシック"/>
            </a:rPr>
            <a:t>ポイント減少しましたが類似団体内では中位に位置しています。</a:t>
          </a:r>
          <a:endParaRPr kumimoji="1" lang="en-US" altLang="ja-JP" sz="1300">
            <a:latin typeface="ＭＳ Ｐゴシック"/>
          </a:endParaRPr>
        </a:p>
        <a:p>
          <a:r>
            <a:rPr kumimoji="1" lang="ja-JP" altLang="en-US" sz="1300">
              <a:latin typeface="ＭＳ Ｐゴシック"/>
            </a:rPr>
            <a:t>職員数の抑制や指定管理者制度による民間委託化を進め、人件費抑制に努めてまいります。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36</xdr:row>
      <xdr:rowOff>159004</xdr:rowOff>
    </xdr:to>
    <xdr:cxnSp macro="">
      <xdr:nvCxnSpPr>
        <xdr:cNvPr id="63" name="直線コネクタ 62"/>
        <xdr:cNvCxnSpPr/>
      </xdr:nvCxnSpPr>
      <xdr:spPr>
        <a:xfrm flipV="1">
          <a:off x="3987800" y="63174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159004</xdr:rowOff>
    </xdr:to>
    <xdr:cxnSp macro="">
      <xdr:nvCxnSpPr>
        <xdr:cNvPr id="66" name="直線コネクタ 65"/>
        <xdr:cNvCxnSpPr/>
      </xdr:nvCxnSpPr>
      <xdr:spPr>
        <a:xfrm>
          <a:off x="3098800" y="62809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108712</xdr:rowOff>
    </xdr:to>
    <xdr:cxnSp macro="">
      <xdr:nvCxnSpPr>
        <xdr:cNvPr id="69" name="直線コネクタ 68"/>
        <xdr:cNvCxnSpPr/>
      </xdr:nvCxnSpPr>
      <xdr:spPr>
        <a:xfrm>
          <a:off x="2209800" y="628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36</xdr:row>
      <xdr:rowOff>149860</xdr:rowOff>
    </xdr:to>
    <xdr:cxnSp macro="">
      <xdr:nvCxnSpPr>
        <xdr:cNvPr id="72" name="直線コネクタ 71"/>
        <xdr:cNvCxnSpPr/>
      </xdr:nvCxnSpPr>
      <xdr:spPr>
        <a:xfrm flipV="1">
          <a:off x="1320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76" name="テキスト ボックス 75"/>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2" name="円/楕円 81"/>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66565</xdr:rowOff>
    </xdr:from>
    <xdr:ext cx="762000" cy="259045"/>
    <xdr:sp macro="" textlink="">
      <xdr:nvSpPr>
        <xdr:cNvPr id="83" name="人件費該当値テキスト"/>
        <xdr:cNvSpPr txBox="1"/>
      </xdr:nvSpPr>
      <xdr:spPr>
        <a:xfrm>
          <a:off x="4914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108204</xdr:rowOff>
    </xdr:from>
    <xdr:to>
      <xdr:col>5</xdr:col>
      <xdr:colOff>600075</xdr:colOff>
      <xdr:row>37</xdr:row>
      <xdr:rowOff>38354</xdr:rowOff>
    </xdr:to>
    <xdr:sp macro="" textlink="">
      <xdr:nvSpPr>
        <xdr:cNvPr id="84" name="円/楕円 83"/>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85" name="テキスト ボックス 84"/>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6" name="円/楕円 85"/>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7" name="テキスト ボックス 86"/>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8" name="円/楕円 87"/>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89" name="テキスト ボックス 88"/>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0" name="円/楕円 89"/>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1" name="テキスト ボックス 90"/>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0.9</a:t>
          </a:r>
          <a:r>
            <a:rPr kumimoji="1" lang="ja-JP" altLang="en-US" sz="1300">
              <a:latin typeface="ＭＳ Ｐゴシック"/>
            </a:rPr>
            <a:t>ポイント増加しましたが、全国、県の平均値を下回っています。引き続き業務の見直しや効率化を進め、経費の抑制に努めます。</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62992</xdr:rowOff>
    </xdr:to>
    <xdr:cxnSp macro="">
      <xdr:nvCxnSpPr>
        <xdr:cNvPr id="121" name="直線コネクタ 120"/>
        <xdr:cNvCxnSpPr/>
      </xdr:nvCxnSpPr>
      <xdr:spPr>
        <a:xfrm>
          <a:off x="15671800" y="27650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xdr:rowOff>
    </xdr:from>
    <xdr:to>
      <xdr:col>22</xdr:col>
      <xdr:colOff>565150</xdr:colOff>
      <xdr:row>16</xdr:row>
      <xdr:rowOff>21844</xdr:rowOff>
    </xdr:to>
    <xdr:cxnSp macro="">
      <xdr:nvCxnSpPr>
        <xdr:cNvPr id="124" name="直線コネクタ 123"/>
        <xdr:cNvCxnSpPr/>
      </xdr:nvCxnSpPr>
      <xdr:spPr>
        <a:xfrm>
          <a:off x="14782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xdr:rowOff>
    </xdr:from>
    <xdr:to>
      <xdr:col>21</xdr:col>
      <xdr:colOff>361950</xdr:colOff>
      <xdr:row>16</xdr:row>
      <xdr:rowOff>26416</xdr:rowOff>
    </xdr:to>
    <xdr:cxnSp macro="">
      <xdr:nvCxnSpPr>
        <xdr:cNvPr id="127" name="直線コネクタ 126"/>
        <xdr:cNvCxnSpPr/>
      </xdr:nvCxnSpPr>
      <xdr:spPr>
        <a:xfrm flipV="1">
          <a:off x="13893800" y="2751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xdr:rowOff>
    </xdr:from>
    <xdr:to>
      <xdr:col>20</xdr:col>
      <xdr:colOff>158750</xdr:colOff>
      <xdr:row>16</xdr:row>
      <xdr:rowOff>26416</xdr:rowOff>
    </xdr:to>
    <xdr:cxnSp macro="">
      <xdr:nvCxnSpPr>
        <xdr:cNvPr id="130" name="直線コネクタ 129"/>
        <xdr:cNvCxnSpPr/>
      </xdr:nvCxnSpPr>
      <xdr:spPr>
        <a:xfrm>
          <a:off x="13004800" y="2746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80281</xdr:rowOff>
    </xdr:from>
    <xdr:ext cx="762000" cy="259045"/>
    <xdr:sp macro="" textlink="">
      <xdr:nvSpPr>
        <xdr:cNvPr id="132" name="テキスト ボックス 131"/>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12192</xdr:rowOff>
    </xdr:from>
    <xdr:to>
      <xdr:col>24</xdr:col>
      <xdr:colOff>82550</xdr:colOff>
      <xdr:row>16</xdr:row>
      <xdr:rowOff>113792</xdr:rowOff>
    </xdr:to>
    <xdr:sp macro="" textlink="">
      <xdr:nvSpPr>
        <xdr:cNvPr id="140" name="円/楕円 139"/>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28719</xdr:rowOff>
    </xdr:from>
    <xdr:ext cx="762000" cy="259045"/>
    <xdr:sp macro="" textlink="">
      <xdr:nvSpPr>
        <xdr:cNvPr id="141"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2" name="円/楕円 141"/>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82821</xdr:rowOff>
    </xdr:from>
    <xdr:ext cx="736600" cy="259045"/>
    <xdr:sp macro="" textlink="">
      <xdr:nvSpPr>
        <xdr:cNvPr id="143" name="テキスト ボックス 142"/>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128778</xdr:rowOff>
    </xdr:from>
    <xdr:to>
      <xdr:col>21</xdr:col>
      <xdr:colOff>412750</xdr:colOff>
      <xdr:row>16</xdr:row>
      <xdr:rowOff>58928</xdr:rowOff>
    </xdr:to>
    <xdr:sp macro="" textlink="">
      <xdr:nvSpPr>
        <xdr:cNvPr id="144" name="円/楕円 143"/>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69105</xdr:rowOff>
    </xdr:from>
    <xdr:ext cx="762000" cy="259045"/>
    <xdr:sp macro="" textlink="">
      <xdr:nvSpPr>
        <xdr:cNvPr id="145" name="テキスト ボックス 144"/>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147066</xdr:rowOff>
    </xdr:from>
    <xdr:to>
      <xdr:col>20</xdr:col>
      <xdr:colOff>209550</xdr:colOff>
      <xdr:row>16</xdr:row>
      <xdr:rowOff>77216</xdr:rowOff>
    </xdr:to>
    <xdr:sp macro="" textlink="">
      <xdr:nvSpPr>
        <xdr:cNvPr id="146" name="円/楕円 145"/>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87393</xdr:rowOff>
    </xdr:from>
    <xdr:ext cx="762000" cy="259045"/>
    <xdr:sp macro="" textlink="">
      <xdr:nvSpPr>
        <xdr:cNvPr id="147" name="テキスト ボックス 146"/>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124206</xdr:rowOff>
    </xdr:from>
    <xdr:to>
      <xdr:col>19</xdr:col>
      <xdr:colOff>6350</xdr:colOff>
      <xdr:row>16</xdr:row>
      <xdr:rowOff>54356</xdr:rowOff>
    </xdr:to>
    <xdr:sp macro="" textlink="">
      <xdr:nvSpPr>
        <xdr:cNvPr id="148" name="円/楕円 147"/>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64533</xdr:rowOff>
    </xdr:from>
    <xdr:ext cx="762000" cy="259045"/>
    <xdr:sp macro="" textlink="">
      <xdr:nvSpPr>
        <xdr:cNvPr id="149" name="テキスト ボックス 148"/>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0.1</a:t>
          </a:r>
          <a:r>
            <a:rPr kumimoji="1" lang="ja-JP" altLang="en-US" sz="1300">
              <a:latin typeface="ＭＳ Ｐゴシック"/>
            </a:rPr>
            <a:t>ポイント減少しました。高齢化等による自然増のほか、新規転入者や子どもの増加などの社会増が予想されます。健康づくり施策の推進や法定外扶助費の見直し等、扶助費の抑制に取り組みます。</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127000</xdr:rowOff>
    </xdr:to>
    <xdr:cxnSp macro="">
      <xdr:nvCxnSpPr>
        <xdr:cNvPr id="182" name="直線コネクタ 181"/>
        <xdr:cNvCxnSpPr/>
      </xdr:nvCxnSpPr>
      <xdr:spPr>
        <a:xfrm flipV="1">
          <a:off x="3987800" y="970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127000</xdr:rowOff>
    </xdr:to>
    <xdr:cxnSp macro="">
      <xdr:nvCxnSpPr>
        <xdr:cNvPr id="185" name="直線コネクタ 184"/>
        <xdr:cNvCxnSpPr/>
      </xdr:nvCxnSpPr>
      <xdr:spPr>
        <a:xfrm>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50800</xdr:rowOff>
    </xdr:to>
    <xdr:cxnSp macro="">
      <xdr:nvCxnSpPr>
        <xdr:cNvPr id="188" name="直線コネクタ 187"/>
        <xdr:cNvCxnSpPr/>
      </xdr:nvCxnSpPr>
      <xdr:spPr>
        <a:xfrm>
          <a:off x="2209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127000</xdr:rowOff>
    </xdr:to>
    <xdr:cxnSp macro="">
      <xdr:nvCxnSpPr>
        <xdr:cNvPr id="191" name="直線コネクタ 190"/>
        <xdr:cNvCxnSpPr/>
      </xdr:nvCxnSpPr>
      <xdr:spPr>
        <a:xfrm>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1" name="円/楕円 200"/>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2"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3" name="円/楕円 20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4" name="テキスト ボックス 20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5" name="円/楕円 204"/>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6" name="テキスト ボックス 20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07" name="円/楕円 206"/>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8" name="テキスト ボックス 207"/>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9" name="円/楕円 20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0" name="テキスト ボックス 209"/>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1.5</a:t>
          </a:r>
          <a:r>
            <a:rPr kumimoji="1" lang="ja-JP" altLang="en-US" sz="1300">
              <a:latin typeface="ＭＳ Ｐゴシック"/>
            </a:rPr>
            <a:t>ポイント減少しました。主に下水道事業会計への繰出金が大きく影響していることから、料金体系を大幅に見直し料金収入を確保するなど繰出金額の縮減に努め、普通会計への負担の軽減に取り組みます。</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142240</xdr:rowOff>
    </xdr:to>
    <xdr:cxnSp macro="">
      <xdr:nvCxnSpPr>
        <xdr:cNvPr id="243" name="直線コネクタ 242"/>
        <xdr:cNvCxnSpPr/>
      </xdr:nvCxnSpPr>
      <xdr:spPr>
        <a:xfrm flipV="1">
          <a:off x="15671800" y="9972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58</xdr:row>
      <xdr:rowOff>142240</xdr:rowOff>
    </xdr:to>
    <xdr:cxnSp macro="">
      <xdr:nvCxnSpPr>
        <xdr:cNvPr id="246" name="直線コネクタ 245"/>
        <xdr:cNvCxnSpPr/>
      </xdr:nvCxnSpPr>
      <xdr:spPr>
        <a:xfrm>
          <a:off x="14782800" y="98577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85090</xdr:rowOff>
    </xdr:from>
    <xdr:to>
      <xdr:col>21</xdr:col>
      <xdr:colOff>361950</xdr:colOff>
      <xdr:row>59</xdr:row>
      <xdr:rowOff>8890</xdr:rowOff>
    </xdr:to>
    <xdr:cxnSp macro="">
      <xdr:nvCxnSpPr>
        <xdr:cNvPr id="249" name="直線コネクタ 248"/>
        <xdr:cNvCxnSpPr/>
      </xdr:nvCxnSpPr>
      <xdr:spPr>
        <a:xfrm flipV="1">
          <a:off x="13893800" y="98577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8890</xdr:rowOff>
    </xdr:from>
    <xdr:to>
      <xdr:col>20</xdr:col>
      <xdr:colOff>158750</xdr:colOff>
      <xdr:row>59</xdr:row>
      <xdr:rowOff>62230</xdr:rowOff>
    </xdr:to>
    <xdr:cxnSp macro="">
      <xdr:nvCxnSpPr>
        <xdr:cNvPr id="252" name="直線コネクタ 251"/>
        <xdr:cNvCxnSpPr/>
      </xdr:nvCxnSpPr>
      <xdr:spPr>
        <a:xfrm flipV="1">
          <a:off x="13004800" y="1012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62" name="円/楕円 261"/>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63"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64" name="円/楕円 263"/>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65" name="テキスト ボックス 264"/>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66" name="円/楕円 265"/>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67" name="テキスト ボックス 266"/>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129540</xdr:rowOff>
    </xdr:from>
    <xdr:to>
      <xdr:col>20</xdr:col>
      <xdr:colOff>209550</xdr:colOff>
      <xdr:row>59</xdr:row>
      <xdr:rowOff>59690</xdr:rowOff>
    </xdr:to>
    <xdr:sp macro="" textlink="">
      <xdr:nvSpPr>
        <xdr:cNvPr id="268" name="円/楕円 267"/>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44467</xdr:rowOff>
    </xdr:from>
    <xdr:ext cx="762000" cy="259045"/>
    <xdr:sp macro="" textlink="">
      <xdr:nvSpPr>
        <xdr:cNvPr id="269" name="テキスト ボックス 268"/>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xdr:rowOff>
    </xdr:from>
    <xdr:to>
      <xdr:col>19</xdr:col>
      <xdr:colOff>6350</xdr:colOff>
      <xdr:row>59</xdr:row>
      <xdr:rowOff>113030</xdr:rowOff>
    </xdr:to>
    <xdr:sp macro="" textlink="">
      <xdr:nvSpPr>
        <xdr:cNvPr id="270" name="円/楕円 269"/>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97807</xdr:rowOff>
    </xdr:from>
    <xdr:ext cx="762000" cy="259045"/>
    <xdr:sp macro="" textlink="">
      <xdr:nvSpPr>
        <xdr:cNvPr id="271" name="テキスト ボックス 270"/>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0.5</a:t>
          </a:r>
          <a:r>
            <a:rPr kumimoji="1" lang="ja-JP" altLang="en-US" sz="1300">
              <a:latin typeface="ＭＳ Ｐゴシック"/>
            </a:rPr>
            <a:t>ポイント増加しました。現在補助対処としている事業や団体の見直し等を行い、資格審査の適正化などを進め、経費縮減に努めます。</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81280</xdr:rowOff>
    </xdr:to>
    <xdr:cxnSp macro="">
      <xdr:nvCxnSpPr>
        <xdr:cNvPr id="301" name="直線コネクタ 300"/>
        <xdr:cNvCxnSpPr/>
      </xdr:nvCxnSpPr>
      <xdr:spPr>
        <a:xfrm>
          <a:off x="15671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136144</xdr:rowOff>
    </xdr:to>
    <xdr:cxnSp macro="">
      <xdr:nvCxnSpPr>
        <xdr:cNvPr id="304" name="直線コネクタ 303"/>
        <xdr:cNvCxnSpPr/>
      </xdr:nvCxnSpPr>
      <xdr:spPr>
        <a:xfrm flipV="1">
          <a:off x="14782800" y="62306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168148</xdr:rowOff>
    </xdr:to>
    <xdr:cxnSp macro="">
      <xdr:nvCxnSpPr>
        <xdr:cNvPr id="307" name="直線コネクタ 306"/>
        <xdr:cNvCxnSpPr/>
      </xdr:nvCxnSpPr>
      <xdr:spPr>
        <a:xfrm flipV="1">
          <a:off x="13893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168148</xdr:rowOff>
    </xdr:to>
    <xdr:cxnSp macro="">
      <xdr:nvCxnSpPr>
        <xdr:cNvPr id="310" name="直線コネクタ 309"/>
        <xdr:cNvCxnSpPr/>
      </xdr:nvCxnSpPr>
      <xdr:spPr>
        <a:xfrm>
          <a:off x="13004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2" name="テキスト ボックス 311"/>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0" name="円/楕円 319"/>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1"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2" name="円/楕円 321"/>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3" name="テキスト ボックス 322"/>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4" name="円/楕円 32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5" name="テキスト ボックス 32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26" name="円/楕円 325"/>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27" name="テキスト ボックス 32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8" name="円/楕円 327"/>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29" name="テキスト ボックス 328"/>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減少傾向で推移しています。一般会計において地方債の新規発行額を元金償還額の範囲内で抑制していることや、繰上償還により村債残高が減少していることであり、今後も公債費負担軽減策を図ります。</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40132</xdr:rowOff>
    </xdr:from>
    <xdr:to>
      <xdr:col>7</xdr:col>
      <xdr:colOff>15875</xdr:colOff>
      <xdr:row>76</xdr:row>
      <xdr:rowOff>108713</xdr:rowOff>
    </xdr:to>
    <xdr:cxnSp macro="">
      <xdr:nvCxnSpPr>
        <xdr:cNvPr id="359" name="直線コネクタ 358"/>
        <xdr:cNvCxnSpPr/>
      </xdr:nvCxnSpPr>
      <xdr:spPr>
        <a:xfrm flipV="1">
          <a:off x="3987800" y="13070332"/>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77</xdr:row>
      <xdr:rowOff>74422</xdr:rowOff>
    </xdr:to>
    <xdr:cxnSp macro="">
      <xdr:nvCxnSpPr>
        <xdr:cNvPr id="362" name="直線コネクタ 361"/>
        <xdr:cNvCxnSpPr/>
      </xdr:nvCxnSpPr>
      <xdr:spPr>
        <a:xfrm flipV="1">
          <a:off x="3098800" y="131389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120142</xdr:rowOff>
    </xdr:to>
    <xdr:cxnSp macro="">
      <xdr:nvCxnSpPr>
        <xdr:cNvPr id="365" name="直線コネクタ 364"/>
        <xdr:cNvCxnSpPr/>
      </xdr:nvCxnSpPr>
      <xdr:spPr>
        <a:xfrm flipV="1">
          <a:off x="2209800" y="13276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120142</xdr:rowOff>
    </xdr:from>
    <xdr:to>
      <xdr:col>3</xdr:col>
      <xdr:colOff>142875</xdr:colOff>
      <xdr:row>78</xdr:row>
      <xdr:rowOff>17272</xdr:rowOff>
    </xdr:to>
    <xdr:cxnSp macro="">
      <xdr:nvCxnSpPr>
        <xdr:cNvPr id="368" name="直線コネクタ 367"/>
        <xdr:cNvCxnSpPr/>
      </xdr:nvCxnSpPr>
      <xdr:spPr>
        <a:xfrm flipV="1">
          <a:off x="1320800" y="133217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160782</xdr:rowOff>
    </xdr:from>
    <xdr:to>
      <xdr:col>7</xdr:col>
      <xdr:colOff>66675</xdr:colOff>
      <xdr:row>76</xdr:row>
      <xdr:rowOff>90932</xdr:rowOff>
    </xdr:to>
    <xdr:sp macro="" textlink="">
      <xdr:nvSpPr>
        <xdr:cNvPr id="378" name="円/楕円 377"/>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5859</xdr:rowOff>
    </xdr:from>
    <xdr:ext cx="762000" cy="259045"/>
    <xdr:sp macro="" textlink="">
      <xdr:nvSpPr>
        <xdr:cNvPr id="379"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0" name="円/楕円 379"/>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81" name="テキスト ボックス 380"/>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82" name="円/楕円 381"/>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3" name="テキスト ボックス 382"/>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69342</xdr:rowOff>
    </xdr:from>
    <xdr:to>
      <xdr:col>3</xdr:col>
      <xdr:colOff>193675</xdr:colOff>
      <xdr:row>77</xdr:row>
      <xdr:rowOff>170942</xdr:rowOff>
    </xdr:to>
    <xdr:sp macro="" textlink="">
      <xdr:nvSpPr>
        <xdr:cNvPr id="384" name="円/楕円 383"/>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85" name="テキスト ボックス 384"/>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86" name="円/楕円 385"/>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87" name="テキスト ボックス 386"/>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0.5</a:t>
          </a:r>
          <a:r>
            <a:rPr kumimoji="1" lang="ja-JP" altLang="en-US" sz="1300">
              <a:latin typeface="ＭＳ Ｐゴシック"/>
            </a:rPr>
            <a:t>ポイント減少しました。債務負担の繰上償還の実施や一部事務組合等への建設負担金が終了したことから、今後は減少するものと思われます。</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167821</xdr:rowOff>
    </xdr:from>
    <xdr:to>
      <xdr:col>24</xdr:col>
      <xdr:colOff>31750</xdr:colOff>
      <xdr:row>76</xdr:row>
      <xdr:rowOff>12700</xdr:rowOff>
    </xdr:to>
    <xdr:cxnSp macro="">
      <xdr:nvCxnSpPr>
        <xdr:cNvPr id="422" name="直線コネクタ 421"/>
        <xdr:cNvCxnSpPr/>
      </xdr:nvCxnSpPr>
      <xdr:spPr>
        <a:xfrm flipV="1">
          <a:off x="15671800" y="130265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82913</xdr:rowOff>
    </xdr:from>
    <xdr:to>
      <xdr:col>22</xdr:col>
      <xdr:colOff>565150</xdr:colOff>
      <xdr:row>76</xdr:row>
      <xdr:rowOff>12700</xdr:rowOff>
    </xdr:to>
    <xdr:cxnSp macro="">
      <xdr:nvCxnSpPr>
        <xdr:cNvPr id="425" name="直線コネクタ 424"/>
        <xdr:cNvCxnSpPr/>
      </xdr:nvCxnSpPr>
      <xdr:spPr>
        <a:xfrm>
          <a:off x="14782800" y="129416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82913</xdr:rowOff>
    </xdr:from>
    <xdr:to>
      <xdr:col>21</xdr:col>
      <xdr:colOff>361950</xdr:colOff>
      <xdr:row>76</xdr:row>
      <xdr:rowOff>45357</xdr:rowOff>
    </xdr:to>
    <xdr:cxnSp macro="">
      <xdr:nvCxnSpPr>
        <xdr:cNvPr id="428" name="直線コネクタ 427"/>
        <xdr:cNvCxnSpPr/>
      </xdr:nvCxnSpPr>
      <xdr:spPr>
        <a:xfrm flipV="1">
          <a:off x="13893800" y="12941663"/>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45357</xdr:rowOff>
    </xdr:from>
    <xdr:to>
      <xdr:col>20</xdr:col>
      <xdr:colOff>158750</xdr:colOff>
      <xdr:row>76</xdr:row>
      <xdr:rowOff>48623</xdr:rowOff>
    </xdr:to>
    <xdr:cxnSp macro="">
      <xdr:nvCxnSpPr>
        <xdr:cNvPr id="431" name="直線コネクタ 430"/>
        <xdr:cNvCxnSpPr/>
      </xdr:nvCxnSpPr>
      <xdr:spPr>
        <a:xfrm flipV="1">
          <a:off x="13004800" y="13075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117022</xdr:rowOff>
    </xdr:from>
    <xdr:to>
      <xdr:col>24</xdr:col>
      <xdr:colOff>82550</xdr:colOff>
      <xdr:row>76</xdr:row>
      <xdr:rowOff>47172</xdr:rowOff>
    </xdr:to>
    <xdr:sp macro="" textlink="">
      <xdr:nvSpPr>
        <xdr:cNvPr id="441" name="円/楕円 440"/>
        <xdr:cNvSpPr/>
      </xdr:nvSpPr>
      <xdr:spPr>
        <a:xfrm>
          <a:off x="164592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89098</xdr:rowOff>
    </xdr:from>
    <xdr:ext cx="762000" cy="259045"/>
    <xdr:sp macro="" textlink="">
      <xdr:nvSpPr>
        <xdr:cNvPr id="442" name="公債費以外該当値テキスト"/>
        <xdr:cNvSpPr txBox="1"/>
      </xdr:nvSpPr>
      <xdr:spPr>
        <a:xfrm>
          <a:off x="165989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3" name="円/楕円 442"/>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4" name="テキスト ボックス 443"/>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32113</xdr:rowOff>
    </xdr:from>
    <xdr:to>
      <xdr:col>21</xdr:col>
      <xdr:colOff>412750</xdr:colOff>
      <xdr:row>75</xdr:row>
      <xdr:rowOff>133713</xdr:rowOff>
    </xdr:to>
    <xdr:sp macro="" textlink="">
      <xdr:nvSpPr>
        <xdr:cNvPr id="445" name="円/楕円 444"/>
        <xdr:cNvSpPr/>
      </xdr:nvSpPr>
      <xdr:spPr>
        <a:xfrm>
          <a:off x="14732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118490</xdr:rowOff>
    </xdr:from>
    <xdr:ext cx="762000" cy="259045"/>
    <xdr:sp macro="" textlink="">
      <xdr:nvSpPr>
        <xdr:cNvPr id="446" name="テキスト ボックス 445"/>
        <xdr:cNvSpPr txBox="1"/>
      </xdr:nvSpPr>
      <xdr:spPr>
        <a:xfrm>
          <a:off x="14401800" y="1297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166007</xdr:rowOff>
    </xdr:from>
    <xdr:to>
      <xdr:col>20</xdr:col>
      <xdr:colOff>209550</xdr:colOff>
      <xdr:row>76</xdr:row>
      <xdr:rowOff>96157</xdr:rowOff>
    </xdr:to>
    <xdr:sp macro="" textlink="">
      <xdr:nvSpPr>
        <xdr:cNvPr id="447" name="円/楕円 446"/>
        <xdr:cNvSpPr/>
      </xdr:nvSpPr>
      <xdr:spPr>
        <a:xfrm>
          <a:off x="13843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80934</xdr:rowOff>
    </xdr:from>
    <xdr:ext cx="762000" cy="259045"/>
    <xdr:sp macro="" textlink="">
      <xdr:nvSpPr>
        <xdr:cNvPr id="448" name="テキスト ボックス 447"/>
        <xdr:cNvSpPr txBox="1"/>
      </xdr:nvSpPr>
      <xdr:spPr>
        <a:xfrm>
          <a:off x="13512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169273</xdr:rowOff>
    </xdr:from>
    <xdr:to>
      <xdr:col>19</xdr:col>
      <xdr:colOff>6350</xdr:colOff>
      <xdr:row>76</xdr:row>
      <xdr:rowOff>99423</xdr:rowOff>
    </xdr:to>
    <xdr:sp macro="" textlink="">
      <xdr:nvSpPr>
        <xdr:cNvPr id="449" name="円/楕円 448"/>
        <xdr:cNvSpPr/>
      </xdr:nvSpPr>
      <xdr:spPr>
        <a:xfrm>
          <a:off x="12954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84200</xdr:rowOff>
    </xdr:from>
    <xdr:ext cx="762000" cy="259045"/>
    <xdr:sp macro="" textlink="">
      <xdr:nvSpPr>
        <xdr:cNvPr id="450" name="テキスト ボックス 449"/>
        <xdr:cNvSpPr txBox="1"/>
      </xdr:nvSpPr>
      <xdr:spPr>
        <a:xfrm>
          <a:off x="12623800" y="1311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長野県山形村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140597</xdr:rowOff>
    </xdr:from>
    <xdr:ext cx="762000" cy="259045"/>
    <xdr:sp macro="" textlink="">
      <xdr:nvSpPr>
        <xdr:cNvPr id="42" name="人口1人当たり決算額の推移最小値テキスト130"/>
        <xdr:cNvSpPr txBox="1"/>
      </xdr:nvSpPr>
      <xdr:spPr>
        <a:xfrm>
          <a:off x="5740400" y="344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114383</xdr:rowOff>
    </xdr:from>
    <xdr:to>
      <xdr:col>4</xdr:col>
      <xdr:colOff>1117600</xdr:colOff>
      <xdr:row>19</xdr:row>
      <xdr:rowOff>130420</xdr:rowOff>
    </xdr:to>
    <xdr:cxnSp macro="">
      <xdr:nvCxnSpPr>
        <xdr:cNvPr id="46" name="直線コネクタ 45"/>
        <xdr:cNvCxnSpPr/>
      </xdr:nvCxnSpPr>
      <xdr:spPr bwMode="auto">
        <a:xfrm>
          <a:off x="5003800" y="3419558"/>
          <a:ext cx="647700" cy="16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114383</xdr:rowOff>
    </xdr:from>
    <xdr:to>
      <xdr:col>4</xdr:col>
      <xdr:colOff>469900</xdr:colOff>
      <xdr:row>19</xdr:row>
      <xdr:rowOff>117698</xdr:rowOff>
    </xdr:to>
    <xdr:cxnSp macro="">
      <xdr:nvCxnSpPr>
        <xdr:cNvPr id="49" name="直線コネクタ 48"/>
        <xdr:cNvCxnSpPr/>
      </xdr:nvCxnSpPr>
      <xdr:spPr bwMode="auto">
        <a:xfrm flipV="1">
          <a:off x="4305300" y="3419558"/>
          <a:ext cx="698500" cy="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115149</xdr:rowOff>
    </xdr:from>
    <xdr:to>
      <xdr:col>3</xdr:col>
      <xdr:colOff>904875</xdr:colOff>
      <xdr:row>19</xdr:row>
      <xdr:rowOff>117698</xdr:rowOff>
    </xdr:to>
    <xdr:cxnSp macro="">
      <xdr:nvCxnSpPr>
        <xdr:cNvPr id="52" name="直線コネクタ 51"/>
        <xdr:cNvCxnSpPr/>
      </xdr:nvCxnSpPr>
      <xdr:spPr bwMode="auto">
        <a:xfrm>
          <a:off x="3606800" y="3420324"/>
          <a:ext cx="698500" cy="2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115149</xdr:rowOff>
    </xdr:from>
    <xdr:to>
      <xdr:col>3</xdr:col>
      <xdr:colOff>206375</xdr:colOff>
      <xdr:row>19</xdr:row>
      <xdr:rowOff>117121</xdr:rowOff>
    </xdr:to>
    <xdr:cxnSp macro="">
      <xdr:nvCxnSpPr>
        <xdr:cNvPr id="55" name="直線コネクタ 54"/>
        <xdr:cNvCxnSpPr/>
      </xdr:nvCxnSpPr>
      <xdr:spPr bwMode="auto">
        <a:xfrm flipV="1">
          <a:off x="2908300" y="3420324"/>
          <a:ext cx="698500" cy="1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79620</xdr:rowOff>
    </xdr:from>
    <xdr:to>
      <xdr:col>5</xdr:col>
      <xdr:colOff>34925</xdr:colOff>
      <xdr:row>20</xdr:row>
      <xdr:rowOff>9770</xdr:rowOff>
    </xdr:to>
    <xdr:sp macro="" textlink="">
      <xdr:nvSpPr>
        <xdr:cNvPr id="65" name="円/楕円 64"/>
        <xdr:cNvSpPr/>
      </xdr:nvSpPr>
      <xdr:spPr bwMode="auto">
        <a:xfrm>
          <a:off x="5600700" y="338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159647</xdr:rowOff>
    </xdr:from>
    <xdr:ext cx="762000" cy="259045"/>
    <xdr:sp macro="" textlink="">
      <xdr:nvSpPr>
        <xdr:cNvPr id="66" name="人口1人当たり決算額の推移該当値テキスト130"/>
        <xdr:cNvSpPr txBox="1"/>
      </xdr:nvSpPr>
      <xdr:spPr>
        <a:xfrm>
          <a:off x="5740400" y="329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87,735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63583</xdr:rowOff>
    </xdr:from>
    <xdr:to>
      <xdr:col>4</xdr:col>
      <xdr:colOff>520700</xdr:colOff>
      <xdr:row>19</xdr:row>
      <xdr:rowOff>165183</xdr:rowOff>
    </xdr:to>
    <xdr:sp macro="" textlink="">
      <xdr:nvSpPr>
        <xdr:cNvPr id="67" name="円/楕円 66"/>
        <xdr:cNvSpPr/>
      </xdr:nvSpPr>
      <xdr:spPr bwMode="auto">
        <a:xfrm>
          <a:off x="4953000" y="336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149960</xdr:rowOff>
    </xdr:from>
    <xdr:ext cx="736600" cy="259045"/>
    <xdr:sp macro="" textlink="">
      <xdr:nvSpPr>
        <xdr:cNvPr id="68" name="テキスト ボックス 67"/>
        <xdr:cNvSpPr txBox="1"/>
      </xdr:nvSpPr>
      <xdr:spPr>
        <a:xfrm>
          <a:off x="4622800" y="345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90,541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66898</xdr:rowOff>
    </xdr:from>
    <xdr:to>
      <xdr:col>3</xdr:col>
      <xdr:colOff>955675</xdr:colOff>
      <xdr:row>19</xdr:row>
      <xdr:rowOff>168498</xdr:rowOff>
    </xdr:to>
    <xdr:sp macro="" textlink="">
      <xdr:nvSpPr>
        <xdr:cNvPr id="69" name="円/楕円 68"/>
        <xdr:cNvSpPr/>
      </xdr:nvSpPr>
      <xdr:spPr bwMode="auto">
        <a:xfrm>
          <a:off x="4254500" y="3372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153275</xdr:rowOff>
    </xdr:from>
    <xdr:ext cx="762000" cy="259045"/>
    <xdr:sp macro="" textlink="">
      <xdr:nvSpPr>
        <xdr:cNvPr id="70" name="テキスト ボックス 69"/>
        <xdr:cNvSpPr txBox="1"/>
      </xdr:nvSpPr>
      <xdr:spPr>
        <a:xfrm>
          <a:off x="3924300" y="34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89,961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64349</xdr:rowOff>
    </xdr:from>
    <xdr:to>
      <xdr:col>3</xdr:col>
      <xdr:colOff>257175</xdr:colOff>
      <xdr:row>19</xdr:row>
      <xdr:rowOff>165949</xdr:rowOff>
    </xdr:to>
    <xdr:sp macro="" textlink="">
      <xdr:nvSpPr>
        <xdr:cNvPr id="71" name="円/楕円 70"/>
        <xdr:cNvSpPr/>
      </xdr:nvSpPr>
      <xdr:spPr bwMode="auto">
        <a:xfrm>
          <a:off x="3556000" y="336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150726</xdr:rowOff>
    </xdr:from>
    <xdr:ext cx="762000" cy="259045"/>
    <xdr:sp macro="" textlink="">
      <xdr:nvSpPr>
        <xdr:cNvPr id="72" name="テキスト ボックス 71"/>
        <xdr:cNvSpPr txBox="1"/>
      </xdr:nvSpPr>
      <xdr:spPr>
        <a:xfrm>
          <a:off x="3225800" y="345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90,407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66321</xdr:rowOff>
    </xdr:from>
    <xdr:to>
      <xdr:col>2</xdr:col>
      <xdr:colOff>692150</xdr:colOff>
      <xdr:row>19</xdr:row>
      <xdr:rowOff>167921</xdr:rowOff>
    </xdr:to>
    <xdr:sp macro="" textlink="">
      <xdr:nvSpPr>
        <xdr:cNvPr id="73" name="円/楕円 72"/>
        <xdr:cNvSpPr/>
      </xdr:nvSpPr>
      <xdr:spPr bwMode="auto">
        <a:xfrm>
          <a:off x="2857500" y="337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152698</xdr:rowOff>
    </xdr:from>
    <xdr:ext cx="762000" cy="259045"/>
    <xdr:sp macro="" textlink="">
      <xdr:nvSpPr>
        <xdr:cNvPr id="74" name="テキスト ボックス 73"/>
        <xdr:cNvSpPr txBox="1"/>
      </xdr:nvSpPr>
      <xdr:spPr>
        <a:xfrm>
          <a:off x="2527300" y="345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72530</xdr:rowOff>
    </xdr:from>
    <xdr:to>
      <xdr:col>4</xdr:col>
      <xdr:colOff>1117600</xdr:colOff>
      <xdr:row>36</xdr:row>
      <xdr:rowOff>121653</xdr:rowOff>
    </xdr:to>
    <xdr:cxnSp macro="">
      <xdr:nvCxnSpPr>
        <xdr:cNvPr id="107" name="直線コネクタ 106"/>
        <xdr:cNvCxnSpPr/>
      </xdr:nvCxnSpPr>
      <xdr:spPr bwMode="auto">
        <a:xfrm>
          <a:off x="5003800" y="7025780"/>
          <a:ext cx="647700" cy="49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249695</xdr:rowOff>
    </xdr:from>
    <xdr:to>
      <xdr:col>4</xdr:col>
      <xdr:colOff>469900</xdr:colOff>
      <xdr:row>36</xdr:row>
      <xdr:rowOff>72530</xdr:rowOff>
    </xdr:to>
    <xdr:cxnSp macro="">
      <xdr:nvCxnSpPr>
        <xdr:cNvPr id="110" name="直線コネクタ 109"/>
        <xdr:cNvCxnSpPr/>
      </xdr:nvCxnSpPr>
      <xdr:spPr bwMode="auto">
        <a:xfrm>
          <a:off x="4305300" y="6860045"/>
          <a:ext cx="698500" cy="165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183820</xdr:rowOff>
    </xdr:from>
    <xdr:to>
      <xdr:col>3</xdr:col>
      <xdr:colOff>904875</xdr:colOff>
      <xdr:row>35</xdr:row>
      <xdr:rowOff>249695</xdr:rowOff>
    </xdr:to>
    <xdr:cxnSp macro="">
      <xdr:nvCxnSpPr>
        <xdr:cNvPr id="113" name="直線コネクタ 112"/>
        <xdr:cNvCxnSpPr/>
      </xdr:nvCxnSpPr>
      <xdr:spPr bwMode="auto">
        <a:xfrm>
          <a:off x="3606800" y="6794170"/>
          <a:ext cx="698500" cy="65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131255</xdr:rowOff>
    </xdr:from>
    <xdr:to>
      <xdr:col>3</xdr:col>
      <xdr:colOff>206375</xdr:colOff>
      <xdr:row>35</xdr:row>
      <xdr:rowOff>183820</xdr:rowOff>
    </xdr:to>
    <xdr:cxnSp macro="">
      <xdr:nvCxnSpPr>
        <xdr:cNvPr id="116" name="直線コネクタ 115"/>
        <xdr:cNvCxnSpPr/>
      </xdr:nvCxnSpPr>
      <xdr:spPr bwMode="auto">
        <a:xfrm>
          <a:off x="2908300" y="6741605"/>
          <a:ext cx="698500" cy="52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70853</xdr:rowOff>
    </xdr:from>
    <xdr:to>
      <xdr:col>5</xdr:col>
      <xdr:colOff>34925</xdr:colOff>
      <xdr:row>37</xdr:row>
      <xdr:rowOff>1003</xdr:rowOff>
    </xdr:to>
    <xdr:sp macro="" textlink="">
      <xdr:nvSpPr>
        <xdr:cNvPr id="126" name="円/楕円 125"/>
        <xdr:cNvSpPr/>
      </xdr:nvSpPr>
      <xdr:spPr bwMode="auto">
        <a:xfrm>
          <a:off x="5600700" y="7024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42930</xdr:rowOff>
    </xdr:from>
    <xdr:ext cx="762000" cy="259045"/>
    <xdr:sp macro="" textlink="">
      <xdr:nvSpPr>
        <xdr:cNvPr id="127" name="人口1人当たり決算額の推移該当値テキスト445"/>
        <xdr:cNvSpPr txBox="1"/>
      </xdr:nvSpPr>
      <xdr:spPr>
        <a:xfrm>
          <a:off x="5740400" y="699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21730</xdr:rowOff>
    </xdr:from>
    <xdr:to>
      <xdr:col>4</xdr:col>
      <xdr:colOff>520700</xdr:colOff>
      <xdr:row>36</xdr:row>
      <xdr:rowOff>123330</xdr:rowOff>
    </xdr:to>
    <xdr:sp macro="" textlink="">
      <xdr:nvSpPr>
        <xdr:cNvPr id="128" name="円/楕円 127"/>
        <xdr:cNvSpPr/>
      </xdr:nvSpPr>
      <xdr:spPr bwMode="auto">
        <a:xfrm>
          <a:off x="4953000" y="697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108107</xdr:rowOff>
    </xdr:from>
    <xdr:ext cx="736600" cy="259045"/>
    <xdr:sp macro="" textlink="">
      <xdr:nvSpPr>
        <xdr:cNvPr id="129" name="テキスト ボックス 128"/>
        <xdr:cNvSpPr txBox="1"/>
      </xdr:nvSpPr>
      <xdr:spPr>
        <a:xfrm>
          <a:off x="4622800" y="70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198895</xdr:rowOff>
    </xdr:from>
    <xdr:to>
      <xdr:col>3</xdr:col>
      <xdr:colOff>955675</xdr:colOff>
      <xdr:row>35</xdr:row>
      <xdr:rowOff>300495</xdr:rowOff>
    </xdr:to>
    <xdr:sp macro="" textlink="">
      <xdr:nvSpPr>
        <xdr:cNvPr id="130" name="円/楕円 129"/>
        <xdr:cNvSpPr/>
      </xdr:nvSpPr>
      <xdr:spPr bwMode="auto">
        <a:xfrm>
          <a:off x="4254500" y="680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285272</xdr:rowOff>
    </xdr:from>
    <xdr:ext cx="762000" cy="259045"/>
    <xdr:sp macro="" textlink="">
      <xdr:nvSpPr>
        <xdr:cNvPr id="131" name="テキスト ボックス 130"/>
        <xdr:cNvSpPr txBox="1"/>
      </xdr:nvSpPr>
      <xdr:spPr>
        <a:xfrm>
          <a:off x="3924300" y="68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133020</xdr:rowOff>
    </xdr:from>
    <xdr:to>
      <xdr:col>3</xdr:col>
      <xdr:colOff>257175</xdr:colOff>
      <xdr:row>35</xdr:row>
      <xdr:rowOff>234620</xdr:rowOff>
    </xdr:to>
    <xdr:sp macro="" textlink="">
      <xdr:nvSpPr>
        <xdr:cNvPr id="132" name="円/楕円 131"/>
        <xdr:cNvSpPr/>
      </xdr:nvSpPr>
      <xdr:spPr bwMode="auto">
        <a:xfrm>
          <a:off x="3556000" y="674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219397</xdr:rowOff>
    </xdr:from>
    <xdr:ext cx="762000" cy="259045"/>
    <xdr:sp macro="" textlink="">
      <xdr:nvSpPr>
        <xdr:cNvPr id="133" name="テキスト ボックス 132"/>
        <xdr:cNvSpPr txBox="1"/>
      </xdr:nvSpPr>
      <xdr:spPr>
        <a:xfrm>
          <a:off x="3225800" y="68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80455</xdr:rowOff>
    </xdr:from>
    <xdr:to>
      <xdr:col>2</xdr:col>
      <xdr:colOff>692150</xdr:colOff>
      <xdr:row>35</xdr:row>
      <xdr:rowOff>182055</xdr:rowOff>
    </xdr:to>
    <xdr:sp macro="" textlink="">
      <xdr:nvSpPr>
        <xdr:cNvPr id="134" name="円/楕円 133"/>
        <xdr:cNvSpPr/>
      </xdr:nvSpPr>
      <xdr:spPr bwMode="auto">
        <a:xfrm>
          <a:off x="2857500" y="669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166832</xdr:rowOff>
    </xdr:from>
    <xdr:ext cx="762000" cy="259045"/>
    <xdr:sp macro="" textlink="">
      <xdr:nvSpPr>
        <xdr:cNvPr id="135" name="テキスト ボックス 134"/>
        <xdr:cNvSpPr txBox="1"/>
      </xdr:nvSpPr>
      <xdr:spPr>
        <a:xfrm>
          <a:off x="2527300" y="677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年度が繰越明許費のために高い数値となっていますが、それ以外の年度は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％ほどで推移しています。財政調整基金については、繰越額の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分の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を下らない額を毎年積み立てており、計画的な事業執行及び選択と集中を図り、健全財政に努めます。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実質収支は、前年度より改善する傾向で推移しています。今後もそれぞれの会計で黒字となるよう努めてまいります。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元利償還金については、新規地方債発行額を償還元金の範囲内としていることや繰上償還を行っていることにより年々減少しております。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年度をピークに減少傾向となっております。今後も効率的な財政運営や行財政改革を推進し、公債費の圧縮を図ります。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将来負担率は、平成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年度以降数値なしの状態が続いています。一般会計に係る地方債の現在高については、新規発行額の抑制等により減少していく見込みです。債務負担行為に基づく支出予定額については、平成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年度に繰上償還を実施したことで減少しました。公営企業等繰入見込額については、基準額の順守や定額化等により、減少を見込んでいます。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組合等負担見込額については、建設負担金の終了や繰上償還の実施により、減少していく見込みです。今後も充当可能基金について、予定される事業により計画的な増額と運用を図ります。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U25" workbookViewId="0">
      <selection activeCell="AU13" sqref="AU13:AX13"/>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3760980</v>
      </c>
      <c r="BO4" s="349"/>
      <c r="BP4" s="349"/>
      <c r="BQ4" s="349"/>
      <c r="BR4" s="349"/>
      <c r="BS4" s="349"/>
      <c r="BT4" s="349"/>
      <c r="BU4" s="350"/>
      <c r="BV4" s="348">
        <v>3955839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3585852</v>
      </c>
      <c r="BO5" s="386"/>
      <c r="BP5" s="386"/>
      <c r="BQ5" s="386"/>
      <c r="BR5" s="386"/>
      <c r="BS5" s="386"/>
      <c r="BT5" s="386"/>
      <c r="BU5" s="387"/>
      <c r="BV5" s="385">
        <v>3819057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78.099999999999994</v>
      </c>
      <c r="CU5" s="383"/>
      <c r="CV5" s="383"/>
      <c r="CW5" s="383"/>
      <c r="CX5" s="383"/>
      <c r="CY5" s="383"/>
      <c r="CZ5" s="383"/>
      <c r="DA5" s="384"/>
      <c r="DB5" s="382">
        <v>80.099999999999994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175128</v>
      </c>
      <c r="BO6" s="386"/>
      <c r="BP6" s="386"/>
      <c r="BQ6" s="386"/>
      <c r="BR6" s="386"/>
      <c r="BS6" s="386"/>
      <c r="BT6" s="386"/>
      <c r="BU6" s="387"/>
      <c r="BV6" s="385">
        <v>136782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83.5</v>
      </c>
      <c r="CU6" s="423"/>
      <c r="CV6" s="423"/>
      <c r="CW6" s="423"/>
      <c r="CX6" s="423"/>
      <c r="CY6" s="423"/>
      <c r="CZ6" s="423"/>
      <c r="DA6" s="424"/>
      <c r="DB6" s="422">
        <v>86.1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21697</v>
      </c>
      <c r="BO7" s="386"/>
      <c r="BP7" s="386"/>
      <c r="BQ7" s="386"/>
      <c r="BR7" s="386"/>
      <c r="BS7" s="386"/>
      <c r="BT7" s="386"/>
      <c r="BU7" s="387"/>
      <c r="BV7" s="385">
        <v>13015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2530774</v>
      </c>
      <c r="CU7" s="386"/>
      <c r="CV7" s="386"/>
      <c r="CW7" s="386"/>
      <c r="CX7" s="386"/>
      <c r="CY7" s="386"/>
      <c r="CZ7" s="386"/>
      <c r="DA7" s="387"/>
      <c r="DB7" s="385">
        <v>2508049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153431</v>
      </c>
      <c r="BO8" s="386"/>
      <c r="BP8" s="386"/>
      <c r="BQ8" s="386"/>
      <c r="BR8" s="386"/>
      <c r="BS8" s="386"/>
      <c r="BT8" s="386"/>
      <c r="BU8" s="387"/>
      <c r="BV8" s="385">
        <v>123767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8425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29664</v>
      </c>
      <c r="BO9" s="386"/>
      <c r="BP9" s="386"/>
      <c r="BQ9" s="386"/>
      <c r="BR9" s="386"/>
      <c r="BS9" s="386"/>
      <c r="BT9" s="386"/>
      <c r="BU9" s="387"/>
      <c r="BV9" s="385">
        <v>17629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v>
      </c>
      <c r="CU9" s="383"/>
      <c r="CV9" s="383"/>
      <c r="CW9" s="383"/>
      <c r="CX9" s="383"/>
      <c r="CY9" s="383"/>
      <c r="CZ9" s="383"/>
      <c r="DA9" s="384"/>
      <c r="DB9" s="382">
        <v>11.3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8195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27195</v>
      </c>
      <c r="BO10" s="386"/>
      <c r="BP10" s="386"/>
      <c r="BQ10" s="386"/>
      <c r="BR10" s="386"/>
      <c r="BS10" s="386"/>
      <c r="BT10" s="386"/>
      <c r="BU10" s="387"/>
      <c r="BV10" s="385">
        <v>53519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97053</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8837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8775</v>
      </c>
      <c r="S13" s="467"/>
      <c r="T13" s="467"/>
      <c r="U13" s="467"/>
      <c r="V13" s="468"/>
      <c r="W13" s="401" t="s">
        <v>124</v>
      </c>
      <c r="X13" s="402"/>
      <c r="Y13" s="402"/>
      <c r="Z13" s="402"/>
      <c r="AA13" s="402"/>
      <c r="AB13" s="392"/>
      <c r="AC13" s="436">
        <v>893</v>
      </c>
      <c r="AD13" s="437"/>
      <c r="AE13" s="437"/>
      <c r="AF13" s="437"/>
      <c r="AG13" s="476"/>
      <c r="AH13" s="436">
        <v>985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153912</v>
      </c>
      <c r="BO13" s="386"/>
      <c r="BP13" s="386"/>
      <c r="BQ13" s="386"/>
      <c r="BR13" s="386"/>
      <c r="BS13" s="386"/>
      <c r="BT13" s="386"/>
      <c r="BU13" s="387"/>
      <c r="BV13" s="385">
        <v>71148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6.2</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8833</v>
      </c>
      <c r="S14" s="467"/>
      <c r="T14" s="467"/>
      <c r="U14" s="467"/>
      <c r="V14" s="468"/>
      <c r="W14" s="375"/>
      <c r="X14" s="376"/>
      <c r="Y14" s="376"/>
      <c r="Z14" s="376"/>
      <c r="AA14" s="376"/>
      <c r="AB14" s="365"/>
      <c r="AC14" s="469">
        <v>19.8</v>
      </c>
      <c r="AD14" s="470"/>
      <c r="AE14" s="470"/>
      <c r="AF14" s="470"/>
      <c r="AG14" s="471"/>
      <c r="AH14" s="469">
        <v>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8763</v>
      </c>
      <c r="S15" s="467"/>
      <c r="T15" s="467"/>
      <c r="U15" s="467"/>
      <c r="V15" s="468"/>
      <c r="W15" s="401" t="s">
        <v>131</v>
      </c>
      <c r="X15" s="402"/>
      <c r="Y15" s="402"/>
      <c r="Z15" s="402"/>
      <c r="AA15" s="402"/>
      <c r="AB15" s="392"/>
      <c r="AC15" s="436">
        <v>1245</v>
      </c>
      <c r="AD15" s="437"/>
      <c r="AE15" s="437"/>
      <c r="AF15" s="437"/>
      <c r="AG15" s="476"/>
      <c r="AH15" s="436">
        <v>1349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826706</v>
      </c>
      <c r="BO15" s="349"/>
      <c r="BP15" s="349"/>
      <c r="BQ15" s="349"/>
      <c r="BR15" s="349"/>
      <c r="BS15" s="349"/>
      <c r="BT15" s="349"/>
      <c r="BU15" s="350"/>
      <c r="BV15" s="348">
        <v>801197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27.6</v>
      </c>
      <c r="AD16" s="470"/>
      <c r="AE16" s="470"/>
      <c r="AF16" s="470"/>
      <c r="AG16" s="471"/>
      <c r="AH16" s="469">
        <v>28.7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2135974</v>
      </c>
      <c r="BO16" s="386"/>
      <c r="BP16" s="386"/>
      <c r="BQ16" s="386"/>
      <c r="BR16" s="386"/>
      <c r="BS16" s="386"/>
      <c r="BT16" s="386"/>
      <c r="BU16" s="387"/>
      <c r="BV16" s="385">
        <v>2105192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2373</v>
      </c>
      <c r="AD17" s="437"/>
      <c r="AE17" s="437"/>
      <c r="AF17" s="437"/>
      <c r="AG17" s="476"/>
      <c r="AH17" s="436">
        <v>2334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1056910</v>
      </c>
      <c r="BO17" s="386"/>
      <c r="BP17" s="386"/>
      <c r="BQ17" s="386"/>
      <c r="BR17" s="386"/>
      <c r="BS17" s="386"/>
      <c r="BT17" s="386"/>
      <c r="BU17" s="387"/>
      <c r="BV17" s="385">
        <v>1025465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24.94</v>
      </c>
      <c r="M18" s="498"/>
      <c r="N18" s="498"/>
      <c r="O18" s="498"/>
      <c r="P18" s="498"/>
      <c r="Q18" s="498"/>
      <c r="R18" s="499"/>
      <c r="S18" s="499"/>
      <c r="T18" s="499"/>
      <c r="U18" s="499"/>
      <c r="V18" s="500"/>
      <c r="W18" s="403"/>
      <c r="X18" s="404"/>
      <c r="Y18" s="404"/>
      <c r="Z18" s="404"/>
      <c r="AA18" s="404"/>
      <c r="AB18" s="395"/>
      <c r="AC18" s="501">
        <v>52.6</v>
      </c>
      <c r="AD18" s="502"/>
      <c r="AE18" s="502"/>
      <c r="AF18" s="502"/>
      <c r="AG18" s="503"/>
      <c r="AH18" s="501">
        <v>49.7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2001080</v>
      </c>
      <c r="BO18" s="386"/>
      <c r="BP18" s="386"/>
      <c r="BQ18" s="386"/>
      <c r="BR18" s="386"/>
      <c r="BS18" s="386"/>
      <c r="BT18" s="386"/>
      <c r="BU18" s="387"/>
      <c r="BV18" s="385">
        <v>2030656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338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2839153</v>
      </c>
      <c r="BO19" s="386"/>
      <c r="BP19" s="386"/>
      <c r="BQ19" s="386"/>
      <c r="BR19" s="386"/>
      <c r="BS19" s="386"/>
      <c r="BT19" s="386"/>
      <c r="BU19" s="387"/>
      <c r="BV19" s="385">
        <v>2720946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2601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39" t="s">
        <v>151</v>
      </c>
      <c r="AI22" s="402"/>
      <c r="AJ22" s="402"/>
      <c r="AK22" s="402"/>
      <c r="AL22" s="392"/>
      <c r="AM22" s="539" t="s">
        <v>152</v>
      </c>
      <c r="AN22" s="540"/>
      <c r="AO22" s="540"/>
      <c r="AP22" s="540"/>
      <c r="AQ22" s="540"/>
      <c r="AR22" s="541"/>
      <c r="AS22" s="524" t="s">
        <v>149</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153</v>
      </c>
      <c r="AZ23" s="346"/>
      <c r="BA23" s="346"/>
      <c r="BB23" s="346"/>
      <c r="BC23" s="346"/>
      <c r="BD23" s="346"/>
      <c r="BE23" s="346"/>
      <c r="BF23" s="346"/>
      <c r="BG23" s="346"/>
      <c r="BH23" s="346"/>
      <c r="BI23" s="346"/>
      <c r="BJ23" s="346"/>
      <c r="BK23" s="346"/>
      <c r="BL23" s="346"/>
      <c r="BM23" s="347"/>
      <c r="BN23" s="385">
        <v>3071495</v>
      </c>
      <c r="BO23" s="386"/>
      <c r="BP23" s="386"/>
      <c r="BQ23" s="386"/>
      <c r="BR23" s="386"/>
      <c r="BS23" s="386"/>
      <c r="BT23" s="386"/>
      <c r="BU23" s="387"/>
      <c r="BV23" s="385">
        <v>3014241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6800</v>
      </c>
      <c r="R24" s="437"/>
      <c r="S24" s="437"/>
      <c r="T24" s="437"/>
      <c r="U24" s="437"/>
      <c r="V24" s="476"/>
      <c r="W24" s="531"/>
      <c r="X24" s="519"/>
      <c r="Y24" s="520"/>
      <c r="Z24" s="435" t="s">
        <v>155</v>
      </c>
      <c r="AA24" s="415"/>
      <c r="AB24" s="415"/>
      <c r="AC24" s="415"/>
      <c r="AD24" s="415"/>
      <c r="AE24" s="415"/>
      <c r="AF24" s="415"/>
      <c r="AG24" s="416"/>
      <c r="AH24" s="436">
        <v>75</v>
      </c>
      <c r="AI24" s="437"/>
      <c r="AJ24" s="437"/>
      <c r="AK24" s="437"/>
      <c r="AL24" s="476"/>
      <c r="AM24" s="436">
        <v>228000</v>
      </c>
      <c r="AN24" s="437"/>
      <c r="AO24" s="437"/>
      <c r="AP24" s="437"/>
      <c r="AQ24" s="437"/>
      <c r="AR24" s="476"/>
      <c r="AS24" s="436">
        <v>3040</v>
      </c>
      <c r="AT24" s="437"/>
      <c r="AU24" s="437"/>
      <c r="AV24" s="437"/>
      <c r="AW24" s="437"/>
      <c r="AX24" s="438"/>
      <c r="AY24" s="547" t="s">
        <v>156</v>
      </c>
      <c r="AZ24" s="548"/>
      <c r="BA24" s="548"/>
      <c r="BB24" s="548"/>
      <c r="BC24" s="548"/>
      <c r="BD24" s="548"/>
      <c r="BE24" s="548"/>
      <c r="BF24" s="548"/>
      <c r="BG24" s="548"/>
      <c r="BH24" s="548"/>
      <c r="BI24" s="548"/>
      <c r="BJ24" s="548"/>
      <c r="BK24" s="548"/>
      <c r="BL24" s="548"/>
      <c r="BM24" s="549"/>
      <c r="BN24" s="385">
        <v>2011637</v>
      </c>
      <c r="BO24" s="386"/>
      <c r="BP24" s="386"/>
      <c r="BQ24" s="386"/>
      <c r="BR24" s="386"/>
      <c r="BS24" s="386"/>
      <c r="BT24" s="386"/>
      <c r="BU24" s="387"/>
      <c r="BV24" s="385">
        <v>2185027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5627</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11261</v>
      </c>
      <c r="BO25" s="349"/>
      <c r="BP25" s="349"/>
      <c r="BQ25" s="349"/>
      <c r="BR25" s="349"/>
      <c r="BS25" s="349"/>
      <c r="BT25" s="349"/>
      <c r="BU25" s="350"/>
      <c r="BV25" s="348">
        <v>134475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4989</v>
      </c>
      <c r="R26" s="437"/>
      <c r="S26" s="437"/>
      <c r="T26" s="437"/>
      <c r="U26" s="437"/>
      <c r="V26" s="476"/>
      <c r="W26" s="531"/>
      <c r="X26" s="519"/>
      <c r="Y26" s="520"/>
      <c r="Z26" s="435" t="s">
        <v>161</v>
      </c>
      <c r="AA26" s="553"/>
      <c r="AB26" s="553"/>
      <c r="AC26" s="553"/>
      <c r="AD26" s="553"/>
      <c r="AE26" s="553"/>
      <c r="AF26" s="553"/>
      <c r="AG26" s="554"/>
      <c r="AH26" s="436">
        <v>4</v>
      </c>
      <c r="AI26" s="437"/>
      <c r="AJ26" s="437"/>
      <c r="AK26" s="437"/>
      <c r="AL26" s="476"/>
      <c r="AM26" s="436">
        <v>13360</v>
      </c>
      <c r="AN26" s="437"/>
      <c r="AO26" s="437"/>
      <c r="AP26" s="437"/>
      <c r="AQ26" s="437"/>
      <c r="AR26" s="476"/>
      <c r="AS26" s="436">
        <v>3340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2765</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0">
        <v>78473</v>
      </c>
      <c r="BO27" s="551"/>
      <c r="BP27" s="551"/>
      <c r="BQ27" s="551"/>
      <c r="BR27" s="551"/>
      <c r="BS27" s="551"/>
      <c r="BT27" s="551"/>
      <c r="BU27" s="552"/>
      <c r="BV27" s="550">
        <v>78413</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2072</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594590</v>
      </c>
      <c r="BO28" s="349"/>
      <c r="BP28" s="349"/>
      <c r="BQ28" s="349"/>
      <c r="BR28" s="349"/>
      <c r="BS28" s="349"/>
      <c r="BT28" s="349"/>
      <c r="BU28" s="350"/>
      <c r="BV28" s="348">
        <v>567395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1868</v>
      </c>
      <c r="R29" s="437"/>
      <c r="S29" s="437"/>
      <c r="T29" s="437"/>
      <c r="U29" s="437"/>
      <c r="V29" s="476"/>
      <c r="W29" s="531"/>
      <c r="X29" s="519"/>
      <c r="Y29" s="520"/>
      <c r="Z29" s="435" t="s">
        <v>171</v>
      </c>
      <c r="AA29" s="415"/>
      <c r="AB29" s="415"/>
      <c r="AC29" s="415"/>
      <c r="AD29" s="415"/>
      <c r="AE29" s="415"/>
      <c r="AF29" s="415"/>
      <c r="AG29" s="416"/>
      <c r="AH29" s="436">
        <v>75</v>
      </c>
      <c r="AI29" s="437"/>
      <c r="AJ29" s="437"/>
      <c r="AK29" s="437"/>
      <c r="AL29" s="476"/>
      <c r="AM29" s="436">
        <v>228000</v>
      </c>
      <c r="AN29" s="437"/>
      <c r="AO29" s="437"/>
      <c r="AP29" s="437"/>
      <c r="AQ29" s="437"/>
      <c r="AR29" s="476"/>
      <c r="AS29" s="436">
        <v>3040</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148750</v>
      </c>
      <c r="BO29" s="386"/>
      <c r="BP29" s="386"/>
      <c r="BQ29" s="386"/>
      <c r="BR29" s="386"/>
      <c r="BS29" s="386"/>
      <c r="BT29" s="386"/>
      <c r="BU29" s="387"/>
      <c r="BV29" s="385">
        <v>148631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92.8</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174</v>
      </c>
      <c r="BD30" s="548"/>
      <c r="BE30" s="548"/>
      <c r="BF30" s="548"/>
      <c r="BG30" s="548"/>
      <c r="BH30" s="548"/>
      <c r="BI30" s="548"/>
      <c r="BJ30" s="548"/>
      <c r="BK30" s="548"/>
      <c r="BL30" s="548"/>
      <c r="BM30" s="549"/>
      <c r="BN30" s="550">
        <v>990173</v>
      </c>
      <c r="BO30" s="551"/>
      <c r="BP30" s="551"/>
      <c r="BQ30" s="551"/>
      <c r="BR30" s="551"/>
      <c r="BS30" s="551"/>
      <c r="BT30" s="551"/>
      <c r="BU30" s="552"/>
      <c r="BV30" s="550">
        <v>974764</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山形村国民健康保険特別会計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山形村水道事業会計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山形村清水高原簡易水道特別会計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松本広域連合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山形村介護保険特別会計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山形村公共下水道事業特別会計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長野県市町村自治振興組合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山形村後期高齢者医療特別会計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長野県後期高齢者医療広域連合（一般会計）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長野県後期高齢者医療広域連合（後期高齢者医療事業会計）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長野県市町村総合事務組合（一般会計）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長野県市町村総合事務組合（非常勤職員公務災害補償特別会計）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中信地域町村交通災害共済事務組合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松塩安筑老人福祉施設組合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松塩筑木曽老人福祉施設組合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松本市・山形村・朝日村中学校組合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E51" sqref="E51:H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3056</v>
      </c>
      <c r="J41" s="83">
        <v>2940</v>
      </c>
      <c r="K41" s="83">
        <v>2911</v>
      </c>
      <c r="L41" s="83">
        <v>3014</v>
      </c>
      <c r="M41" s="84">
        <v>3071</v>
      </c>
    </row>
    <row r="42" spans="2:13" ht="27.75" customHeight="1">
      <c r="B42" s="1169"/>
      <c r="C42" s="1170"/>
      <c r="D42" s="85"/>
      <c r="E42" s="1175" t="s">
        <v>26</v>
      </c>
      <c r="F42" s="1175"/>
      <c r="G42" s="1175"/>
      <c r="H42" s="1176"/>
      <c r="I42" s="86">
        <v>37</v>
      </c>
      <c r="J42" s="87">
        <v>4</v>
      </c>
      <c r="K42" s="87">
        <v>1</v>
      </c>
      <c r="L42" s="87">
        <v>1</v>
      </c>
      <c r="M42" s="88">
        <v>0</v>
      </c>
    </row>
    <row r="43" spans="2:13" ht="27.75" customHeight="1">
      <c r="B43" s="1169"/>
      <c r="C43" s="1170"/>
      <c r="D43" s="85"/>
      <c r="E43" s="1175" t="s">
        <v>27</v>
      </c>
      <c r="F43" s="1175"/>
      <c r="G43" s="1175"/>
      <c r="H43" s="1176"/>
      <c r="I43" s="86">
        <v>3459</v>
      </c>
      <c r="J43" s="87">
        <v>3351</v>
      </c>
      <c r="K43" s="87">
        <v>3254</v>
      </c>
      <c r="L43" s="87">
        <v>2973</v>
      </c>
      <c r="M43" s="88">
        <v>2771</v>
      </c>
    </row>
    <row r="44" spans="2:13" ht="27.75" customHeight="1">
      <c r="B44" s="1169"/>
      <c r="C44" s="1170"/>
      <c r="D44" s="85"/>
      <c r="E44" s="1175" t="s">
        <v>28</v>
      </c>
      <c r="F44" s="1175"/>
      <c r="G44" s="1175"/>
      <c r="H44" s="1176"/>
      <c r="I44" s="86">
        <v>204</v>
      </c>
      <c r="J44" s="87">
        <v>176</v>
      </c>
      <c r="K44" s="87">
        <v>145</v>
      </c>
      <c r="L44" s="87">
        <v>133</v>
      </c>
      <c r="M44" s="88">
        <v>117</v>
      </c>
    </row>
    <row r="45" spans="2:13" ht="27.75" customHeight="1">
      <c r="B45" s="1169"/>
      <c r="C45" s="1170"/>
      <c r="D45" s="85"/>
      <c r="E45" s="1175" t="s">
        <v>29</v>
      </c>
      <c r="F45" s="1175"/>
      <c r="G45" s="1175"/>
      <c r="H45" s="1176"/>
      <c r="I45" s="86">
        <v>443</v>
      </c>
      <c r="J45" s="87">
        <v>465</v>
      </c>
      <c r="K45" s="87">
        <v>475</v>
      </c>
      <c r="L45" s="87">
        <v>524</v>
      </c>
      <c r="M45" s="88">
        <v>515</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1939</v>
      </c>
      <c r="J49" s="87">
        <v>2252</v>
      </c>
      <c r="K49" s="87">
        <v>2163</v>
      </c>
      <c r="L49" s="87">
        <v>1818</v>
      </c>
      <c r="M49" s="88">
        <v>1897</v>
      </c>
    </row>
    <row r="50" spans="2:13" ht="27.75" customHeight="1">
      <c r="B50" s="1169"/>
      <c r="C50" s="1170"/>
      <c r="D50" s="85"/>
      <c r="E50" s="1175" t="s">
        <v>35</v>
      </c>
      <c r="F50" s="1175"/>
      <c r="G50" s="1175"/>
      <c r="H50" s="1176"/>
      <c r="I50" s="86" t="s">
        <v>476</v>
      </c>
      <c r="J50" s="87" t="s">
        <v>476</v>
      </c>
      <c r="K50" s="87" t="s">
        <v>476</v>
      </c>
      <c r="L50" s="87" t="s">
        <v>476</v>
      </c>
      <c r="M50" s="88" t="s">
        <v>476</v>
      </c>
    </row>
    <row r="51" spans="2:13" ht="27.75" customHeight="1">
      <c r="B51" s="1171"/>
      <c r="C51" s="1172"/>
      <c r="D51" s="85"/>
      <c r="E51" s="1175" t="s">
        <v>36</v>
      </c>
      <c r="F51" s="1175"/>
      <c r="G51" s="1175"/>
      <c r="H51" s="1176"/>
      <c r="I51" s="86">
        <v>5208</v>
      </c>
      <c r="J51" s="87">
        <v>5103</v>
      </c>
      <c r="K51" s="87">
        <v>5023</v>
      </c>
      <c r="L51" s="87">
        <v>4949</v>
      </c>
      <c r="M51" s="88">
        <v>4879</v>
      </c>
    </row>
    <row r="52" spans="2:13" ht="27.75" customHeight="1" thickBot="1">
      <c r="B52" s="1179" t="s">
        <v>37</v>
      </c>
      <c r="C52" s="1180"/>
      <c r="D52" s="90"/>
      <c r="E52" s="1181" t="s">
        <v>38</v>
      </c>
      <c r="F52" s="1181"/>
      <c r="G52" s="1181"/>
      <c r="H52" s="1182"/>
      <c r="I52" s="91">
        <v>52</v>
      </c>
      <c r="J52" s="92">
        <v>-418</v>
      </c>
      <c r="K52" s="92">
        <v>-400</v>
      </c>
      <c r="L52" s="92">
        <v>-122</v>
      </c>
      <c r="M52" s="93">
        <v>-302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33720</v>
      </c>
      <c r="E3" s="116"/>
      <c r="F3" s="117">
        <v>174443</v>
      </c>
      <c r="G3" s="118"/>
      <c r="H3" s="119"/>
    </row>
    <row r="4" spans="1:8">
      <c r="A4" s="120"/>
      <c r="B4" s="121"/>
      <c r="C4" s="122"/>
      <c r="D4" s="123">
        <v>33720</v>
      </c>
      <c r="E4" s="124"/>
      <c r="F4" s="125">
        <v>89518</v>
      </c>
      <c r="G4" s="126"/>
      <c r="H4" s="127"/>
    </row>
    <row r="5" spans="1:8">
      <c r="A5" s="108" t="s">
        <v>510</v>
      </c>
      <c r="B5" s="113"/>
      <c r="C5" s="114"/>
      <c r="D5" s="115">
        <v>30528</v>
      </c>
      <c r="E5" s="116"/>
      <c r="F5" s="117">
        <v>192544</v>
      </c>
      <c r="G5" s="118"/>
      <c r="H5" s="119"/>
    </row>
    <row r="6" spans="1:8">
      <c r="A6" s="120"/>
      <c r="B6" s="121"/>
      <c r="C6" s="122"/>
      <c r="D6" s="123">
        <v>29761</v>
      </c>
      <c r="E6" s="124"/>
      <c r="F6" s="125">
        <v>82235</v>
      </c>
      <c r="G6" s="126"/>
      <c r="H6" s="127"/>
    </row>
    <row r="7" spans="1:8">
      <c r="A7" s="108" t="s">
        <v>511</v>
      </c>
      <c r="B7" s="113"/>
      <c r="C7" s="114"/>
      <c r="D7" s="115">
        <v>62807</v>
      </c>
      <c r="E7" s="116"/>
      <c r="F7" s="117">
        <v>146140</v>
      </c>
      <c r="G7" s="118"/>
      <c r="H7" s="119"/>
    </row>
    <row r="8" spans="1:8">
      <c r="A8" s="120"/>
      <c r="B8" s="121"/>
      <c r="C8" s="122"/>
      <c r="D8" s="123">
        <v>60108</v>
      </c>
      <c r="E8" s="124"/>
      <c r="F8" s="125">
        <v>75451</v>
      </c>
      <c r="G8" s="126"/>
      <c r="H8" s="127"/>
    </row>
    <row r="9" spans="1:8">
      <c r="A9" s="108" t="s">
        <v>512</v>
      </c>
      <c r="B9" s="113"/>
      <c r="C9" s="114"/>
      <c r="D9" s="115">
        <v>90403</v>
      </c>
      <c r="E9" s="116"/>
      <c r="F9" s="117">
        <v>146641</v>
      </c>
      <c r="G9" s="118"/>
      <c r="H9" s="119"/>
    </row>
    <row r="10" spans="1:8">
      <c r="A10" s="120"/>
      <c r="B10" s="121"/>
      <c r="C10" s="122"/>
      <c r="D10" s="123">
        <v>90403</v>
      </c>
      <c r="E10" s="124"/>
      <c r="F10" s="125">
        <v>68142</v>
      </c>
      <c r="G10" s="126"/>
      <c r="H10" s="127"/>
    </row>
    <row r="11" spans="1:8">
      <c r="A11" s="108" t="s">
        <v>513</v>
      </c>
      <c r="B11" s="113"/>
      <c r="C11" s="114"/>
      <c r="D11" s="115">
        <v>57305</v>
      </c>
      <c r="E11" s="116"/>
      <c r="F11" s="117">
        <v>174587</v>
      </c>
      <c r="G11" s="118"/>
      <c r="H11" s="119"/>
    </row>
    <row r="12" spans="1:8">
      <c r="A12" s="120"/>
      <c r="B12" s="121"/>
      <c r="C12" s="128"/>
      <c r="D12" s="123">
        <v>57305</v>
      </c>
      <c r="E12" s="124"/>
      <c r="F12" s="125">
        <v>79695</v>
      </c>
      <c r="G12" s="126"/>
      <c r="H12" s="127"/>
    </row>
    <row r="13" spans="1:8">
      <c r="A13" s="108"/>
      <c r="B13" s="113"/>
      <c r="C13" s="129"/>
      <c r="D13" s="130">
        <v>54953</v>
      </c>
      <c r="E13" s="131"/>
      <c r="F13" s="132">
        <v>166871</v>
      </c>
      <c r="G13" s="133"/>
      <c r="H13" s="119"/>
    </row>
    <row r="14" spans="1:8">
      <c r="A14" s="120"/>
      <c r="B14" s="121"/>
      <c r="C14" s="122"/>
      <c r="D14" s="123">
        <v>54259</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3.17</v>
      </c>
      <c r="C19" s="134">
        <f>ROUND(VALUE(SUBSTITUTE(実質収支比率等に係る経年分析!G$48,"▲","-")),2)</f>
        <v>3.02</v>
      </c>
      <c r="D19" s="134">
        <f>ROUND(VALUE(SUBSTITUTE(実質収支比率等に係る経年分析!H$48,"▲","-")),2)</f>
        <v>4.12</v>
      </c>
      <c r="E19" s="134">
        <f>ROUND(VALUE(SUBSTITUTE(実質収支比率等に係る経年分析!I$48,"▲","-")),2)</f>
        <v>4.93</v>
      </c>
      <c r="F19" s="134">
        <f>ROUND(VALUE(SUBSTITUTE(実質収支比率等に係る経年分析!J$48,"▲","-")),2)</f>
        <v>6.06</v>
      </c>
    </row>
    <row r="20" spans="1:11">
      <c r="A20" s="134" t="s">
        <v>43</v>
      </c>
      <c r="B20" s="134">
        <f>ROUND(VALUE(SUBSTITUTE(実質収支比率等に係る経年分析!F$47,"▲","-")),2)</f>
        <v>16.989999999999998</v>
      </c>
      <c r="C20" s="134">
        <f>ROUND(VALUE(SUBSTITUTE(実質収支比率等に係る経年分析!G$47,"▲","-")),2)</f>
        <v>18.21</v>
      </c>
      <c r="D20" s="134">
        <f>ROUND(VALUE(SUBSTITUTE(実質収支比率等に係る経年分析!H$47,"▲","-")),2)</f>
        <v>19.93</v>
      </c>
      <c r="E20" s="134">
        <f>ROUND(VALUE(SUBSTITUTE(実質収支比率等に係る経年分析!I$47,"▲","-")),2)</f>
        <v>22.62</v>
      </c>
      <c r="F20" s="134">
        <f>ROUND(VALUE(SUBSTITUTE(実質収支比率等に係る経年分析!J$47,"▲","-")),2)</f>
        <v>23.49</v>
      </c>
    </row>
    <row r="21" spans="1:11">
      <c r="A21" s="134" t="s">
        <v>44</v>
      </c>
      <c r="B21" s="134">
        <f>IF(ISNUMBER(VALUE(SUBSTITUTE(実質収支比率等に係る経年分析!F$49,"▲","-"))),ROUND(VALUE(SUBSTITUTE(実質収支比率等に係る経年分析!F$49,"▲","-")),2),NA())</f>
        <v>7.48</v>
      </c>
      <c r="C21" s="134">
        <f>IF(ISNUMBER(VALUE(SUBSTITUTE(実質収支比率等に係る経年分析!G$49,"▲","-"))),ROUND(VALUE(SUBSTITUTE(実質収支比率等に係る経年分析!G$49,"▲","-")),2),NA())</f>
        <v>1.52</v>
      </c>
      <c r="D21" s="134">
        <f>IF(ISNUMBER(VALUE(SUBSTITUTE(実質収支比率等に係る経年分析!H$49,"▲","-"))),ROUND(VALUE(SUBSTITUTE(実質収支比率等に係る経年分析!H$49,"▲","-")),2),NA())</f>
        <v>2.61</v>
      </c>
      <c r="E21" s="134">
        <f>IF(ISNUMBER(VALUE(SUBSTITUTE(実質収支比率等に係る経年分析!I$49,"▲","-"))),ROUND(VALUE(SUBSTITUTE(実質収支比率等に係る経年分析!I$49,"▲","-")),2),NA())</f>
        <v>2.84</v>
      </c>
      <c r="F21" s="134">
        <f>IF(ISNUMBER(VALUE(SUBSTITUTE(実質収支比率等に係る経年分析!J$49,"▲","-"))),ROUND(VALUE(SUBSTITUTE(実質収支比率等に係る経年分析!J$49,"▲","-")),2),NA())</f>
        <v>6.08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山形村後期高齢者医療特別会計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山形村清水高原簡易水道特別会計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山形村介護保険特別会計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山形村公共下水道事業特別会計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1.24</v>
      </c>
    </row>
    <row r="34" spans="1:16">
      <c r="A34" s="135" t="str">
        <f>IF(連結実質赤字比率に係る赤字・黒字の構成分析!C$36="",NA(),連結実質赤字比率に係る赤字・黒字の構成分析!C$36)</f>
        <v>山形村国民健康保険特別会計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6.06</v>
      </c>
    </row>
    <row r="36" spans="1:16">
      <c r="A36" s="135" t="str">
        <f>IF(連結実質赤字比率に係る赤字・黒字の構成分析!C$34="",NA(),連結実質赤字比率に係る赤字・黒字の構成分析!C$34)</f>
        <v>山形村水道事業会計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476</v>
      </c>
      <c r="E42" s="136"/>
      <c r="F42" s="136"/>
      <c r="G42" s="136">
        <f>'実質公債費比率（分子）の構造'!L$52</f>
        <v>470</v>
      </c>
      <c r="H42" s="136"/>
      <c r="I42" s="136"/>
      <c r="J42" s="136">
        <f>'実質公債費比率（分子）の構造'!M$52</f>
        <v>469</v>
      </c>
      <c r="K42" s="136"/>
      <c r="L42" s="136"/>
      <c r="M42" s="136">
        <f>'実質公債費比率（分子）の構造'!N$52</f>
        <v>478</v>
      </c>
      <c r="N42" s="136"/>
      <c r="O42" s="136"/>
      <c r="P42" s="136">
        <f>'実質公債費比率（分子）の構造'!O$52</f>
        <v>473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v>
      </c>
      <c r="C44" s="136"/>
      <c r="D44" s="136"/>
      <c r="E44" s="136">
        <f>'実質公債費比率（分子）の構造'!L$50</f>
        <v>11</v>
      </c>
      <c r="F44" s="136"/>
      <c r="G44" s="136"/>
      <c r="H44" s="136">
        <f>'実質公債費比率（分子）の構造'!M$50</f>
        <v>5</v>
      </c>
      <c r="I44" s="136"/>
      <c r="J44" s="136"/>
      <c r="K44" s="136">
        <f>'実質公債費比率（分子）の構造'!N$50</f>
        <v>4</v>
      </c>
      <c r="L44" s="136"/>
      <c r="M44" s="136"/>
      <c r="N44" s="136">
        <f>'実質公債費比率（分子）の構造'!O$50</f>
        <v>0</v>
      </c>
      <c r="O44" s="136"/>
      <c r="P44" s="136"/>
    </row>
    <row r="45" spans="1:16">
      <c r="A45" s="136" t="s">
        <v>54</v>
      </c>
      <c r="B45" s="136">
        <f>'実質公債費比率（分子）の構造'!K$49</f>
        <v>30</v>
      </c>
      <c r="C45" s="136"/>
      <c r="D45" s="136"/>
      <c r="E45" s="136">
        <f>'実質公債費比率（分子）の構造'!L$49</f>
        <v>31</v>
      </c>
      <c r="F45" s="136"/>
      <c r="G45" s="136"/>
      <c r="H45" s="136">
        <f>'実質公債費比率（分子）の構造'!M$49</f>
        <v>32</v>
      </c>
      <c r="I45" s="136"/>
      <c r="J45" s="136"/>
      <c r="K45" s="136">
        <f>'実質公債費比率（分子）の構造'!N$49</f>
        <v>25</v>
      </c>
      <c r="L45" s="136"/>
      <c r="M45" s="136"/>
      <c r="N45" s="136">
        <f>'実質公債費比率（分子）の構造'!O$49</f>
        <v>21</v>
      </c>
      <c r="O45" s="136"/>
      <c r="P45" s="136"/>
    </row>
    <row r="46" spans="1:16">
      <c r="A46" s="136" t="s">
        <v>55</v>
      </c>
      <c r="B46" s="136">
        <f>'実質公債費比率（分子）の構造'!K$48</f>
        <v>288</v>
      </c>
      <c r="C46" s="136"/>
      <c r="D46" s="136"/>
      <c r="E46" s="136">
        <f>'実質公債費比率（分子）の構造'!L$48</f>
        <v>267</v>
      </c>
      <c r="F46" s="136"/>
      <c r="G46" s="136"/>
      <c r="H46" s="136">
        <f>'実質公債費比率（分子）の構造'!M$48</f>
        <v>255</v>
      </c>
      <c r="I46" s="136"/>
      <c r="J46" s="136"/>
      <c r="K46" s="136">
        <f>'実質公債費比率（分子）の構造'!N$48</f>
        <v>245</v>
      </c>
      <c r="L46" s="136"/>
      <c r="M46" s="136"/>
      <c r="N46" s="136">
        <f>'実質公債費比率（分子）の構造'!O$48</f>
        <v>250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443</v>
      </c>
      <c r="C49" s="136"/>
      <c r="D49" s="136"/>
      <c r="E49" s="136">
        <f>'実質公債費比率（分子）の構造'!L$45</f>
        <v>422</v>
      </c>
      <c r="F49" s="136"/>
      <c r="G49" s="136"/>
      <c r="H49" s="136">
        <f>'実質公債費比率（分子）の構造'!M$45</f>
        <v>395</v>
      </c>
      <c r="I49" s="136"/>
      <c r="J49" s="136"/>
      <c r="K49" s="136">
        <f>'実質公債費比率（分子）の構造'!N$45</f>
        <v>307</v>
      </c>
      <c r="L49" s="136"/>
      <c r="M49" s="136"/>
      <c r="N49" s="136">
        <f>'実質公債費比率（分子）の構造'!O$45</f>
        <v>271</v>
      </c>
      <c r="O49" s="136"/>
      <c r="P49" s="136"/>
    </row>
    <row r="50" spans="1:16">
      <c r="A50" s="136" t="s">
        <v>59</v>
      </c>
      <c r="B50" s="136" t="e">
        <f>NA()</f>
        <v>#N/A</v>
      </c>
      <c r="C50" s="136">
        <f>IF(ISNUMBER('実質公債費比率（分子）の構造'!K$53),'実質公債費比率（分子）の構造'!K$53,NA())</f>
        <v>298</v>
      </c>
      <c r="D50" s="136" t="e">
        <f>NA()</f>
        <v>#N/A</v>
      </c>
      <c r="E50" s="136" t="e">
        <f>NA()</f>
        <v>#N/A</v>
      </c>
      <c r="F50" s="136">
        <f>IF(ISNUMBER('実質公債費比率（分子）の構造'!L$53),'実質公債費比率（分子）の構造'!L$53,NA())</f>
        <v>261</v>
      </c>
      <c r="G50" s="136" t="e">
        <f>NA()</f>
        <v>#N/A</v>
      </c>
      <c r="H50" s="136" t="e">
        <f>NA()</f>
        <v>#N/A</v>
      </c>
      <c r="I50" s="136">
        <f>IF(ISNUMBER('実質公債費比率（分子）の構造'!M$53),'実質公債費比率（分子）の構造'!M$53,NA())</f>
        <v>218</v>
      </c>
      <c r="J50" s="136" t="e">
        <f>NA()</f>
        <v>#N/A</v>
      </c>
      <c r="K50" s="136" t="e">
        <f>NA()</f>
        <v>#N/A</v>
      </c>
      <c r="L50" s="136">
        <f>IF(ISNUMBER('実質公債費比率（分子）の構造'!N$53),'実質公債費比率（分子）の構造'!N$53,NA())</f>
        <v>103</v>
      </c>
      <c r="M50" s="136" t="e">
        <f>NA()</f>
        <v>#N/A</v>
      </c>
      <c r="N50" s="136" t="e">
        <f>NA()</f>
        <v>#N/A</v>
      </c>
      <c r="O50" s="136">
        <f>IF(ISNUMBER('実質公債費比率（分子）の構造'!O$53),'実質公債費比率（分子）の構造'!O$53,NA())</f>
        <v>69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5208</v>
      </c>
      <c r="E56" s="135"/>
      <c r="F56" s="135"/>
      <c r="G56" s="135">
        <f>'将来負担比率（分子）の構造'!J$51</f>
        <v>5103</v>
      </c>
      <c r="H56" s="135"/>
      <c r="I56" s="135"/>
      <c r="J56" s="135">
        <f>'将来負担比率（分子）の構造'!K$51</f>
        <v>5023</v>
      </c>
      <c r="K56" s="135"/>
      <c r="L56" s="135"/>
      <c r="M56" s="135">
        <f>'将来負担比率（分子）の構造'!L$51</f>
        <v>4949</v>
      </c>
      <c r="N56" s="135"/>
      <c r="O56" s="135"/>
      <c r="P56" s="135">
        <f>'将来負担比率（分子）の構造'!M$51</f>
        <v>4879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1939</v>
      </c>
      <c r="E58" s="135"/>
      <c r="F58" s="135"/>
      <c r="G58" s="135">
        <f>'将来負担比率（分子）の構造'!J$49</f>
        <v>2252</v>
      </c>
      <c r="H58" s="135"/>
      <c r="I58" s="135"/>
      <c r="J58" s="135">
        <f>'将来負担比率（分子）の構造'!K$49</f>
        <v>2163</v>
      </c>
      <c r="K58" s="135"/>
      <c r="L58" s="135"/>
      <c r="M58" s="135">
        <f>'将来負担比率（分子）の構造'!L$49</f>
        <v>1818</v>
      </c>
      <c r="N58" s="135"/>
      <c r="O58" s="135"/>
      <c r="P58" s="135">
        <f>'将来負担比率（分子）の構造'!M$49</f>
        <v>1897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443</v>
      </c>
      <c r="C62" s="135"/>
      <c r="D62" s="135"/>
      <c r="E62" s="135">
        <f>'将来負担比率（分子）の構造'!J$45</f>
        <v>465</v>
      </c>
      <c r="F62" s="135"/>
      <c r="G62" s="135"/>
      <c r="H62" s="135">
        <f>'将来負担比率（分子）の構造'!K$45</f>
        <v>475</v>
      </c>
      <c r="I62" s="135"/>
      <c r="J62" s="135"/>
      <c r="K62" s="135">
        <f>'将来負担比率（分子）の構造'!L$45</f>
        <v>524</v>
      </c>
      <c r="L62" s="135"/>
      <c r="M62" s="135"/>
      <c r="N62" s="135">
        <f>'将来負担比率（分子）の構造'!M$45</f>
        <v>515</v>
      </c>
      <c r="O62" s="135"/>
      <c r="P62" s="135"/>
    </row>
    <row r="63" spans="1:16">
      <c r="A63" s="135" t="s">
        <v>28</v>
      </c>
      <c r="B63" s="135">
        <f>'将来負担比率（分子）の構造'!I$44</f>
        <v>204</v>
      </c>
      <c r="C63" s="135"/>
      <c r="D63" s="135"/>
      <c r="E63" s="135">
        <f>'将来負担比率（分子）の構造'!J$44</f>
        <v>176</v>
      </c>
      <c r="F63" s="135"/>
      <c r="G63" s="135"/>
      <c r="H63" s="135">
        <f>'将来負担比率（分子）の構造'!K$44</f>
        <v>145</v>
      </c>
      <c r="I63" s="135"/>
      <c r="J63" s="135"/>
      <c r="K63" s="135">
        <f>'将来負担比率（分子）の構造'!L$44</f>
        <v>133</v>
      </c>
      <c r="L63" s="135"/>
      <c r="M63" s="135"/>
      <c r="N63" s="135">
        <f>'将来負担比率（分子）の構造'!M$44</f>
        <v>117</v>
      </c>
      <c r="O63" s="135"/>
      <c r="P63" s="135"/>
    </row>
    <row r="64" spans="1:16">
      <c r="A64" s="135" t="s">
        <v>27</v>
      </c>
      <c r="B64" s="135">
        <f>'将来負担比率（分子）の構造'!I$43</f>
        <v>3459</v>
      </c>
      <c r="C64" s="135"/>
      <c r="D64" s="135"/>
      <c r="E64" s="135">
        <f>'将来負担比率（分子）の構造'!J$43</f>
        <v>3351</v>
      </c>
      <c r="F64" s="135"/>
      <c r="G64" s="135"/>
      <c r="H64" s="135">
        <f>'将来負担比率（分子）の構造'!K$43</f>
        <v>3254</v>
      </c>
      <c r="I64" s="135"/>
      <c r="J64" s="135"/>
      <c r="K64" s="135">
        <f>'将来負担比率（分子）の構造'!L$43</f>
        <v>2973</v>
      </c>
      <c r="L64" s="135"/>
      <c r="M64" s="135"/>
      <c r="N64" s="135">
        <f>'将来負担比率（分子）の構造'!M$43</f>
        <v>2771</v>
      </c>
      <c r="O64" s="135"/>
      <c r="P64" s="135"/>
    </row>
    <row r="65" spans="1:16">
      <c r="A65" s="135" t="s">
        <v>26</v>
      </c>
      <c r="B65" s="135">
        <f>'将来負担比率（分子）の構造'!I$42</f>
        <v>37</v>
      </c>
      <c r="C65" s="135"/>
      <c r="D65" s="135"/>
      <c r="E65" s="135">
        <f>'将来負担比率（分子）の構造'!J$42</f>
        <v>4</v>
      </c>
      <c r="F65" s="135"/>
      <c r="G65" s="135"/>
      <c r="H65" s="135">
        <f>'将来負担比率（分子）の構造'!K$42</f>
        <v>1</v>
      </c>
      <c r="I65" s="135"/>
      <c r="J65" s="135"/>
      <c r="K65" s="135">
        <f>'将来負担比率（分子）の構造'!L$42</f>
        <v>1</v>
      </c>
      <c r="L65" s="135"/>
      <c r="M65" s="135"/>
      <c r="N65" s="135">
        <f>'将来負担比率（分子）の構造'!M$42</f>
        <v>0</v>
      </c>
      <c r="O65" s="135"/>
      <c r="P65" s="135"/>
    </row>
    <row r="66" spans="1:16">
      <c r="A66" s="135" t="s">
        <v>25</v>
      </c>
      <c r="B66" s="135">
        <f>'将来負担比率（分子）の構造'!I$41</f>
        <v>3056</v>
      </c>
      <c r="C66" s="135"/>
      <c r="D66" s="135"/>
      <c r="E66" s="135">
        <f>'将来負担比率（分子）の構造'!J$41</f>
        <v>2940</v>
      </c>
      <c r="F66" s="135"/>
      <c r="G66" s="135"/>
      <c r="H66" s="135">
        <f>'将来負担比率（分子）の構造'!K$41</f>
        <v>2911</v>
      </c>
      <c r="I66" s="135"/>
      <c r="J66" s="135"/>
      <c r="K66" s="135">
        <f>'将来負担比率（分子）の構造'!L$41</f>
        <v>3014</v>
      </c>
      <c r="L66" s="135"/>
      <c r="M66" s="135"/>
      <c r="N66" s="135">
        <f>'将来負担比率（分子）の構造'!M$41</f>
        <v>3071</v>
      </c>
      <c r="O66" s="135"/>
      <c r="P66" s="135"/>
    </row>
    <row r="67" spans="1:16">
      <c r="A67" s="135" t="s">
        <v>63</v>
      </c>
      <c r="B67" s="135" t="e">
        <f>NA()</f>
        <v>#N/A</v>
      </c>
      <c r="C67" s="135">
        <f>IF(ISNUMBER('将来負担比率（分子）の構造'!I$52), IF('将来負担比率（分子）の構造'!I$52 &lt; 0, 0, '将来負担比率（分子）の構造'!I$52), NA())</f>
        <v>52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L28" workbookViewId="0">
      <selection activeCell="CD14" sqref="CD14:CQ1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928267</v>
      </c>
      <c r="S5" s="581"/>
      <c r="T5" s="581"/>
      <c r="U5" s="581"/>
      <c r="V5" s="581"/>
      <c r="W5" s="581"/>
      <c r="X5" s="581"/>
      <c r="Y5" s="582"/>
      <c r="Z5" s="583">
        <v>24.7</v>
      </c>
      <c r="AA5" s="583"/>
      <c r="AB5" s="583"/>
      <c r="AC5" s="583"/>
      <c r="AD5" s="584">
        <v>928267</v>
      </c>
      <c r="AE5" s="584"/>
      <c r="AF5" s="584"/>
      <c r="AG5" s="584"/>
      <c r="AH5" s="584"/>
      <c r="AI5" s="584"/>
      <c r="AJ5" s="584"/>
      <c r="AK5" s="584"/>
      <c r="AL5" s="585">
        <v>38.700000000000003</v>
      </c>
      <c r="AM5" s="586"/>
      <c r="AN5" s="586"/>
      <c r="AO5" s="587"/>
      <c r="AP5" s="577" t="s">
        <v>209</v>
      </c>
      <c r="AQ5" s="578"/>
      <c r="AR5" s="578"/>
      <c r="AS5" s="578"/>
      <c r="AT5" s="578"/>
      <c r="AU5" s="578"/>
      <c r="AV5" s="578"/>
      <c r="AW5" s="578"/>
      <c r="AX5" s="578"/>
      <c r="AY5" s="578"/>
      <c r="AZ5" s="578"/>
      <c r="BA5" s="578"/>
      <c r="BB5" s="578"/>
      <c r="BC5" s="578"/>
      <c r="BD5" s="578"/>
      <c r="BE5" s="578"/>
      <c r="BF5" s="579"/>
      <c r="BG5" s="591">
        <v>928267</v>
      </c>
      <c r="BH5" s="592"/>
      <c r="BI5" s="592"/>
      <c r="BJ5" s="592"/>
      <c r="BK5" s="592"/>
      <c r="BL5" s="592"/>
      <c r="BM5" s="592"/>
      <c r="BN5" s="593"/>
      <c r="BO5" s="594">
        <v>100</v>
      </c>
      <c r="BP5" s="594"/>
      <c r="BQ5" s="594"/>
      <c r="BR5" s="594"/>
      <c r="BS5" s="595">
        <v>4525</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49262</v>
      </c>
      <c r="S6" s="592"/>
      <c r="T6" s="592"/>
      <c r="U6" s="592"/>
      <c r="V6" s="592"/>
      <c r="W6" s="592"/>
      <c r="X6" s="592"/>
      <c r="Y6" s="593"/>
      <c r="Z6" s="594">
        <v>1.3</v>
      </c>
      <c r="AA6" s="594"/>
      <c r="AB6" s="594"/>
      <c r="AC6" s="594"/>
      <c r="AD6" s="595">
        <v>49262</v>
      </c>
      <c r="AE6" s="595"/>
      <c r="AF6" s="595"/>
      <c r="AG6" s="595"/>
      <c r="AH6" s="595"/>
      <c r="AI6" s="595"/>
      <c r="AJ6" s="595"/>
      <c r="AK6" s="595"/>
      <c r="AL6" s="596">
        <v>2.1</v>
      </c>
      <c r="AM6" s="597"/>
      <c r="AN6" s="597"/>
      <c r="AO6" s="598"/>
      <c r="AP6" s="588" t="s">
        <v>214</v>
      </c>
      <c r="AQ6" s="589"/>
      <c r="AR6" s="589"/>
      <c r="AS6" s="589"/>
      <c r="AT6" s="589"/>
      <c r="AU6" s="589"/>
      <c r="AV6" s="589"/>
      <c r="AW6" s="589"/>
      <c r="AX6" s="589"/>
      <c r="AY6" s="589"/>
      <c r="AZ6" s="589"/>
      <c r="BA6" s="589"/>
      <c r="BB6" s="589"/>
      <c r="BC6" s="589"/>
      <c r="BD6" s="589"/>
      <c r="BE6" s="589"/>
      <c r="BF6" s="590"/>
      <c r="BG6" s="591">
        <v>928267</v>
      </c>
      <c r="BH6" s="592"/>
      <c r="BI6" s="592"/>
      <c r="BJ6" s="592"/>
      <c r="BK6" s="592"/>
      <c r="BL6" s="592"/>
      <c r="BM6" s="592"/>
      <c r="BN6" s="593"/>
      <c r="BO6" s="594">
        <v>100</v>
      </c>
      <c r="BP6" s="594"/>
      <c r="BQ6" s="594"/>
      <c r="BR6" s="594"/>
      <c r="BS6" s="595">
        <v>4525</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70528</v>
      </c>
      <c r="CS6" s="592"/>
      <c r="CT6" s="592"/>
      <c r="CU6" s="592"/>
      <c r="CV6" s="592"/>
      <c r="CW6" s="592"/>
      <c r="CX6" s="592"/>
      <c r="CY6" s="593"/>
      <c r="CZ6" s="594">
        <v>2</v>
      </c>
      <c r="DA6" s="594"/>
      <c r="DB6" s="594"/>
      <c r="DC6" s="594"/>
      <c r="DD6" s="600" t="s">
        <v>216</v>
      </c>
      <c r="DE6" s="592"/>
      <c r="DF6" s="592"/>
      <c r="DG6" s="592"/>
      <c r="DH6" s="592"/>
      <c r="DI6" s="592"/>
      <c r="DJ6" s="592"/>
      <c r="DK6" s="592"/>
      <c r="DL6" s="592"/>
      <c r="DM6" s="592"/>
      <c r="DN6" s="592"/>
      <c r="DO6" s="592"/>
      <c r="DP6" s="593"/>
      <c r="DQ6" s="600">
        <v>70528</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1855</v>
      </c>
      <c r="S7" s="592"/>
      <c r="T7" s="592"/>
      <c r="U7" s="592"/>
      <c r="V7" s="592"/>
      <c r="W7" s="592"/>
      <c r="X7" s="592"/>
      <c r="Y7" s="593"/>
      <c r="Z7" s="594">
        <v>0</v>
      </c>
      <c r="AA7" s="594"/>
      <c r="AB7" s="594"/>
      <c r="AC7" s="594"/>
      <c r="AD7" s="595">
        <v>1855</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421254</v>
      </c>
      <c r="BH7" s="592"/>
      <c r="BI7" s="592"/>
      <c r="BJ7" s="592"/>
      <c r="BK7" s="592"/>
      <c r="BL7" s="592"/>
      <c r="BM7" s="592"/>
      <c r="BN7" s="593"/>
      <c r="BO7" s="594">
        <v>45.4</v>
      </c>
      <c r="BP7" s="594"/>
      <c r="BQ7" s="594"/>
      <c r="BR7" s="594"/>
      <c r="BS7" s="595">
        <v>4525</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638447</v>
      </c>
      <c r="CS7" s="592"/>
      <c r="CT7" s="592"/>
      <c r="CU7" s="592"/>
      <c r="CV7" s="592"/>
      <c r="CW7" s="592"/>
      <c r="CX7" s="592"/>
      <c r="CY7" s="593"/>
      <c r="CZ7" s="594">
        <v>17.8</v>
      </c>
      <c r="DA7" s="594"/>
      <c r="DB7" s="594"/>
      <c r="DC7" s="594"/>
      <c r="DD7" s="600">
        <v>110589</v>
      </c>
      <c r="DE7" s="592"/>
      <c r="DF7" s="592"/>
      <c r="DG7" s="592"/>
      <c r="DH7" s="592"/>
      <c r="DI7" s="592"/>
      <c r="DJ7" s="592"/>
      <c r="DK7" s="592"/>
      <c r="DL7" s="592"/>
      <c r="DM7" s="592"/>
      <c r="DN7" s="592"/>
      <c r="DO7" s="592"/>
      <c r="DP7" s="593"/>
      <c r="DQ7" s="600">
        <v>500655</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2730</v>
      </c>
      <c r="S8" s="592"/>
      <c r="T8" s="592"/>
      <c r="U8" s="592"/>
      <c r="V8" s="592"/>
      <c r="W8" s="592"/>
      <c r="X8" s="592"/>
      <c r="Y8" s="593"/>
      <c r="Z8" s="594">
        <v>0.1</v>
      </c>
      <c r="AA8" s="594"/>
      <c r="AB8" s="594"/>
      <c r="AC8" s="594"/>
      <c r="AD8" s="595">
        <v>2730</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13404</v>
      </c>
      <c r="BH8" s="592"/>
      <c r="BI8" s="592"/>
      <c r="BJ8" s="592"/>
      <c r="BK8" s="592"/>
      <c r="BL8" s="592"/>
      <c r="BM8" s="592"/>
      <c r="BN8" s="593"/>
      <c r="BO8" s="594">
        <v>1.4</v>
      </c>
      <c r="BP8" s="594"/>
      <c r="BQ8" s="594"/>
      <c r="BR8" s="594"/>
      <c r="BS8" s="600" t="s">
        <v>222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1143093</v>
      </c>
      <c r="CS8" s="592"/>
      <c r="CT8" s="592"/>
      <c r="CU8" s="592"/>
      <c r="CV8" s="592"/>
      <c r="CW8" s="592"/>
      <c r="CX8" s="592"/>
      <c r="CY8" s="593"/>
      <c r="CZ8" s="594">
        <v>31.9</v>
      </c>
      <c r="DA8" s="594"/>
      <c r="DB8" s="594"/>
      <c r="DC8" s="594"/>
      <c r="DD8" s="600">
        <v>140246</v>
      </c>
      <c r="DE8" s="592"/>
      <c r="DF8" s="592"/>
      <c r="DG8" s="592"/>
      <c r="DH8" s="592"/>
      <c r="DI8" s="592"/>
      <c r="DJ8" s="592"/>
      <c r="DK8" s="592"/>
      <c r="DL8" s="592"/>
      <c r="DM8" s="592"/>
      <c r="DN8" s="592"/>
      <c r="DO8" s="592"/>
      <c r="DP8" s="593"/>
      <c r="DQ8" s="600">
        <v>617609</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4614</v>
      </c>
      <c r="S9" s="592"/>
      <c r="T9" s="592"/>
      <c r="U9" s="592"/>
      <c r="V9" s="592"/>
      <c r="W9" s="592"/>
      <c r="X9" s="592"/>
      <c r="Y9" s="593"/>
      <c r="Z9" s="594">
        <v>0.1</v>
      </c>
      <c r="AA9" s="594"/>
      <c r="AB9" s="594"/>
      <c r="AC9" s="594"/>
      <c r="AD9" s="595">
        <v>4614</v>
      </c>
      <c r="AE9" s="595"/>
      <c r="AF9" s="595"/>
      <c r="AG9" s="595"/>
      <c r="AH9" s="595"/>
      <c r="AI9" s="595"/>
      <c r="AJ9" s="595"/>
      <c r="AK9" s="595"/>
      <c r="AL9" s="596">
        <v>0.2</v>
      </c>
      <c r="AM9" s="597"/>
      <c r="AN9" s="597"/>
      <c r="AO9" s="598"/>
      <c r="AP9" s="588" t="s">
        <v>225</v>
      </c>
      <c r="AQ9" s="589"/>
      <c r="AR9" s="589"/>
      <c r="AS9" s="589"/>
      <c r="AT9" s="589"/>
      <c r="AU9" s="589"/>
      <c r="AV9" s="589"/>
      <c r="AW9" s="589"/>
      <c r="AX9" s="589"/>
      <c r="AY9" s="589"/>
      <c r="AZ9" s="589"/>
      <c r="BA9" s="589"/>
      <c r="BB9" s="589"/>
      <c r="BC9" s="589"/>
      <c r="BD9" s="589"/>
      <c r="BE9" s="589"/>
      <c r="BF9" s="590"/>
      <c r="BG9" s="591">
        <v>355161</v>
      </c>
      <c r="BH9" s="592"/>
      <c r="BI9" s="592"/>
      <c r="BJ9" s="592"/>
      <c r="BK9" s="592"/>
      <c r="BL9" s="592"/>
      <c r="BM9" s="592"/>
      <c r="BN9" s="593"/>
      <c r="BO9" s="594">
        <v>38.299999999999997</v>
      </c>
      <c r="BP9" s="594"/>
      <c r="BQ9" s="594"/>
      <c r="BR9" s="594"/>
      <c r="BS9" s="600" t="s">
        <v>222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285657</v>
      </c>
      <c r="CS9" s="592"/>
      <c r="CT9" s="592"/>
      <c r="CU9" s="592"/>
      <c r="CV9" s="592"/>
      <c r="CW9" s="592"/>
      <c r="CX9" s="592"/>
      <c r="CY9" s="593"/>
      <c r="CZ9" s="594">
        <v>8</v>
      </c>
      <c r="DA9" s="594"/>
      <c r="DB9" s="594"/>
      <c r="DC9" s="594"/>
      <c r="DD9" s="600">
        <v>1764</v>
      </c>
      <c r="DE9" s="592"/>
      <c r="DF9" s="592"/>
      <c r="DG9" s="592"/>
      <c r="DH9" s="592"/>
      <c r="DI9" s="592"/>
      <c r="DJ9" s="592"/>
      <c r="DK9" s="592"/>
      <c r="DL9" s="592"/>
      <c r="DM9" s="592"/>
      <c r="DN9" s="592"/>
      <c r="DO9" s="592"/>
      <c r="DP9" s="593"/>
      <c r="DQ9" s="600">
        <v>244265</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75337</v>
      </c>
      <c r="S10" s="592"/>
      <c r="T10" s="592"/>
      <c r="U10" s="592"/>
      <c r="V10" s="592"/>
      <c r="W10" s="592"/>
      <c r="X10" s="592"/>
      <c r="Y10" s="593"/>
      <c r="Z10" s="594">
        <v>2</v>
      </c>
      <c r="AA10" s="594"/>
      <c r="AB10" s="594"/>
      <c r="AC10" s="594"/>
      <c r="AD10" s="595">
        <v>75337</v>
      </c>
      <c r="AE10" s="595"/>
      <c r="AF10" s="595"/>
      <c r="AG10" s="595"/>
      <c r="AH10" s="595"/>
      <c r="AI10" s="595"/>
      <c r="AJ10" s="595"/>
      <c r="AK10" s="595"/>
      <c r="AL10" s="596">
        <v>3.1</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24935</v>
      </c>
      <c r="BH10" s="592"/>
      <c r="BI10" s="592"/>
      <c r="BJ10" s="592"/>
      <c r="BK10" s="592"/>
      <c r="BL10" s="592"/>
      <c r="BM10" s="592"/>
      <c r="BN10" s="593"/>
      <c r="BO10" s="594">
        <v>2.7</v>
      </c>
      <c r="BP10" s="594"/>
      <c r="BQ10" s="594"/>
      <c r="BR10" s="594"/>
      <c r="BS10" s="600" t="s">
        <v>222</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1431</v>
      </c>
      <c r="CS10" s="592"/>
      <c r="CT10" s="592"/>
      <c r="CU10" s="592"/>
      <c r="CV10" s="592"/>
      <c r="CW10" s="592"/>
      <c r="CX10" s="592"/>
      <c r="CY10" s="593"/>
      <c r="CZ10" s="594">
        <v>0</v>
      </c>
      <c r="DA10" s="594"/>
      <c r="DB10" s="594"/>
      <c r="DC10" s="594"/>
      <c r="DD10" s="600" t="s">
        <v>222</v>
      </c>
      <c r="DE10" s="592"/>
      <c r="DF10" s="592"/>
      <c r="DG10" s="592"/>
      <c r="DH10" s="592"/>
      <c r="DI10" s="592"/>
      <c r="DJ10" s="592"/>
      <c r="DK10" s="592"/>
      <c r="DL10" s="592"/>
      <c r="DM10" s="592"/>
      <c r="DN10" s="592"/>
      <c r="DO10" s="592"/>
      <c r="DP10" s="593"/>
      <c r="DQ10" s="600">
        <v>1431</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t="s">
        <v>222</v>
      </c>
      <c r="S11" s="592"/>
      <c r="T11" s="592"/>
      <c r="U11" s="592"/>
      <c r="V11" s="592"/>
      <c r="W11" s="592"/>
      <c r="X11" s="592"/>
      <c r="Y11" s="593"/>
      <c r="Z11" s="594" t="s">
        <v>222</v>
      </c>
      <c r="AA11" s="594"/>
      <c r="AB11" s="594"/>
      <c r="AC11" s="594"/>
      <c r="AD11" s="595" t="s">
        <v>222</v>
      </c>
      <c r="AE11" s="595"/>
      <c r="AF11" s="595"/>
      <c r="AG11" s="595"/>
      <c r="AH11" s="595"/>
      <c r="AI11" s="595"/>
      <c r="AJ11" s="595"/>
      <c r="AK11" s="595"/>
      <c r="AL11" s="596" t="s">
        <v>222</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27754</v>
      </c>
      <c r="BH11" s="592"/>
      <c r="BI11" s="592"/>
      <c r="BJ11" s="592"/>
      <c r="BK11" s="592"/>
      <c r="BL11" s="592"/>
      <c r="BM11" s="592"/>
      <c r="BN11" s="593"/>
      <c r="BO11" s="594">
        <v>3</v>
      </c>
      <c r="BP11" s="594"/>
      <c r="BQ11" s="594"/>
      <c r="BR11" s="594"/>
      <c r="BS11" s="600">
        <v>4525</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135598</v>
      </c>
      <c r="CS11" s="592"/>
      <c r="CT11" s="592"/>
      <c r="CU11" s="592"/>
      <c r="CV11" s="592"/>
      <c r="CW11" s="592"/>
      <c r="CX11" s="592"/>
      <c r="CY11" s="593"/>
      <c r="CZ11" s="594">
        <v>3.8</v>
      </c>
      <c r="DA11" s="594"/>
      <c r="DB11" s="594"/>
      <c r="DC11" s="594"/>
      <c r="DD11" s="600">
        <v>44915</v>
      </c>
      <c r="DE11" s="592"/>
      <c r="DF11" s="592"/>
      <c r="DG11" s="592"/>
      <c r="DH11" s="592"/>
      <c r="DI11" s="592"/>
      <c r="DJ11" s="592"/>
      <c r="DK11" s="592"/>
      <c r="DL11" s="592"/>
      <c r="DM11" s="592"/>
      <c r="DN11" s="592"/>
      <c r="DO11" s="592"/>
      <c r="DP11" s="593"/>
      <c r="DQ11" s="600">
        <v>109591</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222</v>
      </c>
      <c r="S12" s="592"/>
      <c r="T12" s="592"/>
      <c r="U12" s="592"/>
      <c r="V12" s="592"/>
      <c r="W12" s="592"/>
      <c r="X12" s="592"/>
      <c r="Y12" s="593"/>
      <c r="Z12" s="594" t="s">
        <v>222</v>
      </c>
      <c r="AA12" s="594"/>
      <c r="AB12" s="594"/>
      <c r="AC12" s="594"/>
      <c r="AD12" s="595" t="s">
        <v>222</v>
      </c>
      <c r="AE12" s="595"/>
      <c r="AF12" s="595"/>
      <c r="AG12" s="595"/>
      <c r="AH12" s="595"/>
      <c r="AI12" s="595"/>
      <c r="AJ12" s="595"/>
      <c r="AK12" s="595"/>
      <c r="AL12" s="596" t="s">
        <v>222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412892</v>
      </c>
      <c r="BH12" s="592"/>
      <c r="BI12" s="592"/>
      <c r="BJ12" s="592"/>
      <c r="BK12" s="592"/>
      <c r="BL12" s="592"/>
      <c r="BM12" s="592"/>
      <c r="BN12" s="593"/>
      <c r="BO12" s="594">
        <v>44.5</v>
      </c>
      <c r="BP12" s="594"/>
      <c r="BQ12" s="594"/>
      <c r="BR12" s="594"/>
      <c r="BS12" s="600" t="s">
        <v>222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46587</v>
      </c>
      <c r="CS12" s="592"/>
      <c r="CT12" s="592"/>
      <c r="CU12" s="592"/>
      <c r="CV12" s="592"/>
      <c r="CW12" s="592"/>
      <c r="CX12" s="592"/>
      <c r="CY12" s="593"/>
      <c r="CZ12" s="594">
        <v>1.3</v>
      </c>
      <c r="DA12" s="594"/>
      <c r="DB12" s="594"/>
      <c r="DC12" s="594"/>
      <c r="DD12" s="600">
        <v>4248</v>
      </c>
      <c r="DE12" s="592"/>
      <c r="DF12" s="592"/>
      <c r="DG12" s="592"/>
      <c r="DH12" s="592"/>
      <c r="DI12" s="592"/>
      <c r="DJ12" s="592"/>
      <c r="DK12" s="592"/>
      <c r="DL12" s="592"/>
      <c r="DM12" s="592"/>
      <c r="DN12" s="592"/>
      <c r="DO12" s="592"/>
      <c r="DP12" s="593"/>
      <c r="DQ12" s="600">
        <v>46380</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13760</v>
      </c>
      <c r="S13" s="592"/>
      <c r="T13" s="592"/>
      <c r="U13" s="592"/>
      <c r="V13" s="592"/>
      <c r="W13" s="592"/>
      <c r="X13" s="592"/>
      <c r="Y13" s="593"/>
      <c r="Z13" s="594">
        <v>0.4</v>
      </c>
      <c r="AA13" s="594"/>
      <c r="AB13" s="594"/>
      <c r="AC13" s="594"/>
      <c r="AD13" s="595">
        <v>13760</v>
      </c>
      <c r="AE13" s="595"/>
      <c r="AF13" s="595"/>
      <c r="AG13" s="595"/>
      <c r="AH13" s="595"/>
      <c r="AI13" s="595"/>
      <c r="AJ13" s="595"/>
      <c r="AK13" s="595"/>
      <c r="AL13" s="596">
        <v>0.6</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412892</v>
      </c>
      <c r="BH13" s="592"/>
      <c r="BI13" s="592"/>
      <c r="BJ13" s="592"/>
      <c r="BK13" s="592"/>
      <c r="BL13" s="592"/>
      <c r="BM13" s="592"/>
      <c r="BN13" s="593"/>
      <c r="BO13" s="594">
        <v>44.5</v>
      </c>
      <c r="BP13" s="594"/>
      <c r="BQ13" s="594"/>
      <c r="BR13" s="594"/>
      <c r="BS13" s="600" t="s">
        <v>222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363333</v>
      </c>
      <c r="CS13" s="592"/>
      <c r="CT13" s="592"/>
      <c r="CU13" s="592"/>
      <c r="CV13" s="592"/>
      <c r="CW13" s="592"/>
      <c r="CX13" s="592"/>
      <c r="CY13" s="593"/>
      <c r="CZ13" s="594">
        <v>10.1</v>
      </c>
      <c r="DA13" s="594"/>
      <c r="DB13" s="594"/>
      <c r="DC13" s="594"/>
      <c r="DD13" s="600">
        <v>39164</v>
      </c>
      <c r="DE13" s="592"/>
      <c r="DF13" s="592"/>
      <c r="DG13" s="592"/>
      <c r="DH13" s="592"/>
      <c r="DI13" s="592"/>
      <c r="DJ13" s="592"/>
      <c r="DK13" s="592"/>
      <c r="DL13" s="592"/>
      <c r="DM13" s="592"/>
      <c r="DN13" s="592"/>
      <c r="DO13" s="592"/>
      <c r="DP13" s="593"/>
      <c r="DQ13" s="600">
        <v>309192</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222</v>
      </c>
      <c r="S14" s="592"/>
      <c r="T14" s="592"/>
      <c r="U14" s="592"/>
      <c r="V14" s="592"/>
      <c r="W14" s="592"/>
      <c r="X14" s="592"/>
      <c r="Y14" s="593"/>
      <c r="Z14" s="594" t="s">
        <v>222</v>
      </c>
      <c r="AA14" s="594"/>
      <c r="AB14" s="594"/>
      <c r="AC14" s="594"/>
      <c r="AD14" s="595" t="s">
        <v>222</v>
      </c>
      <c r="AE14" s="595"/>
      <c r="AF14" s="595"/>
      <c r="AG14" s="595"/>
      <c r="AH14" s="595"/>
      <c r="AI14" s="595"/>
      <c r="AJ14" s="595"/>
      <c r="AK14" s="595"/>
      <c r="AL14" s="596" t="s">
        <v>222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24170</v>
      </c>
      <c r="BH14" s="592"/>
      <c r="BI14" s="592"/>
      <c r="BJ14" s="592"/>
      <c r="BK14" s="592"/>
      <c r="BL14" s="592"/>
      <c r="BM14" s="592"/>
      <c r="BN14" s="593"/>
      <c r="BO14" s="594">
        <v>2.6</v>
      </c>
      <c r="BP14" s="594"/>
      <c r="BQ14" s="594"/>
      <c r="BR14" s="594"/>
      <c r="BS14" s="600" t="s">
        <v>222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158586</v>
      </c>
      <c r="CS14" s="592"/>
      <c r="CT14" s="592"/>
      <c r="CU14" s="592"/>
      <c r="CV14" s="592"/>
      <c r="CW14" s="592"/>
      <c r="CX14" s="592"/>
      <c r="CY14" s="593"/>
      <c r="CZ14" s="594">
        <v>4.4000000000000004</v>
      </c>
      <c r="DA14" s="594"/>
      <c r="DB14" s="594"/>
      <c r="DC14" s="594"/>
      <c r="DD14" s="600">
        <v>36404</v>
      </c>
      <c r="DE14" s="592"/>
      <c r="DF14" s="592"/>
      <c r="DG14" s="592"/>
      <c r="DH14" s="592"/>
      <c r="DI14" s="592"/>
      <c r="DJ14" s="592"/>
      <c r="DK14" s="592"/>
      <c r="DL14" s="592"/>
      <c r="DM14" s="592"/>
      <c r="DN14" s="592"/>
      <c r="DO14" s="592"/>
      <c r="DP14" s="593"/>
      <c r="DQ14" s="600">
        <v>126839</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6609</v>
      </c>
      <c r="S15" s="592"/>
      <c r="T15" s="592"/>
      <c r="U15" s="592"/>
      <c r="V15" s="592"/>
      <c r="W15" s="592"/>
      <c r="X15" s="592"/>
      <c r="Y15" s="593"/>
      <c r="Z15" s="594">
        <v>0.2</v>
      </c>
      <c r="AA15" s="594"/>
      <c r="AB15" s="594"/>
      <c r="AC15" s="594"/>
      <c r="AD15" s="595">
        <v>6609</v>
      </c>
      <c r="AE15" s="595"/>
      <c r="AF15" s="595"/>
      <c r="AG15" s="595"/>
      <c r="AH15" s="595"/>
      <c r="AI15" s="595"/>
      <c r="AJ15" s="595"/>
      <c r="AK15" s="595"/>
      <c r="AL15" s="596">
        <v>0.3</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69951</v>
      </c>
      <c r="BH15" s="592"/>
      <c r="BI15" s="592"/>
      <c r="BJ15" s="592"/>
      <c r="BK15" s="592"/>
      <c r="BL15" s="592"/>
      <c r="BM15" s="592"/>
      <c r="BN15" s="593"/>
      <c r="BO15" s="594">
        <v>7.5</v>
      </c>
      <c r="BP15" s="594"/>
      <c r="BQ15" s="594"/>
      <c r="BR15" s="594"/>
      <c r="BS15" s="600" t="s">
        <v>222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374146</v>
      </c>
      <c r="CS15" s="592"/>
      <c r="CT15" s="592"/>
      <c r="CU15" s="592"/>
      <c r="CV15" s="592"/>
      <c r="CW15" s="592"/>
      <c r="CX15" s="592"/>
      <c r="CY15" s="593"/>
      <c r="CZ15" s="594">
        <v>10.4</v>
      </c>
      <c r="DA15" s="594"/>
      <c r="DB15" s="594"/>
      <c r="DC15" s="594"/>
      <c r="DD15" s="600">
        <v>129075</v>
      </c>
      <c r="DE15" s="592"/>
      <c r="DF15" s="592"/>
      <c r="DG15" s="592"/>
      <c r="DH15" s="592"/>
      <c r="DI15" s="592"/>
      <c r="DJ15" s="592"/>
      <c r="DK15" s="592"/>
      <c r="DL15" s="592"/>
      <c r="DM15" s="592"/>
      <c r="DN15" s="592"/>
      <c r="DO15" s="592"/>
      <c r="DP15" s="593"/>
      <c r="DQ15" s="600">
        <v>269089</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1381886</v>
      </c>
      <c r="S16" s="592"/>
      <c r="T16" s="592"/>
      <c r="U16" s="592"/>
      <c r="V16" s="592"/>
      <c r="W16" s="592"/>
      <c r="X16" s="592"/>
      <c r="Y16" s="593"/>
      <c r="Z16" s="594">
        <v>36.700000000000003</v>
      </c>
      <c r="AA16" s="594"/>
      <c r="AB16" s="594"/>
      <c r="AC16" s="594"/>
      <c r="AD16" s="595">
        <v>1309268</v>
      </c>
      <c r="AE16" s="595"/>
      <c r="AF16" s="595"/>
      <c r="AG16" s="595"/>
      <c r="AH16" s="595"/>
      <c r="AI16" s="595"/>
      <c r="AJ16" s="595"/>
      <c r="AK16" s="595"/>
      <c r="AL16" s="596">
        <v>54.6</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222</v>
      </c>
      <c r="BH16" s="592"/>
      <c r="BI16" s="592"/>
      <c r="BJ16" s="592"/>
      <c r="BK16" s="592"/>
      <c r="BL16" s="592"/>
      <c r="BM16" s="592"/>
      <c r="BN16" s="593"/>
      <c r="BO16" s="594" t="s">
        <v>222</v>
      </c>
      <c r="BP16" s="594"/>
      <c r="BQ16" s="594"/>
      <c r="BR16" s="594"/>
      <c r="BS16" s="600" t="s">
        <v>222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t="s">
        <v>222</v>
      </c>
      <c r="CS16" s="592"/>
      <c r="CT16" s="592"/>
      <c r="CU16" s="592"/>
      <c r="CV16" s="592"/>
      <c r="CW16" s="592"/>
      <c r="CX16" s="592"/>
      <c r="CY16" s="593"/>
      <c r="CZ16" s="594" t="s">
        <v>222</v>
      </c>
      <c r="DA16" s="594"/>
      <c r="DB16" s="594"/>
      <c r="DC16" s="594"/>
      <c r="DD16" s="600" t="s">
        <v>222</v>
      </c>
      <c r="DE16" s="592"/>
      <c r="DF16" s="592"/>
      <c r="DG16" s="592"/>
      <c r="DH16" s="592"/>
      <c r="DI16" s="592"/>
      <c r="DJ16" s="592"/>
      <c r="DK16" s="592"/>
      <c r="DL16" s="592"/>
      <c r="DM16" s="592"/>
      <c r="DN16" s="592"/>
      <c r="DO16" s="592"/>
      <c r="DP16" s="593"/>
      <c r="DQ16" s="600" t="s">
        <v>222</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1309268</v>
      </c>
      <c r="S17" s="592"/>
      <c r="T17" s="592"/>
      <c r="U17" s="592"/>
      <c r="V17" s="592"/>
      <c r="W17" s="592"/>
      <c r="X17" s="592"/>
      <c r="Y17" s="593"/>
      <c r="Z17" s="594">
        <v>34.799999999999997</v>
      </c>
      <c r="AA17" s="594"/>
      <c r="AB17" s="594"/>
      <c r="AC17" s="594"/>
      <c r="AD17" s="595">
        <v>1309268</v>
      </c>
      <c r="AE17" s="595"/>
      <c r="AF17" s="595"/>
      <c r="AG17" s="595"/>
      <c r="AH17" s="595"/>
      <c r="AI17" s="595"/>
      <c r="AJ17" s="595"/>
      <c r="AK17" s="595"/>
      <c r="AL17" s="596">
        <v>54.6</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222</v>
      </c>
      <c r="BH17" s="592"/>
      <c r="BI17" s="592"/>
      <c r="BJ17" s="592"/>
      <c r="BK17" s="592"/>
      <c r="BL17" s="592"/>
      <c r="BM17" s="592"/>
      <c r="BN17" s="593"/>
      <c r="BO17" s="594" t="s">
        <v>222</v>
      </c>
      <c r="BP17" s="594"/>
      <c r="BQ17" s="594"/>
      <c r="BR17" s="594"/>
      <c r="BS17" s="600" t="s">
        <v>222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368296</v>
      </c>
      <c r="CS17" s="592"/>
      <c r="CT17" s="592"/>
      <c r="CU17" s="592"/>
      <c r="CV17" s="592"/>
      <c r="CW17" s="592"/>
      <c r="CX17" s="592"/>
      <c r="CY17" s="593"/>
      <c r="CZ17" s="594">
        <v>10.3</v>
      </c>
      <c r="DA17" s="594"/>
      <c r="DB17" s="594"/>
      <c r="DC17" s="594"/>
      <c r="DD17" s="600" t="s">
        <v>222</v>
      </c>
      <c r="DE17" s="592"/>
      <c r="DF17" s="592"/>
      <c r="DG17" s="592"/>
      <c r="DH17" s="592"/>
      <c r="DI17" s="592"/>
      <c r="DJ17" s="592"/>
      <c r="DK17" s="592"/>
      <c r="DL17" s="592"/>
      <c r="DM17" s="592"/>
      <c r="DN17" s="592"/>
      <c r="DO17" s="592"/>
      <c r="DP17" s="593"/>
      <c r="DQ17" s="600">
        <v>368296</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72616</v>
      </c>
      <c r="S18" s="592"/>
      <c r="T18" s="592"/>
      <c r="U18" s="592"/>
      <c r="V18" s="592"/>
      <c r="W18" s="592"/>
      <c r="X18" s="592"/>
      <c r="Y18" s="593"/>
      <c r="Z18" s="594">
        <v>1.9</v>
      </c>
      <c r="AA18" s="594"/>
      <c r="AB18" s="594"/>
      <c r="AC18" s="594"/>
      <c r="AD18" s="595" t="s">
        <v>222</v>
      </c>
      <c r="AE18" s="595"/>
      <c r="AF18" s="595"/>
      <c r="AG18" s="595"/>
      <c r="AH18" s="595"/>
      <c r="AI18" s="595"/>
      <c r="AJ18" s="595"/>
      <c r="AK18" s="595"/>
      <c r="AL18" s="596" t="s">
        <v>222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222</v>
      </c>
      <c r="BH18" s="592"/>
      <c r="BI18" s="592"/>
      <c r="BJ18" s="592"/>
      <c r="BK18" s="592"/>
      <c r="BL18" s="592"/>
      <c r="BM18" s="592"/>
      <c r="BN18" s="593"/>
      <c r="BO18" s="594" t="s">
        <v>222</v>
      </c>
      <c r="BP18" s="594"/>
      <c r="BQ18" s="594"/>
      <c r="BR18" s="594"/>
      <c r="BS18" s="600" t="s">
        <v>222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v>150</v>
      </c>
      <c r="CS18" s="592"/>
      <c r="CT18" s="592"/>
      <c r="CU18" s="592"/>
      <c r="CV18" s="592"/>
      <c r="CW18" s="592"/>
      <c r="CX18" s="592"/>
      <c r="CY18" s="593"/>
      <c r="CZ18" s="594">
        <v>0</v>
      </c>
      <c r="DA18" s="594"/>
      <c r="DB18" s="594"/>
      <c r="DC18" s="594"/>
      <c r="DD18" s="600" t="s">
        <v>222</v>
      </c>
      <c r="DE18" s="592"/>
      <c r="DF18" s="592"/>
      <c r="DG18" s="592"/>
      <c r="DH18" s="592"/>
      <c r="DI18" s="592"/>
      <c r="DJ18" s="592"/>
      <c r="DK18" s="592"/>
      <c r="DL18" s="592"/>
      <c r="DM18" s="592"/>
      <c r="DN18" s="592"/>
      <c r="DO18" s="592"/>
      <c r="DP18" s="593"/>
      <c r="DQ18" s="600">
        <v>150</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222</v>
      </c>
      <c r="AE19" s="595"/>
      <c r="AF19" s="595"/>
      <c r="AG19" s="595"/>
      <c r="AH19" s="595"/>
      <c r="AI19" s="595"/>
      <c r="AJ19" s="595"/>
      <c r="AK19" s="595"/>
      <c r="AL19" s="596" t="s">
        <v>222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t="s">
        <v>222</v>
      </c>
      <c r="BH19" s="592"/>
      <c r="BI19" s="592"/>
      <c r="BJ19" s="592"/>
      <c r="BK19" s="592"/>
      <c r="BL19" s="592"/>
      <c r="BM19" s="592"/>
      <c r="BN19" s="593"/>
      <c r="BO19" s="594" t="s">
        <v>222</v>
      </c>
      <c r="BP19" s="594"/>
      <c r="BQ19" s="594"/>
      <c r="BR19" s="594"/>
      <c r="BS19" s="600" t="s">
        <v>222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222</v>
      </c>
      <c r="CS19" s="592"/>
      <c r="CT19" s="592"/>
      <c r="CU19" s="592"/>
      <c r="CV19" s="592"/>
      <c r="CW19" s="592"/>
      <c r="CX19" s="592"/>
      <c r="CY19" s="593"/>
      <c r="CZ19" s="594" t="s">
        <v>222</v>
      </c>
      <c r="DA19" s="594"/>
      <c r="DB19" s="594"/>
      <c r="DC19" s="594"/>
      <c r="DD19" s="600" t="s">
        <v>222</v>
      </c>
      <c r="DE19" s="592"/>
      <c r="DF19" s="592"/>
      <c r="DG19" s="592"/>
      <c r="DH19" s="592"/>
      <c r="DI19" s="592"/>
      <c r="DJ19" s="592"/>
      <c r="DK19" s="592"/>
      <c r="DL19" s="592"/>
      <c r="DM19" s="592"/>
      <c r="DN19" s="592"/>
      <c r="DO19" s="592"/>
      <c r="DP19" s="593"/>
      <c r="DQ19" s="600" t="s">
        <v>222</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2464320</v>
      </c>
      <c r="S20" s="592"/>
      <c r="T20" s="592"/>
      <c r="U20" s="592"/>
      <c r="V20" s="592"/>
      <c r="W20" s="592"/>
      <c r="X20" s="592"/>
      <c r="Y20" s="593"/>
      <c r="Z20" s="594">
        <v>65.5</v>
      </c>
      <c r="AA20" s="594"/>
      <c r="AB20" s="594"/>
      <c r="AC20" s="594"/>
      <c r="AD20" s="595">
        <v>2391702</v>
      </c>
      <c r="AE20" s="595"/>
      <c r="AF20" s="595"/>
      <c r="AG20" s="595"/>
      <c r="AH20" s="595"/>
      <c r="AI20" s="595"/>
      <c r="AJ20" s="595"/>
      <c r="AK20" s="595"/>
      <c r="AL20" s="596">
        <v>99.8</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t="s">
        <v>222</v>
      </c>
      <c r="BH20" s="592"/>
      <c r="BI20" s="592"/>
      <c r="BJ20" s="592"/>
      <c r="BK20" s="592"/>
      <c r="BL20" s="592"/>
      <c r="BM20" s="592"/>
      <c r="BN20" s="593"/>
      <c r="BO20" s="594" t="s">
        <v>222</v>
      </c>
      <c r="BP20" s="594"/>
      <c r="BQ20" s="594"/>
      <c r="BR20" s="594"/>
      <c r="BS20" s="600" t="s">
        <v>222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3585852</v>
      </c>
      <c r="CS20" s="592"/>
      <c r="CT20" s="592"/>
      <c r="CU20" s="592"/>
      <c r="CV20" s="592"/>
      <c r="CW20" s="592"/>
      <c r="CX20" s="592"/>
      <c r="CY20" s="593"/>
      <c r="CZ20" s="594">
        <v>100</v>
      </c>
      <c r="DA20" s="594"/>
      <c r="DB20" s="594"/>
      <c r="DC20" s="594"/>
      <c r="DD20" s="600">
        <v>506405</v>
      </c>
      <c r="DE20" s="592"/>
      <c r="DF20" s="592"/>
      <c r="DG20" s="592"/>
      <c r="DH20" s="592"/>
      <c r="DI20" s="592"/>
      <c r="DJ20" s="592"/>
      <c r="DK20" s="592"/>
      <c r="DL20" s="592"/>
      <c r="DM20" s="592"/>
      <c r="DN20" s="592"/>
      <c r="DO20" s="592"/>
      <c r="DP20" s="593"/>
      <c r="DQ20" s="600">
        <v>2664025</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1072</v>
      </c>
      <c r="S21" s="592"/>
      <c r="T21" s="592"/>
      <c r="U21" s="592"/>
      <c r="V21" s="592"/>
      <c r="W21" s="592"/>
      <c r="X21" s="592"/>
      <c r="Y21" s="593"/>
      <c r="Z21" s="594">
        <v>0</v>
      </c>
      <c r="AA21" s="594"/>
      <c r="AB21" s="594"/>
      <c r="AC21" s="594"/>
      <c r="AD21" s="595">
        <v>1072</v>
      </c>
      <c r="AE21" s="595"/>
      <c r="AF21" s="595"/>
      <c r="AG21" s="595"/>
      <c r="AH21" s="595"/>
      <c r="AI21" s="595"/>
      <c r="AJ21" s="595"/>
      <c r="AK21" s="595"/>
      <c r="AL21" s="596">
        <v>0</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t="s">
        <v>222</v>
      </c>
      <c r="BH21" s="592"/>
      <c r="BI21" s="592"/>
      <c r="BJ21" s="592"/>
      <c r="BK21" s="592"/>
      <c r="BL21" s="592"/>
      <c r="BM21" s="592"/>
      <c r="BN21" s="593"/>
      <c r="BO21" s="594" t="s">
        <v>222</v>
      </c>
      <c r="BP21" s="594"/>
      <c r="BQ21" s="594"/>
      <c r="BR21" s="594"/>
      <c r="BS21" s="600" t="s">
        <v>222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1166</v>
      </c>
      <c r="S22" s="592"/>
      <c r="T22" s="592"/>
      <c r="U22" s="592"/>
      <c r="V22" s="592"/>
      <c r="W22" s="592"/>
      <c r="X22" s="592"/>
      <c r="Y22" s="593"/>
      <c r="Z22" s="594">
        <v>0</v>
      </c>
      <c r="AA22" s="594"/>
      <c r="AB22" s="594"/>
      <c r="AC22" s="594"/>
      <c r="AD22" s="595" t="s">
        <v>222</v>
      </c>
      <c r="AE22" s="595"/>
      <c r="AF22" s="595"/>
      <c r="AG22" s="595"/>
      <c r="AH22" s="595"/>
      <c r="AI22" s="595"/>
      <c r="AJ22" s="595"/>
      <c r="AK22" s="595"/>
      <c r="AL22" s="596" t="s">
        <v>222</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222</v>
      </c>
      <c r="BH22" s="592"/>
      <c r="BI22" s="592"/>
      <c r="BJ22" s="592"/>
      <c r="BK22" s="592"/>
      <c r="BL22" s="592"/>
      <c r="BM22" s="592"/>
      <c r="BN22" s="593"/>
      <c r="BO22" s="594" t="s">
        <v>222</v>
      </c>
      <c r="BP22" s="594"/>
      <c r="BQ22" s="594"/>
      <c r="BR22" s="594"/>
      <c r="BS22" s="600" t="s">
        <v>222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110372</v>
      </c>
      <c r="S23" s="592"/>
      <c r="T23" s="592"/>
      <c r="U23" s="592"/>
      <c r="V23" s="592"/>
      <c r="W23" s="592"/>
      <c r="X23" s="592"/>
      <c r="Y23" s="593"/>
      <c r="Z23" s="594">
        <v>2.9</v>
      </c>
      <c r="AA23" s="594"/>
      <c r="AB23" s="594"/>
      <c r="AC23" s="594"/>
      <c r="AD23" s="595" t="s">
        <v>222</v>
      </c>
      <c r="AE23" s="595"/>
      <c r="AF23" s="595"/>
      <c r="AG23" s="595"/>
      <c r="AH23" s="595"/>
      <c r="AI23" s="595"/>
      <c r="AJ23" s="595"/>
      <c r="AK23" s="595"/>
      <c r="AL23" s="596" t="s">
        <v>222</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t="s">
        <v>222</v>
      </c>
      <c r="BH23" s="592"/>
      <c r="BI23" s="592"/>
      <c r="BJ23" s="592"/>
      <c r="BK23" s="592"/>
      <c r="BL23" s="592"/>
      <c r="BM23" s="592"/>
      <c r="BN23" s="593"/>
      <c r="BO23" s="594" t="s">
        <v>222</v>
      </c>
      <c r="BP23" s="594"/>
      <c r="BQ23" s="594"/>
      <c r="BR23" s="594"/>
      <c r="BS23" s="600" t="s">
        <v>222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4969</v>
      </c>
      <c r="S24" s="592"/>
      <c r="T24" s="592"/>
      <c r="U24" s="592"/>
      <c r="V24" s="592"/>
      <c r="W24" s="592"/>
      <c r="X24" s="592"/>
      <c r="Y24" s="593"/>
      <c r="Z24" s="594">
        <v>0.1</v>
      </c>
      <c r="AA24" s="594"/>
      <c r="AB24" s="594"/>
      <c r="AC24" s="594"/>
      <c r="AD24" s="595" t="s">
        <v>222</v>
      </c>
      <c r="AE24" s="595"/>
      <c r="AF24" s="595"/>
      <c r="AG24" s="595"/>
      <c r="AH24" s="595"/>
      <c r="AI24" s="595"/>
      <c r="AJ24" s="595"/>
      <c r="AK24" s="595"/>
      <c r="AL24" s="596" t="s">
        <v>222</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222</v>
      </c>
      <c r="BH24" s="592"/>
      <c r="BI24" s="592"/>
      <c r="BJ24" s="592"/>
      <c r="BK24" s="592"/>
      <c r="BL24" s="592"/>
      <c r="BM24" s="592"/>
      <c r="BN24" s="593"/>
      <c r="BO24" s="594" t="s">
        <v>222</v>
      </c>
      <c r="BP24" s="594"/>
      <c r="BQ24" s="594"/>
      <c r="BR24" s="594"/>
      <c r="BS24" s="600" t="s">
        <v>222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1449359</v>
      </c>
      <c r="CS24" s="581"/>
      <c r="CT24" s="581"/>
      <c r="CU24" s="581"/>
      <c r="CV24" s="581"/>
      <c r="CW24" s="581"/>
      <c r="CX24" s="581"/>
      <c r="CY24" s="582"/>
      <c r="CZ24" s="622">
        <v>40.4</v>
      </c>
      <c r="DA24" s="623"/>
      <c r="DB24" s="623"/>
      <c r="DC24" s="624"/>
      <c r="DD24" s="621">
        <v>1115253</v>
      </c>
      <c r="DE24" s="581"/>
      <c r="DF24" s="581"/>
      <c r="DG24" s="581"/>
      <c r="DH24" s="581"/>
      <c r="DI24" s="581"/>
      <c r="DJ24" s="581"/>
      <c r="DK24" s="582"/>
      <c r="DL24" s="621">
        <v>992202</v>
      </c>
      <c r="DM24" s="581"/>
      <c r="DN24" s="581"/>
      <c r="DO24" s="581"/>
      <c r="DP24" s="581"/>
      <c r="DQ24" s="581"/>
      <c r="DR24" s="581"/>
      <c r="DS24" s="581"/>
      <c r="DT24" s="581"/>
      <c r="DU24" s="581"/>
      <c r="DV24" s="582"/>
      <c r="DW24" s="585">
        <v>38.700000000000003</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246228</v>
      </c>
      <c r="S25" s="592"/>
      <c r="T25" s="592"/>
      <c r="U25" s="592"/>
      <c r="V25" s="592"/>
      <c r="W25" s="592"/>
      <c r="X25" s="592"/>
      <c r="Y25" s="593"/>
      <c r="Z25" s="594">
        <v>6.5</v>
      </c>
      <c r="AA25" s="594"/>
      <c r="AB25" s="594"/>
      <c r="AC25" s="594"/>
      <c r="AD25" s="595" t="s">
        <v>222</v>
      </c>
      <c r="AE25" s="595"/>
      <c r="AF25" s="595"/>
      <c r="AG25" s="595"/>
      <c r="AH25" s="595"/>
      <c r="AI25" s="595"/>
      <c r="AJ25" s="595"/>
      <c r="AK25" s="595"/>
      <c r="AL25" s="596" t="s">
        <v>222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222</v>
      </c>
      <c r="BH25" s="592"/>
      <c r="BI25" s="592"/>
      <c r="BJ25" s="592"/>
      <c r="BK25" s="592"/>
      <c r="BL25" s="592"/>
      <c r="BM25" s="592"/>
      <c r="BN25" s="593"/>
      <c r="BO25" s="594" t="s">
        <v>222</v>
      </c>
      <c r="BP25" s="594"/>
      <c r="BQ25" s="594"/>
      <c r="BR25" s="594"/>
      <c r="BS25" s="600" t="s">
        <v>222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664626</v>
      </c>
      <c r="CS25" s="617"/>
      <c r="CT25" s="617"/>
      <c r="CU25" s="617"/>
      <c r="CV25" s="617"/>
      <c r="CW25" s="617"/>
      <c r="CX25" s="617"/>
      <c r="CY25" s="618"/>
      <c r="CZ25" s="625">
        <v>18.5</v>
      </c>
      <c r="DA25" s="626"/>
      <c r="DB25" s="626"/>
      <c r="DC25" s="627"/>
      <c r="DD25" s="600">
        <v>593764</v>
      </c>
      <c r="DE25" s="617"/>
      <c r="DF25" s="617"/>
      <c r="DG25" s="617"/>
      <c r="DH25" s="617"/>
      <c r="DI25" s="617"/>
      <c r="DJ25" s="617"/>
      <c r="DK25" s="618"/>
      <c r="DL25" s="600">
        <v>585500</v>
      </c>
      <c r="DM25" s="617"/>
      <c r="DN25" s="617"/>
      <c r="DO25" s="617"/>
      <c r="DP25" s="617"/>
      <c r="DQ25" s="617"/>
      <c r="DR25" s="617"/>
      <c r="DS25" s="617"/>
      <c r="DT25" s="617"/>
      <c r="DU25" s="617"/>
      <c r="DV25" s="618"/>
      <c r="DW25" s="596">
        <v>22.9</v>
      </c>
      <c r="DX25" s="619"/>
      <c r="DY25" s="619"/>
      <c r="DZ25" s="619"/>
      <c r="EA25" s="619"/>
      <c r="EB25" s="619"/>
      <c r="EC25" s="620"/>
    </row>
    <row r="26" spans="2:133" ht="11.25" customHeight="1">
      <c r="B26" s="628" t="s">
        <v>278</v>
      </c>
      <c r="C26" s="629"/>
      <c r="D26" s="629"/>
      <c r="E26" s="629"/>
      <c r="F26" s="629"/>
      <c r="G26" s="629"/>
      <c r="H26" s="629"/>
      <c r="I26" s="629"/>
      <c r="J26" s="629"/>
      <c r="K26" s="629"/>
      <c r="L26" s="629"/>
      <c r="M26" s="629"/>
      <c r="N26" s="629"/>
      <c r="O26" s="629"/>
      <c r="P26" s="629"/>
      <c r="Q26" s="630"/>
      <c r="R26" s="591" t="s">
        <v>222</v>
      </c>
      <c r="S26" s="592"/>
      <c r="T26" s="592"/>
      <c r="U26" s="592"/>
      <c r="V26" s="592"/>
      <c r="W26" s="592"/>
      <c r="X26" s="592"/>
      <c r="Y26" s="593"/>
      <c r="Z26" s="594" t="s">
        <v>222</v>
      </c>
      <c r="AA26" s="594"/>
      <c r="AB26" s="594"/>
      <c r="AC26" s="594"/>
      <c r="AD26" s="595" t="s">
        <v>222</v>
      </c>
      <c r="AE26" s="595"/>
      <c r="AF26" s="595"/>
      <c r="AG26" s="595"/>
      <c r="AH26" s="595"/>
      <c r="AI26" s="595"/>
      <c r="AJ26" s="595"/>
      <c r="AK26" s="595"/>
      <c r="AL26" s="596" t="s">
        <v>222</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222</v>
      </c>
      <c r="BH26" s="592"/>
      <c r="BI26" s="592"/>
      <c r="BJ26" s="592"/>
      <c r="BK26" s="592"/>
      <c r="BL26" s="592"/>
      <c r="BM26" s="592"/>
      <c r="BN26" s="593"/>
      <c r="BO26" s="594" t="s">
        <v>222</v>
      </c>
      <c r="BP26" s="594"/>
      <c r="BQ26" s="594"/>
      <c r="BR26" s="594"/>
      <c r="BS26" s="600" t="s">
        <v>222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399128</v>
      </c>
      <c r="CS26" s="592"/>
      <c r="CT26" s="592"/>
      <c r="CU26" s="592"/>
      <c r="CV26" s="592"/>
      <c r="CW26" s="592"/>
      <c r="CX26" s="592"/>
      <c r="CY26" s="593"/>
      <c r="CZ26" s="625">
        <v>11.1</v>
      </c>
      <c r="DA26" s="626"/>
      <c r="DB26" s="626"/>
      <c r="DC26" s="627"/>
      <c r="DD26" s="600">
        <v>331771</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19"/>
      <c r="DY26" s="619"/>
      <c r="DZ26" s="619"/>
      <c r="EA26" s="619"/>
      <c r="EB26" s="619"/>
      <c r="EC26" s="620"/>
    </row>
    <row r="27" spans="2:133" ht="11.25" customHeight="1">
      <c r="B27" s="588" t="s">
        <v>281</v>
      </c>
      <c r="C27" s="589"/>
      <c r="D27" s="589"/>
      <c r="E27" s="589"/>
      <c r="F27" s="589"/>
      <c r="G27" s="589"/>
      <c r="H27" s="589"/>
      <c r="I27" s="589"/>
      <c r="J27" s="589"/>
      <c r="K27" s="589"/>
      <c r="L27" s="589"/>
      <c r="M27" s="589"/>
      <c r="N27" s="589"/>
      <c r="O27" s="589"/>
      <c r="P27" s="589"/>
      <c r="Q27" s="590"/>
      <c r="R27" s="591">
        <v>168277</v>
      </c>
      <c r="S27" s="592"/>
      <c r="T27" s="592"/>
      <c r="U27" s="592"/>
      <c r="V27" s="592"/>
      <c r="W27" s="592"/>
      <c r="X27" s="592"/>
      <c r="Y27" s="593"/>
      <c r="Z27" s="594">
        <v>4.5</v>
      </c>
      <c r="AA27" s="594"/>
      <c r="AB27" s="594"/>
      <c r="AC27" s="594"/>
      <c r="AD27" s="595" t="s">
        <v>222</v>
      </c>
      <c r="AE27" s="595"/>
      <c r="AF27" s="595"/>
      <c r="AG27" s="595"/>
      <c r="AH27" s="595"/>
      <c r="AI27" s="595"/>
      <c r="AJ27" s="595"/>
      <c r="AK27" s="595"/>
      <c r="AL27" s="596" t="s">
        <v>222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928267</v>
      </c>
      <c r="BH27" s="592"/>
      <c r="BI27" s="592"/>
      <c r="BJ27" s="592"/>
      <c r="BK27" s="592"/>
      <c r="BL27" s="592"/>
      <c r="BM27" s="592"/>
      <c r="BN27" s="593"/>
      <c r="BO27" s="594">
        <v>100</v>
      </c>
      <c r="BP27" s="594"/>
      <c r="BQ27" s="594"/>
      <c r="BR27" s="594"/>
      <c r="BS27" s="600">
        <v>4525</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416437</v>
      </c>
      <c r="CS27" s="617"/>
      <c r="CT27" s="617"/>
      <c r="CU27" s="617"/>
      <c r="CV27" s="617"/>
      <c r="CW27" s="617"/>
      <c r="CX27" s="617"/>
      <c r="CY27" s="618"/>
      <c r="CZ27" s="625">
        <v>11.6</v>
      </c>
      <c r="DA27" s="626"/>
      <c r="DB27" s="626"/>
      <c r="DC27" s="627"/>
      <c r="DD27" s="600">
        <v>153193</v>
      </c>
      <c r="DE27" s="617"/>
      <c r="DF27" s="617"/>
      <c r="DG27" s="617"/>
      <c r="DH27" s="617"/>
      <c r="DI27" s="617"/>
      <c r="DJ27" s="617"/>
      <c r="DK27" s="618"/>
      <c r="DL27" s="600">
        <v>135459</v>
      </c>
      <c r="DM27" s="617"/>
      <c r="DN27" s="617"/>
      <c r="DO27" s="617"/>
      <c r="DP27" s="617"/>
      <c r="DQ27" s="617"/>
      <c r="DR27" s="617"/>
      <c r="DS27" s="617"/>
      <c r="DT27" s="617"/>
      <c r="DU27" s="617"/>
      <c r="DV27" s="618"/>
      <c r="DW27" s="596">
        <v>5.3</v>
      </c>
      <c r="DX27" s="619"/>
      <c r="DY27" s="619"/>
      <c r="DZ27" s="619"/>
      <c r="EA27" s="619"/>
      <c r="EB27" s="619"/>
      <c r="EC27" s="620"/>
    </row>
    <row r="28" spans="2:133" ht="11.25" customHeight="1">
      <c r="B28" s="588" t="s">
        <v>284</v>
      </c>
      <c r="C28" s="589"/>
      <c r="D28" s="589"/>
      <c r="E28" s="589"/>
      <c r="F28" s="589"/>
      <c r="G28" s="589"/>
      <c r="H28" s="589"/>
      <c r="I28" s="589"/>
      <c r="J28" s="589"/>
      <c r="K28" s="589"/>
      <c r="L28" s="589"/>
      <c r="M28" s="589"/>
      <c r="N28" s="589"/>
      <c r="O28" s="589"/>
      <c r="P28" s="589"/>
      <c r="Q28" s="590"/>
      <c r="R28" s="591">
        <v>9906</v>
      </c>
      <c r="S28" s="592"/>
      <c r="T28" s="592"/>
      <c r="U28" s="592"/>
      <c r="V28" s="592"/>
      <c r="W28" s="592"/>
      <c r="X28" s="592"/>
      <c r="Y28" s="593"/>
      <c r="Z28" s="594">
        <v>0.3</v>
      </c>
      <c r="AA28" s="594"/>
      <c r="AB28" s="594"/>
      <c r="AC28" s="594"/>
      <c r="AD28" s="595">
        <v>4593</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368296</v>
      </c>
      <c r="CS28" s="592"/>
      <c r="CT28" s="592"/>
      <c r="CU28" s="592"/>
      <c r="CV28" s="592"/>
      <c r="CW28" s="592"/>
      <c r="CX28" s="592"/>
      <c r="CY28" s="593"/>
      <c r="CZ28" s="625">
        <v>10.3</v>
      </c>
      <c r="DA28" s="626"/>
      <c r="DB28" s="626"/>
      <c r="DC28" s="627"/>
      <c r="DD28" s="600">
        <v>368296</v>
      </c>
      <c r="DE28" s="592"/>
      <c r="DF28" s="592"/>
      <c r="DG28" s="592"/>
      <c r="DH28" s="592"/>
      <c r="DI28" s="592"/>
      <c r="DJ28" s="592"/>
      <c r="DK28" s="593"/>
      <c r="DL28" s="600">
        <v>271243</v>
      </c>
      <c r="DM28" s="592"/>
      <c r="DN28" s="592"/>
      <c r="DO28" s="592"/>
      <c r="DP28" s="592"/>
      <c r="DQ28" s="592"/>
      <c r="DR28" s="592"/>
      <c r="DS28" s="592"/>
      <c r="DT28" s="592"/>
      <c r="DU28" s="592"/>
      <c r="DV28" s="593"/>
      <c r="DW28" s="596">
        <v>10.6</v>
      </c>
      <c r="DX28" s="619"/>
      <c r="DY28" s="619"/>
      <c r="DZ28" s="619"/>
      <c r="EA28" s="619"/>
      <c r="EB28" s="619"/>
      <c r="EC28" s="620"/>
    </row>
    <row r="29" spans="2:133" ht="11.25" customHeight="1">
      <c r="B29" s="588" t="s">
        <v>286</v>
      </c>
      <c r="C29" s="589"/>
      <c r="D29" s="589"/>
      <c r="E29" s="589"/>
      <c r="F29" s="589"/>
      <c r="G29" s="589"/>
      <c r="H29" s="589"/>
      <c r="I29" s="589"/>
      <c r="J29" s="589"/>
      <c r="K29" s="589"/>
      <c r="L29" s="589"/>
      <c r="M29" s="589"/>
      <c r="N29" s="589"/>
      <c r="O29" s="589"/>
      <c r="P29" s="589"/>
      <c r="Q29" s="590"/>
      <c r="R29" s="591">
        <v>6568</v>
      </c>
      <c r="S29" s="592"/>
      <c r="T29" s="592"/>
      <c r="U29" s="592"/>
      <c r="V29" s="592"/>
      <c r="W29" s="592"/>
      <c r="X29" s="592"/>
      <c r="Y29" s="593"/>
      <c r="Z29" s="594">
        <v>0.2</v>
      </c>
      <c r="AA29" s="594"/>
      <c r="AB29" s="594"/>
      <c r="AC29" s="594"/>
      <c r="AD29" s="595" t="s">
        <v>222</v>
      </c>
      <c r="AE29" s="595"/>
      <c r="AF29" s="595"/>
      <c r="AG29" s="595"/>
      <c r="AH29" s="595"/>
      <c r="AI29" s="595"/>
      <c r="AJ29" s="595"/>
      <c r="AK29" s="595"/>
      <c r="AL29" s="596" t="s">
        <v>222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368296</v>
      </c>
      <c r="CS29" s="617"/>
      <c r="CT29" s="617"/>
      <c r="CU29" s="617"/>
      <c r="CV29" s="617"/>
      <c r="CW29" s="617"/>
      <c r="CX29" s="617"/>
      <c r="CY29" s="618"/>
      <c r="CZ29" s="625">
        <v>10.3</v>
      </c>
      <c r="DA29" s="626"/>
      <c r="DB29" s="626"/>
      <c r="DC29" s="627"/>
      <c r="DD29" s="600">
        <v>368296</v>
      </c>
      <c r="DE29" s="617"/>
      <c r="DF29" s="617"/>
      <c r="DG29" s="617"/>
      <c r="DH29" s="617"/>
      <c r="DI29" s="617"/>
      <c r="DJ29" s="617"/>
      <c r="DK29" s="618"/>
      <c r="DL29" s="600">
        <v>271243</v>
      </c>
      <c r="DM29" s="617"/>
      <c r="DN29" s="617"/>
      <c r="DO29" s="617"/>
      <c r="DP29" s="617"/>
      <c r="DQ29" s="617"/>
      <c r="DR29" s="617"/>
      <c r="DS29" s="617"/>
      <c r="DT29" s="617"/>
      <c r="DU29" s="617"/>
      <c r="DV29" s="618"/>
      <c r="DW29" s="596">
        <v>10.6</v>
      </c>
      <c r="DX29" s="619"/>
      <c r="DY29" s="619"/>
      <c r="DZ29" s="619"/>
      <c r="EA29" s="619"/>
      <c r="EB29" s="619"/>
      <c r="EC29" s="620"/>
    </row>
    <row r="30" spans="2:133" ht="11.25" customHeight="1">
      <c r="B30" s="588" t="s">
        <v>291</v>
      </c>
      <c r="C30" s="589"/>
      <c r="D30" s="589"/>
      <c r="E30" s="589"/>
      <c r="F30" s="589"/>
      <c r="G30" s="589"/>
      <c r="H30" s="589"/>
      <c r="I30" s="589"/>
      <c r="J30" s="589"/>
      <c r="K30" s="589"/>
      <c r="L30" s="589"/>
      <c r="M30" s="589"/>
      <c r="N30" s="589"/>
      <c r="O30" s="589"/>
      <c r="P30" s="589"/>
      <c r="Q30" s="590"/>
      <c r="R30" s="591">
        <v>149978</v>
      </c>
      <c r="S30" s="592"/>
      <c r="T30" s="592"/>
      <c r="U30" s="592"/>
      <c r="V30" s="592"/>
      <c r="W30" s="592"/>
      <c r="X30" s="592"/>
      <c r="Y30" s="593"/>
      <c r="Z30" s="594">
        <v>4</v>
      </c>
      <c r="AA30" s="594"/>
      <c r="AB30" s="594"/>
      <c r="AC30" s="594"/>
      <c r="AD30" s="595" t="s">
        <v>222</v>
      </c>
      <c r="AE30" s="595"/>
      <c r="AF30" s="595"/>
      <c r="AG30" s="595"/>
      <c r="AH30" s="595"/>
      <c r="AI30" s="595"/>
      <c r="AJ30" s="595"/>
      <c r="AK30" s="595"/>
      <c r="AL30" s="596" t="s">
        <v>222</v>
      </c>
      <c r="AM30" s="597"/>
      <c r="AN30" s="597"/>
      <c r="AO30" s="598"/>
      <c r="AP30" s="637" t="s">
        <v>292</v>
      </c>
      <c r="AQ30" s="638"/>
      <c r="AR30" s="638"/>
      <c r="AS30" s="638"/>
      <c r="AT30" s="643" t="s">
        <v>293</v>
      </c>
      <c r="AU30" s="182"/>
      <c r="AV30" s="182"/>
      <c r="AW30" s="182"/>
      <c r="AX30" s="577" t="s">
        <v>171</v>
      </c>
      <c r="AY30" s="578"/>
      <c r="AZ30" s="578"/>
      <c r="BA30" s="578"/>
      <c r="BB30" s="578"/>
      <c r="BC30" s="578"/>
      <c r="BD30" s="578"/>
      <c r="BE30" s="578"/>
      <c r="BF30" s="579"/>
      <c r="BG30" s="649">
        <v>98.5</v>
      </c>
      <c r="BH30" s="650"/>
      <c r="BI30" s="650"/>
      <c r="BJ30" s="650"/>
      <c r="BK30" s="650"/>
      <c r="BL30" s="650"/>
      <c r="BM30" s="586">
        <v>95.2</v>
      </c>
      <c r="BN30" s="650"/>
      <c r="BO30" s="650"/>
      <c r="BP30" s="650"/>
      <c r="BQ30" s="651"/>
      <c r="BR30" s="649">
        <v>98.5</v>
      </c>
      <c r="BS30" s="650"/>
      <c r="BT30" s="650"/>
      <c r="BU30" s="650"/>
      <c r="BV30" s="650"/>
      <c r="BW30" s="650"/>
      <c r="BX30" s="586">
        <v>94.5</v>
      </c>
      <c r="BY30" s="650"/>
      <c r="BZ30" s="650"/>
      <c r="CA30" s="650"/>
      <c r="CB30" s="651"/>
      <c r="CD30" s="654"/>
      <c r="CE30" s="655"/>
      <c r="CF30" s="605" t="s">
        <v>294</v>
      </c>
      <c r="CG30" s="606"/>
      <c r="CH30" s="606"/>
      <c r="CI30" s="606"/>
      <c r="CJ30" s="606"/>
      <c r="CK30" s="606"/>
      <c r="CL30" s="606"/>
      <c r="CM30" s="606"/>
      <c r="CN30" s="606"/>
      <c r="CO30" s="606"/>
      <c r="CP30" s="606"/>
      <c r="CQ30" s="607"/>
      <c r="CR30" s="591">
        <v>334842</v>
      </c>
      <c r="CS30" s="592"/>
      <c r="CT30" s="592"/>
      <c r="CU30" s="592"/>
      <c r="CV30" s="592"/>
      <c r="CW30" s="592"/>
      <c r="CX30" s="592"/>
      <c r="CY30" s="593"/>
      <c r="CZ30" s="625">
        <v>9.3000000000000007</v>
      </c>
      <c r="DA30" s="626"/>
      <c r="DB30" s="626"/>
      <c r="DC30" s="627"/>
      <c r="DD30" s="600">
        <v>334842</v>
      </c>
      <c r="DE30" s="592"/>
      <c r="DF30" s="592"/>
      <c r="DG30" s="592"/>
      <c r="DH30" s="592"/>
      <c r="DI30" s="592"/>
      <c r="DJ30" s="592"/>
      <c r="DK30" s="593"/>
      <c r="DL30" s="600">
        <v>237789</v>
      </c>
      <c r="DM30" s="592"/>
      <c r="DN30" s="592"/>
      <c r="DO30" s="592"/>
      <c r="DP30" s="592"/>
      <c r="DQ30" s="592"/>
      <c r="DR30" s="592"/>
      <c r="DS30" s="592"/>
      <c r="DT30" s="592"/>
      <c r="DU30" s="592"/>
      <c r="DV30" s="593"/>
      <c r="DW30" s="596">
        <v>9.3000000000000007</v>
      </c>
      <c r="DX30" s="619"/>
      <c r="DY30" s="619"/>
      <c r="DZ30" s="619"/>
      <c r="EA30" s="619"/>
      <c r="EB30" s="619"/>
      <c r="EC30" s="620"/>
    </row>
    <row r="31" spans="2:133" ht="11.25" customHeight="1">
      <c r="B31" s="588" t="s">
        <v>295</v>
      </c>
      <c r="C31" s="589"/>
      <c r="D31" s="589"/>
      <c r="E31" s="589"/>
      <c r="F31" s="589"/>
      <c r="G31" s="589"/>
      <c r="H31" s="589"/>
      <c r="I31" s="589"/>
      <c r="J31" s="589"/>
      <c r="K31" s="589"/>
      <c r="L31" s="589"/>
      <c r="M31" s="589"/>
      <c r="N31" s="589"/>
      <c r="O31" s="589"/>
      <c r="P31" s="589"/>
      <c r="Q31" s="590"/>
      <c r="R31" s="591">
        <v>136782</v>
      </c>
      <c r="S31" s="592"/>
      <c r="T31" s="592"/>
      <c r="U31" s="592"/>
      <c r="V31" s="592"/>
      <c r="W31" s="592"/>
      <c r="X31" s="592"/>
      <c r="Y31" s="593"/>
      <c r="Z31" s="594">
        <v>3.6</v>
      </c>
      <c r="AA31" s="594"/>
      <c r="AB31" s="594"/>
      <c r="AC31" s="594"/>
      <c r="AD31" s="595" t="s">
        <v>222</v>
      </c>
      <c r="AE31" s="595"/>
      <c r="AF31" s="595"/>
      <c r="AG31" s="595"/>
      <c r="AH31" s="595"/>
      <c r="AI31" s="595"/>
      <c r="AJ31" s="595"/>
      <c r="AK31" s="595"/>
      <c r="AL31" s="596" t="s">
        <v>222</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98.4</v>
      </c>
      <c r="BH31" s="617"/>
      <c r="BI31" s="617"/>
      <c r="BJ31" s="617"/>
      <c r="BK31" s="617"/>
      <c r="BL31" s="617"/>
      <c r="BM31" s="597">
        <v>95.3</v>
      </c>
      <c r="BN31" s="647"/>
      <c r="BO31" s="647"/>
      <c r="BP31" s="647"/>
      <c r="BQ31" s="648"/>
      <c r="BR31" s="646">
        <v>98.6</v>
      </c>
      <c r="BS31" s="617"/>
      <c r="BT31" s="617"/>
      <c r="BU31" s="617"/>
      <c r="BV31" s="617"/>
      <c r="BW31" s="617"/>
      <c r="BX31" s="597">
        <v>94.7</v>
      </c>
      <c r="BY31" s="647"/>
      <c r="BZ31" s="647"/>
      <c r="CA31" s="647"/>
      <c r="CB31" s="648"/>
      <c r="CD31" s="654"/>
      <c r="CE31" s="655"/>
      <c r="CF31" s="605" t="s">
        <v>298</v>
      </c>
      <c r="CG31" s="606"/>
      <c r="CH31" s="606"/>
      <c r="CI31" s="606"/>
      <c r="CJ31" s="606"/>
      <c r="CK31" s="606"/>
      <c r="CL31" s="606"/>
      <c r="CM31" s="606"/>
      <c r="CN31" s="606"/>
      <c r="CO31" s="606"/>
      <c r="CP31" s="606"/>
      <c r="CQ31" s="607"/>
      <c r="CR31" s="591">
        <v>33454</v>
      </c>
      <c r="CS31" s="617"/>
      <c r="CT31" s="617"/>
      <c r="CU31" s="617"/>
      <c r="CV31" s="617"/>
      <c r="CW31" s="617"/>
      <c r="CX31" s="617"/>
      <c r="CY31" s="618"/>
      <c r="CZ31" s="625">
        <v>0.9</v>
      </c>
      <c r="DA31" s="626"/>
      <c r="DB31" s="626"/>
      <c r="DC31" s="627"/>
      <c r="DD31" s="600">
        <v>33454</v>
      </c>
      <c r="DE31" s="617"/>
      <c r="DF31" s="617"/>
      <c r="DG31" s="617"/>
      <c r="DH31" s="617"/>
      <c r="DI31" s="617"/>
      <c r="DJ31" s="617"/>
      <c r="DK31" s="618"/>
      <c r="DL31" s="600">
        <v>33454</v>
      </c>
      <c r="DM31" s="617"/>
      <c r="DN31" s="617"/>
      <c r="DO31" s="617"/>
      <c r="DP31" s="617"/>
      <c r="DQ31" s="617"/>
      <c r="DR31" s="617"/>
      <c r="DS31" s="617"/>
      <c r="DT31" s="617"/>
      <c r="DU31" s="617"/>
      <c r="DV31" s="618"/>
      <c r="DW31" s="596">
        <v>1.3</v>
      </c>
      <c r="DX31" s="619"/>
      <c r="DY31" s="619"/>
      <c r="DZ31" s="619"/>
      <c r="EA31" s="619"/>
      <c r="EB31" s="619"/>
      <c r="EC31" s="620"/>
    </row>
    <row r="32" spans="2:133" ht="11.25" customHeight="1">
      <c r="B32" s="588" t="s">
        <v>299</v>
      </c>
      <c r="C32" s="589"/>
      <c r="D32" s="589"/>
      <c r="E32" s="589"/>
      <c r="F32" s="589"/>
      <c r="G32" s="589"/>
      <c r="H32" s="589"/>
      <c r="I32" s="589"/>
      <c r="J32" s="589"/>
      <c r="K32" s="589"/>
      <c r="L32" s="589"/>
      <c r="M32" s="589"/>
      <c r="N32" s="589"/>
      <c r="O32" s="589"/>
      <c r="P32" s="589"/>
      <c r="Q32" s="590"/>
      <c r="R32" s="591">
        <v>69246</v>
      </c>
      <c r="S32" s="592"/>
      <c r="T32" s="592"/>
      <c r="U32" s="592"/>
      <c r="V32" s="592"/>
      <c r="W32" s="592"/>
      <c r="X32" s="592"/>
      <c r="Y32" s="593"/>
      <c r="Z32" s="594">
        <v>1.8</v>
      </c>
      <c r="AA32" s="594"/>
      <c r="AB32" s="594"/>
      <c r="AC32" s="594"/>
      <c r="AD32" s="595">
        <v>55</v>
      </c>
      <c r="AE32" s="595"/>
      <c r="AF32" s="595"/>
      <c r="AG32" s="595"/>
      <c r="AH32" s="595"/>
      <c r="AI32" s="595"/>
      <c r="AJ32" s="595"/>
      <c r="AK32" s="595"/>
      <c r="AL32" s="596">
        <v>0</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98.3</v>
      </c>
      <c r="BH32" s="659"/>
      <c r="BI32" s="659"/>
      <c r="BJ32" s="659"/>
      <c r="BK32" s="659"/>
      <c r="BL32" s="659"/>
      <c r="BM32" s="660">
        <v>94.2</v>
      </c>
      <c r="BN32" s="659"/>
      <c r="BO32" s="659"/>
      <c r="BP32" s="659"/>
      <c r="BQ32" s="661"/>
      <c r="BR32" s="658">
        <v>98.1</v>
      </c>
      <c r="BS32" s="659"/>
      <c r="BT32" s="659"/>
      <c r="BU32" s="659"/>
      <c r="BV32" s="659"/>
      <c r="BW32" s="659"/>
      <c r="BX32" s="660">
        <v>93.3</v>
      </c>
      <c r="BY32" s="659"/>
      <c r="BZ32" s="659"/>
      <c r="CA32" s="659"/>
      <c r="CB32" s="661"/>
      <c r="CD32" s="656"/>
      <c r="CE32" s="657"/>
      <c r="CF32" s="605" t="s">
        <v>301</v>
      </c>
      <c r="CG32" s="606"/>
      <c r="CH32" s="606"/>
      <c r="CI32" s="606"/>
      <c r="CJ32" s="606"/>
      <c r="CK32" s="606"/>
      <c r="CL32" s="606"/>
      <c r="CM32" s="606"/>
      <c r="CN32" s="606"/>
      <c r="CO32" s="606"/>
      <c r="CP32" s="606"/>
      <c r="CQ32" s="607"/>
      <c r="CR32" s="591" t="s">
        <v>222</v>
      </c>
      <c r="CS32" s="592"/>
      <c r="CT32" s="592"/>
      <c r="CU32" s="592"/>
      <c r="CV32" s="592"/>
      <c r="CW32" s="592"/>
      <c r="CX32" s="592"/>
      <c r="CY32" s="593"/>
      <c r="CZ32" s="625" t="s">
        <v>222</v>
      </c>
      <c r="DA32" s="626"/>
      <c r="DB32" s="626"/>
      <c r="DC32" s="627"/>
      <c r="DD32" s="600" t="s">
        <v>222</v>
      </c>
      <c r="DE32" s="592"/>
      <c r="DF32" s="592"/>
      <c r="DG32" s="592"/>
      <c r="DH32" s="592"/>
      <c r="DI32" s="592"/>
      <c r="DJ32" s="592"/>
      <c r="DK32" s="593"/>
      <c r="DL32" s="600" t="s">
        <v>222</v>
      </c>
      <c r="DM32" s="592"/>
      <c r="DN32" s="592"/>
      <c r="DO32" s="592"/>
      <c r="DP32" s="592"/>
      <c r="DQ32" s="592"/>
      <c r="DR32" s="592"/>
      <c r="DS32" s="592"/>
      <c r="DT32" s="592"/>
      <c r="DU32" s="592"/>
      <c r="DV32" s="593"/>
      <c r="DW32" s="596" t="s">
        <v>222</v>
      </c>
      <c r="DX32" s="619"/>
      <c r="DY32" s="619"/>
      <c r="DZ32" s="619"/>
      <c r="EA32" s="619"/>
      <c r="EB32" s="619"/>
      <c r="EC32" s="620"/>
    </row>
    <row r="33" spans="2:133" ht="11.25" customHeight="1">
      <c r="B33" s="588" t="s">
        <v>302</v>
      </c>
      <c r="C33" s="589"/>
      <c r="D33" s="589"/>
      <c r="E33" s="589"/>
      <c r="F33" s="589"/>
      <c r="G33" s="589"/>
      <c r="H33" s="589"/>
      <c r="I33" s="589"/>
      <c r="J33" s="589"/>
      <c r="K33" s="589"/>
      <c r="L33" s="589"/>
      <c r="M33" s="589"/>
      <c r="N33" s="589"/>
      <c r="O33" s="589"/>
      <c r="P33" s="589"/>
      <c r="Q33" s="590"/>
      <c r="R33" s="591">
        <v>392096</v>
      </c>
      <c r="S33" s="592"/>
      <c r="T33" s="592"/>
      <c r="U33" s="592"/>
      <c r="V33" s="592"/>
      <c r="W33" s="592"/>
      <c r="X33" s="592"/>
      <c r="Y33" s="593"/>
      <c r="Z33" s="594">
        <v>10.4</v>
      </c>
      <c r="AA33" s="594"/>
      <c r="AB33" s="594"/>
      <c r="AC33" s="594"/>
      <c r="AD33" s="595" t="s">
        <v>222</v>
      </c>
      <c r="AE33" s="595"/>
      <c r="AF33" s="595"/>
      <c r="AG33" s="595"/>
      <c r="AH33" s="595"/>
      <c r="AI33" s="595"/>
      <c r="AJ33" s="595"/>
      <c r="AK33" s="595"/>
      <c r="AL33" s="596" t="s">
        <v>222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1630088</v>
      </c>
      <c r="CS33" s="617"/>
      <c r="CT33" s="617"/>
      <c r="CU33" s="617"/>
      <c r="CV33" s="617"/>
      <c r="CW33" s="617"/>
      <c r="CX33" s="617"/>
      <c r="CY33" s="618"/>
      <c r="CZ33" s="625">
        <v>45.5</v>
      </c>
      <c r="DA33" s="626"/>
      <c r="DB33" s="626"/>
      <c r="DC33" s="627"/>
      <c r="DD33" s="600">
        <v>1379136</v>
      </c>
      <c r="DE33" s="617"/>
      <c r="DF33" s="617"/>
      <c r="DG33" s="617"/>
      <c r="DH33" s="617"/>
      <c r="DI33" s="617"/>
      <c r="DJ33" s="617"/>
      <c r="DK33" s="618"/>
      <c r="DL33" s="600">
        <v>1008878</v>
      </c>
      <c r="DM33" s="617"/>
      <c r="DN33" s="617"/>
      <c r="DO33" s="617"/>
      <c r="DP33" s="617"/>
      <c r="DQ33" s="617"/>
      <c r="DR33" s="617"/>
      <c r="DS33" s="617"/>
      <c r="DT33" s="617"/>
      <c r="DU33" s="617"/>
      <c r="DV33" s="618"/>
      <c r="DW33" s="596">
        <v>39.4</v>
      </c>
      <c r="DX33" s="619"/>
      <c r="DY33" s="619"/>
      <c r="DZ33" s="619"/>
      <c r="EA33" s="619"/>
      <c r="EB33" s="619"/>
      <c r="EC33" s="620"/>
    </row>
    <row r="34" spans="2:133" ht="11.25" customHeight="1">
      <c r="B34" s="588" t="s">
        <v>304</v>
      </c>
      <c r="C34" s="589"/>
      <c r="D34" s="589"/>
      <c r="E34" s="589"/>
      <c r="F34" s="589"/>
      <c r="G34" s="589"/>
      <c r="H34" s="589"/>
      <c r="I34" s="589"/>
      <c r="J34" s="589"/>
      <c r="K34" s="589"/>
      <c r="L34" s="589"/>
      <c r="M34" s="589"/>
      <c r="N34" s="589"/>
      <c r="O34" s="589"/>
      <c r="P34" s="589"/>
      <c r="Q34" s="590"/>
      <c r="R34" s="591" t="s">
        <v>222</v>
      </c>
      <c r="S34" s="592"/>
      <c r="T34" s="592"/>
      <c r="U34" s="592"/>
      <c r="V34" s="592"/>
      <c r="W34" s="592"/>
      <c r="X34" s="592"/>
      <c r="Y34" s="593"/>
      <c r="Z34" s="594" t="s">
        <v>222</v>
      </c>
      <c r="AA34" s="594"/>
      <c r="AB34" s="594"/>
      <c r="AC34" s="594"/>
      <c r="AD34" s="595" t="s">
        <v>222</v>
      </c>
      <c r="AE34" s="595"/>
      <c r="AF34" s="595"/>
      <c r="AG34" s="595"/>
      <c r="AH34" s="595"/>
      <c r="AI34" s="595"/>
      <c r="AJ34" s="595"/>
      <c r="AK34" s="595"/>
      <c r="AL34" s="596" t="s">
        <v>222</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535327</v>
      </c>
      <c r="CS34" s="592"/>
      <c r="CT34" s="592"/>
      <c r="CU34" s="592"/>
      <c r="CV34" s="592"/>
      <c r="CW34" s="592"/>
      <c r="CX34" s="592"/>
      <c r="CY34" s="593"/>
      <c r="CZ34" s="625">
        <v>14.9</v>
      </c>
      <c r="DA34" s="626"/>
      <c r="DB34" s="626"/>
      <c r="DC34" s="627"/>
      <c r="DD34" s="600">
        <v>418472</v>
      </c>
      <c r="DE34" s="592"/>
      <c r="DF34" s="592"/>
      <c r="DG34" s="592"/>
      <c r="DH34" s="592"/>
      <c r="DI34" s="592"/>
      <c r="DJ34" s="592"/>
      <c r="DK34" s="593"/>
      <c r="DL34" s="600">
        <v>284846</v>
      </c>
      <c r="DM34" s="592"/>
      <c r="DN34" s="592"/>
      <c r="DO34" s="592"/>
      <c r="DP34" s="592"/>
      <c r="DQ34" s="592"/>
      <c r="DR34" s="592"/>
      <c r="DS34" s="592"/>
      <c r="DT34" s="592"/>
      <c r="DU34" s="592"/>
      <c r="DV34" s="593"/>
      <c r="DW34" s="596">
        <v>11.1</v>
      </c>
      <c r="DX34" s="619"/>
      <c r="DY34" s="619"/>
      <c r="DZ34" s="619"/>
      <c r="EA34" s="619"/>
      <c r="EB34" s="619"/>
      <c r="EC34" s="620"/>
    </row>
    <row r="35" spans="2:133" ht="11.25" customHeight="1">
      <c r="B35" s="588" t="s">
        <v>308</v>
      </c>
      <c r="C35" s="589"/>
      <c r="D35" s="589"/>
      <c r="E35" s="589"/>
      <c r="F35" s="589"/>
      <c r="G35" s="589"/>
      <c r="H35" s="589"/>
      <c r="I35" s="589"/>
      <c r="J35" s="589"/>
      <c r="K35" s="589"/>
      <c r="L35" s="589"/>
      <c r="M35" s="589"/>
      <c r="N35" s="589"/>
      <c r="O35" s="589"/>
      <c r="P35" s="589"/>
      <c r="Q35" s="590"/>
      <c r="R35" s="591">
        <v>164596</v>
      </c>
      <c r="S35" s="592"/>
      <c r="T35" s="592"/>
      <c r="U35" s="592"/>
      <c r="V35" s="592"/>
      <c r="W35" s="592"/>
      <c r="X35" s="592"/>
      <c r="Y35" s="593"/>
      <c r="Z35" s="594">
        <v>4.4000000000000004</v>
      </c>
      <c r="AA35" s="594"/>
      <c r="AB35" s="594"/>
      <c r="AC35" s="594"/>
      <c r="AD35" s="595" t="s">
        <v>222</v>
      </c>
      <c r="AE35" s="595"/>
      <c r="AF35" s="595"/>
      <c r="AG35" s="595"/>
      <c r="AH35" s="595"/>
      <c r="AI35" s="595"/>
      <c r="AJ35" s="595"/>
      <c r="AK35" s="595"/>
      <c r="AL35" s="596" t="s">
        <v>222</v>
      </c>
      <c r="AM35" s="597"/>
      <c r="AN35" s="597"/>
      <c r="AO35" s="598"/>
      <c r="AP35" s="186"/>
      <c r="AQ35" s="602" t="s">
        <v>309</v>
      </c>
      <c r="AR35" s="603"/>
      <c r="AS35" s="603"/>
      <c r="AT35" s="603"/>
      <c r="AU35" s="603"/>
      <c r="AV35" s="603"/>
      <c r="AW35" s="603"/>
      <c r="AX35" s="603"/>
      <c r="AY35" s="604"/>
      <c r="AZ35" s="580">
        <v>485635</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98310</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16131</v>
      </c>
      <c r="CS35" s="617"/>
      <c r="CT35" s="617"/>
      <c r="CU35" s="617"/>
      <c r="CV35" s="617"/>
      <c r="CW35" s="617"/>
      <c r="CX35" s="617"/>
      <c r="CY35" s="618"/>
      <c r="CZ35" s="625">
        <v>0.4</v>
      </c>
      <c r="DA35" s="626"/>
      <c r="DB35" s="626"/>
      <c r="DC35" s="627"/>
      <c r="DD35" s="600">
        <v>16131</v>
      </c>
      <c r="DE35" s="617"/>
      <c r="DF35" s="617"/>
      <c r="DG35" s="617"/>
      <c r="DH35" s="617"/>
      <c r="DI35" s="617"/>
      <c r="DJ35" s="617"/>
      <c r="DK35" s="618"/>
      <c r="DL35" s="600">
        <v>16131</v>
      </c>
      <c r="DM35" s="617"/>
      <c r="DN35" s="617"/>
      <c r="DO35" s="617"/>
      <c r="DP35" s="617"/>
      <c r="DQ35" s="617"/>
      <c r="DR35" s="617"/>
      <c r="DS35" s="617"/>
      <c r="DT35" s="617"/>
      <c r="DU35" s="617"/>
      <c r="DV35" s="618"/>
      <c r="DW35" s="596">
        <v>0.6</v>
      </c>
      <c r="DX35" s="619"/>
      <c r="DY35" s="619"/>
      <c r="DZ35" s="619"/>
      <c r="EA35" s="619"/>
      <c r="EB35" s="619"/>
      <c r="EC35" s="620"/>
    </row>
    <row r="36" spans="2:133" ht="11.25" customHeight="1">
      <c r="B36" s="634" t="s">
        <v>312</v>
      </c>
      <c r="C36" s="635"/>
      <c r="D36" s="635"/>
      <c r="E36" s="635"/>
      <c r="F36" s="635"/>
      <c r="G36" s="635"/>
      <c r="H36" s="635"/>
      <c r="I36" s="635"/>
      <c r="J36" s="635"/>
      <c r="K36" s="635"/>
      <c r="L36" s="635"/>
      <c r="M36" s="635"/>
      <c r="N36" s="635"/>
      <c r="O36" s="635"/>
      <c r="P36" s="635"/>
      <c r="Q36" s="636"/>
      <c r="R36" s="663">
        <v>3760980</v>
      </c>
      <c r="S36" s="664"/>
      <c r="T36" s="664"/>
      <c r="U36" s="664"/>
      <c r="V36" s="664"/>
      <c r="W36" s="664"/>
      <c r="X36" s="664"/>
      <c r="Y36" s="665"/>
      <c r="Z36" s="666">
        <v>100</v>
      </c>
      <c r="AA36" s="666"/>
      <c r="AB36" s="666"/>
      <c r="AC36" s="666"/>
      <c r="AD36" s="667">
        <v>2397422</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250000</v>
      </c>
      <c r="BA36" s="592"/>
      <c r="BB36" s="592"/>
      <c r="BC36" s="592"/>
      <c r="BD36" s="617"/>
      <c r="BE36" s="617"/>
      <c r="BF36" s="648"/>
      <c r="BG36" s="605" t="s">
        <v>314</v>
      </c>
      <c r="BH36" s="606"/>
      <c r="BI36" s="606"/>
      <c r="BJ36" s="606"/>
      <c r="BK36" s="606"/>
      <c r="BL36" s="606"/>
      <c r="BM36" s="606"/>
      <c r="BN36" s="606"/>
      <c r="BO36" s="606"/>
      <c r="BP36" s="606"/>
      <c r="BQ36" s="606"/>
      <c r="BR36" s="606"/>
      <c r="BS36" s="606"/>
      <c r="BT36" s="606"/>
      <c r="BU36" s="607"/>
      <c r="BV36" s="591">
        <v>98310</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394691</v>
      </c>
      <c r="CS36" s="592"/>
      <c r="CT36" s="592"/>
      <c r="CU36" s="592"/>
      <c r="CV36" s="592"/>
      <c r="CW36" s="592"/>
      <c r="CX36" s="592"/>
      <c r="CY36" s="593"/>
      <c r="CZ36" s="625">
        <v>11</v>
      </c>
      <c r="DA36" s="626"/>
      <c r="DB36" s="626"/>
      <c r="DC36" s="627"/>
      <c r="DD36" s="600">
        <v>339335</v>
      </c>
      <c r="DE36" s="592"/>
      <c r="DF36" s="592"/>
      <c r="DG36" s="592"/>
      <c r="DH36" s="592"/>
      <c r="DI36" s="592"/>
      <c r="DJ36" s="592"/>
      <c r="DK36" s="593"/>
      <c r="DL36" s="600">
        <v>294527</v>
      </c>
      <c r="DM36" s="592"/>
      <c r="DN36" s="592"/>
      <c r="DO36" s="592"/>
      <c r="DP36" s="592"/>
      <c r="DQ36" s="592"/>
      <c r="DR36" s="592"/>
      <c r="DS36" s="592"/>
      <c r="DT36" s="592"/>
      <c r="DU36" s="592"/>
      <c r="DV36" s="593"/>
      <c r="DW36" s="596">
        <v>11.5</v>
      </c>
      <c r="DX36" s="619"/>
      <c r="DY36" s="619"/>
      <c r="DZ36" s="619"/>
      <c r="EA36" s="619"/>
      <c r="EB36" s="619"/>
      <c r="EC36" s="620"/>
    </row>
    <row r="37" spans="2:133" ht="11.25" customHeight="1">
      <c r="AQ37" s="670" t="s">
        <v>316</v>
      </c>
      <c r="AR37" s="671"/>
      <c r="AS37" s="671"/>
      <c r="AT37" s="671"/>
      <c r="AU37" s="671"/>
      <c r="AV37" s="671"/>
      <c r="AW37" s="671"/>
      <c r="AX37" s="671"/>
      <c r="AY37" s="672"/>
      <c r="AZ37" s="591">
        <v>6650</v>
      </c>
      <c r="BA37" s="592"/>
      <c r="BB37" s="592"/>
      <c r="BC37" s="592"/>
      <c r="BD37" s="617"/>
      <c r="BE37" s="617"/>
      <c r="BF37" s="648"/>
      <c r="BG37" s="605" t="s">
        <v>317</v>
      </c>
      <c r="BH37" s="606"/>
      <c r="BI37" s="606"/>
      <c r="BJ37" s="606"/>
      <c r="BK37" s="606"/>
      <c r="BL37" s="606"/>
      <c r="BM37" s="606"/>
      <c r="BN37" s="606"/>
      <c r="BO37" s="606"/>
      <c r="BP37" s="606"/>
      <c r="BQ37" s="606"/>
      <c r="BR37" s="606"/>
      <c r="BS37" s="606"/>
      <c r="BT37" s="606"/>
      <c r="BU37" s="607"/>
      <c r="BV37" s="591">
        <v>1272</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183463</v>
      </c>
      <c r="CS37" s="617"/>
      <c r="CT37" s="617"/>
      <c r="CU37" s="617"/>
      <c r="CV37" s="617"/>
      <c r="CW37" s="617"/>
      <c r="CX37" s="617"/>
      <c r="CY37" s="618"/>
      <c r="CZ37" s="625">
        <v>5.0999999999999996</v>
      </c>
      <c r="DA37" s="626"/>
      <c r="DB37" s="626"/>
      <c r="DC37" s="627"/>
      <c r="DD37" s="600">
        <v>182297</v>
      </c>
      <c r="DE37" s="617"/>
      <c r="DF37" s="617"/>
      <c r="DG37" s="617"/>
      <c r="DH37" s="617"/>
      <c r="DI37" s="617"/>
      <c r="DJ37" s="617"/>
      <c r="DK37" s="618"/>
      <c r="DL37" s="600">
        <v>182296</v>
      </c>
      <c r="DM37" s="617"/>
      <c r="DN37" s="617"/>
      <c r="DO37" s="617"/>
      <c r="DP37" s="617"/>
      <c r="DQ37" s="617"/>
      <c r="DR37" s="617"/>
      <c r="DS37" s="617"/>
      <c r="DT37" s="617"/>
      <c r="DU37" s="617"/>
      <c r="DV37" s="618"/>
      <c r="DW37" s="596">
        <v>7.1</v>
      </c>
      <c r="DX37" s="619"/>
      <c r="DY37" s="619"/>
      <c r="DZ37" s="619"/>
      <c r="EA37" s="619"/>
      <c r="EB37" s="619"/>
      <c r="EC37" s="620"/>
    </row>
    <row r="38" spans="2:133" ht="11.25" customHeight="1">
      <c r="AQ38" s="670" t="s">
        <v>319</v>
      </c>
      <c r="AR38" s="671"/>
      <c r="AS38" s="671"/>
      <c r="AT38" s="671"/>
      <c r="AU38" s="671"/>
      <c r="AV38" s="671"/>
      <c r="AW38" s="671"/>
      <c r="AX38" s="671"/>
      <c r="AY38" s="672"/>
      <c r="AZ38" s="591">
        <v>2317</v>
      </c>
      <c r="BA38" s="592"/>
      <c r="BB38" s="592"/>
      <c r="BC38" s="592"/>
      <c r="BD38" s="617"/>
      <c r="BE38" s="617"/>
      <c r="BF38" s="648"/>
      <c r="BG38" s="605" t="s">
        <v>320</v>
      </c>
      <c r="BH38" s="606"/>
      <c r="BI38" s="606"/>
      <c r="BJ38" s="606"/>
      <c r="BK38" s="606"/>
      <c r="BL38" s="606"/>
      <c r="BM38" s="606"/>
      <c r="BN38" s="606"/>
      <c r="BO38" s="606"/>
      <c r="BP38" s="606"/>
      <c r="BQ38" s="606"/>
      <c r="BR38" s="606"/>
      <c r="BS38" s="606"/>
      <c r="BT38" s="606"/>
      <c r="BU38" s="607"/>
      <c r="BV38" s="591">
        <v>2571</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483318</v>
      </c>
      <c r="CS38" s="592"/>
      <c r="CT38" s="592"/>
      <c r="CU38" s="592"/>
      <c r="CV38" s="592"/>
      <c r="CW38" s="592"/>
      <c r="CX38" s="592"/>
      <c r="CY38" s="593"/>
      <c r="CZ38" s="625">
        <v>13.5</v>
      </c>
      <c r="DA38" s="626"/>
      <c r="DB38" s="626"/>
      <c r="DC38" s="627"/>
      <c r="DD38" s="600">
        <v>405641</v>
      </c>
      <c r="DE38" s="592"/>
      <c r="DF38" s="592"/>
      <c r="DG38" s="592"/>
      <c r="DH38" s="592"/>
      <c r="DI38" s="592"/>
      <c r="DJ38" s="592"/>
      <c r="DK38" s="593"/>
      <c r="DL38" s="600">
        <v>404374</v>
      </c>
      <c r="DM38" s="592"/>
      <c r="DN38" s="592"/>
      <c r="DO38" s="592"/>
      <c r="DP38" s="592"/>
      <c r="DQ38" s="592"/>
      <c r="DR38" s="592"/>
      <c r="DS38" s="592"/>
      <c r="DT38" s="592"/>
      <c r="DU38" s="592"/>
      <c r="DV38" s="593"/>
      <c r="DW38" s="596">
        <v>15.8</v>
      </c>
      <c r="DX38" s="619"/>
      <c r="DY38" s="619"/>
      <c r="DZ38" s="619"/>
      <c r="EA38" s="619"/>
      <c r="EB38" s="619"/>
      <c r="EC38" s="620"/>
    </row>
    <row r="39" spans="2:133" ht="11.25" customHeight="1">
      <c r="AQ39" s="670" t="s">
        <v>322</v>
      </c>
      <c r="AR39" s="671"/>
      <c r="AS39" s="671"/>
      <c r="AT39" s="671"/>
      <c r="AU39" s="671"/>
      <c r="AV39" s="671"/>
      <c r="AW39" s="671"/>
      <c r="AX39" s="671"/>
      <c r="AY39" s="672"/>
      <c r="AZ39" s="591" t="s">
        <v>112</v>
      </c>
      <c r="BA39" s="592"/>
      <c r="BB39" s="592"/>
      <c r="BC39" s="592"/>
      <c r="BD39" s="617"/>
      <c r="BE39" s="617"/>
      <c r="BF39" s="648"/>
      <c r="BG39" s="674" t="s">
        <v>323</v>
      </c>
      <c r="BH39" s="675"/>
      <c r="BI39" s="675"/>
      <c r="BJ39" s="675"/>
      <c r="BK39" s="675"/>
      <c r="BL39" s="187"/>
      <c r="BM39" s="606" t="s">
        <v>324</v>
      </c>
      <c r="BN39" s="606"/>
      <c r="BO39" s="606"/>
      <c r="BP39" s="606"/>
      <c r="BQ39" s="606"/>
      <c r="BR39" s="606"/>
      <c r="BS39" s="606"/>
      <c r="BT39" s="606"/>
      <c r="BU39" s="607"/>
      <c r="BV39" s="591">
        <v>114</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191621</v>
      </c>
      <c r="CS39" s="617"/>
      <c r="CT39" s="617"/>
      <c r="CU39" s="617"/>
      <c r="CV39" s="617"/>
      <c r="CW39" s="617"/>
      <c r="CX39" s="617"/>
      <c r="CY39" s="618"/>
      <c r="CZ39" s="625">
        <v>5.3</v>
      </c>
      <c r="DA39" s="626"/>
      <c r="DB39" s="626"/>
      <c r="DC39" s="627"/>
      <c r="DD39" s="600">
        <v>190557</v>
      </c>
      <c r="DE39" s="617"/>
      <c r="DF39" s="617"/>
      <c r="DG39" s="617"/>
      <c r="DH39" s="617"/>
      <c r="DI39" s="617"/>
      <c r="DJ39" s="617"/>
      <c r="DK39" s="618"/>
      <c r="DL39" s="600" t="s">
        <v>112</v>
      </c>
      <c r="DM39" s="617"/>
      <c r="DN39" s="617"/>
      <c r="DO39" s="617"/>
      <c r="DP39" s="617"/>
      <c r="DQ39" s="617"/>
      <c r="DR39" s="617"/>
      <c r="DS39" s="617"/>
      <c r="DT39" s="617"/>
      <c r="DU39" s="617"/>
      <c r="DV39" s="618"/>
      <c r="DW39" s="596" t="s">
        <v>112</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36340</v>
      </c>
      <c r="BA40" s="592"/>
      <c r="BB40" s="592"/>
      <c r="BC40" s="592"/>
      <c r="BD40" s="617"/>
      <c r="BE40" s="617"/>
      <c r="BF40" s="648"/>
      <c r="BG40" s="674"/>
      <c r="BH40" s="675"/>
      <c r="BI40" s="675"/>
      <c r="BJ40" s="675"/>
      <c r="BK40" s="675"/>
      <c r="BL40" s="187"/>
      <c r="BM40" s="606" t="s">
        <v>327</v>
      </c>
      <c r="BN40" s="606"/>
      <c r="BO40" s="606"/>
      <c r="BP40" s="606"/>
      <c r="BQ40" s="606"/>
      <c r="BR40" s="606"/>
      <c r="BS40" s="606"/>
      <c r="BT40" s="606"/>
      <c r="BU40" s="607"/>
      <c r="BV40" s="591">
        <v>92</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9000</v>
      </c>
      <c r="CS40" s="592"/>
      <c r="CT40" s="592"/>
      <c r="CU40" s="592"/>
      <c r="CV40" s="592"/>
      <c r="CW40" s="592"/>
      <c r="CX40" s="592"/>
      <c r="CY40" s="593"/>
      <c r="CZ40" s="625">
        <v>0.3</v>
      </c>
      <c r="DA40" s="626"/>
      <c r="DB40" s="626"/>
      <c r="DC40" s="627"/>
      <c r="DD40" s="600">
        <v>9000</v>
      </c>
      <c r="DE40" s="592"/>
      <c r="DF40" s="592"/>
      <c r="DG40" s="592"/>
      <c r="DH40" s="592"/>
      <c r="DI40" s="592"/>
      <c r="DJ40" s="592"/>
      <c r="DK40" s="593"/>
      <c r="DL40" s="600">
        <v>9000</v>
      </c>
      <c r="DM40" s="592"/>
      <c r="DN40" s="592"/>
      <c r="DO40" s="592"/>
      <c r="DP40" s="592"/>
      <c r="DQ40" s="592"/>
      <c r="DR40" s="592"/>
      <c r="DS40" s="592"/>
      <c r="DT40" s="592"/>
      <c r="DU40" s="592"/>
      <c r="DV40" s="593"/>
      <c r="DW40" s="596">
        <v>0.4</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190328</v>
      </c>
      <c r="BA41" s="664"/>
      <c r="BB41" s="664"/>
      <c r="BC41" s="664"/>
      <c r="BD41" s="659"/>
      <c r="BE41" s="659"/>
      <c r="BF41" s="661"/>
      <c r="BG41" s="676"/>
      <c r="BH41" s="677"/>
      <c r="BI41" s="677"/>
      <c r="BJ41" s="677"/>
      <c r="BK41" s="677"/>
      <c r="BL41" s="189"/>
      <c r="BM41" s="612" t="s">
        <v>330</v>
      </c>
      <c r="BN41" s="612"/>
      <c r="BO41" s="612"/>
      <c r="BP41" s="612"/>
      <c r="BQ41" s="612"/>
      <c r="BR41" s="612"/>
      <c r="BS41" s="612"/>
      <c r="BT41" s="612"/>
      <c r="BU41" s="613"/>
      <c r="BV41" s="663">
        <v>272</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17"/>
      <c r="CT41" s="617"/>
      <c r="CU41" s="617"/>
      <c r="CV41" s="617"/>
      <c r="CW41" s="617"/>
      <c r="CX41" s="617"/>
      <c r="CY41" s="618"/>
      <c r="CZ41" s="625" t="s">
        <v>332</v>
      </c>
      <c r="DA41" s="626"/>
      <c r="DB41" s="626"/>
      <c r="DC41" s="627"/>
      <c r="DD41" s="600" t="s">
        <v>332</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506405</v>
      </c>
      <c r="CS42" s="592"/>
      <c r="CT42" s="592"/>
      <c r="CU42" s="592"/>
      <c r="CV42" s="592"/>
      <c r="CW42" s="592"/>
      <c r="CX42" s="592"/>
      <c r="CY42" s="593"/>
      <c r="CZ42" s="625">
        <v>14.1</v>
      </c>
      <c r="DA42" s="684"/>
      <c r="DB42" s="684"/>
      <c r="DC42" s="685"/>
      <c r="DD42" s="600">
        <v>169636</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3100</v>
      </c>
      <c r="CS43" s="617"/>
      <c r="CT43" s="617"/>
      <c r="CU43" s="617"/>
      <c r="CV43" s="617"/>
      <c r="CW43" s="617"/>
      <c r="CX43" s="617"/>
      <c r="CY43" s="618"/>
      <c r="CZ43" s="625">
        <v>0.1</v>
      </c>
      <c r="DA43" s="626"/>
      <c r="DB43" s="626"/>
      <c r="DC43" s="627"/>
      <c r="DD43" s="600">
        <v>3100</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337</v>
      </c>
      <c r="CD44" s="697" t="s">
        <v>289</v>
      </c>
      <c r="CE44" s="698"/>
      <c r="CF44" s="588" t="s">
        <v>338</v>
      </c>
      <c r="CG44" s="589"/>
      <c r="CH44" s="589"/>
      <c r="CI44" s="589"/>
      <c r="CJ44" s="589"/>
      <c r="CK44" s="589"/>
      <c r="CL44" s="589"/>
      <c r="CM44" s="589"/>
      <c r="CN44" s="589"/>
      <c r="CO44" s="589"/>
      <c r="CP44" s="589"/>
      <c r="CQ44" s="590"/>
      <c r="CR44" s="591">
        <v>506405</v>
      </c>
      <c r="CS44" s="592"/>
      <c r="CT44" s="592"/>
      <c r="CU44" s="592"/>
      <c r="CV44" s="592"/>
      <c r="CW44" s="592"/>
      <c r="CX44" s="592"/>
      <c r="CY44" s="593"/>
      <c r="CZ44" s="625">
        <v>14.1</v>
      </c>
      <c r="DA44" s="684"/>
      <c r="DB44" s="684"/>
      <c r="DC44" s="685"/>
      <c r="DD44" s="600">
        <v>169636</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339</v>
      </c>
      <c r="CG45" s="589"/>
      <c r="CH45" s="589"/>
      <c r="CI45" s="589"/>
      <c r="CJ45" s="589"/>
      <c r="CK45" s="589"/>
      <c r="CL45" s="589"/>
      <c r="CM45" s="589"/>
      <c r="CN45" s="589"/>
      <c r="CO45" s="589"/>
      <c r="CP45" s="589"/>
      <c r="CQ45" s="590"/>
      <c r="CR45" s="591" t="s">
        <v>112</v>
      </c>
      <c r="CS45" s="617"/>
      <c r="CT45" s="617"/>
      <c r="CU45" s="617"/>
      <c r="CV45" s="617"/>
      <c r="CW45" s="617"/>
      <c r="CX45" s="617"/>
      <c r="CY45" s="618"/>
      <c r="CZ45" s="625" t="s">
        <v>112</v>
      </c>
      <c r="DA45" s="626"/>
      <c r="DB45" s="626"/>
      <c r="DC45" s="627"/>
      <c r="DD45" s="600" t="s">
        <v>112</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340</v>
      </c>
      <c r="CG46" s="589"/>
      <c r="CH46" s="589"/>
      <c r="CI46" s="589"/>
      <c r="CJ46" s="589"/>
      <c r="CK46" s="589"/>
      <c r="CL46" s="589"/>
      <c r="CM46" s="589"/>
      <c r="CN46" s="589"/>
      <c r="CO46" s="589"/>
      <c r="CP46" s="589"/>
      <c r="CQ46" s="590"/>
      <c r="CR46" s="591">
        <v>506405</v>
      </c>
      <c r="CS46" s="592"/>
      <c r="CT46" s="592"/>
      <c r="CU46" s="592"/>
      <c r="CV46" s="592"/>
      <c r="CW46" s="592"/>
      <c r="CX46" s="592"/>
      <c r="CY46" s="593"/>
      <c r="CZ46" s="625">
        <v>14.1</v>
      </c>
      <c r="DA46" s="684"/>
      <c r="DB46" s="684"/>
      <c r="DC46" s="685"/>
      <c r="DD46" s="600">
        <v>169636</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341</v>
      </c>
      <c r="CG47" s="589"/>
      <c r="CH47" s="589"/>
      <c r="CI47" s="589"/>
      <c r="CJ47" s="589"/>
      <c r="CK47" s="589"/>
      <c r="CL47" s="589"/>
      <c r="CM47" s="589"/>
      <c r="CN47" s="589"/>
      <c r="CO47" s="589"/>
      <c r="CP47" s="589"/>
      <c r="CQ47" s="590"/>
      <c r="CR47" s="591" t="s">
        <v>112</v>
      </c>
      <c r="CS47" s="617"/>
      <c r="CT47" s="617"/>
      <c r="CU47" s="617"/>
      <c r="CV47" s="617"/>
      <c r="CW47" s="617"/>
      <c r="CX47" s="617"/>
      <c r="CY47" s="618"/>
      <c r="CZ47" s="625" t="s">
        <v>112</v>
      </c>
      <c r="DA47" s="626"/>
      <c r="DB47" s="626"/>
      <c r="DC47" s="627"/>
      <c r="DD47" s="600" t="s">
        <v>112</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342</v>
      </c>
      <c r="CG48" s="589"/>
      <c r="CH48" s="589"/>
      <c r="CI48" s="589"/>
      <c r="CJ48" s="589"/>
      <c r="CK48" s="589"/>
      <c r="CL48" s="589"/>
      <c r="CM48" s="589"/>
      <c r="CN48" s="589"/>
      <c r="CO48" s="589"/>
      <c r="CP48" s="589"/>
      <c r="CQ48" s="590"/>
      <c r="CR48" s="591" t="s">
        <v>112</v>
      </c>
      <c r="CS48" s="592"/>
      <c r="CT48" s="592"/>
      <c r="CU48" s="592"/>
      <c r="CV48" s="592"/>
      <c r="CW48" s="592"/>
      <c r="CX48" s="592"/>
      <c r="CY48" s="593"/>
      <c r="CZ48" s="625" t="s">
        <v>112</v>
      </c>
      <c r="DA48" s="684"/>
      <c r="DB48" s="684"/>
      <c r="DC48" s="685"/>
      <c r="DD48" s="600" t="s">
        <v>112</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343</v>
      </c>
      <c r="CE49" s="635"/>
      <c r="CF49" s="635"/>
      <c r="CG49" s="635"/>
      <c r="CH49" s="635"/>
      <c r="CI49" s="635"/>
      <c r="CJ49" s="635"/>
      <c r="CK49" s="635"/>
      <c r="CL49" s="635"/>
      <c r="CM49" s="635"/>
      <c r="CN49" s="635"/>
      <c r="CO49" s="635"/>
      <c r="CP49" s="635"/>
      <c r="CQ49" s="636"/>
      <c r="CR49" s="663">
        <v>3585852</v>
      </c>
      <c r="CS49" s="659"/>
      <c r="CT49" s="659"/>
      <c r="CU49" s="659"/>
      <c r="CV49" s="659"/>
      <c r="CW49" s="659"/>
      <c r="CX49" s="659"/>
      <c r="CY49" s="686"/>
      <c r="CZ49" s="687">
        <v>100</v>
      </c>
      <c r="DA49" s="688"/>
      <c r="DB49" s="688"/>
      <c r="DC49" s="689"/>
      <c r="DD49" s="690">
        <v>2664025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AZ88" sqref="AZ88:BD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3761</v>
      </c>
      <c r="R7" s="721"/>
      <c r="S7" s="721"/>
      <c r="T7" s="721"/>
      <c r="U7" s="721"/>
      <c r="V7" s="721">
        <v>3586</v>
      </c>
      <c r="W7" s="721"/>
      <c r="X7" s="721"/>
      <c r="Y7" s="721"/>
      <c r="Z7" s="721"/>
      <c r="AA7" s="721">
        <v>175</v>
      </c>
      <c r="AB7" s="721"/>
      <c r="AC7" s="721"/>
      <c r="AD7" s="721"/>
      <c r="AE7" s="722"/>
      <c r="AF7" s="723">
        <v>153</v>
      </c>
      <c r="AG7" s="724"/>
      <c r="AH7" s="724"/>
      <c r="AI7" s="724"/>
      <c r="AJ7" s="725"/>
      <c r="AK7" s="760">
        <v>150</v>
      </c>
      <c r="AL7" s="761"/>
      <c r="AM7" s="761"/>
      <c r="AN7" s="761"/>
      <c r="AO7" s="761"/>
      <c r="AP7" s="761">
        <v>3071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3761</v>
      </c>
      <c r="R23" s="780"/>
      <c r="S23" s="780"/>
      <c r="T23" s="780"/>
      <c r="U23" s="780"/>
      <c r="V23" s="780">
        <v>3586</v>
      </c>
      <c r="W23" s="780"/>
      <c r="X23" s="780"/>
      <c r="Y23" s="780"/>
      <c r="Z23" s="780"/>
      <c r="AA23" s="780">
        <v>175</v>
      </c>
      <c r="AB23" s="780"/>
      <c r="AC23" s="780"/>
      <c r="AD23" s="780"/>
      <c r="AE23" s="781"/>
      <c r="AF23" s="782">
        <v>153</v>
      </c>
      <c r="AG23" s="780"/>
      <c r="AH23" s="780"/>
      <c r="AI23" s="780"/>
      <c r="AJ23" s="783"/>
      <c r="AK23" s="784"/>
      <c r="AL23" s="785"/>
      <c r="AM23" s="785"/>
      <c r="AN23" s="785"/>
      <c r="AO23" s="785"/>
      <c r="AP23" s="780">
        <v>3071</v>
      </c>
      <c r="AQ23" s="780"/>
      <c r="AR23" s="780"/>
      <c r="AS23" s="780"/>
      <c r="AT23" s="780"/>
      <c r="AU23" s="786"/>
      <c r="AV23" s="786"/>
      <c r="AW23" s="786"/>
      <c r="AX23" s="786"/>
      <c r="AY23" s="787"/>
      <c r="AZ23" s="795" t="s">
        <v>222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1163</v>
      </c>
      <c r="R28" s="809"/>
      <c r="S28" s="809"/>
      <c r="T28" s="809"/>
      <c r="U28" s="809"/>
      <c r="V28" s="809">
        <v>1065</v>
      </c>
      <c r="W28" s="809"/>
      <c r="X28" s="809"/>
      <c r="Y28" s="809"/>
      <c r="Z28" s="809"/>
      <c r="AA28" s="809">
        <v>98</v>
      </c>
      <c r="AB28" s="809"/>
      <c r="AC28" s="809"/>
      <c r="AD28" s="809"/>
      <c r="AE28" s="810"/>
      <c r="AF28" s="811">
        <v>98</v>
      </c>
      <c r="AG28" s="809"/>
      <c r="AH28" s="809"/>
      <c r="AI28" s="809"/>
      <c r="AJ28" s="812"/>
      <c r="AK28" s="813">
        <v>26</v>
      </c>
      <c r="AL28" s="804"/>
      <c r="AM28" s="804"/>
      <c r="AN28" s="804"/>
      <c r="AO28" s="804"/>
      <c r="AP28" s="804">
        <v>0</v>
      </c>
      <c r="AQ28" s="804"/>
      <c r="AR28" s="804"/>
      <c r="AS28" s="804"/>
      <c r="AT28" s="804"/>
      <c r="AU28" s="804">
        <v>0</v>
      </c>
      <c r="AV28" s="804"/>
      <c r="AW28" s="804"/>
      <c r="AX28" s="804"/>
      <c r="AY28" s="804"/>
      <c r="AZ28" s="805" t="s">
        <v>530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673</v>
      </c>
      <c r="R29" s="745"/>
      <c r="S29" s="745"/>
      <c r="T29" s="745"/>
      <c r="U29" s="745"/>
      <c r="V29" s="745">
        <v>660</v>
      </c>
      <c r="W29" s="745"/>
      <c r="X29" s="745"/>
      <c r="Y29" s="745"/>
      <c r="Z29" s="745"/>
      <c r="AA29" s="745">
        <v>13</v>
      </c>
      <c r="AB29" s="745"/>
      <c r="AC29" s="745"/>
      <c r="AD29" s="745"/>
      <c r="AE29" s="746"/>
      <c r="AF29" s="747">
        <v>13</v>
      </c>
      <c r="AG29" s="748"/>
      <c r="AH29" s="748"/>
      <c r="AI29" s="748"/>
      <c r="AJ29" s="749"/>
      <c r="AK29" s="816">
        <v>112</v>
      </c>
      <c r="AL29" s="817"/>
      <c r="AM29" s="817"/>
      <c r="AN29" s="817"/>
      <c r="AO29" s="817"/>
      <c r="AP29" s="817">
        <v>0</v>
      </c>
      <c r="AQ29" s="817"/>
      <c r="AR29" s="817"/>
      <c r="AS29" s="817"/>
      <c r="AT29" s="817"/>
      <c r="AU29" s="817">
        <v>0</v>
      </c>
      <c r="AV29" s="817"/>
      <c r="AW29" s="817"/>
      <c r="AX29" s="817"/>
      <c r="AY29" s="817"/>
      <c r="AZ29" s="818" t="s">
        <v>531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57</v>
      </c>
      <c r="R30" s="745"/>
      <c r="S30" s="745"/>
      <c r="T30" s="745"/>
      <c r="U30" s="745"/>
      <c r="V30" s="745">
        <v>57</v>
      </c>
      <c r="W30" s="745"/>
      <c r="X30" s="745"/>
      <c r="Y30" s="745"/>
      <c r="Z30" s="745"/>
      <c r="AA30" s="745">
        <v>0</v>
      </c>
      <c r="AB30" s="745"/>
      <c r="AC30" s="745"/>
      <c r="AD30" s="745"/>
      <c r="AE30" s="746"/>
      <c r="AF30" s="747">
        <v>0</v>
      </c>
      <c r="AG30" s="748"/>
      <c r="AH30" s="748"/>
      <c r="AI30" s="748"/>
      <c r="AJ30" s="749"/>
      <c r="AK30" s="816">
        <v>15</v>
      </c>
      <c r="AL30" s="817"/>
      <c r="AM30" s="817"/>
      <c r="AN30" s="817"/>
      <c r="AO30" s="817"/>
      <c r="AP30" s="817">
        <v>0</v>
      </c>
      <c r="AQ30" s="817"/>
      <c r="AR30" s="817"/>
      <c r="AS30" s="817"/>
      <c r="AT30" s="817"/>
      <c r="AU30" s="817">
        <v>0</v>
      </c>
      <c r="AV30" s="817"/>
      <c r="AW30" s="817"/>
      <c r="AX30" s="817"/>
      <c r="AY30" s="817"/>
      <c r="AZ30" s="818" t="s">
        <v>531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206</v>
      </c>
      <c r="R31" s="745"/>
      <c r="S31" s="745"/>
      <c r="T31" s="745"/>
      <c r="U31" s="745"/>
      <c r="V31" s="745">
        <v>174</v>
      </c>
      <c r="W31" s="745"/>
      <c r="X31" s="745"/>
      <c r="Y31" s="745"/>
      <c r="Z31" s="745"/>
      <c r="AA31" s="745">
        <v>32</v>
      </c>
      <c r="AB31" s="745"/>
      <c r="AC31" s="745"/>
      <c r="AD31" s="745"/>
      <c r="AE31" s="746"/>
      <c r="AF31" s="747">
        <v>260</v>
      </c>
      <c r="AG31" s="748"/>
      <c r="AH31" s="748"/>
      <c r="AI31" s="748"/>
      <c r="AJ31" s="749"/>
      <c r="AK31" s="816">
        <v>0</v>
      </c>
      <c r="AL31" s="817"/>
      <c r="AM31" s="817"/>
      <c r="AN31" s="817"/>
      <c r="AO31" s="817"/>
      <c r="AP31" s="817">
        <v>707</v>
      </c>
      <c r="AQ31" s="817"/>
      <c r="AR31" s="817"/>
      <c r="AS31" s="817"/>
      <c r="AT31" s="817"/>
      <c r="AU31" s="817">
        <v>0</v>
      </c>
      <c r="AV31" s="817"/>
      <c r="AW31" s="817"/>
      <c r="AX31" s="817"/>
      <c r="AY31" s="817"/>
      <c r="AZ31" s="818" t="s">
        <v>531</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10</v>
      </c>
      <c r="R32" s="745"/>
      <c r="S32" s="745"/>
      <c r="T32" s="745"/>
      <c r="U32" s="745"/>
      <c r="V32" s="745">
        <v>9</v>
      </c>
      <c r="W32" s="745"/>
      <c r="X32" s="745"/>
      <c r="Y32" s="745"/>
      <c r="Z32" s="745"/>
      <c r="AA32" s="745">
        <v>1</v>
      </c>
      <c r="AB32" s="745"/>
      <c r="AC32" s="745"/>
      <c r="AD32" s="745"/>
      <c r="AE32" s="746"/>
      <c r="AF32" s="747">
        <v>1</v>
      </c>
      <c r="AG32" s="748"/>
      <c r="AH32" s="748"/>
      <c r="AI32" s="748"/>
      <c r="AJ32" s="749"/>
      <c r="AK32" s="816">
        <v>4</v>
      </c>
      <c r="AL32" s="817"/>
      <c r="AM32" s="817"/>
      <c r="AN32" s="817"/>
      <c r="AO32" s="817"/>
      <c r="AP32" s="817">
        <v>68</v>
      </c>
      <c r="AQ32" s="817"/>
      <c r="AR32" s="817"/>
      <c r="AS32" s="817"/>
      <c r="AT32" s="817"/>
      <c r="AU32" s="817">
        <v>58</v>
      </c>
      <c r="AV32" s="817"/>
      <c r="AW32" s="817"/>
      <c r="AX32" s="817"/>
      <c r="AY32" s="817"/>
      <c r="AZ32" s="818" t="s">
        <v>531</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422</v>
      </c>
      <c r="R33" s="745"/>
      <c r="S33" s="745"/>
      <c r="T33" s="745"/>
      <c r="U33" s="745"/>
      <c r="V33" s="745">
        <v>411</v>
      </c>
      <c r="W33" s="745"/>
      <c r="X33" s="745"/>
      <c r="Y33" s="745"/>
      <c r="Z33" s="745"/>
      <c r="AA33" s="745">
        <v>11</v>
      </c>
      <c r="AB33" s="745"/>
      <c r="AC33" s="745"/>
      <c r="AD33" s="745"/>
      <c r="AE33" s="746"/>
      <c r="AF33" s="747">
        <v>31</v>
      </c>
      <c r="AG33" s="748"/>
      <c r="AH33" s="748"/>
      <c r="AI33" s="748"/>
      <c r="AJ33" s="749"/>
      <c r="AK33" s="816">
        <v>240</v>
      </c>
      <c r="AL33" s="817"/>
      <c r="AM33" s="817"/>
      <c r="AN33" s="817"/>
      <c r="AO33" s="817"/>
      <c r="AP33" s="817">
        <v>3353</v>
      </c>
      <c r="AQ33" s="817"/>
      <c r="AR33" s="817"/>
      <c r="AS33" s="817"/>
      <c r="AT33" s="817"/>
      <c r="AU33" s="817">
        <v>2712</v>
      </c>
      <c r="AV33" s="817"/>
      <c r="AW33" s="817"/>
      <c r="AX33" s="817"/>
      <c r="AY33" s="817"/>
      <c r="AZ33" s="818" t="s">
        <v>531</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404</v>
      </c>
      <c r="AG63" s="828"/>
      <c r="AH63" s="828"/>
      <c r="AI63" s="828"/>
      <c r="AJ63" s="829"/>
      <c r="AK63" s="830"/>
      <c r="AL63" s="825"/>
      <c r="AM63" s="825"/>
      <c r="AN63" s="825"/>
      <c r="AO63" s="825"/>
      <c r="AP63" s="828">
        <v>4128</v>
      </c>
      <c r="AQ63" s="828"/>
      <c r="AR63" s="828"/>
      <c r="AS63" s="828"/>
      <c r="AT63" s="828"/>
      <c r="AU63" s="828">
        <v>2770</v>
      </c>
      <c r="AV63" s="828"/>
      <c r="AW63" s="828"/>
      <c r="AX63" s="828"/>
      <c r="AY63" s="828"/>
      <c r="AZ63" s="832"/>
      <c r="BA63" s="832"/>
      <c r="BB63" s="832"/>
      <c r="BC63" s="832"/>
      <c r="BD63" s="832"/>
      <c r="BE63" s="833"/>
      <c r="BF63" s="833"/>
      <c r="BG63" s="833"/>
      <c r="BH63" s="833"/>
      <c r="BI63" s="834"/>
      <c r="BJ63" s="835" t="s">
        <v>222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5813</v>
      </c>
      <c r="R68" s="852"/>
      <c r="S68" s="852"/>
      <c r="T68" s="852"/>
      <c r="U68" s="852"/>
      <c r="V68" s="852">
        <v>5528</v>
      </c>
      <c r="W68" s="852"/>
      <c r="X68" s="852"/>
      <c r="Y68" s="852"/>
      <c r="Z68" s="852"/>
      <c r="AA68" s="852">
        <v>285</v>
      </c>
      <c r="AB68" s="852"/>
      <c r="AC68" s="852"/>
      <c r="AD68" s="852"/>
      <c r="AE68" s="852"/>
      <c r="AF68" s="852">
        <v>273</v>
      </c>
      <c r="AG68" s="852"/>
      <c r="AH68" s="852"/>
      <c r="AI68" s="852"/>
      <c r="AJ68" s="852"/>
      <c r="AK68" s="852">
        <v>549</v>
      </c>
      <c r="AL68" s="852"/>
      <c r="AM68" s="852"/>
      <c r="AN68" s="852"/>
      <c r="AO68" s="852"/>
      <c r="AP68" s="852">
        <v>1016</v>
      </c>
      <c r="AQ68" s="852"/>
      <c r="AR68" s="852"/>
      <c r="AS68" s="852"/>
      <c r="AT68" s="852"/>
      <c r="AU68" s="852">
        <v>482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195</v>
      </c>
      <c r="R69" s="817"/>
      <c r="S69" s="817"/>
      <c r="T69" s="817"/>
      <c r="U69" s="817"/>
      <c r="V69" s="817">
        <v>192</v>
      </c>
      <c r="W69" s="817"/>
      <c r="X69" s="817"/>
      <c r="Y69" s="817"/>
      <c r="Z69" s="817"/>
      <c r="AA69" s="817">
        <v>3</v>
      </c>
      <c r="AB69" s="817"/>
      <c r="AC69" s="817"/>
      <c r="AD69" s="817"/>
      <c r="AE69" s="817"/>
      <c r="AF69" s="817">
        <v>3</v>
      </c>
      <c r="AG69" s="817"/>
      <c r="AH69" s="817"/>
      <c r="AI69" s="817"/>
      <c r="AJ69" s="817"/>
      <c r="AK69" s="817" t="s">
        <v>476</v>
      </c>
      <c r="AL69" s="817"/>
      <c r="AM69" s="817"/>
      <c r="AN69" s="817"/>
      <c r="AO69" s="817"/>
      <c r="AP69" s="817" t="s">
        <v>476</v>
      </c>
      <c r="AQ69" s="817"/>
      <c r="AR69" s="817"/>
      <c r="AS69" s="817"/>
      <c r="AT69" s="817"/>
      <c r="AU69" s="817" t="s">
        <v>476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388</v>
      </c>
      <c r="R70" s="817"/>
      <c r="S70" s="817"/>
      <c r="T70" s="817"/>
      <c r="U70" s="817"/>
      <c r="V70" s="817">
        <v>283</v>
      </c>
      <c r="W70" s="817"/>
      <c r="X70" s="817"/>
      <c r="Y70" s="817"/>
      <c r="Z70" s="817"/>
      <c r="AA70" s="817">
        <v>104</v>
      </c>
      <c r="AB70" s="817"/>
      <c r="AC70" s="817"/>
      <c r="AD70" s="817"/>
      <c r="AE70" s="817"/>
      <c r="AF70" s="817">
        <v>104</v>
      </c>
      <c r="AG70" s="817"/>
      <c r="AH70" s="817"/>
      <c r="AI70" s="817"/>
      <c r="AJ70" s="817"/>
      <c r="AK70" s="817">
        <v>153</v>
      </c>
      <c r="AL70" s="817"/>
      <c r="AM70" s="817"/>
      <c r="AN70" s="817"/>
      <c r="AO70" s="817"/>
      <c r="AP70" s="817" t="s">
        <v>476</v>
      </c>
      <c r="AQ70" s="817"/>
      <c r="AR70" s="817"/>
      <c r="AS70" s="817"/>
      <c r="AT70" s="817"/>
      <c r="AU70" s="817" t="s">
        <v>476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256025</v>
      </c>
      <c r="R71" s="817"/>
      <c r="S71" s="817"/>
      <c r="T71" s="817"/>
      <c r="U71" s="817"/>
      <c r="V71" s="817">
        <v>245776</v>
      </c>
      <c r="W71" s="817"/>
      <c r="X71" s="817"/>
      <c r="Y71" s="817"/>
      <c r="Z71" s="817"/>
      <c r="AA71" s="817">
        <v>10249</v>
      </c>
      <c r="AB71" s="817"/>
      <c r="AC71" s="817"/>
      <c r="AD71" s="817"/>
      <c r="AE71" s="817"/>
      <c r="AF71" s="817">
        <v>10249</v>
      </c>
      <c r="AG71" s="817"/>
      <c r="AH71" s="817"/>
      <c r="AI71" s="817"/>
      <c r="AJ71" s="817"/>
      <c r="AK71" s="817">
        <v>1593</v>
      </c>
      <c r="AL71" s="817"/>
      <c r="AM71" s="817"/>
      <c r="AN71" s="817"/>
      <c r="AO71" s="817"/>
      <c r="AP71" s="817" t="s">
        <v>476</v>
      </c>
      <c r="AQ71" s="817"/>
      <c r="AR71" s="817"/>
      <c r="AS71" s="817"/>
      <c r="AT71" s="817"/>
      <c r="AU71" s="817" t="s">
        <v>476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8349</v>
      </c>
      <c r="R72" s="817"/>
      <c r="S72" s="817"/>
      <c r="T72" s="817"/>
      <c r="U72" s="817"/>
      <c r="V72" s="817">
        <v>8162</v>
      </c>
      <c r="W72" s="817"/>
      <c r="X72" s="817"/>
      <c r="Y72" s="817"/>
      <c r="Z72" s="817"/>
      <c r="AA72" s="817">
        <v>187</v>
      </c>
      <c r="AB72" s="817"/>
      <c r="AC72" s="817"/>
      <c r="AD72" s="817"/>
      <c r="AE72" s="817"/>
      <c r="AF72" s="817">
        <v>187</v>
      </c>
      <c r="AG72" s="817"/>
      <c r="AH72" s="817"/>
      <c r="AI72" s="817"/>
      <c r="AJ72" s="817"/>
      <c r="AK72" s="817">
        <v>1670</v>
      </c>
      <c r="AL72" s="817"/>
      <c r="AM72" s="817"/>
      <c r="AN72" s="817"/>
      <c r="AO72" s="817"/>
      <c r="AP72" s="817" t="s">
        <v>476</v>
      </c>
      <c r="AQ72" s="817"/>
      <c r="AR72" s="817"/>
      <c r="AS72" s="817"/>
      <c r="AT72" s="817"/>
      <c r="AU72" s="817" t="s">
        <v>476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v>13</v>
      </c>
      <c r="R73" s="817"/>
      <c r="S73" s="817"/>
      <c r="T73" s="817"/>
      <c r="U73" s="817"/>
      <c r="V73" s="817">
        <v>12</v>
      </c>
      <c r="W73" s="817"/>
      <c r="X73" s="817"/>
      <c r="Y73" s="817"/>
      <c r="Z73" s="817"/>
      <c r="AA73" s="817">
        <v>2</v>
      </c>
      <c r="AB73" s="817"/>
      <c r="AC73" s="817"/>
      <c r="AD73" s="817"/>
      <c r="AE73" s="817"/>
      <c r="AF73" s="817">
        <v>2</v>
      </c>
      <c r="AG73" s="817"/>
      <c r="AH73" s="817"/>
      <c r="AI73" s="817"/>
      <c r="AJ73" s="817"/>
      <c r="AK73" s="817">
        <v>7</v>
      </c>
      <c r="AL73" s="817"/>
      <c r="AM73" s="817"/>
      <c r="AN73" s="817"/>
      <c r="AO73" s="817"/>
      <c r="AP73" s="817" t="s">
        <v>476</v>
      </c>
      <c r="AQ73" s="817"/>
      <c r="AR73" s="817"/>
      <c r="AS73" s="817"/>
      <c r="AT73" s="817"/>
      <c r="AU73" s="817" t="s">
        <v>476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538</v>
      </c>
      <c r="C74" s="860"/>
      <c r="D74" s="860"/>
      <c r="E74" s="860"/>
      <c r="F74" s="860"/>
      <c r="G74" s="860"/>
      <c r="H74" s="860"/>
      <c r="I74" s="860"/>
      <c r="J74" s="860"/>
      <c r="K74" s="860"/>
      <c r="L74" s="860"/>
      <c r="M74" s="860"/>
      <c r="N74" s="860"/>
      <c r="O74" s="860"/>
      <c r="P74" s="861"/>
      <c r="Q74" s="862">
        <v>61</v>
      </c>
      <c r="R74" s="817"/>
      <c r="S74" s="817"/>
      <c r="T74" s="817"/>
      <c r="U74" s="817"/>
      <c r="V74" s="817">
        <v>54</v>
      </c>
      <c r="W74" s="817"/>
      <c r="X74" s="817"/>
      <c r="Y74" s="817"/>
      <c r="Z74" s="817"/>
      <c r="AA74" s="817">
        <v>7</v>
      </c>
      <c r="AB74" s="817"/>
      <c r="AC74" s="817"/>
      <c r="AD74" s="817"/>
      <c r="AE74" s="817"/>
      <c r="AF74" s="817">
        <v>7</v>
      </c>
      <c r="AG74" s="817"/>
      <c r="AH74" s="817"/>
      <c r="AI74" s="817"/>
      <c r="AJ74" s="817"/>
      <c r="AK74" s="817">
        <v>20</v>
      </c>
      <c r="AL74" s="817"/>
      <c r="AM74" s="817"/>
      <c r="AN74" s="817"/>
      <c r="AO74" s="817"/>
      <c r="AP74" s="817" t="s">
        <v>476</v>
      </c>
      <c r="AQ74" s="817"/>
      <c r="AR74" s="817"/>
      <c r="AS74" s="817"/>
      <c r="AT74" s="817"/>
      <c r="AU74" s="817" t="s">
        <v>476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384</v>
      </c>
      <c r="R75" s="866"/>
      <c r="S75" s="866"/>
      <c r="T75" s="866"/>
      <c r="U75" s="816"/>
      <c r="V75" s="867">
        <v>340</v>
      </c>
      <c r="W75" s="866"/>
      <c r="X75" s="866"/>
      <c r="Y75" s="866"/>
      <c r="Z75" s="816"/>
      <c r="AA75" s="867">
        <v>44</v>
      </c>
      <c r="AB75" s="866"/>
      <c r="AC75" s="866"/>
      <c r="AD75" s="866"/>
      <c r="AE75" s="816"/>
      <c r="AF75" s="867">
        <v>44</v>
      </c>
      <c r="AG75" s="866"/>
      <c r="AH75" s="866"/>
      <c r="AI75" s="866"/>
      <c r="AJ75" s="816"/>
      <c r="AK75" s="867" t="s">
        <v>476</v>
      </c>
      <c r="AL75" s="866"/>
      <c r="AM75" s="866"/>
      <c r="AN75" s="866"/>
      <c r="AO75" s="816"/>
      <c r="AP75" s="867">
        <v>699</v>
      </c>
      <c r="AQ75" s="866"/>
      <c r="AR75" s="866"/>
      <c r="AS75" s="866"/>
      <c r="AT75" s="816"/>
      <c r="AU75" s="867">
        <v>319</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540</v>
      </c>
      <c r="C76" s="860"/>
      <c r="D76" s="860"/>
      <c r="E76" s="860"/>
      <c r="F76" s="860"/>
      <c r="G76" s="860"/>
      <c r="H76" s="860"/>
      <c r="I76" s="860"/>
      <c r="J76" s="860"/>
      <c r="K76" s="860"/>
      <c r="L76" s="860"/>
      <c r="M76" s="860"/>
      <c r="N76" s="860"/>
      <c r="O76" s="860"/>
      <c r="P76" s="861"/>
      <c r="Q76" s="865">
        <v>4711</v>
      </c>
      <c r="R76" s="866"/>
      <c r="S76" s="866"/>
      <c r="T76" s="866"/>
      <c r="U76" s="816"/>
      <c r="V76" s="867">
        <v>4694</v>
      </c>
      <c r="W76" s="866"/>
      <c r="X76" s="866"/>
      <c r="Y76" s="866"/>
      <c r="Z76" s="816"/>
      <c r="AA76" s="867">
        <v>17</v>
      </c>
      <c r="AB76" s="866"/>
      <c r="AC76" s="866"/>
      <c r="AD76" s="866"/>
      <c r="AE76" s="816"/>
      <c r="AF76" s="867">
        <v>17</v>
      </c>
      <c r="AG76" s="866"/>
      <c r="AH76" s="866"/>
      <c r="AI76" s="866"/>
      <c r="AJ76" s="816"/>
      <c r="AK76" s="867">
        <v>167</v>
      </c>
      <c r="AL76" s="866"/>
      <c r="AM76" s="866"/>
      <c r="AN76" s="866"/>
      <c r="AO76" s="816"/>
      <c r="AP76" s="867">
        <v>484</v>
      </c>
      <c r="AQ76" s="866"/>
      <c r="AR76" s="866"/>
      <c r="AS76" s="866"/>
      <c r="AT76" s="816"/>
      <c r="AU76" s="867">
        <v>398</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541</v>
      </c>
      <c r="C77" s="860"/>
      <c r="D77" s="860"/>
      <c r="E77" s="860"/>
      <c r="F77" s="860"/>
      <c r="G77" s="860"/>
      <c r="H77" s="860"/>
      <c r="I77" s="860"/>
      <c r="J77" s="860"/>
      <c r="K77" s="860"/>
      <c r="L77" s="860"/>
      <c r="M77" s="860"/>
      <c r="N77" s="860"/>
      <c r="O77" s="860"/>
      <c r="P77" s="861"/>
      <c r="Q77" s="865">
        <v>156</v>
      </c>
      <c r="R77" s="866"/>
      <c r="S77" s="866"/>
      <c r="T77" s="866"/>
      <c r="U77" s="816"/>
      <c r="V77" s="867">
        <v>153</v>
      </c>
      <c r="W77" s="866"/>
      <c r="X77" s="866"/>
      <c r="Y77" s="866"/>
      <c r="Z77" s="816"/>
      <c r="AA77" s="867">
        <v>3</v>
      </c>
      <c r="AB77" s="866"/>
      <c r="AC77" s="866"/>
      <c r="AD77" s="866"/>
      <c r="AE77" s="816"/>
      <c r="AF77" s="867">
        <v>3</v>
      </c>
      <c r="AG77" s="866"/>
      <c r="AH77" s="866"/>
      <c r="AI77" s="866"/>
      <c r="AJ77" s="816"/>
      <c r="AK77" s="867" t="s">
        <v>476</v>
      </c>
      <c r="AL77" s="866"/>
      <c r="AM77" s="866"/>
      <c r="AN77" s="866"/>
      <c r="AO77" s="816"/>
      <c r="AP77" s="867">
        <v>178</v>
      </c>
      <c r="AQ77" s="866"/>
      <c r="AR77" s="866"/>
      <c r="AS77" s="866"/>
      <c r="AT77" s="816"/>
      <c r="AU77" s="867">
        <v>17</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542</v>
      </c>
      <c r="C78" s="860"/>
      <c r="D78" s="860"/>
      <c r="E78" s="860"/>
      <c r="F78" s="860"/>
      <c r="G78" s="860"/>
      <c r="H78" s="860"/>
      <c r="I78" s="860"/>
      <c r="J78" s="860"/>
      <c r="K78" s="860"/>
      <c r="L78" s="860"/>
      <c r="M78" s="860"/>
      <c r="N78" s="860"/>
      <c r="O78" s="860"/>
      <c r="P78" s="861"/>
      <c r="Q78" s="862">
        <v>3158</v>
      </c>
      <c r="R78" s="817"/>
      <c r="S78" s="817"/>
      <c r="T78" s="817"/>
      <c r="U78" s="817"/>
      <c r="V78" s="817">
        <v>2987</v>
      </c>
      <c r="W78" s="817"/>
      <c r="X78" s="817"/>
      <c r="Y78" s="817"/>
      <c r="Z78" s="817"/>
      <c r="AA78" s="817">
        <v>171</v>
      </c>
      <c r="AB78" s="817"/>
      <c r="AC78" s="817"/>
      <c r="AD78" s="817"/>
      <c r="AE78" s="817"/>
      <c r="AF78" s="817">
        <v>168</v>
      </c>
      <c r="AG78" s="817"/>
      <c r="AH78" s="817"/>
      <c r="AI78" s="817"/>
      <c r="AJ78" s="817"/>
      <c r="AK78" s="817">
        <v>429</v>
      </c>
      <c r="AL78" s="817"/>
      <c r="AM78" s="817"/>
      <c r="AN78" s="817"/>
      <c r="AO78" s="817"/>
      <c r="AP78" s="817">
        <v>64</v>
      </c>
      <c r="AQ78" s="817"/>
      <c r="AR78" s="817"/>
      <c r="AS78" s="817"/>
      <c r="AT78" s="817"/>
      <c r="AU78" s="817">
        <v>63</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543</v>
      </c>
      <c r="C79" s="860"/>
      <c r="D79" s="860"/>
      <c r="E79" s="860"/>
      <c r="F79" s="860"/>
      <c r="G79" s="860"/>
      <c r="H79" s="860"/>
      <c r="I79" s="860"/>
      <c r="J79" s="860"/>
      <c r="K79" s="860"/>
      <c r="L79" s="860"/>
      <c r="M79" s="860"/>
      <c r="N79" s="860"/>
      <c r="O79" s="860"/>
      <c r="P79" s="861"/>
      <c r="Q79" s="862">
        <v>339</v>
      </c>
      <c r="R79" s="817"/>
      <c r="S79" s="817"/>
      <c r="T79" s="817"/>
      <c r="U79" s="817"/>
      <c r="V79" s="817">
        <v>339</v>
      </c>
      <c r="W79" s="817"/>
      <c r="X79" s="817"/>
      <c r="Y79" s="817"/>
      <c r="Z79" s="817"/>
      <c r="AA79" s="817" t="s">
        <v>476</v>
      </c>
      <c r="AB79" s="817"/>
      <c r="AC79" s="817"/>
      <c r="AD79" s="817"/>
      <c r="AE79" s="817"/>
      <c r="AF79" s="817" t="s">
        <v>476</v>
      </c>
      <c r="AG79" s="817"/>
      <c r="AH79" s="817"/>
      <c r="AI79" s="817"/>
      <c r="AJ79" s="817"/>
      <c r="AK79" s="817" t="s">
        <v>476</v>
      </c>
      <c r="AL79" s="817"/>
      <c r="AM79" s="817"/>
      <c r="AN79" s="817"/>
      <c r="AO79" s="817"/>
      <c r="AP79" s="817" t="s">
        <v>476</v>
      </c>
      <c r="AQ79" s="817"/>
      <c r="AR79" s="817"/>
      <c r="AS79" s="817"/>
      <c r="AT79" s="817"/>
      <c r="AU79" s="817" t="s">
        <v>476</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544</v>
      </c>
      <c r="C80" s="860"/>
      <c r="D80" s="860"/>
      <c r="E80" s="860"/>
      <c r="F80" s="860"/>
      <c r="G80" s="860"/>
      <c r="H80" s="860"/>
      <c r="I80" s="860"/>
      <c r="J80" s="860"/>
      <c r="K80" s="860"/>
      <c r="L80" s="860"/>
      <c r="M80" s="860"/>
      <c r="N80" s="860"/>
      <c r="O80" s="860"/>
      <c r="P80" s="861"/>
      <c r="Q80" s="862">
        <v>259</v>
      </c>
      <c r="R80" s="817"/>
      <c r="S80" s="817"/>
      <c r="T80" s="817"/>
      <c r="U80" s="817"/>
      <c r="V80" s="817">
        <v>247</v>
      </c>
      <c r="W80" s="817"/>
      <c r="X80" s="817"/>
      <c r="Y80" s="817"/>
      <c r="Z80" s="817"/>
      <c r="AA80" s="817">
        <v>12</v>
      </c>
      <c r="AB80" s="817"/>
      <c r="AC80" s="817"/>
      <c r="AD80" s="817"/>
      <c r="AE80" s="817"/>
      <c r="AF80" s="817">
        <v>12</v>
      </c>
      <c r="AG80" s="817"/>
      <c r="AH80" s="817"/>
      <c r="AI80" s="817"/>
      <c r="AJ80" s="817"/>
      <c r="AK80" s="817">
        <v>48</v>
      </c>
      <c r="AL80" s="817"/>
      <c r="AM80" s="817"/>
      <c r="AN80" s="817"/>
      <c r="AO80" s="817"/>
      <c r="AP80" s="817">
        <v>200</v>
      </c>
      <c r="AQ80" s="817"/>
      <c r="AR80" s="817"/>
      <c r="AS80" s="817"/>
      <c r="AT80" s="817"/>
      <c r="AU80" s="817">
        <v>38</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545</v>
      </c>
      <c r="C81" s="860"/>
      <c r="D81" s="860"/>
      <c r="E81" s="860"/>
      <c r="F81" s="860"/>
      <c r="G81" s="860"/>
      <c r="H81" s="860"/>
      <c r="I81" s="860"/>
      <c r="J81" s="860"/>
      <c r="K81" s="860"/>
      <c r="L81" s="860"/>
      <c r="M81" s="860"/>
      <c r="N81" s="860"/>
      <c r="O81" s="860"/>
      <c r="P81" s="861"/>
      <c r="Q81" s="862">
        <v>201</v>
      </c>
      <c r="R81" s="817"/>
      <c r="S81" s="817"/>
      <c r="T81" s="817"/>
      <c r="U81" s="817"/>
      <c r="V81" s="817">
        <v>175</v>
      </c>
      <c r="W81" s="817"/>
      <c r="X81" s="817"/>
      <c r="Y81" s="817"/>
      <c r="Z81" s="817"/>
      <c r="AA81" s="817">
        <v>26</v>
      </c>
      <c r="AB81" s="817"/>
      <c r="AC81" s="817"/>
      <c r="AD81" s="817"/>
      <c r="AE81" s="817"/>
      <c r="AF81" s="817">
        <v>26</v>
      </c>
      <c r="AG81" s="817"/>
      <c r="AH81" s="817"/>
      <c r="AI81" s="817"/>
      <c r="AJ81" s="817"/>
      <c r="AK81" s="817" t="s">
        <v>476</v>
      </c>
      <c r="AL81" s="817"/>
      <c r="AM81" s="817"/>
      <c r="AN81" s="817"/>
      <c r="AO81" s="817"/>
      <c r="AP81" s="817" t="s">
        <v>476</v>
      </c>
      <c r="AQ81" s="817"/>
      <c r="AR81" s="817"/>
      <c r="AS81" s="817"/>
      <c r="AT81" s="817"/>
      <c r="AU81" s="817" t="s">
        <v>476</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11095</v>
      </c>
      <c r="AG88" s="828"/>
      <c r="AH88" s="828"/>
      <c r="AI88" s="828"/>
      <c r="AJ88" s="828"/>
      <c r="AK88" s="825"/>
      <c r="AL88" s="825"/>
      <c r="AM88" s="825"/>
      <c r="AN88" s="825"/>
      <c r="AO88" s="825"/>
      <c r="AP88" s="828">
        <v>2641</v>
      </c>
      <c r="AQ88" s="828"/>
      <c r="AR88" s="828"/>
      <c r="AS88" s="828"/>
      <c r="AT88" s="828"/>
      <c r="AU88" s="828">
        <v>1317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288</v>
      </c>
      <c r="AG109" s="881"/>
      <c r="AH109" s="881"/>
      <c r="AI109" s="881"/>
      <c r="AJ109" s="882"/>
      <c r="AK109" s="880" t="s">
        <v>287</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288</v>
      </c>
      <c r="BW109" s="881"/>
      <c r="BX109" s="881"/>
      <c r="BY109" s="881"/>
      <c r="BZ109" s="882"/>
      <c r="CA109" s="880" t="s">
        <v>287</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288</v>
      </c>
      <c r="DM109" s="881"/>
      <c r="DN109" s="881"/>
      <c r="DO109" s="881"/>
      <c r="DP109" s="882"/>
      <c r="DQ109" s="880" t="s">
        <v>287</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394958</v>
      </c>
      <c r="AB110" s="888"/>
      <c r="AC110" s="888"/>
      <c r="AD110" s="888"/>
      <c r="AE110" s="889"/>
      <c r="AF110" s="890">
        <v>306914</v>
      </c>
      <c r="AG110" s="888"/>
      <c r="AH110" s="888"/>
      <c r="AI110" s="888"/>
      <c r="AJ110" s="889"/>
      <c r="AK110" s="890">
        <v>271243</v>
      </c>
      <c r="AL110" s="888"/>
      <c r="AM110" s="888"/>
      <c r="AN110" s="888"/>
      <c r="AO110" s="889"/>
      <c r="AP110" s="891">
        <v>13.2</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2910777</v>
      </c>
      <c r="BR110" s="925"/>
      <c r="BS110" s="925"/>
      <c r="BT110" s="925"/>
      <c r="BU110" s="925"/>
      <c r="BV110" s="925">
        <v>3014241</v>
      </c>
      <c r="BW110" s="925"/>
      <c r="BX110" s="925"/>
      <c r="BY110" s="925"/>
      <c r="BZ110" s="925"/>
      <c r="CA110" s="925">
        <v>3071495</v>
      </c>
      <c r="CB110" s="925"/>
      <c r="CC110" s="925"/>
      <c r="CD110" s="925"/>
      <c r="CE110" s="925"/>
      <c r="CF110" s="939">
        <v>149.30000000000001</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222</v>
      </c>
      <c r="DH110" s="925"/>
      <c r="DI110" s="925"/>
      <c r="DJ110" s="925"/>
      <c r="DK110" s="925"/>
      <c r="DL110" s="925" t="s">
        <v>222</v>
      </c>
      <c r="DM110" s="925"/>
      <c r="DN110" s="925"/>
      <c r="DO110" s="925"/>
      <c r="DP110" s="925"/>
      <c r="DQ110" s="925" t="s">
        <v>222</v>
      </c>
      <c r="DR110" s="925"/>
      <c r="DS110" s="925"/>
      <c r="DT110" s="925"/>
      <c r="DU110" s="925"/>
      <c r="DV110" s="926" t="s">
        <v>222</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222</v>
      </c>
      <c r="AB111" s="932"/>
      <c r="AC111" s="932"/>
      <c r="AD111" s="932"/>
      <c r="AE111" s="933"/>
      <c r="AF111" s="934" t="s">
        <v>222</v>
      </c>
      <c r="AG111" s="932"/>
      <c r="AH111" s="932"/>
      <c r="AI111" s="932"/>
      <c r="AJ111" s="933"/>
      <c r="AK111" s="934" t="s">
        <v>222</v>
      </c>
      <c r="AL111" s="932"/>
      <c r="AM111" s="932"/>
      <c r="AN111" s="932"/>
      <c r="AO111" s="933"/>
      <c r="AP111" s="935" t="s">
        <v>222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1040</v>
      </c>
      <c r="BR111" s="918"/>
      <c r="BS111" s="918"/>
      <c r="BT111" s="918"/>
      <c r="BU111" s="918"/>
      <c r="BV111" s="918">
        <v>571</v>
      </c>
      <c r="BW111" s="918"/>
      <c r="BX111" s="918"/>
      <c r="BY111" s="918"/>
      <c r="BZ111" s="918"/>
      <c r="CA111" s="918">
        <v>108</v>
      </c>
      <c r="CB111" s="918"/>
      <c r="CC111" s="918"/>
      <c r="CD111" s="918"/>
      <c r="CE111" s="918"/>
      <c r="CF111" s="912">
        <v>0</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222</v>
      </c>
      <c r="DH111" s="918"/>
      <c r="DI111" s="918"/>
      <c r="DJ111" s="918"/>
      <c r="DK111" s="918"/>
      <c r="DL111" s="918" t="s">
        <v>222</v>
      </c>
      <c r="DM111" s="918"/>
      <c r="DN111" s="918"/>
      <c r="DO111" s="918"/>
      <c r="DP111" s="918"/>
      <c r="DQ111" s="918" t="s">
        <v>222</v>
      </c>
      <c r="DR111" s="918"/>
      <c r="DS111" s="918"/>
      <c r="DT111" s="918"/>
      <c r="DU111" s="918"/>
      <c r="DV111" s="919" t="s">
        <v>222</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222</v>
      </c>
      <c r="AB112" s="957"/>
      <c r="AC112" s="957"/>
      <c r="AD112" s="957"/>
      <c r="AE112" s="958"/>
      <c r="AF112" s="959" t="s">
        <v>222</v>
      </c>
      <c r="AG112" s="957"/>
      <c r="AH112" s="957"/>
      <c r="AI112" s="957"/>
      <c r="AJ112" s="958"/>
      <c r="AK112" s="959" t="s">
        <v>222</v>
      </c>
      <c r="AL112" s="957"/>
      <c r="AM112" s="957"/>
      <c r="AN112" s="957"/>
      <c r="AO112" s="958"/>
      <c r="AP112" s="960" t="s">
        <v>222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3253805</v>
      </c>
      <c r="BR112" s="918"/>
      <c r="BS112" s="918"/>
      <c r="BT112" s="918"/>
      <c r="BU112" s="918"/>
      <c r="BV112" s="918">
        <v>2972928</v>
      </c>
      <c r="BW112" s="918"/>
      <c r="BX112" s="918"/>
      <c r="BY112" s="918"/>
      <c r="BZ112" s="918"/>
      <c r="CA112" s="918">
        <v>2770734</v>
      </c>
      <c r="CB112" s="918"/>
      <c r="CC112" s="918"/>
      <c r="CD112" s="918"/>
      <c r="CE112" s="918"/>
      <c r="CF112" s="912">
        <v>134.69999999999999</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222</v>
      </c>
      <c r="DH112" s="918"/>
      <c r="DI112" s="918"/>
      <c r="DJ112" s="918"/>
      <c r="DK112" s="918"/>
      <c r="DL112" s="918" t="s">
        <v>222</v>
      </c>
      <c r="DM112" s="918"/>
      <c r="DN112" s="918"/>
      <c r="DO112" s="918"/>
      <c r="DP112" s="918"/>
      <c r="DQ112" s="918" t="s">
        <v>222</v>
      </c>
      <c r="DR112" s="918"/>
      <c r="DS112" s="918"/>
      <c r="DT112" s="918"/>
      <c r="DU112" s="918"/>
      <c r="DV112" s="919" t="s">
        <v>222</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254546</v>
      </c>
      <c r="AB113" s="932"/>
      <c r="AC113" s="932"/>
      <c r="AD113" s="932"/>
      <c r="AE113" s="933"/>
      <c r="AF113" s="934">
        <v>245447</v>
      </c>
      <c r="AG113" s="932"/>
      <c r="AH113" s="932"/>
      <c r="AI113" s="932"/>
      <c r="AJ113" s="933"/>
      <c r="AK113" s="934">
        <v>250124</v>
      </c>
      <c r="AL113" s="932"/>
      <c r="AM113" s="932"/>
      <c r="AN113" s="932"/>
      <c r="AO113" s="933"/>
      <c r="AP113" s="935">
        <v>12.2</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145435</v>
      </c>
      <c r="BR113" s="918"/>
      <c r="BS113" s="918"/>
      <c r="BT113" s="918"/>
      <c r="BU113" s="918"/>
      <c r="BV113" s="918">
        <v>132920</v>
      </c>
      <c r="BW113" s="918"/>
      <c r="BX113" s="918"/>
      <c r="BY113" s="918"/>
      <c r="BZ113" s="918"/>
      <c r="CA113" s="918">
        <v>116695</v>
      </c>
      <c r="CB113" s="918"/>
      <c r="CC113" s="918"/>
      <c r="CD113" s="918"/>
      <c r="CE113" s="918"/>
      <c r="CF113" s="912">
        <v>5.7</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222</v>
      </c>
      <c r="DH113" s="957"/>
      <c r="DI113" s="957"/>
      <c r="DJ113" s="957"/>
      <c r="DK113" s="958"/>
      <c r="DL113" s="959" t="s">
        <v>222</v>
      </c>
      <c r="DM113" s="957"/>
      <c r="DN113" s="957"/>
      <c r="DO113" s="957"/>
      <c r="DP113" s="958"/>
      <c r="DQ113" s="959" t="s">
        <v>222</v>
      </c>
      <c r="DR113" s="957"/>
      <c r="DS113" s="957"/>
      <c r="DT113" s="957"/>
      <c r="DU113" s="958"/>
      <c r="DV113" s="960" t="s">
        <v>222</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31843</v>
      </c>
      <c r="AB114" s="957"/>
      <c r="AC114" s="957"/>
      <c r="AD114" s="957"/>
      <c r="AE114" s="958"/>
      <c r="AF114" s="959">
        <v>24994</v>
      </c>
      <c r="AG114" s="957"/>
      <c r="AH114" s="957"/>
      <c r="AI114" s="957"/>
      <c r="AJ114" s="958"/>
      <c r="AK114" s="959">
        <v>21256</v>
      </c>
      <c r="AL114" s="957"/>
      <c r="AM114" s="957"/>
      <c r="AN114" s="957"/>
      <c r="AO114" s="958"/>
      <c r="AP114" s="960">
        <v>1</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474785</v>
      </c>
      <c r="BR114" s="918"/>
      <c r="BS114" s="918"/>
      <c r="BT114" s="918"/>
      <c r="BU114" s="918"/>
      <c r="BV114" s="918">
        <v>523937</v>
      </c>
      <c r="BW114" s="918"/>
      <c r="BX114" s="918"/>
      <c r="BY114" s="918"/>
      <c r="BZ114" s="918"/>
      <c r="CA114" s="918">
        <v>514641</v>
      </c>
      <c r="CB114" s="918"/>
      <c r="CC114" s="918"/>
      <c r="CD114" s="918"/>
      <c r="CE114" s="918"/>
      <c r="CF114" s="912">
        <v>25</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222</v>
      </c>
      <c r="DH114" s="957"/>
      <c r="DI114" s="957"/>
      <c r="DJ114" s="957"/>
      <c r="DK114" s="958"/>
      <c r="DL114" s="959" t="s">
        <v>222</v>
      </c>
      <c r="DM114" s="957"/>
      <c r="DN114" s="957"/>
      <c r="DO114" s="957"/>
      <c r="DP114" s="958"/>
      <c r="DQ114" s="959" t="s">
        <v>222</v>
      </c>
      <c r="DR114" s="957"/>
      <c r="DS114" s="957"/>
      <c r="DT114" s="957"/>
      <c r="DU114" s="958"/>
      <c r="DV114" s="960" t="s">
        <v>222</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4614</v>
      </c>
      <c r="AB115" s="932"/>
      <c r="AC115" s="932"/>
      <c r="AD115" s="932"/>
      <c r="AE115" s="933"/>
      <c r="AF115" s="934">
        <v>4043</v>
      </c>
      <c r="AG115" s="932"/>
      <c r="AH115" s="932"/>
      <c r="AI115" s="932"/>
      <c r="AJ115" s="933"/>
      <c r="AK115" s="934">
        <v>462</v>
      </c>
      <c r="AL115" s="932"/>
      <c r="AM115" s="932"/>
      <c r="AN115" s="932"/>
      <c r="AO115" s="933"/>
      <c r="AP115" s="935">
        <v>0</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222</v>
      </c>
      <c r="BR115" s="918"/>
      <c r="BS115" s="918"/>
      <c r="BT115" s="918"/>
      <c r="BU115" s="918"/>
      <c r="BV115" s="918" t="s">
        <v>222</v>
      </c>
      <c r="BW115" s="918"/>
      <c r="BX115" s="918"/>
      <c r="BY115" s="918"/>
      <c r="BZ115" s="918"/>
      <c r="CA115" s="918" t="s">
        <v>222</v>
      </c>
      <c r="CB115" s="918"/>
      <c r="CC115" s="918"/>
      <c r="CD115" s="918"/>
      <c r="CE115" s="918"/>
      <c r="CF115" s="912" t="s">
        <v>222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222</v>
      </c>
      <c r="DH115" s="957"/>
      <c r="DI115" s="957"/>
      <c r="DJ115" s="957"/>
      <c r="DK115" s="958"/>
      <c r="DL115" s="959" t="s">
        <v>222</v>
      </c>
      <c r="DM115" s="957"/>
      <c r="DN115" s="957"/>
      <c r="DO115" s="957"/>
      <c r="DP115" s="958"/>
      <c r="DQ115" s="959" t="s">
        <v>222</v>
      </c>
      <c r="DR115" s="957"/>
      <c r="DS115" s="957"/>
      <c r="DT115" s="957"/>
      <c r="DU115" s="958"/>
      <c r="DV115" s="960" t="s">
        <v>222</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222</v>
      </c>
      <c r="AB116" s="957"/>
      <c r="AC116" s="957"/>
      <c r="AD116" s="957"/>
      <c r="AE116" s="958"/>
      <c r="AF116" s="959" t="s">
        <v>222</v>
      </c>
      <c r="AG116" s="957"/>
      <c r="AH116" s="957"/>
      <c r="AI116" s="957"/>
      <c r="AJ116" s="958"/>
      <c r="AK116" s="959" t="s">
        <v>222</v>
      </c>
      <c r="AL116" s="957"/>
      <c r="AM116" s="957"/>
      <c r="AN116" s="957"/>
      <c r="AO116" s="958"/>
      <c r="AP116" s="960" t="s">
        <v>222</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222</v>
      </c>
      <c r="BR116" s="918"/>
      <c r="BS116" s="918"/>
      <c r="BT116" s="918"/>
      <c r="BU116" s="918"/>
      <c r="BV116" s="918" t="s">
        <v>222</v>
      </c>
      <c r="BW116" s="918"/>
      <c r="BX116" s="918"/>
      <c r="BY116" s="918"/>
      <c r="BZ116" s="918"/>
      <c r="CA116" s="918" t="s">
        <v>222</v>
      </c>
      <c r="CB116" s="918"/>
      <c r="CC116" s="918"/>
      <c r="CD116" s="918"/>
      <c r="CE116" s="918"/>
      <c r="CF116" s="912" t="s">
        <v>222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1040</v>
      </c>
      <c r="DH116" s="957"/>
      <c r="DI116" s="957"/>
      <c r="DJ116" s="957"/>
      <c r="DK116" s="958"/>
      <c r="DL116" s="959">
        <v>571</v>
      </c>
      <c r="DM116" s="957"/>
      <c r="DN116" s="957"/>
      <c r="DO116" s="957"/>
      <c r="DP116" s="958"/>
      <c r="DQ116" s="959">
        <v>108</v>
      </c>
      <c r="DR116" s="957"/>
      <c r="DS116" s="957"/>
      <c r="DT116" s="957"/>
      <c r="DU116" s="958"/>
      <c r="DV116" s="960">
        <v>0</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685961</v>
      </c>
      <c r="AB117" s="964"/>
      <c r="AC117" s="964"/>
      <c r="AD117" s="964"/>
      <c r="AE117" s="965"/>
      <c r="AF117" s="963">
        <v>581398</v>
      </c>
      <c r="AG117" s="964"/>
      <c r="AH117" s="964"/>
      <c r="AI117" s="964"/>
      <c r="AJ117" s="965"/>
      <c r="AK117" s="963">
        <v>543085</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222</v>
      </c>
      <c r="BR117" s="984"/>
      <c r="BS117" s="984"/>
      <c r="BT117" s="984"/>
      <c r="BU117" s="984"/>
      <c r="BV117" s="984" t="s">
        <v>222</v>
      </c>
      <c r="BW117" s="984"/>
      <c r="BX117" s="984"/>
      <c r="BY117" s="984"/>
      <c r="BZ117" s="984"/>
      <c r="CA117" s="984" t="s">
        <v>222</v>
      </c>
      <c r="CB117" s="984"/>
      <c r="CC117" s="984"/>
      <c r="CD117" s="984"/>
      <c r="CE117" s="984"/>
      <c r="CF117" s="912" t="s">
        <v>222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222</v>
      </c>
      <c r="DH117" s="957"/>
      <c r="DI117" s="957"/>
      <c r="DJ117" s="957"/>
      <c r="DK117" s="958"/>
      <c r="DL117" s="959" t="s">
        <v>222</v>
      </c>
      <c r="DM117" s="957"/>
      <c r="DN117" s="957"/>
      <c r="DO117" s="957"/>
      <c r="DP117" s="958"/>
      <c r="DQ117" s="959" t="s">
        <v>222</v>
      </c>
      <c r="DR117" s="957"/>
      <c r="DS117" s="957"/>
      <c r="DT117" s="957"/>
      <c r="DU117" s="958"/>
      <c r="DV117" s="960" t="s">
        <v>222</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288</v>
      </c>
      <c r="AG118" s="881"/>
      <c r="AH118" s="881"/>
      <c r="AI118" s="881"/>
      <c r="AJ118" s="882"/>
      <c r="AK118" s="880" t="s">
        <v>287</v>
      </c>
      <c r="AL118" s="881"/>
      <c r="AM118" s="881"/>
      <c r="AN118" s="881"/>
      <c r="AO118" s="882"/>
      <c r="AP118" s="988" t="s">
        <v>403</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431</v>
      </c>
      <c r="BP118" s="992"/>
      <c r="BQ118" s="983">
        <v>6785842</v>
      </c>
      <c r="BR118" s="984"/>
      <c r="BS118" s="984"/>
      <c r="BT118" s="984"/>
      <c r="BU118" s="984"/>
      <c r="BV118" s="984">
        <v>6644597</v>
      </c>
      <c r="BW118" s="984"/>
      <c r="BX118" s="984"/>
      <c r="BY118" s="984"/>
      <c r="BZ118" s="984"/>
      <c r="CA118" s="984">
        <v>6473673</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222</v>
      </c>
      <c r="DH118" s="957"/>
      <c r="DI118" s="957"/>
      <c r="DJ118" s="957"/>
      <c r="DK118" s="958"/>
      <c r="DL118" s="959" t="s">
        <v>222</v>
      </c>
      <c r="DM118" s="957"/>
      <c r="DN118" s="957"/>
      <c r="DO118" s="957"/>
      <c r="DP118" s="958"/>
      <c r="DQ118" s="959" t="s">
        <v>222</v>
      </c>
      <c r="DR118" s="957"/>
      <c r="DS118" s="957"/>
      <c r="DT118" s="957"/>
      <c r="DU118" s="958"/>
      <c r="DV118" s="960" t="s">
        <v>222</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222</v>
      </c>
      <c r="AB119" s="888"/>
      <c r="AC119" s="888"/>
      <c r="AD119" s="888"/>
      <c r="AE119" s="889"/>
      <c r="AF119" s="890" t="s">
        <v>222</v>
      </c>
      <c r="AG119" s="888"/>
      <c r="AH119" s="888"/>
      <c r="AI119" s="888"/>
      <c r="AJ119" s="889"/>
      <c r="AK119" s="890" t="s">
        <v>222</v>
      </c>
      <c r="AL119" s="888"/>
      <c r="AM119" s="888"/>
      <c r="AN119" s="888"/>
      <c r="AO119" s="889"/>
      <c r="AP119" s="891" t="s">
        <v>222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2162847</v>
      </c>
      <c r="BR119" s="925"/>
      <c r="BS119" s="925"/>
      <c r="BT119" s="925"/>
      <c r="BU119" s="925"/>
      <c r="BV119" s="925">
        <v>1818110</v>
      </c>
      <c r="BW119" s="925"/>
      <c r="BX119" s="925"/>
      <c r="BY119" s="925"/>
      <c r="BZ119" s="925"/>
      <c r="CA119" s="925">
        <v>1896886</v>
      </c>
      <c r="CB119" s="925"/>
      <c r="CC119" s="925"/>
      <c r="CD119" s="925"/>
      <c r="CE119" s="925"/>
      <c r="CF119" s="939">
        <v>92.2</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222</v>
      </c>
      <c r="DH119" s="996"/>
      <c r="DI119" s="996"/>
      <c r="DJ119" s="996"/>
      <c r="DK119" s="997"/>
      <c r="DL119" s="998" t="s">
        <v>222</v>
      </c>
      <c r="DM119" s="996"/>
      <c r="DN119" s="996"/>
      <c r="DO119" s="996"/>
      <c r="DP119" s="997"/>
      <c r="DQ119" s="998" t="s">
        <v>222</v>
      </c>
      <c r="DR119" s="996"/>
      <c r="DS119" s="996"/>
      <c r="DT119" s="996"/>
      <c r="DU119" s="997"/>
      <c r="DV119" s="999" t="s">
        <v>222</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222</v>
      </c>
      <c r="AB120" s="957"/>
      <c r="AC120" s="957"/>
      <c r="AD120" s="957"/>
      <c r="AE120" s="958"/>
      <c r="AF120" s="959" t="s">
        <v>222</v>
      </c>
      <c r="AG120" s="957"/>
      <c r="AH120" s="957"/>
      <c r="AI120" s="957"/>
      <c r="AJ120" s="958"/>
      <c r="AK120" s="959" t="s">
        <v>222</v>
      </c>
      <c r="AL120" s="957"/>
      <c r="AM120" s="957"/>
      <c r="AN120" s="957"/>
      <c r="AO120" s="958"/>
      <c r="AP120" s="960" t="s">
        <v>222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t="s">
        <v>222</v>
      </c>
      <c r="BR120" s="918"/>
      <c r="BS120" s="918"/>
      <c r="BT120" s="918"/>
      <c r="BU120" s="918"/>
      <c r="BV120" s="918" t="s">
        <v>222</v>
      </c>
      <c r="BW120" s="918"/>
      <c r="BX120" s="918"/>
      <c r="BY120" s="918"/>
      <c r="BZ120" s="918"/>
      <c r="CA120" s="918" t="s">
        <v>222</v>
      </c>
      <c r="CB120" s="918"/>
      <c r="CC120" s="918"/>
      <c r="CD120" s="918"/>
      <c r="CE120" s="918"/>
      <c r="CF120" s="912" t="s">
        <v>222</v>
      </c>
      <c r="CG120" s="913"/>
      <c r="CH120" s="913"/>
      <c r="CI120" s="913"/>
      <c r="CJ120" s="913"/>
      <c r="CK120" s="1011" t="s">
        <v>437</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3132866</v>
      </c>
      <c r="DH120" s="925"/>
      <c r="DI120" s="925"/>
      <c r="DJ120" s="925"/>
      <c r="DK120" s="925"/>
      <c r="DL120" s="925">
        <v>2913756</v>
      </c>
      <c r="DM120" s="925"/>
      <c r="DN120" s="925"/>
      <c r="DO120" s="925"/>
      <c r="DP120" s="925"/>
      <c r="DQ120" s="925">
        <v>2712423</v>
      </c>
      <c r="DR120" s="925"/>
      <c r="DS120" s="925"/>
      <c r="DT120" s="925"/>
      <c r="DU120" s="925"/>
      <c r="DV120" s="926">
        <v>131.80000000000001</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222</v>
      </c>
      <c r="AB121" s="957"/>
      <c r="AC121" s="957"/>
      <c r="AD121" s="957"/>
      <c r="AE121" s="958"/>
      <c r="AF121" s="959" t="s">
        <v>222</v>
      </c>
      <c r="AG121" s="957"/>
      <c r="AH121" s="957"/>
      <c r="AI121" s="957"/>
      <c r="AJ121" s="958"/>
      <c r="AK121" s="959" t="s">
        <v>222</v>
      </c>
      <c r="AL121" s="957"/>
      <c r="AM121" s="957"/>
      <c r="AN121" s="957"/>
      <c r="AO121" s="958"/>
      <c r="AP121" s="960" t="s">
        <v>222</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5022856</v>
      </c>
      <c r="BR121" s="984"/>
      <c r="BS121" s="984"/>
      <c r="BT121" s="984"/>
      <c r="BU121" s="984"/>
      <c r="BV121" s="984">
        <v>4948863</v>
      </c>
      <c r="BW121" s="984"/>
      <c r="BX121" s="984"/>
      <c r="BY121" s="984"/>
      <c r="BZ121" s="984"/>
      <c r="CA121" s="984">
        <v>4879127</v>
      </c>
      <c r="CB121" s="984"/>
      <c r="CC121" s="984"/>
      <c r="CD121" s="984"/>
      <c r="CE121" s="984"/>
      <c r="CF121" s="1022">
        <v>237.1</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60571</v>
      </c>
      <c r="DH121" s="918"/>
      <c r="DI121" s="918"/>
      <c r="DJ121" s="918"/>
      <c r="DK121" s="918"/>
      <c r="DL121" s="918">
        <v>59172</v>
      </c>
      <c r="DM121" s="918"/>
      <c r="DN121" s="918"/>
      <c r="DO121" s="918"/>
      <c r="DP121" s="918"/>
      <c r="DQ121" s="918">
        <v>58311</v>
      </c>
      <c r="DR121" s="918"/>
      <c r="DS121" s="918"/>
      <c r="DT121" s="918"/>
      <c r="DU121" s="918"/>
      <c r="DV121" s="919">
        <v>2.8</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2041</v>
      </c>
      <c r="AB122" s="957"/>
      <c r="AC122" s="957"/>
      <c r="AD122" s="957"/>
      <c r="AE122" s="958"/>
      <c r="AF122" s="959" t="s">
        <v>222</v>
      </c>
      <c r="AG122" s="957"/>
      <c r="AH122" s="957"/>
      <c r="AI122" s="957"/>
      <c r="AJ122" s="958"/>
      <c r="AK122" s="959" t="s">
        <v>222</v>
      </c>
      <c r="AL122" s="957"/>
      <c r="AM122" s="957"/>
      <c r="AN122" s="957"/>
      <c r="AO122" s="958"/>
      <c r="AP122" s="960" t="s">
        <v>222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440</v>
      </c>
      <c r="BP122" s="992"/>
      <c r="BQ122" s="1032">
        <v>7185703</v>
      </c>
      <c r="BR122" s="1033"/>
      <c r="BS122" s="1033"/>
      <c r="BT122" s="1033"/>
      <c r="BU122" s="1033"/>
      <c r="BV122" s="1033">
        <v>6766973</v>
      </c>
      <c r="BW122" s="1033"/>
      <c r="BX122" s="1033"/>
      <c r="BY122" s="1033"/>
      <c r="BZ122" s="1033"/>
      <c r="CA122" s="1033">
        <v>6776013</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60368</v>
      </c>
      <c r="DH122" s="918"/>
      <c r="DI122" s="918"/>
      <c r="DJ122" s="918"/>
      <c r="DK122" s="918"/>
      <c r="DL122" s="918" t="s">
        <v>222</v>
      </c>
      <c r="DM122" s="918"/>
      <c r="DN122" s="918"/>
      <c r="DO122" s="918"/>
      <c r="DP122" s="918"/>
      <c r="DQ122" s="918" t="s">
        <v>222</v>
      </c>
      <c r="DR122" s="918"/>
      <c r="DS122" s="918"/>
      <c r="DT122" s="918"/>
      <c r="DU122" s="918"/>
      <c r="DV122" s="919" t="s">
        <v>222</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479</v>
      </c>
      <c r="AB123" s="957"/>
      <c r="AC123" s="957"/>
      <c r="AD123" s="957"/>
      <c r="AE123" s="958"/>
      <c r="AF123" s="959">
        <v>469</v>
      </c>
      <c r="AG123" s="957"/>
      <c r="AH123" s="957"/>
      <c r="AI123" s="957"/>
      <c r="AJ123" s="958"/>
      <c r="AK123" s="959">
        <v>462</v>
      </c>
      <c r="AL123" s="957"/>
      <c r="AM123" s="957"/>
      <c r="AN123" s="957"/>
      <c r="AO123" s="958"/>
      <c r="AP123" s="960">
        <v>0</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222</v>
      </c>
      <c r="BR123" s="1025"/>
      <c r="BS123" s="1025"/>
      <c r="BT123" s="1025"/>
      <c r="BU123" s="1025"/>
      <c r="BV123" s="1025" t="s">
        <v>222</v>
      </c>
      <c r="BW123" s="1025"/>
      <c r="BX123" s="1025"/>
      <c r="BY123" s="1025"/>
      <c r="BZ123" s="1025"/>
      <c r="CA123" s="1025" t="s">
        <v>222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222</v>
      </c>
      <c r="AB124" s="957"/>
      <c r="AC124" s="957"/>
      <c r="AD124" s="957"/>
      <c r="AE124" s="958"/>
      <c r="AF124" s="959" t="s">
        <v>222</v>
      </c>
      <c r="AG124" s="957"/>
      <c r="AH124" s="957"/>
      <c r="AI124" s="957"/>
      <c r="AJ124" s="958"/>
      <c r="AK124" s="959" t="s">
        <v>222</v>
      </c>
      <c r="AL124" s="957"/>
      <c r="AM124" s="957"/>
      <c r="AN124" s="957"/>
      <c r="AO124" s="958"/>
      <c r="AP124" s="960" t="s">
        <v>222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222</v>
      </c>
      <c r="DH124" s="996"/>
      <c r="DI124" s="996"/>
      <c r="DJ124" s="996"/>
      <c r="DK124" s="997"/>
      <c r="DL124" s="998" t="s">
        <v>222</v>
      </c>
      <c r="DM124" s="996"/>
      <c r="DN124" s="996"/>
      <c r="DO124" s="996"/>
      <c r="DP124" s="997"/>
      <c r="DQ124" s="998" t="s">
        <v>222</v>
      </c>
      <c r="DR124" s="996"/>
      <c r="DS124" s="996"/>
      <c r="DT124" s="996"/>
      <c r="DU124" s="997"/>
      <c r="DV124" s="999" t="s">
        <v>222</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222</v>
      </c>
      <c r="AB125" s="957"/>
      <c r="AC125" s="957"/>
      <c r="AD125" s="957"/>
      <c r="AE125" s="958"/>
      <c r="AF125" s="959" t="s">
        <v>222</v>
      </c>
      <c r="AG125" s="957"/>
      <c r="AH125" s="957"/>
      <c r="AI125" s="957"/>
      <c r="AJ125" s="958"/>
      <c r="AK125" s="959" t="s">
        <v>222</v>
      </c>
      <c r="AL125" s="957"/>
      <c r="AM125" s="957"/>
      <c r="AN125" s="957"/>
      <c r="AO125" s="958"/>
      <c r="AP125" s="960" t="s">
        <v>222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222</v>
      </c>
      <c r="DH125" s="925"/>
      <c r="DI125" s="925"/>
      <c r="DJ125" s="925"/>
      <c r="DK125" s="925"/>
      <c r="DL125" s="925" t="s">
        <v>222</v>
      </c>
      <c r="DM125" s="925"/>
      <c r="DN125" s="925"/>
      <c r="DO125" s="925"/>
      <c r="DP125" s="925"/>
      <c r="DQ125" s="925" t="s">
        <v>222</v>
      </c>
      <c r="DR125" s="925"/>
      <c r="DS125" s="925"/>
      <c r="DT125" s="925"/>
      <c r="DU125" s="925"/>
      <c r="DV125" s="926" t="s">
        <v>222</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2094</v>
      </c>
      <c r="AB126" s="957"/>
      <c r="AC126" s="957"/>
      <c r="AD126" s="957"/>
      <c r="AE126" s="958"/>
      <c r="AF126" s="959">
        <v>3574</v>
      </c>
      <c r="AG126" s="957"/>
      <c r="AH126" s="957"/>
      <c r="AI126" s="957"/>
      <c r="AJ126" s="958"/>
      <c r="AK126" s="959" t="s">
        <v>222</v>
      </c>
      <c r="AL126" s="957"/>
      <c r="AM126" s="957"/>
      <c r="AN126" s="957"/>
      <c r="AO126" s="958"/>
      <c r="AP126" s="960" t="s">
        <v>222</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222</v>
      </c>
      <c r="DH126" s="918"/>
      <c r="DI126" s="918"/>
      <c r="DJ126" s="918"/>
      <c r="DK126" s="918"/>
      <c r="DL126" s="918" t="s">
        <v>222</v>
      </c>
      <c r="DM126" s="918"/>
      <c r="DN126" s="918"/>
      <c r="DO126" s="918"/>
      <c r="DP126" s="918"/>
      <c r="DQ126" s="918" t="s">
        <v>222</v>
      </c>
      <c r="DR126" s="918"/>
      <c r="DS126" s="918"/>
      <c r="DT126" s="918"/>
      <c r="DU126" s="918"/>
      <c r="DV126" s="919" t="s">
        <v>222</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222</v>
      </c>
      <c r="AB127" s="957"/>
      <c r="AC127" s="957"/>
      <c r="AD127" s="957"/>
      <c r="AE127" s="958"/>
      <c r="AF127" s="959" t="s">
        <v>222</v>
      </c>
      <c r="AG127" s="957"/>
      <c r="AH127" s="957"/>
      <c r="AI127" s="957"/>
      <c r="AJ127" s="958"/>
      <c r="AK127" s="959" t="s">
        <v>222</v>
      </c>
      <c r="AL127" s="957"/>
      <c r="AM127" s="957"/>
      <c r="AN127" s="957"/>
      <c r="AO127" s="958"/>
      <c r="AP127" s="960" t="s">
        <v>222</v>
      </c>
      <c r="AQ127" s="961"/>
      <c r="AR127" s="961"/>
      <c r="AS127" s="961"/>
      <c r="AT127" s="962"/>
      <c r="AU127" s="233"/>
      <c r="AV127" s="233"/>
      <c r="AW127" s="233"/>
      <c r="AX127" s="884" t="s">
        <v>451</v>
      </c>
      <c r="AY127" s="885"/>
      <c r="AZ127" s="885"/>
      <c r="BA127" s="885"/>
      <c r="BB127" s="885"/>
      <c r="BC127" s="885"/>
      <c r="BD127" s="885"/>
      <c r="BE127" s="886"/>
      <c r="BF127" s="1039" t="s">
        <v>222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222</v>
      </c>
      <c r="DH127" s="1046"/>
      <c r="DI127" s="1046"/>
      <c r="DJ127" s="1046"/>
      <c r="DK127" s="1046"/>
      <c r="DL127" s="1046" t="s">
        <v>222</v>
      </c>
      <c r="DM127" s="1046"/>
      <c r="DN127" s="1046"/>
      <c r="DO127" s="1046"/>
      <c r="DP127" s="1046"/>
      <c r="DQ127" s="1046" t="s">
        <v>222</v>
      </c>
      <c r="DR127" s="1046"/>
      <c r="DS127" s="1046"/>
      <c r="DT127" s="1046"/>
      <c r="DU127" s="1046"/>
      <c r="DV127" s="1047" t="s">
        <v>222</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t="s">
        <v>222</v>
      </c>
      <c r="AB128" s="1088"/>
      <c r="AC128" s="1088"/>
      <c r="AD128" s="1088"/>
      <c r="AE128" s="1089"/>
      <c r="AF128" s="1090" t="s">
        <v>222</v>
      </c>
      <c r="AG128" s="1088"/>
      <c r="AH128" s="1088"/>
      <c r="AI128" s="1088"/>
      <c r="AJ128" s="1089"/>
      <c r="AK128" s="1090" t="s">
        <v>222</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222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2577851</v>
      </c>
      <c r="AB129" s="957"/>
      <c r="AC129" s="957"/>
      <c r="AD129" s="957"/>
      <c r="AE129" s="958"/>
      <c r="AF129" s="959">
        <v>2508049</v>
      </c>
      <c r="AG129" s="957"/>
      <c r="AH129" s="957"/>
      <c r="AI129" s="957"/>
      <c r="AJ129" s="958"/>
      <c r="AK129" s="959">
        <v>2530774</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6.2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468347</v>
      </c>
      <c r="AB130" s="957"/>
      <c r="AC130" s="957"/>
      <c r="AD130" s="957"/>
      <c r="AE130" s="958"/>
      <c r="AF130" s="959">
        <v>477262</v>
      </c>
      <c r="AG130" s="957"/>
      <c r="AH130" s="957"/>
      <c r="AI130" s="957"/>
      <c r="AJ130" s="958"/>
      <c r="AK130" s="959">
        <v>473084</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222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2109504</v>
      </c>
      <c r="AB131" s="996"/>
      <c r="AC131" s="996"/>
      <c r="AD131" s="996"/>
      <c r="AE131" s="997"/>
      <c r="AF131" s="998">
        <v>2030787</v>
      </c>
      <c r="AG131" s="996"/>
      <c r="AH131" s="996"/>
      <c r="AI131" s="996"/>
      <c r="AJ131" s="997"/>
      <c r="AK131" s="998">
        <v>2057690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10.31588468</v>
      </c>
      <c r="AB132" s="1102"/>
      <c r="AC132" s="1102"/>
      <c r="AD132" s="1102"/>
      <c r="AE132" s="1103"/>
      <c r="AF132" s="1104">
        <v>5.1278642220000004</v>
      </c>
      <c r="AG132" s="1102"/>
      <c r="AH132" s="1102"/>
      <c r="AI132" s="1102"/>
      <c r="AJ132" s="1103"/>
      <c r="AK132" s="1104">
        <v>3.401921572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12.3</v>
      </c>
      <c r="AB133" s="1109"/>
      <c r="AC133" s="1109"/>
      <c r="AD133" s="1109"/>
      <c r="AE133" s="1110"/>
      <c r="AF133" s="1108">
        <v>9.1999999999999993</v>
      </c>
      <c r="AG133" s="1109"/>
      <c r="AH133" s="1109"/>
      <c r="AI133" s="1109"/>
      <c r="AJ133" s="1110"/>
      <c r="AK133" s="1108">
        <v>6.2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67" zoomScaleNormal="85" zoomScaleSheetLayoutView="55" workbookViewId="0">
      <selection activeCell="AH30" sqref="AH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5" workbookViewId="0">
      <selection activeCell="L22" sqref="L2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664626</v>
      </c>
      <c r="L9" s="264">
        <v>75209</v>
      </c>
      <c r="M9" s="265">
        <v>132943</v>
      </c>
      <c r="N9" s="266">
        <v>-43.4</v>
      </c>
    </row>
    <row r="10" spans="1:16">
      <c r="A10" s="248"/>
      <c r="B10" s="244"/>
      <c r="C10" s="244"/>
      <c r="D10" s="244"/>
      <c r="E10" s="244"/>
      <c r="F10" s="244"/>
      <c r="G10" s="1117" t="s">
        <v>473</v>
      </c>
      <c r="H10" s="1118"/>
      <c r="I10" s="1118"/>
      <c r="J10" s="1119"/>
      <c r="K10" s="267">
        <v>43144</v>
      </c>
      <c r="L10" s="268">
        <v>4882</v>
      </c>
      <c r="M10" s="269">
        <v>15355</v>
      </c>
      <c r="N10" s="270">
        <v>-68.2</v>
      </c>
    </row>
    <row r="11" spans="1:16" ht="13.5" customHeight="1">
      <c r="A11" s="248"/>
      <c r="B11" s="244"/>
      <c r="C11" s="244"/>
      <c r="D11" s="244"/>
      <c r="E11" s="244"/>
      <c r="F11" s="244"/>
      <c r="G11" s="1117" t="s">
        <v>474</v>
      </c>
      <c r="H11" s="1118"/>
      <c r="I11" s="1118"/>
      <c r="J11" s="1119"/>
      <c r="K11" s="267">
        <v>89357</v>
      </c>
      <c r="L11" s="268">
        <v>10112</v>
      </c>
      <c r="M11" s="269">
        <v>21605</v>
      </c>
      <c r="N11" s="270">
        <v>-53.2</v>
      </c>
    </row>
    <row r="12" spans="1:16" ht="13.5" customHeight="1">
      <c r="A12" s="248"/>
      <c r="B12" s="244"/>
      <c r="C12" s="244"/>
      <c r="D12" s="244"/>
      <c r="E12" s="244"/>
      <c r="F12" s="244"/>
      <c r="G12" s="1117" t="s">
        <v>475</v>
      </c>
      <c r="H12" s="1118"/>
      <c r="I12" s="1118"/>
      <c r="J12" s="1119"/>
      <c r="K12" s="267" t="s">
        <v>476</v>
      </c>
      <c r="L12" s="268" t="s">
        <v>476</v>
      </c>
      <c r="M12" s="269">
        <v>2278</v>
      </c>
      <c r="N12" s="270" t="s">
        <v>476</v>
      </c>
    </row>
    <row r="13" spans="1:16" ht="13.5" customHeight="1">
      <c r="A13" s="248"/>
      <c r="B13" s="244"/>
      <c r="C13" s="244"/>
      <c r="D13" s="244"/>
      <c r="E13" s="244"/>
      <c r="F13" s="244"/>
      <c r="G13" s="1117" t="s">
        <v>477</v>
      </c>
      <c r="H13" s="1118"/>
      <c r="I13" s="1118"/>
      <c r="J13" s="1119"/>
      <c r="K13" s="267" t="s">
        <v>476</v>
      </c>
      <c r="L13" s="268" t="s">
        <v>476</v>
      </c>
      <c r="M13" s="269" t="s">
        <v>476</v>
      </c>
      <c r="N13" s="270" t="s">
        <v>476</v>
      </c>
    </row>
    <row r="14" spans="1:16" ht="13.5" customHeight="1">
      <c r="A14" s="248"/>
      <c r="B14" s="244"/>
      <c r="C14" s="244"/>
      <c r="D14" s="244"/>
      <c r="E14" s="244"/>
      <c r="F14" s="244"/>
      <c r="G14" s="1117" t="s">
        <v>478</v>
      </c>
      <c r="H14" s="1118"/>
      <c r="I14" s="1118"/>
      <c r="J14" s="1119"/>
      <c r="K14" s="267">
        <v>28756</v>
      </c>
      <c r="L14" s="268">
        <v>3254</v>
      </c>
      <c r="M14" s="269">
        <v>5589</v>
      </c>
      <c r="N14" s="270">
        <v>-41.8</v>
      </c>
    </row>
    <row r="15" spans="1:16" ht="13.5" customHeight="1">
      <c r="A15" s="248"/>
      <c r="B15" s="244"/>
      <c r="C15" s="244"/>
      <c r="D15" s="244"/>
      <c r="E15" s="244"/>
      <c r="F15" s="244"/>
      <c r="G15" s="1117" t="s">
        <v>479</v>
      </c>
      <c r="H15" s="1118"/>
      <c r="I15" s="1118"/>
      <c r="J15" s="1119"/>
      <c r="K15" s="267">
        <v>3100</v>
      </c>
      <c r="L15" s="268">
        <v>351</v>
      </c>
      <c r="M15" s="269">
        <v>2911</v>
      </c>
      <c r="N15" s="270">
        <v>-87.9</v>
      </c>
    </row>
    <row r="16" spans="1:16">
      <c r="A16" s="248"/>
      <c r="B16" s="244"/>
      <c r="C16" s="244"/>
      <c r="D16" s="244"/>
      <c r="E16" s="244"/>
      <c r="F16" s="244"/>
      <c r="G16" s="1120" t="s">
        <v>480</v>
      </c>
      <c r="H16" s="1121"/>
      <c r="I16" s="1121"/>
      <c r="J16" s="1122"/>
      <c r="K16" s="268">
        <v>-53668</v>
      </c>
      <c r="L16" s="268">
        <v>-6073</v>
      </c>
      <c r="M16" s="269">
        <v>-16243</v>
      </c>
      <c r="N16" s="270">
        <v>-62.6</v>
      </c>
    </row>
    <row r="17" spans="1:16">
      <c r="A17" s="248"/>
      <c r="B17" s="244"/>
      <c r="C17" s="244"/>
      <c r="D17" s="244"/>
      <c r="E17" s="244"/>
      <c r="F17" s="244"/>
      <c r="G17" s="1120" t="s">
        <v>171</v>
      </c>
      <c r="H17" s="1121"/>
      <c r="I17" s="1121"/>
      <c r="J17" s="1122"/>
      <c r="K17" s="268">
        <v>775315</v>
      </c>
      <c r="L17" s="268">
        <v>87735</v>
      </c>
      <c r="M17" s="269">
        <v>164438</v>
      </c>
      <c r="N17" s="270">
        <v>-46.6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8.49</v>
      </c>
      <c r="L21" s="281">
        <v>15.05</v>
      </c>
      <c r="M21" s="282">
        <v>-6.56</v>
      </c>
      <c r="N21" s="249"/>
      <c r="O21" s="283"/>
      <c r="P21" s="279"/>
    </row>
    <row r="22" spans="1:16" s="284" customFormat="1">
      <c r="A22" s="279"/>
      <c r="B22" s="249"/>
      <c r="C22" s="249"/>
      <c r="D22" s="249"/>
      <c r="E22" s="249"/>
      <c r="F22" s="249"/>
      <c r="G22" s="1112" t="s">
        <v>486</v>
      </c>
      <c r="H22" s="1113"/>
      <c r="I22" s="1113"/>
      <c r="J22" s="1114"/>
      <c r="K22" s="285">
        <v>92.8</v>
      </c>
      <c r="L22" s="286">
        <v>95.7</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271243</v>
      </c>
      <c r="L32" s="294">
        <v>30694</v>
      </c>
      <c r="M32" s="295">
        <v>104657</v>
      </c>
      <c r="N32" s="296">
        <v>-70.7</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419</v>
      </c>
      <c r="N34" s="296" t="s">
        <v>476</v>
      </c>
    </row>
    <row r="35" spans="1:16" ht="27" customHeight="1">
      <c r="A35" s="248"/>
      <c r="B35" s="244"/>
      <c r="C35" s="244"/>
      <c r="D35" s="244"/>
      <c r="E35" s="244"/>
      <c r="F35" s="244"/>
      <c r="G35" s="1128" t="s">
        <v>493</v>
      </c>
      <c r="H35" s="1129"/>
      <c r="I35" s="1129"/>
      <c r="J35" s="1130"/>
      <c r="K35" s="294">
        <v>250124</v>
      </c>
      <c r="L35" s="294">
        <v>28304</v>
      </c>
      <c r="M35" s="295">
        <v>24121</v>
      </c>
      <c r="N35" s="296">
        <v>17.3</v>
      </c>
    </row>
    <row r="36" spans="1:16" ht="27" customHeight="1">
      <c r="A36" s="248"/>
      <c r="B36" s="244"/>
      <c r="C36" s="244"/>
      <c r="D36" s="244"/>
      <c r="E36" s="244"/>
      <c r="F36" s="244"/>
      <c r="G36" s="1128" t="s">
        <v>494</v>
      </c>
      <c r="H36" s="1129"/>
      <c r="I36" s="1129"/>
      <c r="J36" s="1130"/>
      <c r="K36" s="294">
        <v>21256</v>
      </c>
      <c r="L36" s="294">
        <v>2405</v>
      </c>
      <c r="M36" s="295">
        <v>4863</v>
      </c>
      <c r="N36" s="296">
        <v>-50.5</v>
      </c>
    </row>
    <row r="37" spans="1:16" ht="13.5" customHeight="1">
      <c r="A37" s="248"/>
      <c r="B37" s="244"/>
      <c r="C37" s="244"/>
      <c r="D37" s="244"/>
      <c r="E37" s="244"/>
      <c r="F37" s="244"/>
      <c r="G37" s="1128" t="s">
        <v>495</v>
      </c>
      <c r="H37" s="1129"/>
      <c r="I37" s="1129"/>
      <c r="J37" s="1130"/>
      <c r="K37" s="294">
        <v>462</v>
      </c>
      <c r="L37" s="294">
        <v>52</v>
      </c>
      <c r="M37" s="295">
        <v>2362</v>
      </c>
      <c r="N37" s="296">
        <v>-97.8</v>
      </c>
    </row>
    <row r="38" spans="1:16" ht="27" customHeight="1">
      <c r="A38" s="248"/>
      <c r="B38" s="244"/>
      <c r="C38" s="244"/>
      <c r="D38" s="244"/>
      <c r="E38" s="244"/>
      <c r="F38" s="244"/>
      <c r="G38" s="1131" t="s">
        <v>496</v>
      </c>
      <c r="H38" s="1132"/>
      <c r="I38" s="1132"/>
      <c r="J38" s="1133"/>
      <c r="K38" s="297" t="s">
        <v>476</v>
      </c>
      <c r="L38" s="297" t="s">
        <v>476</v>
      </c>
      <c r="M38" s="298">
        <v>22</v>
      </c>
      <c r="N38" s="299" t="s">
        <v>476</v>
      </c>
      <c r="O38" s="293"/>
    </row>
    <row r="39" spans="1:16">
      <c r="A39" s="248"/>
      <c r="B39" s="244"/>
      <c r="C39" s="244"/>
      <c r="D39" s="244"/>
      <c r="E39" s="244"/>
      <c r="F39" s="244"/>
      <c r="G39" s="1131" t="s">
        <v>497</v>
      </c>
      <c r="H39" s="1132"/>
      <c r="I39" s="1132"/>
      <c r="J39" s="1133"/>
      <c r="K39" s="300" t="s">
        <v>476</v>
      </c>
      <c r="L39" s="300" t="s">
        <v>476</v>
      </c>
      <c r="M39" s="301">
        <v>-5112</v>
      </c>
      <c r="N39" s="302" t="s">
        <v>476</v>
      </c>
      <c r="O39" s="293"/>
    </row>
    <row r="40" spans="1:16" ht="27" customHeight="1">
      <c r="A40" s="248"/>
      <c r="B40" s="244"/>
      <c r="C40" s="244"/>
      <c r="D40" s="244"/>
      <c r="E40" s="244"/>
      <c r="F40" s="244"/>
      <c r="G40" s="1128" t="s">
        <v>498</v>
      </c>
      <c r="H40" s="1129"/>
      <c r="I40" s="1129"/>
      <c r="J40" s="1130"/>
      <c r="K40" s="300">
        <v>-473084</v>
      </c>
      <c r="L40" s="300">
        <v>-53534</v>
      </c>
      <c r="M40" s="301">
        <v>-91802</v>
      </c>
      <c r="N40" s="302">
        <v>-41.7</v>
      </c>
      <c r="O40" s="293"/>
    </row>
    <row r="41" spans="1:16">
      <c r="A41" s="248"/>
      <c r="B41" s="244"/>
      <c r="C41" s="244"/>
      <c r="D41" s="244"/>
      <c r="E41" s="244"/>
      <c r="F41" s="244"/>
      <c r="G41" s="1134" t="s">
        <v>282</v>
      </c>
      <c r="H41" s="1135"/>
      <c r="I41" s="1135"/>
      <c r="J41" s="1136"/>
      <c r="K41" s="294">
        <v>70001</v>
      </c>
      <c r="L41" s="300">
        <v>7921</v>
      </c>
      <c r="M41" s="301">
        <v>39530</v>
      </c>
      <c r="N41" s="302">
        <v>-80</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294683</v>
      </c>
      <c r="J51" s="320">
        <v>33720</v>
      </c>
      <c r="K51" s="321">
        <v>147.4</v>
      </c>
      <c r="L51" s="322">
        <v>174443</v>
      </c>
      <c r="M51" s="323">
        <v>52.1</v>
      </c>
      <c r="N51" s="324">
        <v>95.3</v>
      </c>
    </row>
    <row r="52" spans="1:14">
      <c r="A52" s="248"/>
      <c r="B52" s="244"/>
      <c r="C52" s="244"/>
      <c r="D52" s="244"/>
      <c r="E52" s="244"/>
      <c r="F52" s="244"/>
      <c r="G52" s="325"/>
      <c r="H52" s="326" t="s">
        <v>509</v>
      </c>
      <c r="I52" s="327">
        <v>294683</v>
      </c>
      <c r="J52" s="328">
        <v>33720</v>
      </c>
      <c r="K52" s="329">
        <v>179.4</v>
      </c>
      <c r="L52" s="330">
        <v>89518</v>
      </c>
      <c r="M52" s="331">
        <v>60.1</v>
      </c>
      <c r="N52" s="332">
        <v>119.3</v>
      </c>
    </row>
    <row r="53" spans="1:14">
      <c r="A53" s="248"/>
      <c r="B53" s="244"/>
      <c r="C53" s="244"/>
      <c r="D53" s="244"/>
      <c r="E53" s="244"/>
      <c r="F53" s="244"/>
      <c r="G53" s="310" t="s">
        <v>510</v>
      </c>
      <c r="H53" s="311"/>
      <c r="I53" s="319">
        <v>266203</v>
      </c>
      <c r="J53" s="320">
        <v>30528</v>
      </c>
      <c r="K53" s="321">
        <v>-9.5</v>
      </c>
      <c r="L53" s="322">
        <v>192544</v>
      </c>
      <c r="M53" s="323">
        <v>10.4</v>
      </c>
      <c r="N53" s="324">
        <v>-19.899999999999999</v>
      </c>
    </row>
    <row r="54" spans="1:14">
      <c r="A54" s="248"/>
      <c r="B54" s="244"/>
      <c r="C54" s="244"/>
      <c r="D54" s="244"/>
      <c r="E54" s="244"/>
      <c r="F54" s="244"/>
      <c r="G54" s="325"/>
      <c r="H54" s="326" t="s">
        <v>509</v>
      </c>
      <c r="I54" s="327">
        <v>259514</v>
      </c>
      <c r="J54" s="328">
        <v>29761</v>
      </c>
      <c r="K54" s="329">
        <v>-11.7</v>
      </c>
      <c r="L54" s="330">
        <v>82235</v>
      </c>
      <c r="M54" s="331">
        <v>-8.1</v>
      </c>
      <c r="N54" s="332">
        <v>-3.6</v>
      </c>
    </row>
    <row r="55" spans="1:14">
      <c r="A55" s="248"/>
      <c r="B55" s="244"/>
      <c r="C55" s="244"/>
      <c r="D55" s="244"/>
      <c r="E55" s="244"/>
      <c r="F55" s="244"/>
      <c r="G55" s="310" t="s">
        <v>511</v>
      </c>
      <c r="H55" s="311"/>
      <c r="I55" s="319">
        <v>550248</v>
      </c>
      <c r="J55" s="320">
        <v>62807</v>
      </c>
      <c r="K55" s="321">
        <v>105.7</v>
      </c>
      <c r="L55" s="322">
        <v>146140</v>
      </c>
      <c r="M55" s="323">
        <v>-24.1</v>
      </c>
      <c r="N55" s="324">
        <v>129.80000000000001</v>
      </c>
    </row>
    <row r="56" spans="1:14">
      <c r="A56" s="248"/>
      <c r="B56" s="244"/>
      <c r="C56" s="244"/>
      <c r="D56" s="244"/>
      <c r="E56" s="244"/>
      <c r="F56" s="244"/>
      <c r="G56" s="325"/>
      <c r="H56" s="326" t="s">
        <v>509</v>
      </c>
      <c r="I56" s="327">
        <v>526602</v>
      </c>
      <c r="J56" s="328">
        <v>60108</v>
      </c>
      <c r="K56" s="329">
        <v>102</v>
      </c>
      <c r="L56" s="330">
        <v>75451</v>
      </c>
      <c r="M56" s="331">
        <v>-8.1999999999999993</v>
      </c>
      <c r="N56" s="332">
        <v>110.2</v>
      </c>
    </row>
    <row r="57" spans="1:14">
      <c r="A57" s="248"/>
      <c r="B57" s="244"/>
      <c r="C57" s="244"/>
      <c r="D57" s="244"/>
      <c r="E57" s="244"/>
      <c r="F57" s="244"/>
      <c r="G57" s="310" t="s">
        <v>512</v>
      </c>
      <c r="H57" s="311"/>
      <c r="I57" s="319">
        <v>798533</v>
      </c>
      <c r="J57" s="320">
        <v>90403</v>
      </c>
      <c r="K57" s="321">
        <v>43.9</v>
      </c>
      <c r="L57" s="322">
        <v>146641</v>
      </c>
      <c r="M57" s="323">
        <v>0.3</v>
      </c>
      <c r="N57" s="324">
        <v>43.6</v>
      </c>
    </row>
    <row r="58" spans="1:14">
      <c r="A58" s="248"/>
      <c r="B58" s="244"/>
      <c r="C58" s="244"/>
      <c r="D58" s="244"/>
      <c r="E58" s="244"/>
      <c r="F58" s="244"/>
      <c r="G58" s="325"/>
      <c r="H58" s="326" t="s">
        <v>509</v>
      </c>
      <c r="I58" s="327">
        <v>798533</v>
      </c>
      <c r="J58" s="328">
        <v>90403</v>
      </c>
      <c r="K58" s="329">
        <v>50.4</v>
      </c>
      <c r="L58" s="330">
        <v>68142</v>
      </c>
      <c r="M58" s="331">
        <v>-9.6999999999999993</v>
      </c>
      <c r="N58" s="332">
        <v>60.1</v>
      </c>
    </row>
    <row r="59" spans="1:14">
      <c r="A59" s="248"/>
      <c r="B59" s="244"/>
      <c r="C59" s="244"/>
      <c r="D59" s="244"/>
      <c r="E59" s="244"/>
      <c r="F59" s="244"/>
      <c r="G59" s="310" t="s">
        <v>513</v>
      </c>
      <c r="H59" s="311"/>
      <c r="I59" s="319">
        <v>506405</v>
      </c>
      <c r="J59" s="320">
        <v>57305</v>
      </c>
      <c r="K59" s="321">
        <v>-36.6</v>
      </c>
      <c r="L59" s="322">
        <v>174587</v>
      </c>
      <c r="M59" s="323">
        <v>19.100000000000001</v>
      </c>
      <c r="N59" s="324">
        <v>-55.7</v>
      </c>
    </row>
    <row r="60" spans="1:14">
      <c r="A60" s="248"/>
      <c r="B60" s="244"/>
      <c r="C60" s="244"/>
      <c r="D60" s="244"/>
      <c r="E60" s="244"/>
      <c r="F60" s="244"/>
      <c r="G60" s="325"/>
      <c r="H60" s="326" t="s">
        <v>509</v>
      </c>
      <c r="I60" s="333">
        <v>506405</v>
      </c>
      <c r="J60" s="328">
        <v>57305</v>
      </c>
      <c r="K60" s="329">
        <v>-36.6</v>
      </c>
      <c r="L60" s="330">
        <v>79695</v>
      </c>
      <c r="M60" s="331">
        <v>17</v>
      </c>
      <c r="N60" s="332">
        <v>-53.6</v>
      </c>
    </row>
    <row r="61" spans="1:14">
      <c r="A61" s="248"/>
      <c r="B61" s="244"/>
      <c r="C61" s="244"/>
      <c r="D61" s="244"/>
      <c r="E61" s="244"/>
      <c r="F61" s="244"/>
      <c r="G61" s="310" t="s">
        <v>514</v>
      </c>
      <c r="H61" s="334"/>
      <c r="I61" s="335">
        <v>483214</v>
      </c>
      <c r="J61" s="336">
        <v>54953</v>
      </c>
      <c r="K61" s="337">
        <v>50.2</v>
      </c>
      <c r="L61" s="338">
        <v>166871</v>
      </c>
      <c r="M61" s="339">
        <v>11.6</v>
      </c>
      <c r="N61" s="324">
        <v>38.6</v>
      </c>
    </row>
    <row r="62" spans="1:14">
      <c r="A62" s="248"/>
      <c r="B62" s="244"/>
      <c r="C62" s="244"/>
      <c r="D62" s="244"/>
      <c r="E62" s="244"/>
      <c r="F62" s="244"/>
      <c r="G62" s="325"/>
      <c r="H62" s="326" t="s">
        <v>509</v>
      </c>
      <c r="I62" s="327">
        <v>477147</v>
      </c>
      <c r="J62" s="328">
        <v>54259</v>
      </c>
      <c r="K62" s="329">
        <v>56.7</v>
      </c>
      <c r="L62" s="330">
        <v>79008</v>
      </c>
      <c r="M62" s="331">
        <v>10.199999999999999</v>
      </c>
      <c r="N62" s="332">
        <v>46.5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16.989999999999998</v>
      </c>
      <c r="G47" s="12">
        <v>18.21</v>
      </c>
      <c r="H47" s="12">
        <v>19.93</v>
      </c>
      <c r="I47" s="12">
        <v>22.62</v>
      </c>
      <c r="J47" s="13">
        <v>23.49</v>
      </c>
    </row>
    <row r="48" spans="2:10" ht="57.75" customHeight="1">
      <c r="B48" s="14"/>
      <c r="C48" s="1139" t="s">
        <v>4</v>
      </c>
      <c r="D48" s="1139"/>
      <c r="E48" s="1140"/>
      <c r="F48" s="15">
        <v>3.17</v>
      </c>
      <c r="G48" s="16">
        <v>3.02</v>
      </c>
      <c r="H48" s="16">
        <v>4.12</v>
      </c>
      <c r="I48" s="16">
        <v>4.93</v>
      </c>
      <c r="J48" s="17">
        <v>6.06</v>
      </c>
    </row>
    <row r="49" spans="2:10" ht="57.75" customHeight="1" thickBot="1">
      <c r="B49" s="18"/>
      <c r="C49" s="1141" t="s">
        <v>5</v>
      </c>
      <c r="D49" s="1141"/>
      <c r="E49" s="1142"/>
      <c r="F49" s="19">
        <v>7.48</v>
      </c>
      <c r="G49" s="20">
        <v>1.52</v>
      </c>
      <c r="H49" s="20">
        <v>2.61</v>
      </c>
      <c r="I49" s="20">
        <v>2.84</v>
      </c>
      <c r="J49" s="21">
        <v>6.08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04857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4.51</v>
      </c>
      <c r="G34" s="33">
        <v>6.15</v>
      </c>
      <c r="H34" s="33">
        <v>7.74</v>
      </c>
      <c r="I34" s="33">
        <v>8.98</v>
      </c>
      <c r="J34" s="34">
        <v>10.26</v>
      </c>
      <c r="K34" s="22"/>
      <c r="L34" s="22"/>
      <c r="M34" s="22"/>
      <c r="N34" s="22"/>
      <c r="O34" s="22"/>
      <c r="P34" s="22"/>
    </row>
    <row r="35" spans="1:16" ht="39" customHeight="1">
      <c r="A35" s="22"/>
      <c r="B35" s="35"/>
      <c r="C35" s="1143" t="s">
        <v>522</v>
      </c>
      <c r="D35" s="1144"/>
      <c r="E35" s="1145"/>
      <c r="F35" s="36">
        <v>3.17</v>
      </c>
      <c r="G35" s="37">
        <v>3.02</v>
      </c>
      <c r="H35" s="37">
        <v>4.12</v>
      </c>
      <c r="I35" s="37">
        <v>4.93</v>
      </c>
      <c r="J35" s="38">
        <v>6.06</v>
      </c>
      <c r="K35" s="22"/>
      <c r="L35" s="22"/>
      <c r="M35" s="22"/>
      <c r="N35" s="22"/>
      <c r="O35" s="22"/>
      <c r="P35" s="22"/>
    </row>
    <row r="36" spans="1:16" ht="39" customHeight="1">
      <c r="A36" s="22"/>
      <c r="B36" s="35"/>
      <c r="C36" s="1143" t="s">
        <v>523</v>
      </c>
      <c r="D36" s="1144"/>
      <c r="E36" s="1145"/>
      <c r="F36" s="36">
        <v>2.5</v>
      </c>
      <c r="G36" s="37">
        <v>1.77</v>
      </c>
      <c r="H36" s="37">
        <v>2.92</v>
      </c>
      <c r="I36" s="37">
        <v>3.87</v>
      </c>
      <c r="J36" s="38">
        <v>3.88</v>
      </c>
      <c r="K36" s="22"/>
      <c r="L36" s="22"/>
      <c r="M36" s="22"/>
      <c r="N36" s="22"/>
      <c r="O36" s="22"/>
      <c r="P36" s="22"/>
    </row>
    <row r="37" spans="1:16" ht="39" customHeight="1">
      <c r="A37" s="22"/>
      <c r="B37" s="35"/>
      <c r="C37" s="1143" t="s">
        <v>524</v>
      </c>
      <c r="D37" s="1144"/>
      <c r="E37" s="1145"/>
      <c r="F37" s="36">
        <v>0.24</v>
      </c>
      <c r="G37" s="37">
        <v>0.44</v>
      </c>
      <c r="H37" s="37">
        <v>0.47</v>
      </c>
      <c r="I37" s="37">
        <v>0.84</v>
      </c>
      <c r="J37" s="38">
        <v>1.24</v>
      </c>
      <c r="K37" s="22"/>
      <c r="L37" s="22"/>
      <c r="M37" s="22"/>
      <c r="N37" s="22"/>
      <c r="O37" s="22"/>
      <c r="P37" s="22"/>
    </row>
    <row r="38" spans="1:16" ht="39" customHeight="1">
      <c r="A38" s="22"/>
      <c r="B38" s="35"/>
      <c r="C38" s="1143" t="s">
        <v>525</v>
      </c>
      <c r="D38" s="1144"/>
      <c r="E38" s="1145"/>
      <c r="F38" s="36">
        <v>0.65</v>
      </c>
      <c r="G38" s="37">
        <v>7.0000000000000007E-2</v>
      </c>
      <c r="H38" s="37">
        <v>0.18</v>
      </c>
      <c r="I38" s="37">
        <v>0.53</v>
      </c>
      <c r="J38" s="38">
        <v>0.53</v>
      </c>
      <c r="K38" s="22"/>
      <c r="L38" s="22"/>
      <c r="M38" s="22"/>
      <c r="N38" s="22"/>
      <c r="O38" s="22"/>
      <c r="P38" s="22"/>
    </row>
    <row r="39" spans="1:16" ht="39" customHeight="1">
      <c r="A39" s="22"/>
      <c r="B39" s="35"/>
      <c r="C39" s="1143" t="s">
        <v>526</v>
      </c>
      <c r="D39" s="1144"/>
      <c r="E39" s="1145"/>
      <c r="F39" s="36">
        <v>0.05</v>
      </c>
      <c r="G39" s="37">
        <v>0.04</v>
      </c>
      <c r="H39" s="37">
        <v>0.06</v>
      </c>
      <c r="I39" s="37">
        <v>0.08</v>
      </c>
      <c r="J39" s="38">
        <v>0.05</v>
      </c>
      <c r="K39" s="22"/>
      <c r="L39" s="22"/>
      <c r="M39" s="22"/>
      <c r="N39" s="22"/>
      <c r="O39" s="22"/>
      <c r="P39" s="22"/>
    </row>
    <row r="40" spans="1:16" ht="39" customHeight="1">
      <c r="A40" s="22"/>
      <c r="B40" s="35"/>
      <c r="C40" s="1143" t="s">
        <v>527</v>
      </c>
      <c r="D40" s="1144"/>
      <c r="E40" s="1145"/>
      <c r="F40" s="36">
        <v>0</v>
      </c>
      <c r="G40" s="37">
        <v>0</v>
      </c>
      <c r="H40" s="37">
        <v>0.01</v>
      </c>
      <c r="I40" s="37">
        <v>0</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529</v>
      </c>
      <c r="D43" s="1147"/>
      <c r="E43" s="1148"/>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443</v>
      </c>
      <c r="L45" s="60">
        <v>422</v>
      </c>
      <c r="M45" s="60">
        <v>395</v>
      </c>
      <c r="N45" s="60">
        <v>307</v>
      </c>
      <c r="O45" s="61">
        <v>271</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288</v>
      </c>
      <c r="L48" s="64">
        <v>267</v>
      </c>
      <c r="M48" s="64">
        <v>255</v>
      </c>
      <c r="N48" s="64">
        <v>245</v>
      </c>
      <c r="O48" s="65">
        <v>250</v>
      </c>
      <c r="P48" s="48"/>
      <c r="Q48" s="48"/>
      <c r="R48" s="48"/>
      <c r="S48" s="48"/>
      <c r="T48" s="48"/>
      <c r="U48" s="48"/>
    </row>
    <row r="49" spans="1:21" ht="30.75" customHeight="1">
      <c r="A49" s="48"/>
      <c r="B49" s="1161"/>
      <c r="C49" s="1162"/>
      <c r="D49" s="62"/>
      <c r="E49" s="1153" t="s">
        <v>16</v>
      </c>
      <c r="F49" s="1153"/>
      <c r="G49" s="1153"/>
      <c r="H49" s="1153"/>
      <c r="I49" s="1153"/>
      <c r="J49" s="1154"/>
      <c r="K49" s="63">
        <v>30</v>
      </c>
      <c r="L49" s="64">
        <v>31</v>
      </c>
      <c r="M49" s="64">
        <v>32</v>
      </c>
      <c r="N49" s="64">
        <v>25</v>
      </c>
      <c r="O49" s="65">
        <v>21</v>
      </c>
      <c r="P49" s="48"/>
      <c r="Q49" s="48"/>
      <c r="R49" s="48"/>
      <c r="S49" s="48"/>
      <c r="T49" s="48"/>
      <c r="U49" s="48"/>
    </row>
    <row r="50" spans="1:21" ht="30.75" customHeight="1">
      <c r="A50" s="48"/>
      <c r="B50" s="1161"/>
      <c r="C50" s="1162"/>
      <c r="D50" s="62"/>
      <c r="E50" s="1153" t="s">
        <v>17</v>
      </c>
      <c r="F50" s="1153"/>
      <c r="G50" s="1153"/>
      <c r="H50" s="1153"/>
      <c r="I50" s="1153"/>
      <c r="J50" s="1154"/>
      <c r="K50" s="63">
        <v>13</v>
      </c>
      <c r="L50" s="64">
        <v>11</v>
      </c>
      <c r="M50" s="64">
        <v>5</v>
      </c>
      <c r="N50" s="64">
        <v>4</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476</v>
      </c>
      <c r="L52" s="64">
        <v>470</v>
      </c>
      <c r="M52" s="64">
        <v>469</v>
      </c>
      <c r="N52" s="64">
        <v>478</v>
      </c>
      <c r="O52" s="65">
        <v>473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298</v>
      </c>
      <c r="L53" s="69">
        <v>261</v>
      </c>
      <c r="M53" s="69">
        <v>218</v>
      </c>
      <c r="N53" s="69">
        <v>103</v>
      </c>
      <c r="O53" s="70">
        <v>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2015-02-17T06:52:27Z</dcterms:created>
  <dcterms:modified xsi:type="dcterms:W3CDTF">2015-04-23T00:25:05Z</dcterms:modified>
</cp:coreProperties>
</file>