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Z:\1001総務課\3000_財政一般\02_★R5調査\1016_財政状況資料集R3（決算統計・公会計）\★今回提出\"/>
    </mc:Choice>
  </mc:AlternateContent>
  <bookViews>
    <workbookView xWindow="-120" yWindow="-120" windowWidth="20730" windowHeight="11160"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G38" i="10"/>
  <c r="BE38" i="10"/>
  <c r="AM38" i="10"/>
  <c r="U38" i="10"/>
  <c r="E38" i="10"/>
  <c r="C38" i="10"/>
  <c r="DG37" i="10"/>
  <c r="CQ37" i="10"/>
  <c r="CO37" i="10"/>
  <c r="BY37" i="10"/>
  <c r="BW37" i="10"/>
  <c r="BG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<sst xmlns="http://schemas.openxmlformats.org/spreadsheetml/2006/main" count="1207" uniqueCount="626">
  <si>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</si>
  <si>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</si>
  <si>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</si>
  <si>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</si>
  <si>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</si>
  <si>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</si>
  <si>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</si>
  <si>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</si>
  <si>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</si>
  <si>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</si>
  <si>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</si>
  <si>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</si>
  <si>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</si>
  <si>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</si>
  <si>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</si>
  <si>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</si>
  <si>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</si>
  <si>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</si>
  <si>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</si>
  <si>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</si>
  <si>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</si>
  <si>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</si>
  <si>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</si>
  <si>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</si>
  <si>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</si>
  <si>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</si>
  <si>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</si>
  <si>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</si>
  <si>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</si>
  <si>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</si>
  <si>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</si>
  <si>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</si>
  <si>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</si>
  <si>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</si>
  <si>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</si>
  <si>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</si>
  <si>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</si>
  <si>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</si>
  <si>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</si>
  <si>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</si>
  <si>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</si>
  <si>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</si>
  <si>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</si>
  <si>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</si>
  <si>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</si>
  <si>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</si>
  <si>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</si>
  <si>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</si>
  <si>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</si>
  <si>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</si>
  <si>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</si>
  <si>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</si>
  <si>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</si>
  <si>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</si>
  <si>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</si>
  <si>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</si>
  <si>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</si>
  <si>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</si>
  <si>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</si>
  <si>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</si>
  <si>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</si>
  <si>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</si>
  <si>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</si>
  <si>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</si>
  <si>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</si>
  <si>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</si>
  <si>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</si>
  <si>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</si>
  <si>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</si>
  <si>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</si>
  <si>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</si>
  <si>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</si>
  <si>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</si>
  <si>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</si>
  <si>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</si>
  <si>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</si>
  <si>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</si>
  <si>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</si>
  <si>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</si>
  <si>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</si>
  <si>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</si>
  <si>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</si>
  <si>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</si>
  <si>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</si>
  <si>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</si>
  <si>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</si>
  <si>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</si>
  <si>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</si>
  <si>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</si>
  <si>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</si>
  <si>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</si>
  <si>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</si>
  <si>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</si>
  <si>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</si>
  <si>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</si>
  <si>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</si>
  <si>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</si>
  <si>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</si>
  <si>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王滝村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</si>
  <si>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</si>
  <si>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</si>
  <si>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</si>
  <si>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</si>
  <si>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</si>
  <si>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</si>
  <si>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</si>
  <si>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</si>
  <si>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</si>
  <si>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</si>
  <si>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</si>
  <si>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</si>
  <si>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</si>
  <si>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</si>
  <si>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</si>
  <si>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</si>
  <si>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</si>
  <si>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</si>
  <si>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</si>
  <si>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</si>
  <si>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</si>
  <si>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</si>
  <si>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</si>
  <si>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</si>
  <si>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</si>
  <si>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</si>
  <si>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</si>
  <si>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</si>
  <si>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</si>
  <si>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</si>
  <si>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</si>
  <si>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</si>
  <si>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</si>
  <si>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</si>
  <si>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</si>
  <si>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</si>
  <si>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</si>
  <si>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</si>
  <si>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</si>
  <si>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</si>
  <si>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</si>
  <si>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</si>
  <si>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</si>
  <si>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</si>
  <si>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</si>
  <si>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</si>
  <si>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</si>
  <si>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</si>
  <si>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</si>
  <si>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</si>
  <si>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</si>
  <si>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</si>
  <si>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</si>
  <si>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</si>
  <si>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</si>
  <si>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</si>
  <si>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</si>
  <si>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</si>
  <si>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</si>
  <si>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</si>
  <si>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</si>
  <si>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</si>
  <si>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</si>
  <si>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</si>
  <si>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</si>
  <si>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</si>
  <si>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</si>
  <si>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</si>
  <si>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</si>
  <si>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</si>
  <si>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</si>
  <si>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</si>
  <si>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</si>
  <si>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</si>
  <si>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</si>
  <si>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</si>
  <si>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</si>
  <si>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</si>
  <si>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</si>
  <si>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</si>
  <si>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</si>
  <si>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</si>
  <si>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</si>
  <si>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</si>
  <si>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</si>
  <si>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</si>
  <si>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</si>
  <si>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</si>
  <si>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</si>
  <si>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</si>
  <si>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</si>
  <si>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</si>
  <si>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</si>
  <si>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</si>
  <si>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</si>
  <si>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</si>
  <si>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</si>
  <si>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</si>
  <si>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</si>
  <si>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</si>
  <si>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</si>
  <si>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</si>
  <si>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</si>
  <si>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</si>
  <si>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</si>
  <si>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</si>
  <si>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</si>
  <si>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</si>
  <si>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</si>
  <si>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</si>
  <si>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</si>
  <si>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</si>
  <si>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</si>
  <si>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長野県王滝村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</si>
  <si>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</si>
  <si>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</si>
  <si>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</si>
  <si>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</si>
  <si>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</si>
  <si>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</si>
  <si>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</si>
  <si>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</si>
  <si>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</si>
  <si>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</si>
  <si>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</si>
  <si>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</si>
  <si>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</si>
  <si>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</si>
  <si>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</si>
  <si>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</si>
  <si>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</si>
  <si>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</si>
  <si>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</si>
  <si>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</si>
  <si>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</si>
  <si>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</si>
  <si>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</si>
  <si>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</si>
  <si>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</si>
  <si>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</si>
  <si>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</si>
  <si>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</si>
  <si>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</si>
  <si>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</si>
  <si>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</si>
  <si>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</si>
  <si>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</si>
  <si>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</si>
  <si>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</si>
  <si>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</si>
  <si>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</si>
  <si>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</si>
  <si>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</si>
  <si>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</si>
  <si>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</si>
  <si>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</si>
  <si>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</si>
  <si>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</si>
  <si>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</si>
  <si>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</si>
  <si>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</si>
  <si>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</si>
  <si>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</si>
  <si>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</si>
  <si>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</si>
  <si>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</si>
  <si>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</si>
  <si>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</si>
  <si>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</si>
  <si>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</si>
  <si>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</si>
  <si>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</si>
  <si>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</si>
  <si>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</si>
  <si>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</si>
  <si>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</si>
  <si>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</si>
  <si>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</si>
  <si>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</si>
  <si>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</si>
  <si>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</si>
  <si>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</si>
  <si>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</si>
  <si>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</si>
  <si>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</si>
  <si>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</si>
  <si>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</si>
  <si>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</si>
  <si>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</si>
  <si>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</si>
  <si>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</si>
  <si>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</si>
  <si>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</si>
  <si>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</si>
  <si>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</si>
  <si>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</si>
  <si>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</si>
  <si>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</si>
  <si>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</si>
  <si>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</si>
  <si>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</si>
  <si>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</si>
  <si>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</si>
  <si>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</si>
  <si>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</si>
  <si>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</si>
  <si>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</si>
  <si>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</si>
  <si>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</si>
  <si>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</si>
  <si>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</si>
  <si>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</si>
  <si>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</si>
  <si>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</si>
  <si>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</si>
  <si>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</si>
  <si>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</si>
  <si>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</si>
  <si>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</si>
  <si>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</si>
  <si>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</si>
  <si>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</si>
  <si>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</si>
  <si>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</si>
  <si>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</si>
  <si>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</si>
  <si>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</si>
  <si>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</si>
  <si>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</si>
  <si>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観光施設</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</si>
  <si>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</si>
  <si>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</si>
  <si>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</si>
  <si>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</si>
  <si>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</si>
  <si>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</si>
  <si>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</si>
  <si>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</si>
  <si>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</si>
  <si>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</si>
  <si>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</si>
  <si>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</si>
  <si>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</si>
  <si>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</si>
  <si>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</si>
  <si>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</si>
  <si>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</si>
  <si>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</si>
  <si>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</si>
  <si>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</si>
  <si>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</si>
  <si>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</si>
  <si>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</si>
  <si>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</si>
  <si>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</si>
  <si>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</si>
  <si>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</si>
  <si>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</si>
  <si>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</si>
  <si>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</si>
  <si>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</si>
  <si>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</si>
  <si>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</si>
  <si>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</si>
  <si>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</si>
  <si>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</si>
  <si>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</si>
  <si>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長野県王滝村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</si>
  <si>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</si>
  <si>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</si>
  <si>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</si>
  <si>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</si>
  <si>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</si>
  <si>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</si>
  <si>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</si>
  <si>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</si>
  <si>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</si>
  <si>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</si>
  <si>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</si>
  <si>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</si>
  <si>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</si>
  <si>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</si>
  <si>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</si>
  <si>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</si>
  <si>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</si>
  <si>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</si>
  <si>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</si>
  <si>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</si>
  <si>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</si>
  <si>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</si>
  <si>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</si>
  <si>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</si>
  <si>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</si>
  <si>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</si>
  <si>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</si>
  <si>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</si>
  <si>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</si>
  <si>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</si>
  <si>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</si>
  <si>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</si>
  <si>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</si>
  <si>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</si>
  <si>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特別会計国民健康保険（事業勘定）</t>
    <phoneticPr fontId="5"/>
  </si>
  <si>
    <t>特別会計国民健康保険診療施設費</t>
    <phoneticPr fontId="5"/>
  </si>
  <si>
    <t>特別会計後期高齢者医療費事業</t>
    <phoneticPr fontId="5"/>
  </si>
  <si>
    <t>-</t>
    <phoneticPr fontId="5"/>
  </si>
  <si>
    <t>公営企業観光施設事業会計</t>
    <phoneticPr fontId="5"/>
  </si>
  <si>
    <t>法適用企業</t>
    <phoneticPr fontId="5"/>
  </si>
  <si>
    <t>特別会計村営水道事業費</t>
    <phoneticPr fontId="5"/>
  </si>
  <si>
    <t>法非適用企業</t>
    <phoneticPr fontId="5"/>
  </si>
  <si>
    <t>特別会計おんたけ高原簡易水道事業費</t>
    <phoneticPr fontId="5"/>
  </si>
  <si>
    <t>法非適用企業</t>
    <phoneticPr fontId="5"/>
  </si>
  <si>
    <t>特別会計農業集落排水事業費</t>
    <phoneticPr fontId="5"/>
  </si>
  <si>
    <t>特別会計簡易排水事業費</t>
    <phoneticPr fontId="5"/>
  </si>
  <si>
    <t>-</t>
    <phoneticPr fontId="5"/>
  </si>
  <si>
    <t>法非適用企業</t>
    <phoneticPr fontId="5"/>
  </si>
  <si>
    <t>特別会計宅地造成分譲事業費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</si>
  <si>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</si>
  <si>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</si>
  <si>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</si>
  <si>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</si>
  <si>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</si>
  <si>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</si>
  <si>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</si>
  <si>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</si>
  <si>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</si>
  <si>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</si>
  <si>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</si>
  <si>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</si>
  <si>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</si>
  <si>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</si>
  <si>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</si>
  <si>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</si>
  <si>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</si>
  <si>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</si>
  <si>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</si>
  <si>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</si>
  <si>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</si>
  <si>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</si>
  <si>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</si>
  <si>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</si>
  <si>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</si>
  <si>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</si>
  <si>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</si>
  <si>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</si>
  <si>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</si>
  <si>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</si>
  <si>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</si>
  <si>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</si>
  <si>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</si>
  <si>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</si>
  <si>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</si>
  <si>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</si>
  <si>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</si>
  <si>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</si>
  <si>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</si>
  <si>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</si>
  <si>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</si>
  <si>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</si>
  <si>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</si>
  <si>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</si>
  <si>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</si>
  <si>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</si>
  <si>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</si>
  <si>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</si>
  <si>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</si>
  <si>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</si>
  <si>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</si>
  <si>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</si>
  <si>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</si>
  <si>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</si>
  <si>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</si>
  <si>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</si>
  <si>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</si>
  <si>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</si>
  <si>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</si>
  <si>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</si>
  <si>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</si>
  <si>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</si>
  <si>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特別会計農業集落排水事業費</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</si>
  <si>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</si>
  <si>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</si>
  <si>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特別会計村営水道事業費</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</si>
  <si>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</si>
  <si>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</si>
  <si>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</si>
  <si>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公営企業観光施設事業会計</t>
    <phoneticPr fontId="5"/>
  </si>
  <si>
    <t>(Ｆ)</t>
    <phoneticPr fontId="5"/>
  </si>
  <si>
    <t>特別会計おんたけ高原簡易水道事業費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</si>
  <si>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</si>
  <si>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</si>
  <si>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</si>
  <si>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</si>
  <si>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</si>
  <si>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</si>
  <si>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</si>
  <si>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</si>
  <si>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</si>
  <si>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</si>
  <si>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</si>
  <si>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</si>
  <si>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</si>
  <si>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</si>
  <si>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</si>
  <si>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</si>
  <si>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</si>
  <si>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</si>
  <si>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</si>
  <si>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</si>
  <si>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</si>
  <si>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</si>
  <si>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</si>
  <si>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</si>
  <si>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</si>
  <si>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</si>
  <si>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</si>
  <si>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</si>
  <si>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</si>
  <si>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</si>
  <si>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</si>
  <si>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</si>
  <si>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</si>
  <si>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</si>
  <si>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</si>
  <si>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</si>
  <si>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</si>
  <si>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</si>
  <si>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</si>
  <si>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</si>
  <si>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</si>
  <si>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</si>
  <si>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</si>
  <si>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</si>
  <si>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</si>
  <si>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</si>
  <si>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</si>
  <si>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</si>
  <si>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</si>
  <si>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</si>
  <si>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</si>
  <si>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</si>
  <si>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</si>
  <si>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</si>
  <si>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</si>
  <si>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</si>
  <si>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</si>
  <si>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</si>
  <si>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</si>
  <si>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</si>
  <si>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</si>
  <si>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</si>
  <si>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</si>
  <si>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</si>
  <si>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</si>
  <si>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</si>
  <si>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</si>
  <si>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</si>
  <si>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</si>
  <si>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</si>
  <si>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</si>
  <si>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</si>
  <si>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</si>
  <si>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</si>
  <si>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</si>
  <si>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</si>
  <si>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</si>
  <si>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</si>
  <si>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</si>
  <si>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</si>
  <si>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</si>
  <si>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</si>
  <si>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</si>
  <si>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17.34</t>
  </si>
  <si>
    <t>▲ 5.82</t>
  </si>
  <si>
    <t>▲ 1.77</t>
  </si>
  <si>
    <t>一般会計</t>
  </si>
  <si>
    <t>特別会計村営水道事業費</t>
  </si>
  <si>
    <t>特別会計国民健康保険（事業勘定）</t>
  </si>
  <si>
    <t>公営企業観光施設事業会計</t>
  </si>
  <si>
    <t>特別会計宅地造成分譲事業費</t>
  </si>
  <si>
    <t>特別会計国民健康保険診療施設費</t>
  </si>
  <si>
    <t>特別会計農業集落排水事業費</t>
  </si>
  <si>
    <t>特別会計おんたけ高原簡易水道事業費</t>
  </si>
  <si>
    <t>その他会計（赤字）</t>
  </si>
  <si>
    <t>その他会計（黒字）</t>
  </si>
  <si>
    <t>（百万円）</t>
    <phoneticPr fontId="5"/>
  </si>
  <si>
    <t>H28末</t>
    <phoneticPr fontId="5"/>
  </si>
  <si>
    <t>H29末</t>
    <phoneticPr fontId="5"/>
  </si>
  <si>
    <t>H30末</t>
    <phoneticPr fontId="5"/>
  </si>
  <si>
    <t>R01末</t>
    <phoneticPr fontId="5"/>
  </si>
  <si>
    <t>R02末</t>
    <phoneticPr fontId="5"/>
  </si>
  <si>
    <t>木曽広域連合</t>
    <rPh sb="0" eb="2">
      <t>キソ</t>
    </rPh>
    <rPh sb="2" eb="4">
      <t>コウイキ</t>
    </rPh>
    <rPh sb="4" eb="6">
      <t>レンゴウ</t>
    </rPh>
    <phoneticPr fontId="2"/>
  </si>
  <si>
    <t>　（一般会計）</t>
    <rPh sb="2" eb="4">
      <t>イッパン</t>
    </rPh>
    <rPh sb="4" eb="6">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</si>
  <si>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</si>
  <si>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</si>
  <si>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</si>
  <si>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</si>
  <si>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</si>
  <si>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</si>
  <si>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</si>
  <si>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</si>
  <si>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　（下水道事業会計）</t>
    <rPh sb="2" eb="5">
      <t>ゲスイドウ</t>
    </rPh>
    <rPh sb="5" eb="7">
      <t>ジギョウ</t>
    </rPh>
    <rPh sb="7" eb="9">
      <t>カイケイ</t>
    </rPh>
    <phoneticPr fontId="2"/>
  </si>
  <si>
    <t>　（介護保険特別会計）</t>
    <phoneticPr fontId="2"/>
  </si>
  <si>
    <t>-</t>
    <phoneticPr fontId="2"/>
  </si>
  <si>
    <t>-</t>
    <phoneticPr fontId="2"/>
  </si>
  <si>
    <t>-</t>
    <phoneticPr fontId="2"/>
  </si>
  <si>
    <t>-</t>
    <phoneticPr fontId="2"/>
  </si>
  <si>
    <t>-</t>
    <phoneticPr fontId="2"/>
  </si>
  <si>
    <t>-</t>
    <phoneticPr fontId="2"/>
  </si>
  <si>
    <t>公共建築物等整備保全基金</t>
    <rPh sb="0" eb="2">
      <t>コウキョウ</t>
    </rPh>
    <rPh sb="2" eb="4">
      <t>ケンチク</t>
    </rPh>
    <rPh sb="4" eb="5">
      <t>ブツ</t>
    </rPh>
    <rPh sb="5" eb="6">
      <t>ナド</t>
    </rPh>
    <rPh sb="6" eb="8">
      <t>セイビ</t>
    </rPh>
    <rPh sb="8" eb="10">
      <t>ホゼン</t>
    </rPh>
    <rPh sb="10" eb="12">
      <t>キキン</t>
    </rPh>
    <phoneticPr fontId="5"/>
  </si>
  <si>
    <t>水と緑のふるさと基金</t>
    <rPh sb="0" eb="1">
      <t>ミズト</t>
    </rPh>
    <rPh sb="2" eb="10">
      <t>キキン</t>
    </rPh>
    <phoneticPr fontId="5"/>
  </si>
  <si>
    <t>奨学金基金</t>
    <rPh sb="0" eb="3">
      <t>ショウガクキン</t>
    </rPh>
    <rPh sb="3" eb="5">
      <t>キキン</t>
    </rPh>
    <phoneticPr fontId="5"/>
  </si>
  <si>
    <t>森林経営管理基金</t>
    <rPh sb="0" eb="2">
      <t>シンリン</t>
    </rPh>
    <rPh sb="2" eb="4">
      <t>ケイエイ</t>
    </rPh>
    <rPh sb="4" eb="6">
      <t>カンリ</t>
    </rPh>
    <rPh sb="6" eb="8">
      <t>キキン</t>
    </rPh>
    <phoneticPr fontId="5"/>
  </si>
  <si>
    <t>利子補給基金</t>
    <rPh sb="0" eb="2">
      <t>リシ</t>
    </rPh>
    <rPh sb="2" eb="4">
      <t>ホキュウ</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</si>
  <si>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</si>
  <si>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</si>
  <si>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</si>
  <si>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</si>
  <si>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</si>
  <si>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</si>
  <si>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</si>
  <si>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</si>
  <si>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</si>
  <si>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</si>
  <si>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</si>
  <si>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充当可能財源が将来負担額を上回る状況が継続しているため、将来負担比率は「数値なし」で推移してきている。一方で、有形固定資産減価償却率は類似団体内平均値を上回っている。
今後は、防災行政無線デジタル化事業や御嶽山施設整備事業等の大型事業に伴う償還金の増加により将来負担額は増加し、一方で基金の減少が予想されるため、将来負担比率が算定される見込みである。厳しい財政状況が見込まれるなか、公共施設等総合管理計画に基づき、計画的な老朽化対策に取り組む。</t>
    <rPh sb="7" eb="9">
      <t>ショウライ</t>
    </rPh>
    <rPh sb="9" eb="11">
      <t>フタン</t>
    </rPh>
    <rPh sb="11" eb="12">
      <t>ガク</t>
    </rPh>
    <rPh sb="13" eb="15">
      <t>ウワマワ</t>
    </rPh>
    <rPh sb="16" eb="18">
      <t>ジョウキョウ</t>
    </rPh>
    <rPh sb="19" eb="21">
      <t>ケイゾク</t>
    </rPh>
    <rPh sb="28" eb="30">
      <t>ショウライ</t>
    </rPh>
    <rPh sb="30" eb="32">
      <t>フタン</t>
    </rPh>
    <rPh sb="32" eb="34">
      <t>ヒリツ</t>
    </rPh>
    <rPh sb="139" eb="141">
      <t>イッポウ</t>
    </rPh>
    <rPh sb="142" eb="144">
      <t>キキン</t>
    </rPh>
    <rPh sb="145" eb="147">
      <t>ゲンショウ</t>
    </rPh>
    <rPh sb="148" eb="150">
      <t>ヨソウ</t>
    </rPh>
    <phoneticPr fontId="5"/>
  </si>
  <si>
    <t>将来負担比率は「数値なし」で推移しており、実質公債費比率は類似団体内平均値を下回っている。実質公債費比率はH27まで低下傾向にあったが、村や木曽広域連合の大型事業によりH28以降は増加に転じ、6％台で推移している。
今後は防災行政無線デジタル化事業、御嶽山施設整備事業等の大型事業に伴う償還が開始されるため、将来負担比率、実質公債費比率ともに上昇していくことが予想される。起債事業の必要性を検証するとともに、財政シミュレーションを精査し、健全な財政運営を図る。</t>
    <rPh sb="98" eb="99">
      <t>ダイ</t>
    </rPh>
    <rPh sb="100" eb="102">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</si>
</sst>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20AE-46B6-B770-8BCAD71144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303739</c:v>
                </c:pt>
                <c:pt idx="1">
                  <c:v>191138</c:v>
                </c:pt>
                <c:pt idx="2">
                  <c:v>486602</c:v>
                </c:pt>
                <c:pt idx="3">
                  <c:v>684820</c:v>
                </c:pt>
                <c:pt idx="4">
                  <c:v>465581</c:v>
                </c:pt>
              </c:numCache>
            </c:numRef>
          </c:val>
          <c:smooth val="0"/>
          <c:extLst>
            <c:ext xmlns:c16="http://schemas.microsoft.com/office/drawing/2014/chart" uri="{C3380CC4-5D6E-409C-BE32-E72D297353CC}">
              <c16:uniqueId val="{00000001-20AE-46B6-B770-8BCAD71144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6.72</c:v>
                </c:pt>
                <c:pt idx="1">
                  <c:v>8.9499999999999993</c:v>
                </c:pt>
                <c:pt idx="2">
                  <c:v>10.33</c:v>
                </c:pt>
                <c:pt idx="3">
                  <c:v>10.25</c:v>
                </c:pt>
                <c:pt idx="4">
                  <c:v>9.4700000000000006</c:v>
                </c:pt>
              </c:numCache>
            </c:numRef>
          </c:val>
          <c:extLst>
            <c:ext xmlns:c16="http://schemas.microsoft.com/office/drawing/2014/chart" uri="{C3380CC4-5D6E-409C-BE32-E72D297353CC}">
              <c16:uniqueId val="{00000000-4005-480A-B8EA-7EB0646204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124.46</c:v>
                </c:pt>
                <c:pt idx="1">
                  <c:v>123.42</c:v>
                </c:pt>
                <c:pt idx="2">
                  <c:v>123.5</c:v>
                </c:pt>
                <c:pt idx="3">
                  <c:v>118.1</c:v>
                </c:pt>
                <c:pt idx="4">
                  <c:v>105.12</c:v>
                </c:pt>
              </c:numCache>
            </c:numRef>
          </c:val>
          <c:extLst>
            <c:ext xmlns:c16="http://schemas.microsoft.com/office/drawing/2014/chart" uri="{C3380CC4-5D6E-409C-BE32-E72D297353CC}">
              <c16:uniqueId val="{00000001-4005-480A-B8EA-7EB0646204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-17.34</c:v>
                </c:pt>
                <c:pt idx="1">
                  <c:v>-5.82</c:v>
                </c:pt>
                <c:pt idx="2">
                  <c:v>0.61</c:v>
                </c:pt>
                <c:pt idx="3">
                  <c:v>-1.77</c:v>
                </c:pt>
                <c:pt idx="4">
                  <c:v>2.91</c:v>
                </c:pt>
              </c:numCache>
            </c:numRef>
          </c:val>
          <c:smooth val="0"/>
          <c:extLst>
            <c:ext xmlns:c16="http://schemas.microsoft.com/office/drawing/2014/chart" uri="{C3380CC4-5D6E-409C-BE32-E72D297353CC}">
              <c16:uniqueId val="{00000002-4005-480A-B8EA-7EB0646204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A96-4BB2-B1E6-09E3696362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96-4BB2-B1E6-09E3696362F0}"/>
            </c:ext>
          </c:extLst>
        </c:ser>
        <c:ser>
          <c:idx val="2"/>
          <c:order val="2"/>
          <c:tx>
            <c:strRef>
              <c:f>データシート!$A$29</c:f>
              <c:strCache>
                <c:ptCount val="1"/>
                <c:pt idx="0">
                  <c:v>特別会計おんたけ高原簡易水道事業費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A96-4BB2-B1E6-09E3696362F0}"/>
            </c:ext>
          </c:extLst>
        </c:ser>
        <c:ser>
          <c:idx val="3"/>
          <c:order val="3"/>
          <c:tx>
            <c:strRef>
              <c:f>データシート!$A$30</c:f>
              <c:strCache>
                <c:ptCount val="1"/>
                <c:pt idx="0">
                  <c:v>特別会計農業集落排水事業費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3-0A96-4BB2-B1E6-09E3696362F0}"/>
            </c:ext>
          </c:extLst>
        </c:ser>
        <c:ser>
          <c:idx val="4"/>
          <c:order val="4"/>
          <c:tx>
            <c:strRef>
              <c:f>データシート!$A$31</c:f>
              <c:strCache>
                <c:ptCount val="1"/>
                <c:pt idx="0">
                  <c:v>特別会計国民健康保険診療施設費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4-0A96-4BB2-B1E6-09E3696362F0}"/>
            </c:ext>
          </c:extLst>
        </c:ser>
        <c:ser>
          <c:idx val="5"/>
          <c:order val="5"/>
          <c:tx>
            <c:strRef>
              <c:f>データシート!$A$32</c:f>
              <c:strCache>
                <c:ptCount val="1"/>
                <c:pt idx="0">
                  <c:v>特別会計宅地造成分譲事業費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0.21</c:v>
                </c:pt>
                <c:pt idx="2">
                  <c:v>#N/A</c:v>
                </c:pt>
                <c:pt idx="3">
                  <c:v>0.2</c:v>
                </c:pt>
                <c:pt idx="4">
                  <c:v>#N/A</c:v>
                </c:pt>
                <c:pt idx="5">
                  <c:v>0.2</c:v>
                </c:pt>
                <c:pt idx="6">
                  <c:v>#N/A</c:v>
                </c:pt>
                <c:pt idx="7">
                  <c:v>0.2</c:v>
                </c:pt>
                <c:pt idx="8">
                  <c:v>#N/A</c:v>
                </c:pt>
                <c:pt idx="9">
                  <c:v>0.15</c:v>
                </c:pt>
              </c:numCache>
            </c:numRef>
          </c:val>
          <c:extLst>
            <c:ext xmlns:c16="http://schemas.microsoft.com/office/drawing/2014/chart" uri="{C3380CC4-5D6E-409C-BE32-E72D297353CC}">
              <c16:uniqueId val="{00000005-0A96-4BB2-B1E6-09E3696362F0}"/>
            </c:ext>
          </c:extLst>
        </c:ser>
        <c:ser>
          <c:idx val="6"/>
          <c:order val="6"/>
          <c:tx>
            <c:strRef>
              <c:f>データシート!$A$33</c:f>
              <c:strCache>
                <c:ptCount val="1"/>
                <c:pt idx="0">
                  <c:v>公営企業観光施設事業会計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0.14000000000000001</c:v>
                </c:pt>
                <c:pt idx="4">
                  <c:v>#N/A</c:v>
                </c:pt>
                <c:pt idx="5">
                  <c:v>0.14000000000000001</c:v>
                </c:pt>
                <c:pt idx="6">
                  <c:v>#N/A</c:v>
                </c:pt>
                <c:pt idx="7">
                  <c:v>0.13</c:v>
                </c:pt>
                <c:pt idx="8">
                  <c:v>#N/A</c:v>
                </c:pt>
                <c:pt idx="9">
                  <c:v>0.23</c:v>
                </c:pt>
              </c:numCache>
            </c:numRef>
          </c:val>
          <c:extLst>
            <c:ext xmlns:c16="http://schemas.microsoft.com/office/drawing/2014/chart" uri="{C3380CC4-5D6E-409C-BE32-E72D297353CC}">
              <c16:uniqueId val="{00000006-0A96-4BB2-B1E6-09E3696362F0}"/>
            </c:ext>
          </c:extLst>
        </c:ser>
        <c:ser>
          <c:idx val="7"/>
          <c:order val="7"/>
          <c:tx>
            <c:strRef>
              <c:f>データシート!$A$34</c:f>
              <c:strCache>
                <c:ptCount val="1"/>
                <c:pt idx="0">
                  <c:v>特別会計国民健康保険（事業勘定）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2.74</c:v>
                </c:pt>
                <c:pt idx="2">
                  <c:v>#N/A</c:v>
                </c:pt>
                <c:pt idx="3">
                  <c:v>1.02</c:v>
                </c:pt>
                <c:pt idx="4">
                  <c:v>#N/A</c:v>
                </c:pt>
                <c:pt idx="5">
                  <c:v>0.34</c:v>
                </c:pt>
                <c:pt idx="6">
                  <c:v>#N/A</c:v>
                </c:pt>
                <c:pt idx="7">
                  <c:v>0.37</c:v>
                </c:pt>
                <c:pt idx="8">
                  <c:v>#N/A</c:v>
                </c:pt>
                <c:pt idx="9">
                  <c:v>0.45</c:v>
                </c:pt>
              </c:numCache>
            </c:numRef>
          </c:val>
          <c:extLst>
            <c:ext xmlns:c16="http://schemas.microsoft.com/office/drawing/2014/chart" uri="{C3380CC4-5D6E-409C-BE32-E72D297353CC}">
              <c16:uniqueId val="{00000007-0A96-4BB2-B1E6-09E3696362F0}"/>
            </c:ext>
          </c:extLst>
        </c:ser>
        <c:ser>
          <c:idx val="8"/>
          <c:order val="8"/>
          <c:tx>
            <c:strRef>
              <c:f>データシート!$A$35</c:f>
              <c:strCache>
                <c:ptCount val="1"/>
                <c:pt idx="0">
                  <c:v>特別会計村営水道事業費</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0.23</c:v>
                </c:pt>
                <c:pt idx="4">
                  <c:v>#N/A</c:v>
                </c:pt>
                <c:pt idx="5">
                  <c:v>0.39</c:v>
                </c:pt>
                <c:pt idx="6">
                  <c:v>#N/A</c:v>
                </c:pt>
                <c:pt idx="7">
                  <c:v>0.65</c:v>
                </c:pt>
                <c:pt idx="8">
                  <c:v>#N/A</c:v>
                </c:pt>
                <c:pt idx="9">
                  <c:v>0.72</c:v>
                </c:pt>
              </c:numCache>
            </c:numRef>
          </c:val>
          <c:extLst>
            <c:ext xmlns:c16="http://schemas.microsoft.com/office/drawing/2014/chart" uri="{C3380CC4-5D6E-409C-BE32-E72D297353CC}">
              <c16:uniqueId val="{00000008-0A96-4BB2-B1E6-09E3696362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6.72</c:v>
                </c:pt>
                <c:pt idx="2">
                  <c:v>#N/A</c:v>
                </c:pt>
                <c:pt idx="3">
                  <c:v>8.9499999999999993</c:v>
                </c:pt>
                <c:pt idx="4">
                  <c:v>#N/A</c:v>
                </c:pt>
                <c:pt idx="5">
                  <c:v>10.32</c:v>
                </c:pt>
                <c:pt idx="6">
                  <c:v>#N/A</c:v>
                </c:pt>
                <c:pt idx="7">
                  <c:v>10.25</c:v>
                </c:pt>
                <c:pt idx="8">
                  <c:v>#N/A</c:v>
                </c:pt>
                <c:pt idx="9">
                  <c:v>9.4700000000000006</c:v>
                </c:pt>
              </c:numCache>
            </c:numRef>
          </c:val>
          <c:extLst>
            <c:ext xmlns:c16="http://schemas.microsoft.com/office/drawing/2014/chart" uri="{C3380CC4-5D6E-409C-BE32-E72D297353CC}">
              <c16:uniqueId val="{00000009-0A96-4BB2-B1E6-09E3696362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162</c:v>
                </c:pt>
                <c:pt idx="5">
                  <c:v>165</c:v>
                </c:pt>
                <c:pt idx="8">
                  <c:v>163</c:v>
                </c:pt>
                <c:pt idx="11">
                  <c:v>161</c:v>
                </c:pt>
                <c:pt idx="14">
                  <c:v>186</c:v>
                </c:pt>
              </c:numCache>
            </c:numRef>
          </c:val>
          <c:extLst>
            <c:ext xmlns:c16="http://schemas.microsoft.com/office/drawing/2014/chart" uri="{C3380CC4-5D6E-409C-BE32-E72D297353CC}">
              <c16:uniqueId val="{00000000-E0EA-41BA-804C-432BFAC019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EA-41BA-804C-432BFAC019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0EA-41BA-804C-432BFAC019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3-E0EA-41BA-804C-432BFAC019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c:v>
                </c:pt>
                <c:pt idx="3">
                  <c:v>20</c:v>
                </c:pt>
                <c:pt idx="6">
                  <c:v>20</c:v>
                </c:pt>
                <c:pt idx="9">
                  <c:v>19</c:v>
                </c:pt>
                <c:pt idx="12">
                  <c:v>20</c:v>
                </c:pt>
              </c:numCache>
            </c:numRef>
          </c:val>
          <c:extLst>
            <c:ext xmlns:c16="http://schemas.microsoft.com/office/drawing/2014/chart" uri="{C3380CC4-5D6E-409C-BE32-E72D297353CC}">
              <c16:uniqueId val="{00000004-E0EA-41BA-804C-432BFAC019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EA-41BA-804C-432BFAC019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EA-41BA-804C-432BFAC019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194</c:v>
                </c:pt>
                <c:pt idx="3">
                  <c:v>203</c:v>
                </c:pt>
                <c:pt idx="6">
                  <c:v>207</c:v>
                </c:pt>
                <c:pt idx="9">
                  <c:v>181</c:v>
                </c:pt>
                <c:pt idx="12">
                  <c:v>239</c:v>
                </c:pt>
              </c:numCache>
            </c:numRef>
          </c:val>
          <c:extLst>
            <c:ext xmlns:c16="http://schemas.microsoft.com/office/drawing/2014/chart" uri="{C3380CC4-5D6E-409C-BE32-E72D297353CC}">
              <c16:uniqueId val="{00000007-E0EA-41BA-804C-432BFAC019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59</c:v>
                </c:pt>
                <c:pt idx="2">
                  <c:v>#N/A</c:v>
                </c:pt>
                <c:pt idx="3">
                  <c:v>#N/A</c:v>
                </c:pt>
                <c:pt idx="4">
                  <c:v>63</c:v>
                </c:pt>
                <c:pt idx="5">
                  <c:v>#N/A</c:v>
                </c:pt>
                <c:pt idx="6">
                  <c:v>#N/A</c:v>
                </c:pt>
                <c:pt idx="7">
                  <c:v>69</c:v>
                </c:pt>
                <c:pt idx="8">
                  <c:v>#N/A</c:v>
                </c:pt>
                <c:pt idx="9">
                  <c:v>#N/A</c:v>
                </c:pt>
                <c:pt idx="10">
                  <c:v>44</c:v>
                </c:pt>
                <c:pt idx="11">
                  <c:v>#N/A</c:v>
                </c:pt>
                <c:pt idx="12">
                  <c:v>#N/A</c:v>
                </c:pt>
                <c:pt idx="13">
                  <c:v>78</c:v>
                </c:pt>
                <c:pt idx="14">
                  <c:v>#N/A</c:v>
                </c:pt>
              </c:numCache>
            </c:numRef>
          </c:val>
          <c:smooth val="0"/>
          <c:extLst>
            <c:ext xmlns:c16="http://schemas.microsoft.com/office/drawing/2014/chart" uri="{C3380CC4-5D6E-409C-BE32-E72D297353CC}">
              <c16:uniqueId val="{00000008-E0EA-41BA-804C-432BFAC019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1780</c:v>
                </c:pt>
                <c:pt idx="5">
                  <c:v>1821</c:v>
                </c:pt>
                <c:pt idx="8">
                  <c:v>1821</c:v>
                </c:pt>
                <c:pt idx="11">
                  <c:v>1918</c:v>
                </c:pt>
                <c:pt idx="14">
                  <c:v>1990</c:v>
                </c:pt>
              </c:numCache>
            </c:numRef>
          </c:val>
          <c:extLst>
            <c:ext xmlns:c16="http://schemas.microsoft.com/office/drawing/2014/chart" uri="{C3380CC4-5D6E-409C-BE32-E72D297353CC}">
              <c16:uniqueId val="{00000000-43B4-45A0-8D93-F2DFAB99EE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3B4-45A0-8D93-F2DFAB99EE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1838</c:v>
                </c:pt>
                <c:pt idx="5">
                  <c:v>1708</c:v>
                </c:pt>
                <c:pt idx="8">
                  <c:v>1705</c:v>
                </c:pt>
                <c:pt idx="11">
                  <c:v>1690</c:v>
                </c:pt>
                <c:pt idx="14">
                  <c:v>1740</c:v>
                </c:pt>
              </c:numCache>
            </c:numRef>
          </c:val>
          <c:extLst>
            <c:ext xmlns:c16="http://schemas.microsoft.com/office/drawing/2014/chart" uri="{C3380CC4-5D6E-409C-BE32-E72D297353CC}">
              <c16:uniqueId val="{00000002-43B4-45A0-8D93-F2DFAB99EE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B4-45A0-8D93-F2DFAB99EE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B4-45A0-8D93-F2DFAB99EE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B4-45A0-8D93-F2DFAB99EE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467</c:v>
                </c:pt>
                <c:pt idx="3">
                  <c:v>458</c:v>
                </c:pt>
                <c:pt idx="6">
                  <c:v>453</c:v>
                </c:pt>
                <c:pt idx="9">
                  <c:v>468</c:v>
                </c:pt>
                <c:pt idx="12">
                  <c:v>459</c:v>
                </c:pt>
              </c:numCache>
            </c:numRef>
          </c:val>
          <c:extLst>
            <c:ext xmlns:c16="http://schemas.microsoft.com/office/drawing/2014/chart" uri="{C3380CC4-5D6E-409C-BE32-E72D297353CC}">
              <c16:uniqueId val="{00000006-43B4-45A0-8D93-F2DFAB99EE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c:v>
                </c:pt>
                <c:pt idx="3">
                  <c:v>23</c:v>
                </c:pt>
                <c:pt idx="6">
                  <c:v>19</c:v>
                </c:pt>
                <c:pt idx="9">
                  <c:v>14</c:v>
                </c:pt>
                <c:pt idx="12">
                  <c:v>16</c:v>
                </c:pt>
              </c:numCache>
            </c:numRef>
          </c:val>
          <c:extLst>
            <c:ext xmlns:c16="http://schemas.microsoft.com/office/drawing/2014/chart" uri="{C3380CC4-5D6E-409C-BE32-E72D297353CC}">
              <c16:uniqueId val="{00000007-43B4-45A0-8D93-F2DFAB99EE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126</c:v>
                </c:pt>
                <c:pt idx="3">
                  <c:v>122</c:v>
                </c:pt>
                <c:pt idx="6">
                  <c:v>107</c:v>
                </c:pt>
                <c:pt idx="9">
                  <c:v>98</c:v>
                </c:pt>
                <c:pt idx="12">
                  <c:v>102</c:v>
                </c:pt>
              </c:numCache>
            </c:numRef>
          </c:val>
          <c:extLst>
            <c:ext xmlns:c16="http://schemas.microsoft.com/office/drawing/2014/chart" uri="{C3380CC4-5D6E-409C-BE32-E72D297353CC}">
              <c16:uniqueId val="{00000008-43B4-45A0-8D93-F2DFAB99EE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3B4-45A0-8D93-F2DFAB99EE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2104</c:v>
                </c:pt>
                <c:pt idx="3">
                  <c:v>2168</c:v>
                </c:pt>
                <c:pt idx="6">
                  <c:v>2242</c:v>
                </c:pt>
                <c:pt idx="9">
                  <c:v>2479</c:v>
                </c:pt>
                <c:pt idx="12">
                  <c:v>2496</c:v>
                </c:pt>
              </c:numCache>
            </c:numRef>
          </c:val>
          <c:extLst>
            <c:ext xmlns:c16="http://schemas.microsoft.com/office/drawing/2014/chart" uri="{C3380CC4-5D6E-409C-BE32-E72D297353CC}">
              <c16:uniqueId val="{0000000A-43B4-45A0-8D93-F2DFAB99EE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3B4-45A0-8D93-F2DFAB99EE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1337</c:v>
                </c:pt>
                <c:pt idx="1">
                  <c:v>1315</c:v>
                </c:pt>
                <c:pt idx="2">
                  <c:v>1345</c:v>
                </c:pt>
              </c:numCache>
            </c:numRef>
          </c:val>
          <c:extLst>
            <c:ext xmlns:c16="http://schemas.microsoft.com/office/drawing/2014/chart" uri="{C3380CC4-5D6E-409C-BE32-E72D297353CC}">
              <c16:uniqueId val="{00000000-C45E-432E-9CAE-21066249B4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12</c:v>
                </c:pt>
              </c:numCache>
            </c:numRef>
          </c:val>
          <c:extLst>
            <c:ext xmlns:c16="http://schemas.microsoft.com/office/drawing/2014/chart" uri="{C3380CC4-5D6E-409C-BE32-E72D297353CC}">
              <c16:uniqueId val="{00000001-C45E-432E-9CAE-21066249B4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298</c:v>
                </c:pt>
                <c:pt idx="1">
                  <c:v>313</c:v>
                </c:pt>
                <c:pt idx="2">
                  <c:v>320</c:v>
                </c:pt>
              </c:numCache>
            </c:numRef>
          </c:val>
          <c:extLst>
            <c:ext xmlns:c16="http://schemas.microsoft.com/office/drawing/2014/chart" uri="{C3380CC4-5D6E-409C-BE32-E72D297353CC}">
              <c16:uniqueId val="{00000002-C45E-432E-9CAE-21066249B4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{BE29CFCF-C14E-4BFF-9BE4-4F2989A36FCB}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C07-46CB-922A-EF0562858F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{61B7F2B2-DA04-4639-98FC-AA4E56FA7732}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07-46CB-922A-EF0562858F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{CECEF227-A2EE-4CCA-A514-A24EA37B55DA}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07-46CB-922A-EF0562858F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{B88132E8-B0C6-48C1-8AFB-00E77417B53F}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07-46CB-922A-EF0562858F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{5FAB77E7-1021-4409-A366-AA803D55670E}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07-46CB-922A-EF0562858F1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{09CC29EB-5FE6-4574-86D7-E7826F39B44D}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C07-46CB-922A-EF0562858F1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{F6B11524-81EE-4932-B199-C9E1D5CAE728}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C07-46CB-922A-EF0562858F1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{5821F620-6761-4C19-B488-EF827EF61235}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C07-46CB-922A-EF0562858F1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{4F2D89A8-8D8E-4E6C-9434-4697D89C3AA0}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C07-46CB-922A-EF0562858F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75.099999999999994</c:v>
                </c:pt>
                <c:pt idx="8">
                  <c:v>75.900000000000006</c:v>
                </c:pt>
                <c:pt idx="16">
                  <c:v>76.8</c:v>
                </c:pt>
                <c:pt idx="24">
                  <c:v>77.8</c:v>
                </c:pt>
                <c:pt idx="32">
                  <c:v>77.5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C07-46CB-922A-EF0562858F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{CA7C811A-35A0-487C-8232-EAAAEE471AE5}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C07-46CB-922A-EF0562858F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{9EE39824-2888-4D5C-A4CA-92842170E95E}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07-46CB-922A-EF0562858F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{97A60833-67A8-495D-86FF-74298B8BCE6E}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07-46CB-922A-EF0562858F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{6851C84C-9754-4902-87B1-056DD3668849}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07-46CB-922A-EF0562858F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{503AF218-00CC-4F89-A063-ADD366980747}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07-46CB-922A-EF0562858F1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{F56A5C19-8ECA-4BB7-AE7A-D2429BD831CE}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C07-46CB-922A-EF0562858F1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{55547888-7280-41B4-966B-8E8D8BFE8F08}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C07-46CB-922A-EF0562858F1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{7DCF9514-9F10-4243-A400-4828952CF9F8}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C07-46CB-922A-EF0562858F1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{78346F87-6050-4301-A8AD-4C95230A8DE2}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C07-46CB-922A-EF0562858F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07-46CB-922A-EF0562858F1F}"/>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{89855AEE-DE8E-4466-8814-7EAE14DAF6F5}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8EA-419B-B12D-A3222F8926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{D079EB38-1B7F-46B8-8E12-203A6F7EFA15}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EA-419B-B12D-A3222F8926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{E04B9B20-9106-4308-9027-7D122BEE0EF2}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EA-419B-B12D-A3222F8926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{D292FE21-3164-4039-9A98-D29497F173B6}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EA-419B-B12D-A3222F8926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{D3E27A19-8ACB-40FD-AB6D-3D694E27D9F5}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EA-419B-B12D-A3222F8926A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{B4161194-D60F-47C9-9967-78B68F6C397B}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8EA-419B-B12D-A3222F8926A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{8B33B31A-83F0-44E9-8AD3-6AF57069541A}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8EA-419B-B12D-A3222F8926A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{E12D2871-4BC3-4C48-8CAA-AAD96647892D}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8EA-419B-B12D-A3222F8926A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{2C0E4154-4525-4624-8F0E-92649E2F1611}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8EA-419B-B12D-A3222F8926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6.1</c:v>
                </c:pt>
                <c:pt idx="16">
                  <c:v>6.7</c:v>
                </c:pt>
                <c:pt idx="24">
                  <c:v>6.3</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8EA-419B-B12D-A3222F8926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{23EDD468-21CB-4BD9-8075-4BCD753B3538}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8EA-419B-B12D-A3222F8926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{329EB23B-8422-4C18-ACFA-B698A8D0003D}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EA-419B-B12D-A3222F8926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{02EB2F2F-1B4D-4A1E-A9D6-2C39B4EB42F8}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EA-419B-B12D-A3222F8926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{7B51C272-85EB-4D41-8779-362FE14C5CB6}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EA-419B-B12D-A3222F8926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{21B3F3CC-2624-4570-AD1E-DBF42E32D32C}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EA-419B-B12D-A3222F8926A5}"/>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{82329F2D-3C55-416B-8CB0-3A56AB1246E6}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8EA-419B-B12D-A3222F8926A5}"/>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{79852306-D0D0-4131-9248-4653A2D2CE7D}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8EA-419B-B12D-A3222F8926A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{1EDD19B8-2B69-4270-8820-9E1C8C846163}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8EA-419B-B12D-A3222F8926A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{5B3D1D66-66A9-4147-988E-5006922E972A}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8EA-419B-B12D-A3222F8926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8EA-419B-B12D-A3222F8926A5}"/>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E15ACF9-639E-4A5E-AA46-1D65D5DE873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82F5092-38E9-4ABD-8642-F780E5F5223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元利償還金は大型事業の償還開始や新規借入により、近年は増加傾向にある。令和２年度は一時的に減少に転じたが、令和３年度は増加に転じ、今後も増加が継続する見込みである。</a:t>
          </a:r>
        </a:p>
        <a:p>
          <a:r>
            <a:rPr kumimoji="1" lang="ja-JP" altLang="en-US" sz="1400">
              <a:latin typeface="ＭＳ ゴシック" pitchFamily="49" charset="-128"/>
              <a:ea typeface="ＭＳ ゴシック" pitchFamily="49" charset="-128"/>
            </a:rPr>
            <a:t>　算入公債費等は、横ばい傾向であったが、交付税措置のある過疎債や緊防債の借入を行っているため、増加に転じると推測する。</a:t>
          </a:r>
        </a:p>
        <a:p>
          <a:r>
            <a:rPr kumimoji="1" lang="ja-JP" altLang="en-US" sz="1400">
              <a:latin typeface="ＭＳ ゴシック" pitchFamily="49" charset="-128"/>
              <a:ea typeface="ＭＳ ゴシック" pitchFamily="49" charset="-128"/>
            </a:rPr>
            <a:t>　今後、過疎債や緊防債の大型事業が予定されるため、財政見通しを精査し健全な財政運営に努める。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に大型事業による過疎債や緊防債の借入が多くなったため、増加傾向である。今後も防災対策事業や木曽広域連合の大型事業が予定されるため、令和４年度まで増加する見込みである。公営企業債については、上下水道事業において公営企業会計適用債の借入予定が見込まれる。</a:t>
          </a:r>
        </a:p>
        <a:p>
          <a:r>
            <a:rPr kumimoji="1" lang="ja-JP" altLang="en-US" sz="1400">
              <a:latin typeface="ＭＳ ゴシック" pitchFamily="49" charset="-128"/>
              <a:ea typeface="ＭＳ ゴシック" pitchFamily="49" charset="-128"/>
            </a:rPr>
            <a:t>　充当可能財源等については、充当可能基金は減少傾向にあり、基準財政需要額算入見込額は交付税措置のある起債借入により増加傾向にある。</a:t>
          </a:r>
        </a:p>
        <a:p>
          <a:r>
            <a:rPr kumimoji="1" lang="ja-JP" altLang="en-US" sz="1400">
              <a:latin typeface="ＭＳ ゴシック" pitchFamily="49" charset="-128"/>
              <a:ea typeface="ＭＳ ゴシック" pitchFamily="49" charset="-128"/>
            </a:rPr>
            <a:t>　将来負担比率は「数値なし」で推移してきているが、今後については数値が発生・上昇する可能性があるため、健全な財政運営に努める。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長野県王滝村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・令和元年度は、公営企業観光施設事業会計補助金等に伴い財政調整基金を取り崩したことにより、基金全体では前年度比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・令和２年度は、新型コロナウイルス感染症対策や公営企業観光施設事業会計補助金等に伴い財政調整基金を取り崩したことにより、基金全体では前年度比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・令和３年度は、財政調整基金や減債基金の積立てにより、前年度比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・財政調整基金については、今後の財政状況により積立は困難になると見込まれ、基金取崩による財政運営を図ることになる。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・減債基金については、令和３年度臨時財政対策債の償還に合わせて、償還金に充当を行う。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・特目基金については、基金の使途に沿って事業内容と基金残高を考慮しながら充当を行う。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・公共建築物等保全基金：公共施設の修繕や整備等に使用する。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・水と緑のふるさと基金：「ふるさと納税」関係の寄付の受入先として、御嶽山環境整備、森林整備、教育の推進等に使用する。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・森林経営管理基金：森林環境譲与税を積立、翌年度以降に森林経営管理法に基づく森林整備等に使用する。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・利子補給基金：コロナ禍の影響により運転資金を借り入れた事業者に対する利子補給（令和３～７年度分）に使用する。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・公共建築物等保全基金：令和元年度は保育園施設整備に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万円を充当した。令和２年度は学校施設整備に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万円を充当した。以上により、基金残高は減少している。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・水と緑のふるさと基金：令和元年度は御嶽山登山道整備や山小屋トイレ改修、造林事業、学校図書整備等に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万円を積み立てた。令和２年度は御嶽山遊歩道整備、造林事業等に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万円を積み立てた。令和３年度は御嶽山遊歩道整備、造林事業、観光施設改修等に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万円を積み立てた。以上により、基金残高は微増で推移している。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・森林経営管理基金：令和元年度に森林環境譲与税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万円を積み立てた。令和２年度は木曽広域連合の森林経営管理推進事業等に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万円を積み立てた。令和３年度は木曽広域連合の森林経営管理推進事業等に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・利子補給基金：令和２年度に新型コロナウイルス感染症対応地方創生臨時交付金を活用し、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万円を積み立てた。令和３年度は利子補給金に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・公共建築物等保全基金：公共施設の未利用施設解体、老朽化対策等に充当する予定。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毎年寄付金の積立を行い、御嶽山安全対策（山小屋関係、登山道整備等）、造林事業、学校図書整備等に充当する予定。充当については、事業内容と基金残高を考慮しながら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・森林経営管理基金：木曽広域連合森林経営管理推進事業、村単独の森林整備や木材利活用事業に充当する予定。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・利子補給基金：令和４～７年度の利子補給金に充当する。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・令和元年度は、公営企業観光施設事業会計が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万円となったことにより基金残高は微減となった。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・令和２年度は、新型コロナウイルス感染症に係る事業者支援対策や地域経済支援対策の実施、公営企業観光施設事業会計補助金（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万円増）の増加により基金残高は減少した。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コロナ禍による地域経済支援対策の実施や公営企業観光施設事業会計補助金により取崩額は前年度よりも増加したが、普通交付税の増加等に伴い積立額も増加となったため、基金残高は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唯一の基幹産業であるスキー場の運営や施設整備、災害等の突発的な財政需要等に備えて、可能な限り積立を図ってきた。今後は地方交付税の減少が予想され、基金取崩による財政運営を図ることに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・令和３年度は、普通交付税臨時費目（臨時財政対策債償還基金費）措置分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・令和３年度臨時財政対策債の償還に合わせて、償還金に充当を行っていく。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00DA166-4D84-4310-8195-030211E8B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4E1CA4F-E038-408E-82E4-4CC9BCC3B8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6617525-0514-4C27-9A70-07D6868BE93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E2C392C-2DC6-420B-B8BF-C8405DDD89D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45B5A0F-1447-4D05-82B6-7C785AE6F33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3D23F09-0FE0-4427-9638-A6B5DC1353D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D3D09DE-6028-4F0F-BE7A-F12121155FE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B4CE27F-AD05-4197-855C-FE323F25725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70D0ED8-2899-4FCD-8B4E-80E2804212A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92C0E54-D160-4E31-9C97-1D9E54BDD1C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944B358-BD68-49E2-ACDF-0934B2E217B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4D8E3F3-10C7-48FC-A62C-245189DE54D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C8D09A3-0DC8-4763-88B0-7CF08A79416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6A77DCC-DED5-4258-BD52-BA12288C8E5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B9AA38D-9D9D-4178-BC52-6D2C1C65D7E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480338FD-1EE9-4469-AA79-8FB4EE00EE5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D105401-5D24-476E-B5E9-588900ED4E7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3099FFD-55A1-4EAB-AE7C-F8DFE3A274E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B182BCC-5781-44CA-BD38-45D786DE2A1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7A5DBDB-8A9A-46AF-A566-05CB11C4052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E73D525-D608-4093-A293-1E9EB22C766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F1D5F92-A5C5-47C3-9D7D-317F9EA8000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
702
310.82
2,298,806
2,147,172
121,203
1,279,672
2,495,594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D2321D4-8BDF-4298-8DA4-49045829DB7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25C800C-1431-4E38-9EBF-B1B359C5EE4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855CD4A-4A1F-4798-915A-12EC24347F0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ADB6F09-28DD-40CF-851E-767D7C58215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AB660CB-750B-4A7A-8E60-E98D4F4FC9C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4969971-5F1F-46A5-98D4-79331FC77FC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0A847C9-AFD0-4E1C-A144-F849E11611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11DFFAB-CAF8-438E-B009-7ACC29DF4D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EBB161B-9AAD-4A6A-A95A-B9239DCEF26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72C45DF-9CF0-4E06-806A-B575843DE1A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17823DC-3D20-406A-8FF2-AF984F6CB8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5B7714C-7D70-4CCE-97F4-963AEDE6337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1FB2BB1-6267-431A-A68E-73AFD437E8B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583D936-6FB8-4014-85C8-981D2944FFB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D5088CD-AD0F-43B7-9562-3D6CD0872B0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F8B03FE-B457-41B8-B1B4-A3C6AE41C92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9C2744B-68EB-4430-B81E-F8396EA3145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1CB003C-93DF-4DA5-9D16-2377A17B214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DC872B6-3E12-4372-9287-2054579C1E9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4514D7D-BCDF-4592-96F6-C08C02AC6D7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EF34EDB-0689-4482-9FFC-B53641C0E57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2613A0B-99D6-492D-9087-3C6EC8E449F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41A8EA8-E18F-4184-B060-C06759101C5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5DAD305-E2A5-4768-9B94-A003C2615B7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E84DA7D-80F0-4DCD-A7DD-C00450ACC49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CF426EB-D5FF-4CDB-ADBF-2687C6E0364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47F99E7-26FB-4582-9E54-A93E943C251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454FED7-FE97-477B-A488-3BE05709778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49540BA-4CFD-4E1A-BA7B-26D6E7DC563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38D1BB1-06DB-41C6-9D05-CB255383E7F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F84932C-D8D4-46E0-B697-A766CE134D3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E433B7E-F352-4432-8FCB-BCED1EC9E4C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43AB8EF-9A0E-4734-ACD2-F84A96DF94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A20A7C6-869C-4F24-AA10-81C940A5817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6AEA73E-6CB9-4F23-97B1-3D592EE268F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有形固定資産減価償却率は類似団体内平均値を上回っている。</a:t>
          </a:r>
        </a:p>
        <a:p>
          <a:r>
            <a:rPr kumimoji="1" lang="ja-JP" altLang="en-US" sz="1100">
              <a:latin typeface="ＭＳ Ｐゴシック" panose="020B0600070205080204" pitchFamily="50" charset="-128"/>
              <a:ea typeface="ＭＳ Ｐゴシック" panose="020B0600070205080204" pitchFamily="50" charset="-128"/>
            </a:rPr>
            <a:t>インフラ資産である道路や橋りょう、公民館や体育館、庁舎などの老朽化が進んでいることによるものであり、今後も老朽化が進むことが予想される。</a:t>
          </a:r>
        </a:p>
        <a:p>
          <a:r>
            <a:rPr kumimoji="1" lang="ja-JP" altLang="en-US" sz="1100">
              <a:latin typeface="ＭＳ Ｐゴシック" panose="020B0600070205080204" pitchFamily="50" charset="-128"/>
              <a:ea typeface="ＭＳ Ｐゴシック" panose="020B0600070205080204" pitchFamily="50" charset="-128"/>
            </a:rPr>
            <a:t>今後厳しい財政状況になることが見込まれるなか、「王滝村公共施設等総合管理計画」に基づいて、計画的な維持管理を図る。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61C3700-298D-47F0-BD0B-B28F4DA4E45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E5D27A7-7EF7-4EE9-8841-F01926FCD03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AEE1B479-FC2A-4FF9-B8B3-53E7B476858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A5D5503-A6B0-4ECA-BD3F-433EBCEEB68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BF2FA7AB-BAE9-42A6-B1D2-E786458EF95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A94DDD8F-B649-413A-8D7D-47A8FA649CB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F5EA04B-278F-4418-B506-105EC4A630A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FF26F66-78BA-4188-BA41-E042691BEA1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2CC1908-F31F-435F-8911-849B8CB3CF0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94D5BC93-9DFE-4CD9-8BBC-24AA343AC9D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E18EB8DA-9C83-41C6-92BB-B10078173BC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3098010D-0C9F-429B-BCD6-FFFC35D0668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71574B85-5187-4C99-9CA3-AA1A6847D2C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AC243694-4F74-42B2-B589-AF185A23AE2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BD65525-C52A-4093-A618-6F20243E289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DF6107ED-CD94-461D-8456-066A92D0BA8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391D5B87-15E0-4F04-8EFF-E297A1439AB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33408E4A-2FD9-4556-A491-A31E2E051B8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29F713E6-FD0B-4818-B686-41DED1DD1EFA}"/>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D3982FDD-BD7B-4E35-AE27-17B6D8E59E2E}"/>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907FF9A0-F8EF-4ADD-B9B6-C881A1CB2108}"/>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52935053-69C4-4366-9A4B-97989118D6BA}"/>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58D84AE7-75E8-466D-8AC7-FEA9B021ABB9}"/>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8EA51643-DA6D-4CA5-A1B0-1BE8F4511E58}"/>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C8740DF4-6FE3-4BF7-A65D-3BAE2AB6EB2A}"/>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418DDF1F-025F-4261-A015-73B39954C29E}"/>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0BB303AF-9079-4596-9612-DB42A6F49CF2}"/>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6784E6CD-93D4-4BCE-977A-7401A70F50D6}"/>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F9B813F0-5289-4B0B-96A4-AFE29D811EA8}"/>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67FC55A-C568-47D0-AE26-409049D6F13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69D9678-934C-4728-9150-05815FFFD51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6259910-0C4D-42B2-A2DC-1C2910AD972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FA1EC4F1-D916-43B5-BA9A-28EFE31B83B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B25BB09-75E5-4366-A70E-533619613E0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109311</xdr:rowOff>
    </xdr:from>
    <xdr:to>
      <xdr:col>23</xdr:col>
      <xdr:colOff>136525</xdr:colOff>
      <xdr:row>33</xdr:row>
      <xdr:rowOff>39461</xdr:rowOff>
    </xdr:to>
    <xdr:sp macro="" textlink="">
      <xdr:nvSpPr>
        <xdr:cNvPr id="93" name="楕円 92">
          <a:extLst>
            <a:ext uri="{FF2B5EF4-FFF2-40B4-BE49-F238E27FC236}">
              <a16:creationId xmlns:a16="http://schemas.microsoft.com/office/drawing/2014/main" id="{5655E476-9EEA-45F2-89E4-DB5DC87B2C95}"/>
            </a:ext>
          </a:extLst>
        </xdr:cNvPr>
        <xdr:cNvSpPr/>
      </xdr:nvSpPr>
      <xdr:spPr>
        <a:xfrm>
          <a:off x="47117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87738</xdr:rowOff>
    </xdr:from>
    <xdr:ext cx="405111" cy="259045"/>
    <xdr:sp macro="" textlink="">
      <xdr:nvSpPr>
        <xdr:cNvPr id="94" name="有形固定資産減価償却率該当値テキスト">
          <a:extLst>
            <a:ext uri="{FF2B5EF4-FFF2-40B4-BE49-F238E27FC236}">
              <a16:creationId xmlns:a16="http://schemas.microsoft.com/office/drawing/2014/main" id="{7234E703-DFB0-4AC8-9177-269C06E3FFE8}"/>
            </a:ext>
          </a:extLst>
        </xdr:cNvPr>
        <xdr:cNvSpPr txBox="1"/>
      </xdr:nvSpPr>
      <xdr:spPr>
        <a:xfrm>
          <a:off x="4813300" y="634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118564</xdr:rowOff>
    </xdr:from>
    <xdr:to>
      <xdr:col>19</xdr:col>
      <xdr:colOff>187325</xdr:colOff>
      <xdr:row>33</xdr:row>
      <xdr:rowOff>48714</xdr:rowOff>
    </xdr:to>
    <xdr:sp macro="" textlink="">
      <xdr:nvSpPr>
        <xdr:cNvPr id="95" name="楕円 94">
          <a:extLst>
            <a:ext uri="{FF2B5EF4-FFF2-40B4-BE49-F238E27FC236}">
              <a16:creationId xmlns:a16="http://schemas.microsoft.com/office/drawing/2014/main" id="{8D59C558-22C8-482E-88A5-F1A025281678}"/>
            </a:ext>
          </a:extLst>
        </xdr:cNvPr>
        <xdr:cNvSpPr/>
      </xdr:nvSpPr>
      <xdr:spPr>
        <a:xfrm>
          <a:off x="4000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160111</xdr:rowOff>
    </xdr:from>
    <xdr:to>
      <xdr:col>23</xdr:col>
      <xdr:colOff>85725</xdr:colOff>
      <xdr:row>32</xdr:row>
      <xdr:rowOff>169364</xdr:rowOff>
    </xdr:to>
    <xdr:cxnSp macro="">
      <xdr:nvCxnSpPr>
        <xdr:cNvPr id="96" name="直線コネクタ 95">
          <a:extLst>
            <a:ext uri="{FF2B5EF4-FFF2-40B4-BE49-F238E27FC236}">
              <a16:creationId xmlns:a16="http://schemas.microsoft.com/office/drawing/2014/main" id="{85F36945-86B9-43CB-B00B-76A53614EB11}"/>
            </a:ext>
          </a:extLst>
        </xdr:cNvPr>
        <xdr:cNvCxnSpPr/>
      </xdr:nvCxnSpPr>
      <xdr:spPr>
        <a:xfrm flipV="1">
          <a:off x="4051300" y="6418036"/>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87721</xdr:rowOff>
    </xdr:from>
    <xdr:to>
      <xdr:col>15</xdr:col>
      <xdr:colOff>187325</xdr:colOff>
      <xdr:row>33</xdr:row>
      <xdr:rowOff>17871</xdr:rowOff>
    </xdr:to>
    <xdr:sp macro="" textlink="">
      <xdr:nvSpPr>
        <xdr:cNvPr id="97" name="楕円 96">
          <a:extLst>
            <a:ext uri="{FF2B5EF4-FFF2-40B4-BE49-F238E27FC236}">
              <a16:creationId xmlns:a16="http://schemas.microsoft.com/office/drawing/2014/main" id="{9AA80279-639C-4FB3-8445-7D7D46C444BA}"/>
            </a:ext>
          </a:extLst>
        </xdr:cNvPr>
        <xdr:cNvSpPr/>
      </xdr:nvSpPr>
      <xdr:spPr>
        <a:xfrm>
          <a:off x="32385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138521</xdr:rowOff>
    </xdr:from>
    <xdr:to>
      <xdr:col>19</xdr:col>
      <xdr:colOff>136525</xdr:colOff>
      <xdr:row>32</xdr:row>
      <xdr:rowOff>169364</xdr:rowOff>
    </xdr:to>
    <xdr:cxnSp macro="">
      <xdr:nvCxnSpPr>
        <xdr:cNvPr id="98" name="直線コネクタ 97">
          <a:extLst>
            <a:ext uri="{FF2B5EF4-FFF2-40B4-BE49-F238E27FC236}">
              <a16:creationId xmlns:a16="http://schemas.microsoft.com/office/drawing/2014/main" id="{9E30B518-FFBD-453F-807F-DC9DD588C3EF}"/>
            </a:ext>
          </a:extLst>
        </xdr:cNvPr>
        <xdr:cNvCxnSpPr/>
      </xdr:nvCxnSpPr>
      <xdr:spPr>
        <a:xfrm>
          <a:off x="3289300" y="6396446"/>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59962</xdr:rowOff>
    </xdr:from>
    <xdr:to>
      <xdr:col>11</xdr:col>
      <xdr:colOff>187325</xdr:colOff>
      <xdr:row>32</xdr:row>
      <xdr:rowOff>161562</xdr:rowOff>
    </xdr:to>
    <xdr:sp macro="" textlink="">
      <xdr:nvSpPr>
        <xdr:cNvPr id="99" name="楕円 98">
          <a:extLst>
            <a:ext uri="{FF2B5EF4-FFF2-40B4-BE49-F238E27FC236}">
              <a16:creationId xmlns:a16="http://schemas.microsoft.com/office/drawing/2014/main" id="{686C95AE-AB2E-4856-BEB1-C45A25783275}"/>
            </a:ext>
          </a:extLst>
        </xdr:cNvPr>
        <xdr:cNvSpPr/>
      </xdr:nvSpPr>
      <xdr:spPr>
        <a:xfrm>
          <a:off x="24765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110762</xdr:rowOff>
    </xdr:from>
    <xdr:to>
      <xdr:col>15</xdr:col>
      <xdr:colOff>136525</xdr:colOff>
      <xdr:row>32</xdr:row>
      <xdr:rowOff>138521</xdr:rowOff>
    </xdr:to>
    <xdr:cxnSp macro="">
      <xdr:nvCxnSpPr>
        <xdr:cNvPr id="100" name="直線コネクタ 99">
          <a:extLst>
            <a:ext uri="{FF2B5EF4-FFF2-40B4-BE49-F238E27FC236}">
              <a16:creationId xmlns:a16="http://schemas.microsoft.com/office/drawing/2014/main" id="{78268988-63C9-462A-A735-151693A62E21}"/>
            </a:ext>
          </a:extLst>
        </xdr:cNvPr>
        <xdr:cNvCxnSpPr/>
      </xdr:nvCxnSpPr>
      <xdr:spPr>
        <a:xfrm>
          <a:off x="2527300" y="636868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35288</xdr:rowOff>
    </xdr:from>
    <xdr:to>
      <xdr:col>7</xdr:col>
      <xdr:colOff>187325</xdr:colOff>
      <xdr:row>32</xdr:row>
      <xdr:rowOff>136888</xdr:rowOff>
    </xdr:to>
    <xdr:sp macro="" textlink="">
      <xdr:nvSpPr>
        <xdr:cNvPr id="101" name="楕円 100">
          <a:extLst>
            <a:ext uri="{FF2B5EF4-FFF2-40B4-BE49-F238E27FC236}">
              <a16:creationId xmlns:a16="http://schemas.microsoft.com/office/drawing/2014/main" id="{53451E58-D49D-43BF-B95A-A8FF50C94954}"/>
            </a:ext>
          </a:extLst>
        </xdr:cNvPr>
        <xdr:cNvSpPr/>
      </xdr:nvSpPr>
      <xdr:spPr>
        <a:xfrm>
          <a:off x="1714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86088</xdr:rowOff>
    </xdr:from>
    <xdr:to>
      <xdr:col>11</xdr:col>
      <xdr:colOff>136525</xdr:colOff>
      <xdr:row>32</xdr:row>
      <xdr:rowOff>110762</xdr:rowOff>
    </xdr:to>
    <xdr:cxnSp macro="">
      <xdr:nvCxnSpPr>
        <xdr:cNvPr id="102" name="直線コネクタ 101">
          <a:extLst>
            <a:ext uri="{FF2B5EF4-FFF2-40B4-BE49-F238E27FC236}">
              <a16:creationId xmlns:a16="http://schemas.microsoft.com/office/drawing/2014/main" id="{0F9B1AF1-2DCF-45B1-9F49-7E5B0C87D5DE}"/>
            </a:ext>
          </a:extLst>
        </xdr:cNvPr>
        <xdr:cNvCxnSpPr/>
      </xdr:nvCxnSpPr>
      <xdr:spPr>
        <a:xfrm>
          <a:off x="1765300" y="634401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id="{B5D447DF-B31B-46A2-800B-7C256B049A7D}"/>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a:extLst>
            <a:ext uri="{FF2B5EF4-FFF2-40B4-BE49-F238E27FC236}">
              <a16:creationId xmlns:a16="http://schemas.microsoft.com/office/drawing/2014/main" id="{F046C901-59DE-433B-81DF-6A8E1A1C8A0E}"/>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5" name="n_3aveValue有形固定資産減価償却率">
          <a:extLst>
            <a:ext uri="{FF2B5EF4-FFF2-40B4-BE49-F238E27FC236}">
              <a16:creationId xmlns:a16="http://schemas.microsoft.com/office/drawing/2014/main" id="{BDCE7FD5-FF31-45CD-ABF1-9018455AD530}"/>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6" name="n_4aveValue有形固定資産減価償却率">
          <a:extLst>
            <a:ext uri="{FF2B5EF4-FFF2-40B4-BE49-F238E27FC236}">
              <a16:creationId xmlns:a16="http://schemas.microsoft.com/office/drawing/2014/main" id="{999708F2-5CFD-418A-B552-6F80A26F89FF}"/>
            </a:ext>
          </a:extLst>
        </xdr:cNvPr>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39840</xdr:rowOff>
    </xdr:from>
    <xdr:ext cx="405111" cy="259045"/>
    <xdr:sp macro="" textlink="">
      <xdr:nvSpPr>
        <xdr:cNvPr id="107" name="n_1mainValue有形固定資産減価償却率">
          <a:extLst>
            <a:ext uri="{FF2B5EF4-FFF2-40B4-BE49-F238E27FC236}">
              <a16:creationId xmlns:a16="http://schemas.microsoft.com/office/drawing/2014/main" id="{80B40CCA-D1B5-4D15-A64B-31B5A06E1626}"/>
            </a:ext>
          </a:extLst>
        </xdr:cNvPr>
        <xdr:cNvSpPr txBox="1"/>
      </xdr:nvSpPr>
      <xdr:spPr>
        <a:xfrm>
          <a:off x="3836044" y="646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8998</xdr:rowOff>
    </xdr:from>
    <xdr:ext cx="405111" cy="259045"/>
    <xdr:sp macro="" textlink="">
      <xdr:nvSpPr>
        <xdr:cNvPr id="108" name="n_2mainValue有形固定資産減価償却率">
          <a:extLst>
            <a:ext uri="{FF2B5EF4-FFF2-40B4-BE49-F238E27FC236}">
              <a16:creationId xmlns:a16="http://schemas.microsoft.com/office/drawing/2014/main" id="{B6831E71-0D0D-40A6-B527-A934F78EBDEE}"/>
            </a:ext>
          </a:extLst>
        </xdr:cNvPr>
        <xdr:cNvSpPr txBox="1"/>
      </xdr:nvSpPr>
      <xdr:spPr>
        <a:xfrm>
          <a:off x="3086744" y="643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152689</xdr:rowOff>
    </xdr:from>
    <xdr:ext cx="405111" cy="259045"/>
    <xdr:sp macro="" textlink="">
      <xdr:nvSpPr>
        <xdr:cNvPr id="109" name="n_3mainValue有形固定資産減価償却率">
          <a:extLst>
            <a:ext uri="{FF2B5EF4-FFF2-40B4-BE49-F238E27FC236}">
              <a16:creationId xmlns:a16="http://schemas.microsoft.com/office/drawing/2014/main" id="{37FBD6D7-9F07-4510-8C54-263CF7383251}"/>
            </a:ext>
          </a:extLst>
        </xdr:cNvPr>
        <xdr:cNvSpPr txBox="1"/>
      </xdr:nvSpPr>
      <xdr:spPr>
        <a:xfrm>
          <a:off x="2324744" y="641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128015</xdr:rowOff>
    </xdr:from>
    <xdr:ext cx="405111" cy="259045"/>
    <xdr:sp macro="" textlink="">
      <xdr:nvSpPr>
        <xdr:cNvPr id="110" name="n_4mainValue有形固定資産減価償却率">
          <a:extLst>
            <a:ext uri="{FF2B5EF4-FFF2-40B4-BE49-F238E27FC236}">
              <a16:creationId xmlns:a16="http://schemas.microsoft.com/office/drawing/2014/main" id="{E90DD788-9D8D-4896-9659-DF725E3F58A0}"/>
            </a:ext>
          </a:extLst>
        </xdr:cNvPr>
        <xdr:cNvSpPr txBox="1"/>
      </xdr:nvSpPr>
      <xdr:spPr>
        <a:xfrm>
          <a:off x="1562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CBA3D6A5-BF63-4091-822D-8CF23FD6422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DBD3E0FB-442F-4117-97E7-C2B32BBB722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DAF82FE0-384F-4BB7-802D-CCB0A7F87C4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BEE2F4AB-503D-47B5-B0E7-C3EC999F910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390C0C58-5DFD-4E3B-B251-AD0FEC5B96A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F0591A93-966E-4D86-B109-2C36449188E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78AA1695-EC19-4369-803B-7B81D726E13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FC9EDFF1-C6E6-46EE-93F7-40AE3E8813B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3A4C84C6-9DB5-44B8-979E-4388E5BC389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A2136CB-0D28-497D-A933-8D6CB593FD1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C4B2E6E7-ED66-44C7-8639-B4BDBE3450D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B37BCE1-3DC2-4F2B-9054-41CC1A95089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F3C0A9C2-EAA6-4744-A707-756AF803D9C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債務償還比率は、普通交付税の増額により比率は減少したが、類似団体平均値の大幅な減少により平均値を上回っている。</a:t>
          </a:r>
        </a:p>
        <a:p>
          <a:r>
            <a:rPr kumimoji="1" lang="ja-JP" altLang="en-US" sz="1100">
              <a:latin typeface="ＭＳ Ｐゴシック" panose="020B0600070205080204" pitchFamily="50" charset="-128"/>
              <a:ea typeface="ＭＳ Ｐゴシック" panose="020B0600070205080204" pitchFamily="50" charset="-128"/>
            </a:rPr>
            <a:t>将来負担額は平成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年度以降の大型事業による地方債借入により増加傾向にある。また、類似団体と比較して職員数が多く人件費が高い水準にあるため、適正な職員数管理と業務の効率化を行い、人件費の抑制に取り組む。</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611D017-9672-4A94-831B-250D82DC0D4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3C385DCE-0032-4DF4-813B-9DE02D3E577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31584CC1-3007-42D4-9368-6ABF6F2CF0F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3FBFA53B-99C2-487F-80F1-54D4EC9B0D6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D2190AB5-082B-4051-AE4B-212BBB31EE6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3CFF387A-1932-4245-B2E2-DF306917B45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31755FE7-D894-4FC1-8E24-A64F1B91F04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C32FD7A2-B979-4EB4-93DD-87A806F6FDF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E720006C-18BE-49D5-9C13-8A3A2BB4E99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491CE14E-7F5E-4AA3-A0A6-F058A2503C7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3EF7811A-A042-4D0E-BAB6-1CFED2C7112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54F66B1B-6D89-4AA3-8E6A-417215DFF1F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915E0FC2-D73F-4DA9-B39B-D244C15A176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24C5CFF2-CB63-4764-8174-972843BEF06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CBC5EF5E-2406-4CC8-B32E-19F49231615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EBBAE1B2-31AB-478B-828B-A9FF1D5F5524}"/>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E547E620-FDF0-4B11-94D5-99BAA81E5B1D}"/>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2C2E73AD-6E82-46CB-9E27-0DEE8AE1A1A0}"/>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83C70A9E-3E6E-4F02-BE89-46906959BC8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18E99741-A828-4386-92AB-5D71DD930A9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F0B66382-7A9A-4C74-AC8E-F84F5656ADBE}"/>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788AAA2C-BB11-4F1B-B317-AE3E188ED5AB}"/>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C954F107-325D-42E2-886F-55E38E27F8A8}"/>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AEA9C83A-FCB7-4D9C-89F1-5802D5375001}"/>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18873EF5-87BA-41EB-8F39-971D15FED57F}"/>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BF901D94-3D9D-4082-8E5E-C002884A5797}"/>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0135202-6E9B-4025-9118-EF070E307E9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0EE9494-9629-4EB9-B319-228B6354118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2CA399B-7B82-477D-9005-8F21A0D16D7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CE38930-A440-431F-B5D4-F4DDD652F38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90F4D65C-973B-4F57-B210-EDA14317713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71872</xdr:rowOff>
    </xdr:from>
    <xdr:to>
      <xdr:col>76</xdr:col>
      <xdr:colOff>73025</xdr:colOff>
      <xdr:row>29</xdr:row>
      <xdr:rowOff>2022</xdr:rowOff>
    </xdr:to>
    <xdr:sp macro="" textlink="">
      <xdr:nvSpPr>
        <xdr:cNvPr id="155" name="楕円 154">
          <a:extLst>
            <a:ext uri="{FF2B5EF4-FFF2-40B4-BE49-F238E27FC236}">
              <a16:creationId xmlns:a16="http://schemas.microsoft.com/office/drawing/2014/main" id="{EABD5262-0B49-4BF7-8343-4203D3EFCAB8}"/>
            </a:ext>
          </a:extLst>
        </xdr:cNvPr>
        <xdr:cNvSpPr/>
      </xdr:nvSpPr>
      <xdr:spPr>
        <a:xfrm>
          <a:off x="14744700" y="56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50299</xdr:rowOff>
    </xdr:from>
    <xdr:ext cx="469744" cy="259045"/>
    <xdr:sp macro="" textlink="">
      <xdr:nvSpPr>
        <xdr:cNvPr id="156" name="債務償還比率該当値テキスト">
          <a:extLst>
            <a:ext uri="{FF2B5EF4-FFF2-40B4-BE49-F238E27FC236}">
              <a16:creationId xmlns:a16="http://schemas.microsoft.com/office/drawing/2014/main" id="{43F5CB9A-6BD3-4B6B-A422-AC16F75BB32C}"/>
            </a:ext>
          </a:extLst>
        </xdr:cNvPr>
        <xdr:cNvSpPr txBox="1"/>
      </xdr:nvSpPr>
      <xdr:spPr>
        <a:xfrm>
          <a:off x="14846300" y="5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55330</xdr:rowOff>
    </xdr:from>
    <xdr:to>
      <xdr:col>72</xdr:col>
      <xdr:colOff>123825</xdr:colOff>
      <xdr:row>29</xdr:row>
      <xdr:rowOff>156930</xdr:rowOff>
    </xdr:to>
    <xdr:sp macro="" textlink="">
      <xdr:nvSpPr>
        <xdr:cNvPr id="157" name="楕円 156">
          <a:extLst>
            <a:ext uri="{FF2B5EF4-FFF2-40B4-BE49-F238E27FC236}">
              <a16:creationId xmlns:a16="http://schemas.microsoft.com/office/drawing/2014/main" id="{1AAA0012-8FF8-4B2B-AF66-4AF47829DE47}"/>
            </a:ext>
          </a:extLst>
        </xdr:cNvPr>
        <xdr:cNvSpPr/>
      </xdr:nvSpPr>
      <xdr:spPr>
        <a:xfrm>
          <a:off x="14033500" y="57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122672</xdr:rowOff>
    </xdr:from>
    <xdr:to>
      <xdr:col>76</xdr:col>
      <xdr:colOff>22225</xdr:colOff>
      <xdr:row>29</xdr:row>
      <xdr:rowOff>106130</xdr:rowOff>
    </xdr:to>
    <xdr:cxnSp macro="">
      <xdr:nvCxnSpPr>
        <xdr:cNvPr id="158" name="直線コネクタ 157">
          <a:extLst>
            <a:ext uri="{FF2B5EF4-FFF2-40B4-BE49-F238E27FC236}">
              <a16:creationId xmlns:a16="http://schemas.microsoft.com/office/drawing/2014/main" id="{16420F4B-6D4D-4E5D-88A0-EF215931A0DB}"/>
            </a:ext>
          </a:extLst>
        </xdr:cNvPr>
        <xdr:cNvCxnSpPr/>
      </xdr:nvCxnSpPr>
      <xdr:spPr>
        <a:xfrm flipV="1">
          <a:off x="14084300" y="5694797"/>
          <a:ext cx="711200" cy="15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136102</xdr:rowOff>
    </xdr:from>
    <xdr:to>
      <xdr:col>68</xdr:col>
      <xdr:colOff>123825</xdr:colOff>
      <xdr:row>29</xdr:row>
      <xdr:rowOff>66252</xdr:rowOff>
    </xdr:to>
    <xdr:sp macro="" textlink="">
      <xdr:nvSpPr>
        <xdr:cNvPr id="159" name="楕円 158">
          <a:extLst>
            <a:ext uri="{FF2B5EF4-FFF2-40B4-BE49-F238E27FC236}">
              <a16:creationId xmlns:a16="http://schemas.microsoft.com/office/drawing/2014/main" id="{C544FD33-C7E2-4B39-85B9-CC6A01A8D875}"/>
            </a:ext>
          </a:extLst>
        </xdr:cNvPr>
        <xdr:cNvSpPr/>
      </xdr:nvSpPr>
      <xdr:spPr>
        <a:xfrm>
          <a:off x="13271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15452</xdr:rowOff>
    </xdr:from>
    <xdr:to>
      <xdr:col>72</xdr:col>
      <xdr:colOff>73025</xdr:colOff>
      <xdr:row>29</xdr:row>
      <xdr:rowOff>106130</xdr:rowOff>
    </xdr:to>
    <xdr:cxnSp macro="">
      <xdr:nvCxnSpPr>
        <xdr:cNvPr id="160" name="直線コネクタ 159">
          <a:extLst>
            <a:ext uri="{FF2B5EF4-FFF2-40B4-BE49-F238E27FC236}">
              <a16:creationId xmlns:a16="http://schemas.microsoft.com/office/drawing/2014/main" id="{94C198D1-B640-4368-8FF7-0ADDB4D81120}"/>
            </a:ext>
          </a:extLst>
        </xdr:cNvPr>
        <xdr:cNvCxnSpPr/>
      </xdr:nvCxnSpPr>
      <xdr:spPr>
        <a:xfrm>
          <a:off x="13322300" y="5759027"/>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124227</xdr:rowOff>
    </xdr:from>
    <xdr:to>
      <xdr:col>64</xdr:col>
      <xdr:colOff>123825</xdr:colOff>
      <xdr:row>29</xdr:row>
      <xdr:rowOff>54377</xdr:rowOff>
    </xdr:to>
    <xdr:sp macro="" textlink="">
      <xdr:nvSpPr>
        <xdr:cNvPr id="161" name="楕円 160">
          <a:extLst>
            <a:ext uri="{FF2B5EF4-FFF2-40B4-BE49-F238E27FC236}">
              <a16:creationId xmlns:a16="http://schemas.microsoft.com/office/drawing/2014/main" id="{5ADD1F0C-936A-4554-AE5A-731FC97E70EB}"/>
            </a:ext>
          </a:extLst>
        </xdr:cNvPr>
        <xdr:cNvSpPr/>
      </xdr:nvSpPr>
      <xdr:spPr>
        <a:xfrm>
          <a:off x="12509500" y="569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3577</xdr:rowOff>
    </xdr:from>
    <xdr:to>
      <xdr:col>68</xdr:col>
      <xdr:colOff>73025</xdr:colOff>
      <xdr:row>29</xdr:row>
      <xdr:rowOff>15452</xdr:rowOff>
    </xdr:to>
    <xdr:cxnSp macro="">
      <xdr:nvCxnSpPr>
        <xdr:cNvPr id="162" name="直線コネクタ 161">
          <a:extLst>
            <a:ext uri="{FF2B5EF4-FFF2-40B4-BE49-F238E27FC236}">
              <a16:creationId xmlns:a16="http://schemas.microsoft.com/office/drawing/2014/main" id="{5B92706A-149C-4447-8FC5-F9776BE46FEE}"/>
            </a:ext>
          </a:extLst>
        </xdr:cNvPr>
        <xdr:cNvCxnSpPr/>
      </xdr:nvCxnSpPr>
      <xdr:spPr>
        <a:xfrm>
          <a:off x="12560300" y="5747152"/>
          <a:ext cx="762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33009</xdr:rowOff>
    </xdr:from>
    <xdr:to>
      <xdr:col>60</xdr:col>
      <xdr:colOff>123825</xdr:colOff>
      <xdr:row>28</xdr:row>
      <xdr:rowOff>134609</xdr:rowOff>
    </xdr:to>
    <xdr:sp macro="" textlink="">
      <xdr:nvSpPr>
        <xdr:cNvPr id="163" name="楕円 162">
          <a:extLst>
            <a:ext uri="{FF2B5EF4-FFF2-40B4-BE49-F238E27FC236}">
              <a16:creationId xmlns:a16="http://schemas.microsoft.com/office/drawing/2014/main" id="{2A5460EC-B90D-4C75-87DE-1397A8C8D88E}"/>
            </a:ext>
          </a:extLst>
        </xdr:cNvPr>
        <xdr:cNvSpPr/>
      </xdr:nvSpPr>
      <xdr:spPr>
        <a:xfrm>
          <a:off x="11747500" y="56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83809</xdr:rowOff>
    </xdr:from>
    <xdr:to>
      <xdr:col>64</xdr:col>
      <xdr:colOff>73025</xdr:colOff>
      <xdr:row>29</xdr:row>
      <xdr:rowOff>3577</xdr:rowOff>
    </xdr:to>
    <xdr:cxnSp macro="">
      <xdr:nvCxnSpPr>
        <xdr:cNvPr id="164" name="直線コネクタ 163">
          <a:extLst>
            <a:ext uri="{FF2B5EF4-FFF2-40B4-BE49-F238E27FC236}">
              <a16:creationId xmlns:a16="http://schemas.microsoft.com/office/drawing/2014/main" id="{34D579F4-F299-4461-B67D-AF8363A41DE2}"/>
            </a:ext>
          </a:extLst>
        </xdr:cNvPr>
        <xdr:cNvCxnSpPr/>
      </xdr:nvCxnSpPr>
      <xdr:spPr>
        <a:xfrm>
          <a:off x="11798300" y="5655934"/>
          <a:ext cx="762000" cy="9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65" name="n_1aveValue債務償還比率">
          <a:extLst>
            <a:ext uri="{FF2B5EF4-FFF2-40B4-BE49-F238E27FC236}">
              <a16:creationId xmlns:a16="http://schemas.microsoft.com/office/drawing/2014/main" id="{C25627B1-2F49-4502-A04E-E5995B638425}"/>
            </a:ext>
          </a:extLst>
        </xdr:cNvPr>
        <xdr:cNvSpPr txBox="1"/>
      </xdr:nvSpPr>
      <xdr:spPr>
        <a:xfrm>
          <a:off x="13836727" y="60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6" name="n_2aveValue債務償還比率">
          <a:extLst>
            <a:ext uri="{FF2B5EF4-FFF2-40B4-BE49-F238E27FC236}">
              <a16:creationId xmlns:a16="http://schemas.microsoft.com/office/drawing/2014/main" id="{278788BA-0DB2-4F91-848F-9E4397DDABE4}"/>
            </a:ext>
          </a:extLst>
        </xdr:cNvPr>
        <xdr:cNvSpPr txBox="1"/>
      </xdr:nvSpPr>
      <xdr:spPr>
        <a:xfrm>
          <a:off x="13087427" y="60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67" name="n_3aveValue債務償還比率">
          <a:extLst>
            <a:ext uri="{FF2B5EF4-FFF2-40B4-BE49-F238E27FC236}">
              <a16:creationId xmlns:a16="http://schemas.microsoft.com/office/drawing/2014/main" id="{725891C3-6C16-465B-9A2C-3114BCF5342E}"/>
            </a:ext>
          </a:extLst>
        </xdr:cNvPr>
        <xdr:cNvSpPr txBox="1"/>
      </xdr:nvSpPr>
      <xdr:spPr>
        <a:xfrm>
          <a:off x="12325427" y="60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8" name="n_4aveValue債務償還比率">
          <a:extLst>
            <a:ext uri="{FF2B5EF4-FFF2-40B4-BE49-F238E27FC236}">
              <a16:creationId xmlns:a16="http://schemas.microsoft.com/office/drawing/2014/main" id="{563E0174-F5D7-48F4-9677-A772653992FC}"/>
            </a:ext>
          </a:extLst>
        </xdr:cNvPr>
        <xdr:cNvSpPr txBox="1"/>
      </xdr:nvSpPr>
      <xdr:spPr>
        <a:xfrm>
          <a:off x="115634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2007</xdr:rowOff>
    </xdr:from>
    <xdr:ext cx="469744" cy="259045"/>
    <xdr:sp macro="" textlink="">
      <xdr:nvSpPr>
        <xdr:cNvPr id="169" name="n_1mainValue債務償還比率">
          <a:extLst>
            <a:ext uri="{FF2B5EF4-FFF2-40B4-BE49-F238E27FC236}">
              <a16:creationId xmlns:a16="http://schemas.microsoft.com/office/drawing/2014/main" id="{522A373E-6FFB-4D72-A882-AF3E927D251D}"/>
            </a:ext>
          </a:extLst>
        </xdr:cNvPr>
        <xdr:cNvSpPr txBox="1"/>
      </xdr:nvSpPr>
      <xdr:spPr>
        <a:xfrm>
          <a:off x="13836727" y="557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82779</xdr:rowOff>
    </xdr:from>
    <xdr:ext cx="469744" cy="259045"/>
    <xdr:sp macro="" textlink="">
      <xdr:nvSpPr>
        <xdr:cNvPr id="170" name="n_2mainValue債務償還比率">
          <a:extLst>
            <a:ext uri="{FF2B5EF4-FFF2-40B4-BE49-F238E27FC236}">
              <a16:creationId xmlns:a16="http://schemas.microsoft.com/office/drawing/2014/main" id="{A3739EDB-DF4E-4CA3-B573-BEC787AF08F4}"/>
            </a:ext>
          </a:extLst>
        </xdr:cNvPr>
        <xdr:cNvSpPr txBox="1"/>
      </xdr:nvSpPr>
      <xdr:spPr>
        <a:xfrm>
          <a:off x="13087427" y="54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70904</xdr:rowOff>
    </xdr:from>
    <xdr:ext cx="469744" cy="259045"/>
    <xdr:sp macro="" textlink="">
      <xdr:nvSpPr>
        <xdr:cNvPr id="171" name="n_3mainValue債務償還比率">
          <a:extLst>
            <a:ext uri="{FF2B5EF4-FFF2-40B4-BE49-F238E27FC236}">
              <a16:creationId xmlns:a16="http://schemas.microsoft.com/office/drawing/2014/main" id="{CB86FC31-E93F-4666-99A9-D6625A31F72D}"/>
            </a:ext>
          </a:extLst>
        </xdr:cNvPr>
        <xdr:cNvSpPr txBox="1"/>
      </xdr:nvSpPr>
      <xdr:spPr>
        <a:xfrm>
          <a:off x="12325427" y="547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151136</xdr:rowOff>
    </xdr:from>
    <xdr:ext cx="469744" cy="259045"/>
    <xdr:sp macro="" textlink="">
      <xdr:nvSpPr>
        <xdr:cNvPr id="172" name="n_4mainValue債務償還比率">
          <a:extLst>
            <a:ext uri="{FF2B5EF4-FFF2-40B4-BE49-F238E27FC236}">
              <a16:creationId xmlns:a16="http://schemas.microsoft.com/office/drawing/2014/main" id="{4E19E89D-1AE8-490E-8AB9-9099B75402D2}"/>
            </a:ext>
          </a:extLst>
        </xdr:cNvPr>
        <xdr:cNvSpPr txBox="1"/>
      </xdr:nvSpPr>
      <xdr:spPr>
        <a:xfrm>
          <a:off x="11563427" y="538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190A7478-BD30-4829-9303-6C42D93D11A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E9EB9435-8054-4C22-8EBF-9DD81006478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D1484739-5979-430D-9D25-2DB2E09903C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64E43BF3-E33C-41EC-96D9-188F0B85B71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DEB7375A-08C9-4413-A484-5A6205747C1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FC6196E7-70D6-48E5-B637-758448460F3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A28CE5-5EB6-494C-81F3-503B91E3A1D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6044CDC-0DC3-4C89-A2EC-FF79A3B4A12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F24884-3DA7-437A-A78B-A1DD54425EF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6CA0834-BD6C-4CAA-9E60-F88A7578335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D5816D8-6BB7-485A-8516-0BAFE896AAD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7BBD23-E8D6-4919-8D3E-A293D808784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181BFDB-B0B2-4636-BEF2-FFF1E52C0A3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1E6EDD-0E9A-47E0-847B-4B5C8D0FB6B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458F639-5137-4AFA-9DAC-0F1F5F23F8D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DF87F3-DEE7-4B0D-B310-B788D21BB2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
702
310.82
2,298,806
2,147,172
121,203
1,279,672
2,495,594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FD90B86-AEDA-40A3-B9A9-CFAD6E5A1A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BDDEFE-7AF8-48C0-A807-41B4B48426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F912597-DED9-44DF-9003-30BA9F7E69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42CB30-9FD4-4CC9-9A72-FB915A278D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22EE06-0DB8-41E7-A3FB-ED66A7FEF84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DCBB9FF-BBFA-4446-9229-2E20AB70469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7A78FF-57CD-4B8F-9299-B37FAB04C9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66EF118-2F37-493E-A657-1E26F1A66B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ED3C29-ADB7-49F4-8BDB-BA7840E4B5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25E9BB-C399-4858-8F61-4D7EA63479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D63B6E9-FBC0-48BB-9C4E-46FB8FB9AA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AB27510-D498-4E6C-8257-02D34771D4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B5025E-2E0E-416C-9F88-D9C9F59B20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60E410-0DB5-42D3-B77F-BD8F1C9B0D5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9D3AF87-250C-4BFD-9EDB-15E86E976A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FA99E48-4A86-4B1A-8FAD-80AF486A326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3C8004D-12BF-400F-86E3-57A6DBA1F5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8E0AB9C-2449-4C1F-BB52-77AEF6F6657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3AB986-CA61-4175-8549-2CFC9BA5D5A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21B9601-6620-41D7-BAF7-774C261FC3A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64923E7-5044-4D9E-8B07-C2579859EA8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4967E5B-9510-4320-B7CC-C6D0E8D9C66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FDD972-69C9-4B04-AC94-C36108819B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5149BB3-0B3C-47EA-8D59-7FBB50D352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E90F486-1909-4280-BF8D-1FCF4CA228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74E39FD-7962-4AC8-9C69-A92F1F71EB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71F452E-3EE9-4ACE-B0B4-3481BD937B1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818FE2-0A1C-4073-B0D9-3AE3E5D9257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A4A4B6A-C1B9-402D-B9B4-73C307DFF2D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ACB686F-F394-4769-8531-5DAB205C387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71CFA8C-BDC2-4B9A-AFB4-1C54B2EDD82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72B6654-8882-4F3B-9128-4B5A20E5DC4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2ABB4AE-78AF-4EF1-8261-627D9AD8856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462B252-5FB1-46AF-B1EB-F427ABC6E10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71DD672-5801-4956-9714-E4DC3746D35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E35A7AB-9E09-4A1D-9B2D-5ADCEAC2CC2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AF325C7-83FC-4165-9862-8DD32DCBFC4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1662D7E-575F-46DC-B973-BB9305035C3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BFF0D53-5A52-4399-BF43-20181106A17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E3EE9F9-1D07-4A46-9F94-53DDF776182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342C608-32EC-462B-8891-68414709E6A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7C9AE0F-64A7-49EF-84BD-95451BC0126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F989103-2D98-4335-A08A-EA90E0C5B2F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95DA941-A701-4556-85D7-81DCBEC10CE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11BF6B4-9F18-4FFD-A9DD-1B1137E99F5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10C63A3-3E92-42FF-A1AD-EC5E89AB836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AEA156E-FA36-46CB-823C-B55339493BBF}"/>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86659713-6E3C-4CFA-930E-D434A05706DA}"/>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46E29FD9-5485-4DA5-B8AA-C43AC69896A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C2BBF2AD-3FB0-4D8A-86FD-8BB02A1821F1}"/>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652CAC57-70C2-4E75-90F9-C4673BED7872}"/>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F8CFACE7-FDAD-4770-882E-CE761CAC049E}"/>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4921E812-81E0-4037-807D-5F926AAF009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9FB2C997-93C9-484E-8C6B-2D9945D345B2}"/>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13344C5B-A7B1-483F-A410-8A43446A1286}"/>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023770C7-3BDA-4C3E-9C74-257DECE46F8A}"/>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2FAE364F-30CF-4410-8F37-31A2E452045B}"/>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18899E2-B455-485D-876F-3AEAB8D5930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0E75181-FB28-44E1-99F6-3F71E5DADA7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39C2F7D-4D68-476A-9B73-EF42E10C8C7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E088F02-9D8B-44DB-BBE9-90B8E474AE7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28265A8-6069-4AEE-9AAA-E56A993079E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97246</xdr:rowOff>
    </xdr:from>
    <xdr:to>
      <xdr:col>24</xdr:col>
      <xdr:colOff>114300</xdr:colOff>
      <xdr:row>41</xdr:row>
      <xdr:rowOff>27396</xdr:rowOff>
    </xdr:to>
    <xdr:sp macro="" textlink="">
      <xdr:nvSpPr>
        <xdr:cNvPr id="74" name="楕円 73">
          <a:extLst>
            <a:ext uri="{FF2B5EF4-FFF2-40B4-BE49-F238E27FC236}">
              <a16:creationId xmlns:a16="http://schemas.microsoft.com/office/drawing/2014/main" id="{31C0E798-760F-4AB8-916F-4D14AA9A005A}"/>
            </a:ext>
          </a:extLst>
        </xdr:cNvPr>
        <xdr:cNvSpPr/>
      </xdr:nvSpPr>
      <xdr:spPr>
        <a:xfrm>
          <a:off x="4584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75673</xdr:rowOff>
    </xdr:from>
    <xdr:ext cx="405111" cy="259045"/>
    <xdr:sp macro="" textlink="">
      <xdr:nvSpPr>
        <xdr:cNvPr id="75" name="【道路】&#10;有形固定資産減価償却率該当値テキスト">
          <a:extLst>
            <a:ext uri="{FF2B5EF4-FFF2-40B4-BE49-F238E27FC236}">
              <a16:creationId xmlns:a16="http://schemas.microsoft.com/office/drawing/2014/main" id="{F53485C8-2E5E-4960-86C6-D0A29B4A313E}"/>
            </a:ext>
          </a:extLst>
        </xdr:cNvPr>
        <xdr:cNvSpPr txBox="1"/>
      </xdr:nvSpPr>
      <xdr:spPr>
        <a:xfrm>
          <a:off x="4673600"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87449</xdr:rowOff>
    </xdr:from>
    <xdr:to>
      <xdr:col>20</xdr:col>
      <xdr:colOff>38100</xdr:colOff>
      <xdr:row>41</xdr:row>
      <xdr:rowOff>17599</xdr:rowOff>
    </xdr:to>
    <xdr:sp macro="" textlink="">
      <xdr:nvSpPr>
        <xdr:cNvPr id="76" name="楕円 75">
          <a:extLst>
            <a:ext uri="{FF2B5EF4-FFF2-40B4-BE49-F238E27FC236}">
              <a16:creationId xmlns:a16="http://schemas.microsoft.com/office/drawing/2014/main" id="{291E1996-D585-40AB-8BD1-AD2B8E7EEEE6}"/>
            </a:ext>
          </a:extLst>
        </xdr:cNvPr>
        <xdr:cNvSpPr/>
      </xdr:nvSpPr>
      <xdr:spPr>
        <a:xfrm>
          <a:off x="3746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138249</xdr:rowOff>
    </xdr:from>
    <xdr:to>
      <xdr:col>24</xdr:col>
      <xdr:colOff>63500</xdr:colOff>
      <xdr:row>40</xdr:row>
      <xdr:rowOff>148046</xdr:rowOff>
    </xdr:to>
    <xdr:cxnSp macro="">
      <xdr:nvCxnSpPr>
        <xdr:cNvPr id="77" name="直線コネクタ 76">
          <a:extLst>
            <a:ext uri="{FF2B5EF4-FFF2-40B4-BE49-F238E27FC236}">
              <a16:creationId xmlns:a16="http://schemas.microsoft.com/office/drawing/2014/main" id="{839BDCF7-DC6D-4C21-8F82-7CEC1125D2EF}"/>
            </a:ext>
          </a:extLst>
        </xdr:cNvPr>
        <xdr:cNvCxnSpPr/>
      </xdr:nvCxnSpPr>
      <xdr:spPr>
        <a:xfrm>
          <a:off x="3797300" y="699624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74385</xdr:rowOff>
    </xdr:from>
    <xdr:to>
      <xdr:col>15</xdr:col>
      <xdr:colOff>101600</xdr:colOff>
      <xdr:row>41</xdr:row>
      <xdr:rowOff>4535</xdr:rowOff>
    </xdr:to>
    <xdr:sp macro="" textlink="">
      <xdr:nvSpPr>
        <xdr:cNvPr id="78" name="楕円 77">
          <a:extLst>
            <a:ext uri="{FF2B5EF4-FFF2-40B4-BE49-F238E27FC236}">
              <a16:creationId xmlns:a16="http://schemas.microsoft.com/office/drawing/2014/main" id="{6934774E-CEA5-41F9-9157-9A12C62AB2E6}"/>
            </a:ext>
          </a:extLst>
        </xdr:cNvPr>
        <xdr:cNvSpPr/>
      </xdr:nvSpPr>
      <xdr:spPr>
        <a:xfrm>
          <a:off x="2857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125185</xdr:rowOff>
    </xdr:from>
    <xdr:to>
      <xdr:col>19</xdr:col>
      <xdr:colOff>177800</xdr:colOff>
      <xdr:row>40</xdr:row>
      <xdr:rowOff>138249</xdr:rowOff>
    </xdr:to>
    <xdr:cxnSp macro="">
      <xdr:nvCxnSpPr>
        <xdr:cNvPr id="79" name="直線コネクタ 78">
          <a:extLst>
            <a:ext uri="{FF2B5EF4-FFF2-40B4-BE49-F238E27FC236}">
              <a16:creationId xmlns:a16="http://schemas.microsoft.com/office/drawing/2014/main" id="{344EF049-8BD4-4DE0-87D8-736B29FBF511}"/>
            </a:ext>
          </a:extLst>
        </xdr:cNvPr>
        <xdr:cNvCxnSpPr/>
      </xdr:nvCxnSpPr>
      <xdr:spPr>
        <a:xfrm>
          <a:off x="2908300" y="69831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67854</xdr:rowOff>
    </xdr:from>
    <xdr:to>
      <xdr:col>10</xdr:col>
      <xdr:colOff>165100</xdr:colOff>
      <xdr:row>40</xdr:row>
      <xdr:rowOff>169454</xdr:rowOff>
    </xdr:to>
    <xdr:sp macro="" textlink="">
      <xdr:nvSpPr>
        <xdr:cNvPr id="80" name="楕円 79">
          <a:extLst>
            <a:ext uri="{FF2B5EF4-FFF2-40B4-BE49-F238E27FC236}">
              <a16:creationId xmlns:a16="http://schemas.microsoft.com/office/drawing/2014/main" id="{D0D9A715-C401-420B-8379-A87145F2BFAF}"/>
            </a:ext>
          </a:extLst>
        </xdr:cNvPr>
        <xdr:cNvSpPr/>
      </xdr:nvSpPr>
      <xdr:spPr>
        <a:xfrm>
          <a:off x="1968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118654</xdr:rowOff>
    </xdr:from>
    <xdr:to>
      <xdr:col>15</xdr:col>
      <xdr:colOff>50800</xdr:colOff>
      <xdr:row>40</xdr:row>
      <xdr:rowOff>125185</xdr:rowOff>
    </xdr:to>
    <xdr:cxnSp macro="">
      <xdr:nvCxnSpPr>
        <xdr:cNvPr id="81" name="直線コネクタ 80">
          <a:extLst>
            <a:ext uri="{FF2B5EF4-FFF2-40B4-BE49-F238E27FC236}">
              <a16:creationId xmlns:a16="http://schemas.microsoft.com/office/drawing/2014/main" id="{F8B9C572-5B79-4F46-BE1E-640AD8E48852}"/>
            </a:ext>
          </a:extLst>
        </xdr:cNvPr>
        <xdr:cNvCxnSpPr/>
      </xdr:nvCxnSpPr>
      <xdr:spPr>
        <a:xfrm>
          <a:off x="2019300" y="69766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76019</xdr:rowOff>
    </xdr:from>
    <xdr:to>
      <xdr:col>6</xdr:col>
      <xdr:colOff>38100</xdr:colOff>
      <xdr:row>41</xdr:row>
      <xdr:rowOff>6169</xdr:rowOff>
    </xdr:to>
    <xdr:sp macro="" textlink="">
      <xdr:nvSpPr>
        <xdr:cNvPr id="82" name="楕円 81">
          <a:extLst>
            <a:ext uri="{FF2B5EF4-FFF2-40B4-BE49-F238E27FC236}">
              <a16:creationId xmlns:a16="http://schemas.microsoft.com/office/drawing/2014/main" id="{AB7BDF15-A8A2-470C-87F9-8A4EB0104520}"/>
            </a:ext>
          </a:extLst>
        </xdr:cNvPr>
        <xdr:cNvSpPr/>
      </xdr:nvSpPr>
      <xdr:spPr>
        <a:xfrm>
          <a:off x="1079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118654</xdr:rowOff>
    </xdr:from>
    <xdr:to>
      <xdr:col>10</xdr:col>
      <xdr:colOff>114300</xdr:colOff>
      <xdr:row>40</xdr:row>
      <xdr:rowOff>126819</xdr:rowOff>
    </xdr:to>
    <xdr:cxnSp macro="">
      <xdr:nvCxnSpPr>
        <xdr:cNvPr id="83" name="直線コネクタ 82">
          <a:extLst>
            <a:ext uri="{FF2B5EF4-FFF2-40B4-BE49-F238E27FC236}">
              <a16:creationId xmlns:a16="http://schemas.microsoft.com/office/drawing/2014/main" id="{1EE7B035-7863-46F7-A8FD-EBCE7A740248}"/>
            </a:ext>
          </a:extLst>
        </xdr:cNvPr>
        <xdr:cNvCxnSpPr/>
      </xdr:nvCxnSpPr>
      <xdr:spPr>
        <a:xfrm flipV="1">
          <a:off x="1130300" y="697665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43B11A83-A4BA-4A98-A5B5-D7C6A180AC2A}"/>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6CE85050-A60A-4851-AC9B-C8394D740819}"/>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10F532B1-78E8-411A-A567-61B362D2E719}"/>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46D839DC-0207-4415-8C29-048F56D10BAE}"/>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8726</xdr:rowOff>
    </xdr:from>
    <xdr:ext cx="405111" cy="259045"/>
    <xdr:sp macro="" textlink="">
      <xdr:nvSpPr>
        <xdr:cNvPr id="88" name="n_1mainValue【道路】&#10;有形固定資産減価償却率">
          <a:extLst>
            <a:ext uri="{FF2B5EF4-FFF2-40B4-BE49-F238E27FC236}">
              <a16:creationId xmlns:a16="http://schemas.microsoft.com/office/drawing/2014/main" id="{245A2BC2-8E06-4366-8F09-D3E20060A5B6}"/>
            </a:ext>
          </a:extLst>
        </xdr:cNvPr>
        <xdr:cNvSpPr txBox="1"/>
      </xdr:nvSpPr>
      <xdr:spPr>
        <a:xfrm>
          <a:off x="35820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167112</xdr:rowOff>
    </xdr:from>
    <xdr:ext cx="405111" cy="259045"/>
    <xdr:sp macro="" textlink="">
      <xdr:nvSpPr>
        <xdr:cNvPr id="89" name="n_2mainValue【道路】&#10;有形固定資産減価償却率">
          <a:extLst>
            <a:ext uri="{FF2B5EF4-FFF2-40B4-BE49-F238E27FC236}">
              <a16:creationId xmlns:a16="http://schemas.microsoft.com/office/drawing/2014/main" id="{BA57D392-1C42-4232-8324-5E0764D48AE9}"/>
            </a:ext>
          </a:extLst>
        </xdr:cNvPr>
        <xdr:cNvSpPr txBox="1"/>
      </xdr:nvSpPr>
      <xdr:spPr>
        <a:xfrm>
          <a:off x="2705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160581</xdr:rowOff>
    </xdr:from>
    <xdr:ext cx="405111" cy="259045"/>
    <xdr:sp macro="" textlink="">
      <xdr:nvSpPr>
        <xdr:cNvPr id="90" name="n_3mainValue【道路】&#10;有形固定資産減価償却率">
          <a:extLst>
            <a:ext uri="{FF2B5EF4-FFF2-40B4-BE49-F238E27FC236}">
              <a16:creationId xmlns:a16="http://schemas.microsoft.com/office/drawing/2014/main" id="{1A3D5D9E-FDED-4D11-9D00-283C922815B5}"/>
            </a:ext>
          </a:extLst>
        </xdr:cNvPr>
        <xdr:cNvSpPr txBox="1"/>
      </xdr:nvSpPr>
      <xdr:spPr>
        <a:xfrm>
          <a:off x="18167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168746</xdr:rowOff>
    </xdr:from>
    <xdr:ext cx="405111" cy="259045"/>
    <xdr:sp macro="" textlink="">
      <xdr:nvSpPr>
        <xdr:cNvPr id="91" name="n_4mainValue【道路】&#10;有形固定資産減価償却率">
          <a:extLst>
            <a:ext uri="{FF2B5EF4-FFF2-40B4-BE49-F238E27FC236}">
              <a16:creationId xmlns:a16="http://schemas.microsoft.com/office/drawing/2014/main" id="{52AD1113-9E09-4F36-88AC-C19C388F85DC}"/>
            </a:ext>
          </a:extLst>
        </xdr:cNvPr>
        <xdr:cNvSpPr txBox="1"/>
      </xdr:nvSpPr>
      <xdr:spPr>
        <a:xfrm>
          <a:off x="927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2CE5406-A21A-4E87-8109-EFA85CA2BE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1970EA7-B36D-4769-A451-BB7103CA43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8EF9CCA-112F-4ECC-8FC4-8F981946B84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83897A6-592C-4808-A014-CBFBB432A75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4D78322-820E-4F71-8976-CA76ACFFB0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2FA4CAB-4174-4520-B9C1-9C31A1A0376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7A90201-8C29-4A80-BCD1-68B4620613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5B18896-4C5B-4EAD-AD56-140CC1563E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085D202-C9C5-4BF9-8934-7E68CCF664D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E62D5EE-661E-4B28-B53B-AA2C154A2C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4B99345-3A20-4CFF-B18B-10E799D937F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5DC4F9A4-7FD5-4970-8683-FCD9E753DD5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476F5917-737C-4E81-B08D-184CC673D28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872560B3-D2B7-4CF5-9F43-0AC6BBB69D68}"/>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71AD385D-EA0D-4ECF-AF18-78196C36E41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27E40301-0D3F-475A-AEBA-535CBEE186D4}"/>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AC3ADEB-836B-4A1E-BAD8-40EF2812C14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509A2473-0D02-40CA-8AB9-42E97907426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AEA978FC-9300-48E8-858C-3C41BCEF0B8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9E3D8AB4-A50F-489A-94E8-4D34A3B00E5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6D01153-881F-4C6D-A9B3-3807AB7B2B2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609DDB4F-EC06-46E6-A520-A6370D643F08}"/>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D9DC30FC-4DC6-4D72-AA5D-2072BBF0F495}"/>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E161DF63-126A-4B2E-BF8B-958ACFD74225}"/>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D07C831-1919-4007-8D0C-DB5B01E020EE}"/>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2A2ED2AB-8837-4BDB-86B4-1C20AEBD2C19}"/>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1A2CF7A9-EA14-43D7-8122-0C241DB0CA40}"/>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399E59D9-6D49-42C3-A056-43D63B80A16A}"/>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6DA4BF19-25A9-49C9-972D-24240315171A}"/>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BE57E871-7336-4A4E-B801-A1820E1C1642}"/>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B126B54F-FAEE-4059-9F5F-9D11A177A5F5}"/>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ED05CF7C-8985-473F-94DB-EE32FFFFA726}"/>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DDF2A28-8847-4EB8-8B33-96D4A13C0A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8C53F91-873A-4305-BA11-5688324DB24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EA5248E-4C12-4B62-9250-EFD4C053A51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C8DDF3C-9D10-41C0-9F4A-6D76992A3CE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7889109-6D1F-437F-82D4-10702E1C230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98776</xdr:rowOff>
    </xdr:from>
    <xdr:to>
      <xdr:col>55</xdr:col>
      <xdr:colOff>50800</xdr:colOff>
      <xdr:row>38</xdr:row>
      <xdr:rowOff>28926</xdr:rowOff>
    </xdr:to>
    <xdr:sp macro="" textlink="">
      <xdr:nvSpPr>
        <xdr:cNvPr id="129" name="楕円 128">
          <a:extLst>
            <a:ext uri="{FF2B5EF4-FFF2-40B4-BE49-F238E27FC236}">
              <a16:creationId xmlns:a16="http://schemas.microsoft.com/office/drawing/2014/main" id="{D05C10B8-EDF1-4C22-955B-F8701D0D7078}"/>
            </a:ext>
          </a:extLst>
        </xdr:cNvPr>
        <xdr:cNvSpPr/>
      </xdr:nvSpPr>
      <xdr:spPr>
        <a:xfrm>
          <a:off x="10426700" y="64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121653</xdr:rowOff>
    </xdr:from>
    <xdr:ext cx="599010" cy="259045"/>
    <xdr:sp macro="" textlink="">
      <xdr:nvSpPr>
        <xdr:cNvPr id="130" name="【道路】&#10;一人当たり延長該当値テキスト">
          <a:extLst>
            <a:ext uri="{FF2B5EF4-FFF2-40B4-BE49-F238E27FC236}">
              <a16:creationId xmlns:a16="http://schemas.microsoft.com/office/drawing/2014/main" id="{0410F342-200A-4553-BDE9-3BFFF02F290A}"/>
            </a:ext>
          </a:extLst>
        </xdr:cNvPr>
        <xdr:cNvSpPr txBox="1"/>
      </xdr:nvSpPr>
      <xdr:spPr>
        <a:xfrm>
          <a:off x="10515600" y="629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116156</xdr:rowOff>
    </xdr:from>
    <xdr:to>
      <xdr:col>50</xdr:col>
      <xdr:colOff>165100</xdr:colOff>
      <xdr:row>38</xdr:row>
      <xdr:rowOff>46306</xdr:rowOff>
    </xdr:to>
    <xdr:sp macro="" textlink="">
      <xdr:nvSpPr>
        <xdr:cNvPr id="131" name="楕円 130">
          <a:extLst>
            <a:ext uri="{FF2B5EF4-FFF2-40B4-BE49-F238E27FC236}">
              <a16:creationId xmlns:a16="http://schemas.microsoft.com/office/drawing/2014/main" id="{7B802005-99FA-4508-BFA8-297378734357}"/>
            </a:ext>
          </a:extLst>
        </xdr:cNvPr>
        <xdr:cNvSpPr/>
      </xdr:nvSpPr>
      <xdr:spPr>
        <a:xfrm>
          <a:off x="9588500" y="64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149576</xdr:rowOff>
    </xdr:from>
    <xdr:to>
      <xdr:col>55</xdr:col>
      <xdr:colOff>0</xdr:colOff>
      <xdr:row>37</xdr:row>
      <xdr:rowOff>166956</xdr:rowOff>
    </xdr:to>
    <xdr:cxnSp macro="">
      <xdr:nvCxnSpPr>
        <xdr:cNvPr id="132" name="直線コネクタ 131">
          <a:extLst>
            <a:ext uri="{FF2B5EF4-FFF2-40B4-BE49-F238E27FC236}">
              <a16:creationId xmlns:a16="http://schemas.microsoft.com/office/drawing/2014/main" id="{7305F331-ADB7-4706-854C-6A5EAF08D4EC}"/>
            </a:ext>
          </a:extLst>
        </xdr:cNvPr>
        <xdr:cNvCxnSpPr/>
      </xdr:nvCxnSpPr>
      <xdr:spPr>
        <a:xfrm flipV="1">
          <a:off x="9639300" y="6493226"/>
          <a:ext cx="838200" cy="1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83542</xdr:rowOff>
    </xdr:from>
    <xdr:to>
      <xdr:col>46</xdr:col>
      <xdr:colOff>38100</xdr:colOff>
      <xdr:row>38</xdr:row>
      <xdr:rowOff>13692</xdr:rowOff>
    </xdr:to>
    <xdr:sp macro="" textlink="">
      <xdr:nvSpPr>
        <xdr:cNvPr id="133" name="楕円 132">
          <a:extLst>
            <a:ext uri="{FF2B5EF4-FFF2-40B4-BE49-F238E27FC236}">
              <a16:creationId xmlns:a16="http://schemas.microsoft.com/office/drawing/2014/main" id="{9035CE08-9D49-4BBE-B687-3562D2E2985C}"/>
            </a:ext>
          </a:extLst>
        </xdr:cNvPr>
        <xdr:cNvSpPr/>
      </xdr:nvSpPr>
      <xdr:spPr>
        <a:xfrm>
          <a:off x="8699500" y="64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134342</xdr:rowOff>
    </xdr:from>
    <xdr:to>
      <xdr:col>50</xdr:col>
      <xdr:colOff>114300</xdr:colOff>
      <xdr:row>37</xdr:row>
      <xdr:rowOff>166956</xdr:rowOff>
    </xdr:to>
    <xdr:cxnSp macro="">
      <xdr:nvCxnSpPr>
        <xdr:cNvPr id="134" name="直線コネクタ 133">
          <a:extLst>
            <a:ext uri="{FF2B5EF4-FFF2-40B4-BE49-F238E27FC236}">
              <a16:creationId xmlns:a16="http://schemas.microsoft.com/office/drawing/2014/main" id="{6F3A947F-56A9-4742-8520-72EAADF59E8B}"/>
            </a:ext>
          </a:extLst>
        </xdr:cNvPr>
        <xdr:cNvCxnSpPr/>
      </xdr:nvCxnSpPr>
      <xdr:spPr>
        <a:xfrm>
          <a:off x="8750300" y="6477992"/>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105140</xdr:rowOff>
    </xdr:from>
    <xdr:to>
      <xdr:col>41</xdr:col>
      <xdr:colOff>101600</xdr:colOff>
      <xdr:row>38</xdr:row>
      <xdr:rowOff>35290</xdr:rowOff>
    </xdr:to>
    <xdr:sp macro="" textlink="">
      <xdr:nvSpPr>
        <xdr:cNvPr id="135" name="楕円 134">
          <a:extLst>
            <a:ext uri="{FF2B5EF4-FFF2-40B4-BE49-F238E27FC236}">
              <a16:creationId xmlns:a16="http://schemas.microsoft.com/office/drawing/2014/main" id="{ADFF6EA4-73D1-4E01-868A-6B01602AA3FF}"/>
            </a:ext>
          </a:extLst>
        </xdr:cNvPr>
        <xdr:cNvSpPr/>
      </xdr:nvSpPr>
      <xdr:spPr>
        <a:xfrm>
          <a:off x="7810500" y="64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134342</xdr:rowOff>
    </xdr:from>
    <xdr:to>
      <xdr:col>45</xdr:col>
      <xdr:colOff>177800</xdr:colOff>
      <xdr:row>37</xdr:row>
      <xdr:rowOff>155940</xdr:rowOff>
    </xdr:to>
    <xdr:cxnSp macro="">
      <xdr:nvCxnSpPr>
        <xdr:cNvPr id="136" name="直線コネクタ 135">
          <a:extLst>
            <a:ext uri="{FF2B5EF4-FFF2-40B4-BE49-F238E27FC236}">
              <a16:creationId xmlns:a16="http://schemas.microsoft.com/office/drawing/2014/main" id="{2D8943CB-280F-4B3E-B3A3-46C63599967D}"/>
            </a:ext>
          </a:extLst>
        </xdr:cNvPr>
        <xdr:cNvCxnSpPr/>
      </xdr:nvCxnSpPr>
      <xdr:spPr>
        <a:xfrm flipV="1">
          <a:off x="7861300" y="6477992"/>
          <a:ext cx="8890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119631</xdr:rowOff>
    </xdr:from>
    <xdr:to>
      <xdr:col>36</xdr:col>
      <xdr:colOff>165100</xdr:colOff>
      <xdr:row>38</xdr:row>
      <xdr:rowOff>49781</xdr:rowOff>
    </xdr:to>
    <xdr:sp macro="" textlink="">
      <xdr:nvSpPr>
        <xdr:cNvPr id="137" name="楕円 136">
          <a:extLst>
            <a:ext uri="{FF2B5EF4-FFF2-40B4-BE49-F238E27FC236}">
              <a16:creationId xmlns:a16="http://schemas.microsoft.com/office/drawing/2014/main" id="{6C66A990-60A1-49B8-BAE6-2E719786BCCE}"/>
            </a:ext>
          </a:extLst>
        </xdr:cNvPr>
        <xdr:cNvSpPr/>
      </xdr:nvSpPr>
      <xdr:spPr>
        <a:xfrm>
          <a:off x="6921500" y="646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155940</xdr:rowOff>
    </xdr:from>
    <xdr:to>
      <xdr:col>41</xdr:col>
      <xdr:colOff>50800</xdr:colOff>
      <xdr:row>37</xdr:row>
      <xdr:rowOff>170431</xdr:rowOff>
    </xdr:to>
    <xdr:cxnSp macro="">
      <xdr:nvCxnSpPr>
        <xdr:cNvPr id="138" name="直線コネクタ 137">
          <a:extLst>
            <a:ext uri="{FF2B5EF4-FFF2-40B4-BE49-F238E27FC236}">
              <a16:creationId xmlns:a16="http://schemas.microsoft.com/office/drawing/2014/main" id="{54BDAD14-624F-497E-AE29-6E6532F333D3}"/>
            </a:ext>
          </a:extLst>
        </xdr:cNvPr>
        <xdr:cNvCxnSpPr/>
      </xdr:nvCxnSpPr>
      <xdr:spPr>
        <a:xfrm flipV="1">
          <a:off x="6972300" y="6499590"/>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29E6B196-3F5A-4254-B035-6DCB5821118E}"/>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F92CB275-FE99-4CE8-932B-6687B1F75AC4}"/>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76479A9C-9DCF-425D-93C5-6872C6759FD9}"/>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204D921E-33F3-465F-95A4-BBE9E3FDEC11}"/>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62833</xdr:rowOff>
    </xdr:from>
    <xdr:ext cx="599010" cy="259045"/>
    <xdr:sp macro="" textlink="">
      <xdr:nvSpPr>
        <xdr:cNvPr id="143" name="n_1mainValue【道路】&#10;一人当たり延長">
          <a:extLst>
            <a:ext uri="{FF2B5EF4-FFF2-40B4-BE49-F238E27FC236}">
              <a16:creationId xmlns:a16="http://schemas.microsoft.com/office/drawing/2014/main" id="{8AC1C8B5-3B1E-4470-A1C8-C180199EA36F}"/>
            </a:ext>
          </a:extLst>
        </xdr:cNvPr>
        <xdr:cNvSpPr txBox="1"/>
      </xdr:nvSpPr>
      <xdr:spPr>
        <a:xfrm>
          <a:off x="9327094" y="623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30219</xdr:rowOff>
    </xdr:from>
    <xdr:ext cx="599010" cy="259045"/>
    <xdr:sp macro="" textlink="">
      <xdr:nvSpPr>
        <xdr:cNvPr id="144" name="n_2mainValue【道路】&#10;一人当たり延長">
          <a:extLst>
            <a:ext uri="{FF2B5EF4-FFF2-40B4-BE49-F238E27FC236}">
              <a16:creationId xmlns:a16="http://schemas.microsoft.com/office/drawing/2014/main" id="{DE907B04-36B2-49D8-A1E0-2BC45DDD785A}"/>
            </a:ext>
          </a:extLst>
        </xdr:cNvPr>
        <xdr:cNvSpPr txBox="1"/>
      </xdr:nvSpPr>
      <xdr:spPr>
        <a:xfrm>
          <a:off x="8450794" y="620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51817</xdr:rowOff>
    </xdr:from>
    <xdr:ext cx="599010" cy="259045"/>
    <xdr:sp macro="" textlink="">
      <xdr:nvSpPr>
        <xdr:cNvPr id="145" name="n_3mainValue【道路】&#10;一人当たり延長">
          <a:extLst>
            <a:ext uri="{FF2B5EF4-FFF2-40B4-BE49-F238E27FC236}">
              <a16:creationId xmlns:a16="http://schemas.microsoft.com/office/drawing/2014/main" id="{2333DEA4-3C3F-4451-A11E-5615B3072679}"/>
            </a:ext>
          </a:extLst>
        </xdr:cNvPr>
        <xdr:cNvSpPr txBox="1"/>
      </xdr:nvSpPr>
      <xdr:spPr>
        <a:xfrm>
          <a:off x="7561794" y="622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36</xdr:row>
      <xdr:rowOff>66308</xdr:rowOff>
    </xdr:from>
    <xdr:ext cx="599010" cy="259045"/>
    <xdr:sp macro="" textlink="">
      <xdr:nvSpPr>
        <xdr:cNvPr id="146" name="n_4mainValue【道路】&#10;一人当たり延長">
          <a:extLst>
            <a:ext uri="{FF2B5EF4-FFF2-40B4-BE49-F238E27FC236}">
              <a16:creationId xmlns:a16="http://schemas.microsoft.com/office/drawing/2014/main" id="{C7F42128-0854-4FA3-978B-5E5A8C60B23E}"/>
            </a:ext>
          </a:extLst>
        </xdr:cNvPr>
        <xdr:cNvSpPr txBox="1"/>
      </xdr:nvSpPr>
      <xdr:spPr>
        <a:xfrm>
          <a:off x="6672794" y="623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52A5FC5-AEBD-451A-AAE7-E9D0C321726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68AD5DA-420B-4EDC-9C91-F7284A89B3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C6411D8-40DD-468F-882A-07FE6499CB7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2F2C466-A9F7-4023-932B-414B3AF7366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C246B96-711A-4DEE-8B0B-617A872EA1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6956C5D-31F3-4F59-9E78-8FB5E1248C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B01EE5F-64C6-4A8A-BC63-E3C45A07E0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5583F42-CAF1-4FC8-B628-561E4F69FCF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75B9E94-251A-4E28-A772-DC6CC38ABCF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144C6ED8-E866-4187-8F8C-88F1F90450D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C9BD78E3-7C94-4E00-8B01-5A82F0CA007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AF5933C7-D70D-4C53-8DA1-17A21AF7CB9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FE15EB12-6CD6-414C-A6C9-B6A339607AB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10BB490C-08BF-467B-B97B-FC0E99676FB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A2F902B7-B257-42EF-B9DB-600526E6AB9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43563A3B-2BD5-445B-85B3-0E4D8CFF98E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CE0C7F61-4723-4074-924A-A3D8EF8082E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AA2B2478-5131-4A48-9457-8A6C4AD6918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3EDBC59-6CF9-453C-B6E2-7378B43BA22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9AB6E03C-DAF6-454F-A3F7-6A07516C49D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A9E8DDFF-618B-4240-923D-559EB9FDD92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47E6434D-9485-45E8-81CC-C4C9FEB42DE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7604A986-D3BB-435C-8E17-5485AF45C43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BC8FBC8-412E-4174-8E16-8B943D356A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AE6AA00A-F917-45FC-92CB-7A798FB0C08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9A54E675-7A3F-4A24-BDFC-84CA092E1DEF}"/>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12F9389F-2AD6-4E20-973A-BB3835D98F39}"/>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DA180D17-978A-45CC-94B7-C52C67AF8D86}"/>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2621CB29-D7A6-472F-8D9A-FCF9B6891B41}"/>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A4F65E45-FCD9-4355-B816-55909E5E6E04}"/>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988917EC-02D4-4D2A-BF29-A72A3F593665}"/>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29CBA31D-5BBF-4B92-AEB7-B298B11A19F2}"/>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FC9E55F0-2D57-40C4-B6FF-BD4348764EA6}"/>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B126AC23-CD29-4BE6-972A-EA7419ADBC18}"/>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AD41EF33-009A-454F-B948-2A6DA06EC196}"/>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14D7A61B-0694-4558-88CB-61AC409BB5FB}"/>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ECC8EF4-B6C1-481D-BC03-94F3D1CE9C1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AE7B677-F1D4-4748-B632-8DA8AA3E93A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B98E431-F27C-45B5-8822-65430B2F63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297E5E0-66EA-4843-9D99-21A4058C03B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AA743E4-2B64-4931-820C-CADC87F3A8C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66766</xdr:rowOff>
    </xdr:from>
    <xdr:to>
      <xdr:col>24</xdr:col>
      <xdr:colOff>114300</xdr:colOff>
      <xdr:row>61</xdr:row>
      <xdr:rowOff>168366</xdr:rowOff>
    </xdr:to>
    <xdr:sp macro="" textlink="">
      <xdr:nvSpPr>
        <xdr:cNvPr id="188" name="楕円 187">
          <a:extLst>
            <a:ext uri="{FF2B5EF4-FFF2-40B4-BE49-F238E27FC236}">
              <a16:creationId xmlns:a16="http://schemas.microsoft.com/office/drawing/2014/main" id="{011E968B-B9D2-4EED-A2C5-0A4B010C5CF2}"/>
            </a:ext>
          </a:extLst>
        </xdr:cNvPr>
        <xdr:cNvSpPr/>
      </xdr:nvSpPr>
      <xdr:spPr>
        <a:xfrm>
          <a:off x="45847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45193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FFBC25A-C302-4680-9391-4F96EE26B76E}"/>
            </a:ext>
          </a:extLst>
        </xdr:cNvPr>
        <xdr:cNvSpPr txBox="1"/>
      </xdr:nvSpPr>
      <xdr:spPr>
        <a:xfrm>
          <a:off x="4673600"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71665</xdr:rowOff>
    </xdr:from>
    <xdr:to>
      <xdr:col>20</xdr:col>
      <xdr:colOff>38100</xdr:colOff>
      <xdr:row>62</xdr:row>
      <xdr:rowOff>1815</xdr:rowOff>
    </xdr:to>
    <xdr:sp macro="" textlink="">
      <xdr:nvSpPr>
        <xdr:cNvPr id="190" name="楕円 189">
          <a:extLst>
            <a:ext uri="{FF2B5EF4-FFF2-40B4-BE49-F238E27FC236}">
              <a16:creationId xmlns:a16="http://schemas.microsoft.com/office/drawing/2014/main" id="{1727FA35-53A1-4042-AC63-E4BCCE024E83}"/>
            </a:ext>
          </a:extLst>
        </xdr:cNvPr>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117566</xdr:rowOff>
    </xdr:from>
    <xdr:to>
      <xdr:col>24</xdr:col>
      <xdr:colOff>63500</xdr:colOff>
      <xdr:row>61</xdr:row>
      <xdr:rowOff>122465</xdr:rowOff>
    </xdr:to>
    <xdr:cxnSp macro="">
      <xdr:nvCxnSpPr>
        <xdr:cNvPr id="191" name="直線コネクタ 190">
          <a:extLst>
            <a:ext uri="{FF2B5EF4-FFF2-40B4-BE49-F238E27FC236}">
              <a16:creationId xmlns:a16="http://schemas.microsoft.com/office/drawing/2014/main" id="{D9771E1F-9AF5-4847-8A61-1CF5AF768BFA}"/>
            </a:ext>
          </a:extLst>
        </xdr:cNvPr>
        <xdr:cNvCxnSpPr/>
      </xdr:nvCxnSpPr>
      <xdr:spPr>
        <a:xfrm flipV="1">
          <a:off x="3797300" y="1057601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47172</xdr:rowOff>
    </xdr:from>
    <xdr:to>
      <xdr:col>15</xdr:col>
      <xdr:colOff>101600</xdr:colOff>
      <xdr:row>61</xdr:row>
      <xdr:rowOff>148772</xdr:rowOff>
    </xdr:to>
    <xdr:sp macro="" textlink="">
      <xdr:nvSpPr>
        <xdr:cNvPr id="192" name="楕円 191">
          <a:extLst>
            <a:ext uri="{FF2B5EF4-FFF2-40B4-BE49-F238E27FC236}">
              <a16:creationId xmlns:a16="http://schemas.microsoft.com/office/drawing/2014/main" id="{F3833832-CDC4-4059-9E4C-611AF7133014}"/>
            </a:ext>
          </a:extLst>
        </xdr:cNvPr>
        <xdr:cNvSpPr/>
      </xdr:nvSpPr>
      <xdr:spPr>
        <a:xfrm>
          <a:off x="2857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97972</xdr:rowOff>
    </xdr:from>
    <xdr:to>
      <xdr:col>19</xdr:col>
      <xdr:colOff>177800</xdr:colOff>
      <xdr:row>61</xdr:row>
      <xdr:rowOff>122465</xdr:rowOff>
    </xdr:to>
    <xdr:cxnSp macro="">
      <xdr:nvCxnSpPr>
        <xdr:cNvPr id="193" name="直線コネクタ 192">
          <a:extLst>
            <a:ext uri="{FF2B5EF4-FFF2-40B4-BE49-F238E27FC236}">
              <a16:creationId xmlns:a16="http://schemas.microsoft.com/office/drawing/2014/main" id="{5DDEE320-7AE4-4D6E-9BAF-608426102530}"/>
            </a:ext>
          </a:extLst>
        </xdr:cNvPr>
        <xdr:cNvCxnSpPr/>
      </xdr:nvCxnSpPr>
      <xdr:spPr>
        <a:xfrm>
          <a:off x="2908300" y="105564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94" name="楕円 193">
          <a:extLst>
            <a:ext uri="{FF2B5EF4-FFF2-40B4-BE49-F238E27FC236}">
              <a16:creationId xmlns:a16="http://schemas.microsoft.com/office/drawing/2014/main" id="{D98B24FC-1480-4010-B424-E3889F618162}"/>
            </a:ext>
          </a:extLst>
        </xdr:cNvPr>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97972</xdr:rowOff>
    </xdr:to>
    <xdr:cxnSp macro="">
      <xdr:nvCxnSpPr>
        <xdr:cNvPr id="195" name="直線コネクタ 194">
          <a:extLst>
            <a:ext uri="{FF2B5EF4-FFF2-40B4-BE49-F238E27FC236}">
              <a16:creationId xmlns:a16="http://schemas.microsoft.com/office/drawing/2014/main" id="{F7DC9C39-483D-491C-80E5-8A9EA381ADA9}"/>
            </a:ext>
          </a:extLst>
        </xdr:cNvPr>
        <xdr:cNvCxnSpPr/>
      </xdr:nvCxnSpPr>
      <xdr:spPr>
        <a:xfrm>
          <a:off x="2019300" y="105319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6" name="楕円 195">
          <a:extLst>
            <a:ext uri="{FF2B5EF4-FFF2-40B4-BE49-F238E27FC236}">
              <a16:creationId xmlns:a16="http://schemas.microsoft.com/office/drawing/2014/main" id="{56B3A89C-C06F-403C-A23C-5316028A71CB}"/>
            </a:ext>
          </a:extLst>
        </xdr:cNvPr>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61</xdr:row>
      <xdr:rowOff>73478</xdr:rowOff>
    </xdr:to>
    <xdr:cxnSp macro="">
      <xdr:nvCxnSpPr>
        <xdr:cNvPr id="197" name="直線コネクタ 196">
          <a:extLst>
            <a:ext uri="{FF2B5EF4-FFF2-40B4-BE49-F238E27FC236}">
              <a16:creationId xmlns:a16="http://schemas.microsoft.com/office/drawing/2014/main" id="{25D92D81-9314-4E50-B579-7F01D41D84E5}"/>
            </a:ext>
          </a:extLst>
        </xdr:cNvPr>
        <xdr:cNvCxnSpPr/>
      </xdr:nvCxnSpPr>
      <xdr:spPr>
        <a:xfrm>
          <a:off x="1130300" y="105270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7731E1EE-6A27-4512-B0B5-E8550886591C}"/>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BEDA8920-DCC7-4D77-B1C0-7C8BBFCF683B}"/>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CA718F7-6E88-4037-B154-5DBC0041A47B}"/>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5832E452-BE34-48BC-8128-083123B2A379}"/>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164392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D8351147-2C79-4000-A932-3F2E0A1CE882}"/>
            </a:ext>
          </a:extLst>
        </xdr:cNvPr>
        <xdr:cNvSpPr txBox="1"/>
      </xdr:nvSpPr>
      <xdr:spPr>
        <a:xfrm>
          <a:off x="3582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139899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1ED3146-7ED7-4168-8B8D-C48480E97D26}"/>
            </a:ext>
          </a:extLst>
        </xdr:cNvPr>
        <xdr:cNvSpPr txBox="1"/>
      </xdr:nvSpPr>
      <xdr:spPr>
        <a:xfrm>
          <a:off x="2705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9591199C-1F2A-41F5-BD55-DC5249F31FDA}"/>
            </a:ext>
          </a:extLst>
        </xdr:cNvPr>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8B97A89C-2BAD-4E6A-9E20-A9E5A8706A3E}"/>
            </a:ext>
          </a:extLst>
        </xdr:cNvPr>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5091212-BFC0-45F2-A881-DD925F4A33C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E17E417C-6F5A-4FF3-B6F7-01B97833BA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CBBB10D-B4B4-4712-86C9-8F79ABD557F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B025079E-324B-4199-93D7-FC580642331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37523506-3289-4BC0-BBEE-1476D52ABBF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17BFB2D2-AC17-4C9D-AE8C-A0EABB86CA2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C5701F18-1F0A-43F4-81F4-CC6957AFE1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10603F0-1C50-48D5-A0C6-074E4857170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C24728E-62AF-4778-9DFD-7D1F5F38097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BE01D96-672A-4386-854B-B600F78360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9B0F1705-E4CA-4F7F-98F9-EF094D923E2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3F8632B4-CE1F-4549-9EBA-09FE976ACB8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7D357CFC-680E-4D49-B1AE-E6D608A63E6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10728755-BB5D-4BC1-B2D5-70597F071941}"/>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D8070924-D39D-4D67-A532-E92D13FCBB2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76B6A2A1-28B3-4388-B342-4400571A175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7E449372-85A1-41D1-BC23-99A4E801CAF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AE34D7B7-23FE-4B05-B8BD-EBCB9E1B1E8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1435BA01-3449-4356-8AEE-DBFA36B4970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39798E4-1030-4572-AC6E-0D0A188ABF2A}"/>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2F841906-48CB-4ABB-83E4-B5A4FC7815E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5D1339BC-3A21-4072-B0E6-B066C69275F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21FCF635-ADDC-4241-BCF7-20E1482692B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546222BF-2988-493D-9E23-DE649826DF94}"/>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3EB35AB9-E5D5-4E1E-A061-F304290E0A1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91EE159C-991D-480A-B9ED-F5A5FDAA95D5}"/>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F512309E-DD31-4AD1-92AA-538CF2BE4A93}"/>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EF1184F1-A077-445B-8164-8073FA02BC34}"/>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45715DE2-24F3-4EB4-B419-DFED1FB82CD6}"/>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E077EFB1-FA72-45A8-8D91-9C1487904A81}"/>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EC2D9AA6-A05E-444B-BA75-9E5346964C30}"/>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8A89DBB7-4260-4FED-B634-4C6F2D933C4E}"/>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22342B68-41AC-402D-985F-9926A20E0CB9}"/>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B6422E26-0FFE-4E91-A4D9-5A1D0A38AACD}"/>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09E7671-CDD9-4097-B925-C187D774162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100AA07-EC3E-40C1-8BE2-0C0C0F3DB8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F3F6BB7-07BC-4931-BD76-39AA8F9CEB2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84C4548-D99A-4B21-80A1-5A9C11AF7F6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905BFD8-D14D-4B90-8C3D-11DA9440A63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84249</xdr:rowOff>
    </xdr:from>
    <xdr:to>
      <xdr:col>55</xdr:col>
      <xdr:colOff>50800</xdr:colOff>
      <xdr:row>58</xdr:row>
      <xdr:rowOff>14399</xdr:rowOff>
    </xdr:to>
    <xdr:sp macro="" textlink="">
      <xdr:nvSpPr>
        <xdr:cNvPr id="245" name="楕円 244">
          <a:extLst>
            <a:ext uri="{FF2B5EF4-FFF2-40B4-BE49-F238E27FC236}">
              <a16:creationId xmlns:a16="http://schemas.microsoft.com/office/drawing/2014/main" id="{20A1E202-B3C0-40F2-B9B7-2595C573FA3E}"/>
            </a:ext>
          </a:extLst>
        </xdr:cNvPr>
        <xdr:cNvSpPr/>
      </xdr:nvSpPr>
      <xdr:spPr>
        <a:xfrm>
          <a:off x="10426700" y="98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107126</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A835DA0D-5C45-4A60-9678-D6A62AE214F9}"/>
            </a:ext>
          </a:extLst>
        </xdr:cNvPr>
        <xdr:cNvSpPr txBox="1"/>
      </xdr:nvSpPr>
      <xdr:spPr>
        <a:xfrm>
          <a:off x="10515600" y="97083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142222</xdr:rowOff>
    </xdr:from>
    <xdr:to>
      <xdr:col>50</xdr:col>
      <xdr:colOff>165100</xdr:colOff>
      <xdr:row>58</xdr:row>
      <xdr:rowOff>72372</xdr:rowOff>
    </xdr:to>
    <xdr:sp macro="" textlink="">
      <xdr:nvSpPr>
        <xdr:cNvPr id="247" name="楕円 246">
          <a:extLst>
            <a:ext uri="{FF2B5EF4-FFF2-40B4-BE49-F238E27FC236}">
              <a16:creationId xmlns:a16="http://schemas.microsoft.com/office/drawing/2014/main" id="{0896C06A-41C2-48C0-BEA3-7ACCAFD81594}"/>
            </a:ext>
          </a:extLst>
        </xdr:cNvPr>
        <xdr:cNvSpPr/>
      </xdr:nvSpPr>
      <xdr:spPr>
        <a:xfrm>
          <a:off x="9588500" y="99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135049</xdr:rowOff>
    </xdr:from>
    <xdr:to>
      <xdr:col>55</xdr:col>
      <xdr:colOff>0</xdr:colOff>
      <xdr:row>58</xdr:row>
      <xdr:rowOff>21572</xdr:rowOff>
    </xdr:to>
    <xdr:cxnSp macro="">
      <xdr:nvCxnSpPr>
        <xdr:cNvPr id="248" name="直線コネクタ 247">
          <a:extLst>
            <a:ext uri="{FF2B5EF4-FFF2-40B4-BE49-F238E27FC236}">
              <a16:creationId xmlns:a16="http://schemas.microsoft.com/office/drawing/2014/main" id="{C00D50F9-00E9-4AFA-B77F-A1553699C934}"/>
            </a:ext>
          </a:extLst>
        </xdr:cNvPr>
        <xdr:cNvCxnSpPr/>
      </xdr:nvCxnSpPr>
      <xdr:spPr>
        <a:xfrm flipV="1">
          <a:off x="9639300" y="9907699"/>
          <a:ext cx="8382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149571</xdr:rowOff>
    </xdr:from>
    <xdr:to>
      <xdr:col>46</xdr:col>
      <xdr:colOff>38100</xdr:colOff>
      <xdr:row>58</xdr:row>
      <xdr:rowOff>79721</xdr:rowOff>
    </xdr:to>
    <xdr:sp macro="" textlink="">
      <xdr:nvSpPr>
        <xdr:cNvPr id="249" name="楕円 248">
          <a:extLst>
            <a:ext uri="{FF2B5EF4-FFF2-40B4-BE49-F238E27FC236}">
              <a16:creationId xmlns:a16="http://schemas.microsoft.com/office/drawing/2014/main" id="{DD09B895-99D3-457A-812B-C2B55F706E7D}"/>
            </a:ext>
          </a:extLst>
        </xdr:cNvPr>
        <xdr:cNvSpPr/>
      </xdr:nvSpPr>
      <xdr:spPr>
        <a:xfrm>
          <a:off x="8699500" y="99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21572</xdr:rowOff>
    </xdr:from>
    <xdr:to>
      <xdr:col>50</xdr:col>
      <xdr:colOff>114300</xdr:colOff>
      <xdr:row>58</xdr:row>
      <xdr:rowOff>28921</xdr:rowOff>
    </xdr:to>
    <xdr:cxnSp macro="">
      <xdr:nvCxnSpPr>
        <xdr:cNvPr id="250" name="直線コネクタ 249">
          <a:extLst>
            <a:ext uri="{FF2B5EF4-FFF2-40B4-BE49-F238E27FC236}">
              <a16:creationId xmlns:a16="http://schemas.microsoft.com/office/drawing/2014/main" id="{DBF2ED72-2CB2-4EB3-8FC2-E13215FA5ED9}"/>
            </a:ext>
          </a:extLst>
        </xdr:cNvPr>
        <xdr:cNvCxnSpPr/>
      </xdr:nvCxnSpPr>
      <xdr:spPr>
        <a:xfrm flipV="1">
          <a:off x="8750300" y="9965672"/>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12055</xdr:rowOff>
    </xdr:from>
    <xdr:to>
      <xdr:col>41</xdr:col>
      <xdr:colOff>101600</xdr:colOff>
      <xdr:row>58</xdr:row>
      <xdr:rowOff>113655</xdr:rowOff>
    </xdr:to>
    <xdr:sp macro="" textlink="">
      <xdr:nvSpPr>
        <xdr:cNvPr id="251" name="楕円 250">
          <a:extLst>
            <a:ext uri="{FF2B5EF4-FFF2-40B4-BE49-F238E27FC236}">
              <a16:creationId xmlns:a16="http://schemas.microsoft.com/office/drawing/2014/main" id="{E3A28D3A-8531-4F3B-975A-46645BEE42E8}"/>
            </a:ext>
          </a:extLst>
        </xdr:cNvPr>
        <xdr:cNvSpPr/>
      </xdr:nvSpPr>
      <xdr:spPr>
        <a:xfrm>
          <a:off x="7810500" y="995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28921</xdr:rowOff>
    </xdr:from>
    <xdr:to>
      <xdr:col>45</xdr:col>
      <xdr:colOff>177800</xdr:colOff>
      <xdr:row>58</xdr:row>
      <xdr:rowOff>62855</xdr:rowOff>
    </xdr:to>
    <xdr:cxnSp macro="">
      <xdr:nvCxnSpPr>
        <xdr:cNvPr id="252" name="直線コネクタ 251">
          <a:extLst>
            <a:ext uri="{FF2B5EF4-FFF2-40B4-BE49-F238E27FC236}">
              <a16:creationId xmlns:a16="http://schemas.microsoft.com/office/drawing/2014/main" id="{98BCD45F-9096-4825-BF0C-753B05453BEF}"/>
            </a:ext>
          </a:extLst>
        </xdr:cNvPr>
        <xdr:cNvCxnSpPr/>
      </xdr:nvCxnSpPr>
      <xdr:spPr>
        <a:xfrm flipV="1">
          <a:off x="7861300" y="9973021"/>
          <a:ext cx="889000" cy="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54454</xdr:rowOff>
    </xdr:from>
    <xdr:to>
      <xdr:col>36</xdr:col>
      <xdr:colOff>165100</xdr:colOff>
      <xdr:row>58</xdr:row>
      <xdr:rowOff>156054</xdr:rowOff>
    </xdr:to>
    <xdr:sp macro="" textlink="">
      <xdr:nvSpPr>
        <xdr:cNvPr id="253" name="楕円 252">
          <a:extLst>
            <a:ext uri="{FF2B5EF4-FFF2-40B4-BE49-F238E27FC236}">
              <a16:creationId xmlns:a16="http://schemas.microsoft.com/office/drawing/2014/main" id="{D53FDB0D-1073-49B4-B98F-1B3C2BBF2E35}"/>
            </a:ext>
          </a:extLst>
        </xdr:cNvPr>
        <xdr:cNvSpPr/>
      </xdr:nvSpPr>
      <xdr:spPr>
        <a:xfrm>
          <a:off x="6921500" y="999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62855</xdr:rowOff>
    </xdr:from>
    <xdr:to>
      <xdr:col>41</xdr:col>
      <xdr:colOff>50800</xdr:colOff>
      <xdr:row>58</xdr:row>
      <xdr:rowOff>105254</xdr:rowOff>
    </xdr:to>
    <xdr:cxnSp macro="">
      <xdr:nvCxnSpPr>
        <xdr:cNvPr id="254" name="直線コネクタ 253">
          <a:extLst>
            <a:ext uri="{FF2B5EF4-FFF2-40B4-BE49-F238E27FC236}">
              <a16:creationId xmlns:a16="http://schemas.microsoft.com/office/drawing/2014/main" id="{BF370B28-1D19-40DB-AF63-0736A7BEAABA}"/>
            </a:ext>
          </a:extLst>
        </xdr:cNvPr>
        <xdr:cNvCxnSpPr/>
      </xdr:nvCxnSpPr>
      <xdr:spPr>
        <a:xfrm flipV="1">
          <a:off x="6972300" y="10006955"/>
          <a:ext cx="889000" cy="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C6A91B59-E925-4716-9636-8621AFD3B383}"/>
            </a:ext>
          </a:extLst>
        </xdr:cNvPr>
        <xdr:cNvSpPr txBox="1"/>
      </xdr:nvSpPr>
      <xdr:spPr>
        <a:xfrm>
          <a:off x="92815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21B86198-C79E-4393-8480-5C38C7ED8C89}"/>
            </a:ext>
          </a:extLst>
        </xdr:cNvPr>
        <xdr:cNvSpPr txBox="1"/>
      </xdr:nvSpPr>
      <xdr:spPr>
        <a:xfrm>
          <a:off x="84052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76200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991674E4-F781-457E-812D-F18E6845DAF6}"/>
            </a:ext>
          </a:extLst>
        </xdr:cNvPr>
        <xdr:cNvSpPr txBox="1"/>
      </xdr:nvSpPr>
      <xdr:spPr>
        <a:xfrm>
          <a:off x="7516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E8FCA2A0-943D-4CEF-B50F-EDF227141D13}"/>
            </a:ext>
          </a:extLst>
        </xdr:cNvPr>
        <xdr:cNvSpPr txBox="1"/>
      </xdr:nvSpPr>
      <xdr:spPr>
        <a:xfrm>
          <a:off x="6627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88899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479B61AD-32DB-4C88-8AC6-8A112D814B04}"/>
            </a:ext>
          </a:extLst>
        </xdr:cNvPr>
        <xdr:cNvSpPr txBox="1"/>
      </xdr:nvSpPr>
      <xdr:spPr>
        <a:xfrm>
          <a:off x="9281505" y="96900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96248</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3F391C4D-6962-47CC-9685-DE331E3B60FB}"/>
            </a:ext>
          </a:extLst>
        </xdr:cNvPr>
        <xdr:cNvSpPr txBox="1"/>
      </xdr:nvSpPr>
      <xdr:spPr>
        <a:xfrm>
          <a:off x="8405205" y="9697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130182</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55D39B2-C5F2-471C-BA3A-AAD05E871EE5}"/>
            </a:ext>
          </a:extLst>
        </xdr:cNvPr>
        <xdr:cNvSpPr txBox="1"/>
      </xdr:nvSpPr>
      <xdr:spPr>
        <a:xfrm>
          <a:off x="7516205" y="9731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1131</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5925E1D0-1789-487C-AB45-D5244CF257A8}"/>
            </a:ext>
          </a:extLst>
        </xdr:cNvPr>
        <xdr:cNvSpPr txBox="1"/>
      </xdr:nvSpPr>
      <xdr:spPr>
        <a:xfrm>
          <a:off x="6627205" y="97737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9FF9D4E0-53E3-42B0-9C95-CF584DB29D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4E9E7C66-F3D8-4152-8CE9-8FFB5B181C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EFD5AE1-127A-4E73-BD72-2661BB5110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7BF47D81-51DB-46D5-8309-5236DA4B517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74F1626B-D03B-4BAC-AC18-0EC56F73260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05446C4-2E99-4C4F-AD27-C3D29A9873A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D46D4B3-42DD-4017-8114-78047BBA3C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5082079-6020-44EA-9FD3-AD386377EB7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83888704-73EB-490D-B575-427EBD33A5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B078714F-D792-4D08-B1F2-179052E47E5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6FBBFAD-0774-48A4-B975-8FF0851A4F2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9E9D6824-3735-4C1A-86D6-A6FE3955412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4241F08D-7C4D-43E6-91CB-8E325A7AEA9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3EE16235-C2BC-47BB-B127-D3093122975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C78FA6E0-256E-40D3-91CB-2387CE9EAA7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4300F5C2-E23A-4F3F-9796-F534549ABEA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172AF259-B723-4230-ACBB-CD0B84AC3C7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BF85419-7F14-43FF-B67B-D3222E1D965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AB9C0744-2D5C-446D-AA90-196FA9C56D4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3E9FCFDF-61F1-40B0-AD93-CC71C4E9266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5654F91B-1819-49E8-9BBF-3D6BE915BCF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8B3B11BB-9B0B-4D18-9FF5-9DEE76733CF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FAE43E8D-EFF0-4993-A488-ACB3A87E8B4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F70E1244-8803-4A72-8728-B15FEC84A00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0FDC74A-EC28-4D5F-8993-0DF7AF5CD99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30CE42B-0A90-4734-95C2-2ACAF48DE1EC}"/>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13FB6062-4E76-43DA-967B-EDE3AE62CCC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C82357AA-8BF8-4C55-82F0-F370E045C8C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2CAF43DC-773F-49A0-A33E-58D26A50A524}"/>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E243CB32-0E94-4D87-9E1B-F414B1A8DEC9}"/>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222FAED-E89A-4806-8C27-B8E56E69CF39}"/>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8F6D020D-982A-4336-9120-0AE870645B78}"/>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A7CEC60D-4897-409A-B589-0CA6079D9E76}"/>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455EB90F-E5D9-4E9A-A371-A71CB25BD8B5}"/>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3EFB62EE-404B-47A5-A14E-BC9DC728DAA8}"/>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96243E5C-B76F-4738-A2F2-6C1A4FAD8FD3}"/>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6193342-15FE-4EBC-AAC3-F528B3B3B12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208DC0E-7AF7-4E73-8274-01FD1C333CA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202536A-4241-4595-A63C-B9693E3D5E0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86448EE-C262-475C-BEE0-336CD5BD062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4E2AB0B-2D90-4146-AB0A-2FB14992CD5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104866</xdr:rowOff>
    </xdr:from>
    <xdr:to>
      <xdr:col>24</xdr:col>
      <xdr:colOff>114300</xdr:colOff>
      <xdr:row>85</xdr:row>
      <xdr:rowOff>35016</xdr:rowOff>
    </xdr:to>
    <xdr:sp macro="" textlink="">
      <xdr:nvSpPr>
        <xdr:cNvPr id="304" name="楕円 303">
          <a:extLst>
            <a:ext uri="{FF2B5EF4-FFF2-40B4-BE49-F238E27FC236}">
              <a16:creationId xmlns:a16="http://schemas.microsoft.com/office/drawing/2014/main" id="{569E0BDE-55C2-4991-AC36-6575754C398C}"/>
            </a:ext>
          </a:extLst>
        </xdr:cNvPr>
        <xdr:cNvSpPr/>
      </xdr:nvSpPr>
      <xdr:spPr>
        <a:xfrm>
          <a:off x="45847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83293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2C28FB86-E7E0-4795-B992-1ACA5436BF7F}"/>
            </a:ext>
          </a:extLst>
        </xdr:cNvPr>
        <xdr:cNvSpPr txBox="1"/>
      </xdr:nvSpPr>
      <xdr:spPr>
        <a:xfrm>
          <a:off x="4673600"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73842</xdr:rowOff>
    </xdr:from>
    <xdr:to>
      <xdr:col>20</xdr:col>
      <xdr:colOff>38100</xdr:colOff>
      <xdr:row>85</xdr:row>
      <xdr:rowOff>3992</xdr:rowOff>
    </xdr:to>
    <xdr:sp macro="" textlink="">
      <xdr:nvSpPr>
        <xdr:cNvPr id="306" name="楕円 305">
          <a:extLst>
            <a:ext uri="{FF2B5EF4-FFF2-40B4-BE49-F238E27FC236}">
              <a16:creationId xmlns:a16="http://schemas.microsoft.com/office/drawing/2014/main" id="{FDA464C2-C237-41C6-A210-01A6FF683726}"/>
            </a:ext>
          </a:extLst>
        </xdr:cNvPr>
        <xdr:cNvSpPr/>
      </xdr:nvSpPr>
      <xdr:spPr>
        <a:xfrm>
          <a:off x="3746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124642</xdr:rowOff>
    </xdr:from>
    <xdr:to>
      <xdr:col>24</xdr:col>
      <xdr:colOff>63500</xdr:colOff>
      <xdr:row>84</xdr:row>
      <xdr:rowOff>155666</xdr:rowOff>
    </xdr:to>
    <xdr:cxnSp macro="">
      <xdr:nvCxnSpPr>
        <xdr:cNvPr id="307" name="直線コネクタ 306">
          <a:extLst>
            <a:ext uri="{FF2B5EF4-FFF2-40B4-BE49-F238E27FC236}">
              <a16:creationId xmlns:a16="http://schemas.microsoft.com/office/drawing/2014/main" id="{F242BA90-2016-47FC-A083-1DD8D470DE0E}"/>
            </a:ext>
          </a:extLst>
        </xdr:cNvPr>
        <xdr:cNvCxnSpPr/>
      </xdr:nvCxnSpPr>
      <xdr:spPr>
        <a:xfrm>
          <a:off x="3797300" y="145264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49349</xdr:rowOff>
    </xdr:from>
    <xdr:to>
      <xdr:col>15</xdr:col>
      <xdr:colOff>101600</xdr:colOff>
      <xdr:row>84</xdr:row>
      <xdr:rowOff>150949</xdr:rowOff>
    </xdr:to>
    <xdr:sp macro="" textlink="">
      <xdr:nvSpPr>
        <xdr:cNvPr id="308" name="楕円 307">
          <a:extLst>
            <a:ext uri="{FF2B5EF4-FFF2-40B4-BE49-F238E27FC236}">
              <a16:creationId xmlns:a16="http://schemas.microsoft.com/office/drawing/2014/main" id="{18202429-84BC-4EB2-87E3-EFFD629A8C1E}"/>
            </a:ext>
          </a:extLst>
        </xdr:cNvPr>
        <xdr:cNvSpPr/>
      </xdr:nvSpPr>
      <xdr:spPr>
        <a:xfrm>
          <a:off x="2857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100149</xdr:rowOff>
    </xdr:from>
    <xdr:to>
      <xdr:col>19</xdr:col>
      <xdr:colOff>177800</xdr:colOff>
      <xdr:row>84</xdr:row>
      <xdr:rowOff>124642</xdr:rowOff>
    </xdr:to>
    <xdr:cxnSp macro="">
      <xdr:nvCxnSpPr>
        <xdr:cNvPr id="309" name="直線コネクタ 308">
          <a:extLst>
            <a:ext uri="{FF2B5EF4-FFF2-40B4-BE49-F238E27FC236}">
              <a16:creationId xmlns:a16="http://schemas.microsoft.com/office/drawing/2014/main" id="{CCCED0AE-BD1F-4C8F-AB66-1E1EC7C34B56}"/>
            </a:ext>
          </a:extLst>
        </xdr:cNvPr>
        <xdr:cNvCxnSpPr/>
      </xdr:nvCxnSpPr>
      <xdr:spPr>
        <a:xfrm>
          <a:off x="2908300" y="145019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19957</xdr:rowOff>
    </xdr:from>
    <xdr:to>
      <xdr:col>10</xdr:col>
      <xdr:colOff>165100</xdr:colOff>
      <xdr:row>84</xdr:row>
      <xdr:rowOff>121557</xdr:rowOff>
    </xdr:to>
    <xdr:sp macro="" textlink="">
      <xdr:nvSpPr>
        <xdr:cNvPr id="310" name="楕円 309">
          <a:extLst>
            <a:ext uri="{FF2B5EF4-FFF2-40B4-BE49-F238E27FC236}">
              <a16:creationId xmlns:a16="http://schemas.microsoft.com/office/drawing/2014/main" id="{2415F6EC-F247-4853-85E8-EC6F5EA8478F}"/>
            </a:ext>
          </a:extLst>
        </xdr:cNvPr>
        <xdr:cNvSpPr/>
      </xdr:nvSpPr>
      <xdr:spPr>
        <a:xfrm>
          <a:off x="1968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70757</xdr:rowOff>
    </xdr:from>
    <xdr:to>
      <xdr:col>15</xdr:col>
      <xdr:colOff>50800</xdr:colOff>
      <xdr:row>84</xdr:row>
      <xdr:rowOff>100149</xdr:rowOff>
    </xdr:to>
    <xdr:cxnSp macro="">
      <xdr:nvCxnSpPr>
        <xdr:cNvPr id="311" name="直線コネクタ 310">
          <a:extLst>
            <a:ext uri="{FF2B5EF4-FFF2-40B4-BE49-F238E27FC236}">
              <a16:creationId xmlns:a16="http://schemas.microsoft.com/office/drawing/2014/main" id="{5538D6D2-0ED4-4ED5-A88F-37F04B9B6062}"/>
            </a:ext>
          </a:extLst>
        </xdr:cNvPr>
        <xdr:cNvCxnSpPr/>
      </xdr:nvCxnSpPr>
      <xdr:spPr>
        <a:xfrm>
          <a:off x="2019300" y="144725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153851</xdr:rowOff>
    </xdr:from>
    <xdr:to>
      <xdr:col>6</xdr:col>
      <xdr:colOff>38100</xdr:colOff>
      <xdr:row>84</xdr:row>
      <xdr:rowOff>84001</xdr:rowOff>
    </xdr:to>
    <xdr:sp macro="" textlink="">
      <xdr:nvSpPr>
        <xdr:cNvPr id="312" name="楕円 311">
          <a:extLst>
            <a:ext uri="{FF2B5EF4-FFF2-40B4-BE49-F238E27FC236}">
              <a16:creationId xmlns:a16="http://schemas.microsoft.com/office/drawing/2014/main" id="{3128A383-8BC1-40CD-BE5C-84996EBEF4A3}"/>
            </a:ext>
          </a:extLst>
        </xdr:cNvPr>
        <xdr:cNvSpPr/>
      </xdr:nvSpPr>
      <xdr:spPr>
        <a:xfrm>
          <a:off x="1079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33201</xdr:rowOff>
    </xdr:from>
    <xdr:to>
      <xdr:col>10</xdr:col>
      <xdr:colOff>114300</xdr:colOff>
      <xdr:row>84</xdr:row>
      <xdr:rowOff>70757</xdr:rowOff>
    </xdr:to>
    <xdr:cxnSp macro="">
      <xdr:nvCxnSpPr>
        <xdr:cNvPr id="313" name="直線コネクタ 312">
          <a:extLst>
            <a:ext uri="{FF2B5EF4-FFF2-40B4-BE49-F238E27FC236}">
              <a16:creationId xmlns:a16="http://schemas.microsoft.com/office/drawing/2014/main" id="{0FCAFD6A-FAFC-440A-BE0A-09F39BEE10B2}"/>
            </a:ext>
          </a:extLst>
        </xdr:cNvPr>
        <xdr:cNvCxnSpPr/>
      </xdr:nvCxnSpPr>
      <xdr:spPr>
        <a:xfrm>
          <a:off x="1130300" y="144350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421704E8-ACB6-403F-BF07-092B7F558CDF}"/>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C588E30A-910E-49BD-BD24-9E02B0FA49F4}"/>
            </a:ext>
          </a:extLst>
        </xdr:cNvPr>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F45FB2A5-27F4-40D8-8903-534BBC151440}"/>
            </a:ext>
          </a:extLst>
        </xdr:cNvPr>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A76783FF-9C58-4EA8-8947-334B64B855B9}"/>
            </a:ext>
          </a:extLst>
        </xdr:cNvPr>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166569</xdr:rowOff>
    </xdr:from>
    <xdr:ext cx="405111" cy="259045"/>
    <xdr:sp macro="" textlink="">
      <xdr:nvSpPr>
        <xdr:cNvPr id="318" name="n_1mainValue【公営住宅】&#10;有形固定資産減価償却率">
          <a:extLst>
            <a:ext uri="{FF2B5EF4-FFF2-40B4-BE49-F238E27FC236}">
              <a16:creationId xmlns:a16="http://schemas.microsoft.com/office/drawing/2014/main" id="{65DEDFF7-1452-4DE8-92CB-4068B1E4011A}"/>
            </a:ext>
          </a:extLst>
        </xdr:cNvPr>
        <xdr:cNvSpPr txBox="1"/>
      </xdr:nvSpPr>
      <xdr:spPr>
        <a:xfrm>
          <a:off x="35820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142076</xdr:rowOff>
    </xdr:from>
    <xdr:ext cx="405111" cy="259045"/>
    <xdr:sp macro="" textlink="">
      <xdr:nvSpPr>
        <xdr:cNvPr id="319" name="n_2mainValue【公営住宅】&#10;有形固定資産減価償却率">
          <a:extLst>
            <a:ext uri="{FF2B5EF4-FFF2-40B4-BE49-F238E27FC236}">
              <a16:creationId xmlns:a16="http://schemas.microsoft.com/office/drawing/2014/main" id="{125BF59F-6D91-45FB-84D5-4CB52FEAAD16}"/>
            </a:ext>
          </a:extLst>
        </xdr:cNvPr>
        <xdr:cNvSpPr txBox="1"/>
      </xdr:nvSpPr>
      <xdr:spPr>
        <a:xfrm>
          <a:off x="2705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112684</xdr:rowOff>
    </xdr:from>
    <xdr:ext cx="405111" cy="259045"/>
    <xdr:sp macro="" textlink="">
      <xdr:nvSpPr>
        <xdr:cNvPr id="320" name="n_3mainValue【公営住宅】&#10;有形固定資産減価償却率">
          <a:extLst>
            <a:ext uri="{FF2B5EF4-FFF2-40B4-BE49-F238E27FC236}">
              <a16:creationId xmlns:a16="http://schemas.microsoft.com/office/drawing/2014/main" id="{241AF078-B427-4787-AE4C-5461E662513C}"/>
            </a:ext>
          </a:extLst>
        </xdr:cNvPr>
        <xdr:cNvSpPr txBox="1"/>
      </xdr:nvSpPr>
      <xdr:spPr>
        <a:xfrm>
          <a:off x="1816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75128</xdr:rowOff>
    </xdr:from>
    <xdr:ext cx="405111" cy="259045"/>
    <xdr:sp macro="" textlink="">
      <xdr:nvSpPr>
        <xdr:cNvPr id="321" name="n_4mainValue【公営住宅】&#10;有形固定資産減価償却率">
          <a:extLst>
            <a:ext uri="{FF2B5EF4-FFF2-40B4-BE49-F238E27FC236}">
              <a16:creationId xmlns:a16="http://schemas.microsoft.com/office/drawing/2014/main" id="{521A9914-D8EC-4CFE-B250-D051C1C10166}"/>
            </a:ext>
          </a:extLst>
        </xdr:cNvPr>
        <xdr:cNvSpPr txBox="1"/>
      </xdr:nvSpPr>
      <xdr:spPr>
        <a:xfrm>
          <a:off x="927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6C4FC13-5B47-45FD-83C6-47C44A988EF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CE16401E-907F-48A8-B54D-16FFE92C4CF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94DE5FD-7DE1-4B67-98A0-1C896240308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876EF88-69AA-4014-88EB-D578873CC85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69A908D-9FF1-4C4D-BBDE-E95FDE66461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5871996-4562-4C64-A760-EB36325DAEA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212A24C-FC97-46A0-8206-4CD2D27300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4C6284C-68C6-4219-85DF-634C2811FA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011B919-CD35-42A5-9AA6-A06F4F19FFF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95E0762-21CE-40CE-88C2-6B97CEFEEE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EFB04C2C-8DE7-4C10-B390-42BBC0A1499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D4F1B1DF-682D-4E15-B616-4578B5423F6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EFB9E6BA-D206-4E20-A211-F83D1F2C68B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3F2EA54-9318-4812-A00E-7EDA840EB0B9}"/>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75627674-3751-4164-A7A2-DEF297A5798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9000F73E-3670-4FA0-BE57-C03B157204AB}"/>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E3C3F3A5-CF7B-4819-8296-C867F36F723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6DD98A99-3347-459B-BE02-D92C38AC73CA}"/>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BEC41928-2CA1-49D7-BD1F-BB6EA8AB682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DBAC5BA6-C54D-4790-A84A-7D032AD8AD8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ED27740-4920-403E-892D-ECA965D9078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3E114B11-8405-4942-8BBF-EEF2A8B50E1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2122C633-ED56-4277-B49A-0815950D7E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F9DD8E41-9863-4276-960E-2FFF90B2E172}"/>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7BF0A7B-A09A-4BCA-B9EA-6D3CE2DC891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BFCBEB39-D5A1-4536-8822-748CE97C2C2C}"/>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714D7FA-6FE5-4085-93B0-64A994B6BCE2}"/>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76A7EE17-4961-4B42-9484-254EF00B28E8}"/>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52B41775-5053-44E4-A6F7-B2520B277757}"/>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8ECFB5DC-62BA-4753-9B6E-07D37E7B197C}"/>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5FFD1120-BFD9-4E19-B915-AF718CD71755}"/>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E807754-ACEF-4686-82D1-FC73E166669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7509ADEE-1B32-4B03-8F2B-E89122DEA408}"/>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5ADC2DB7-2DE8-43EB-843D-735B6CBE5631}"/>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DA36247B-47F3-42E9-8B42-4FEA7C52E000}"/>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6A1925E5-E184-4F1A-95F1-9D74D3F99531}"/>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DD427C5-8B18-40C9-BC6F-015F7C053F4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0426204-A1E2-4F5F-A63C-50F9E6617D5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F9A867C-94DD-4E5A-9CD7-2B4FD45FF3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D928DBA-8BE3-4863-BB86-A862E766D43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1B44B5D-FF9A-49D6-8B34-A7363A5B00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100085</xdr:rowOff>
    </xdr:from>
    <xdr:to>
      <xdr:col>55</xdr:col>
      <xdr:colOff>50800</xdr:colOff>
      <xdr:row>87</xdr:row>
      <xdr:rowOff>30235</xdr:rowOff>
    </xdr:to>
    <xdr:sp macro="" textlink="">
      <xdr:nvSpPr>
        <xdr:cNvPr id="363" name="楕円 362">
          <a:extLst>
            <a:ext uri="{FF2B5EF4-FFF2-40B4-BE49-F238E27FC236}">
              <a16:creationId xmlns:a16="http://schemas.microsoft.com/office/drawing/2014/main" id="{44E201D6-01E1-43FF-B376-6EA7D0FB4B75}"/>
            </a:ext>
          </a:extLst>
        </xdr:cNvPr>
        <xdr:cNvSpPr/>
      </xdr:nvSpPr>
      <xdr:spPr>
        <a:xfrm>
          <a:off x="10426700" y="148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F1A052BD-560E-4F17-8770-3274F922C5F3}"/>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100549</xdr:rowOff>
    </xdr:from>
    <xdr:to>
      <xdr:col>50</xdr:col>
      <xdr:colOff>165100</xdr:colOff>
      <xdr:row>87</xdr:row>
      <xdr:rowOff>30699</xdr:rowOff>
    </xdr:to>
    <xdr:sp macro="" textlink="">
      <xdr:nvSpPr>
        <xdr:cNvPr id="365" name="楕円 364">
          <a:extLst>
            <a:ext uri="{FF2B5EF4-FFF2-40B4-BE49-F238E27FC236}">
              <a16:creationId xmlns:a16="http://schemas.microsoft.com/office/drawing/2014/main" id="{F3155174-32CF-4279-A424-06BCFD2234A7}"/>
            </a:ext>
          </a:extLst>
        </xdr:cNvPr>
        <xdr:cNvSpPr/>
      </xdr:nvSpPr>
      <xdr:spPr>
        <a:xfrm>
          <a:off x="9588500" y="148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150885</xdr:rowOff>
    </xdr:from>
    <xdr:to>
      <xdr:col>55</xdr:col>
      <xdr:colOff>0</xdr:colOff>
      <xdr:row>86</xdr:row>
      <xdr:rowOff>151349</xdr:rowOff>
    </xdr:to>
    <xdr:cxnSp macro="">
      <xdr:nvCxnSpPr>
        <xdr:cNvPr id="366" name="直線コネクタ 365">
          <a:extLst>
            <a:ext uri="{FF2B5EF4-FFF2-40B4-BE49-F238E27FC236}">
              <a16:creationId xmlns:a16="http://schemas.microsoft.com/office/drawing/2014/main" id="{C5646E55-73E0-4834-9479-4BD084513397}"/>
            </a:ext>
          </a:extLst>
        </xdr:cNvPr>
        <xdr:cNvCxnSpPr/>
      </xdr:nvCxnSpPr>
      <xdr:spPr>
        <a:xfrm flipV="1">
          <a:off x="9639300" y="14895585"/>
          <a:ext cx="8382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100121</xdr:rowOff>
    </xdr:from>
    <xdr:to>
      <xdr:col>46</xdr:col>
      <xdr:colOff>38100</xdr:colOff>
      <xdr:row>87</xdr:row>
      <xdr:rowOff>30271</xdr:rowOff>
    </xdr:to>
    <xdr:sp macro="" textlink="">
      <xdr:nvSpPr>
        <xdr:cNvPr id="367" name="楕円 366">
          <a:extLst>
            <a:ext uri="{FF2B5EF4-FFF2-40B4-BE49-F238E27FC236}">
              <a16:creationId xmlns:a16="http://schemas.microsoft.com/office/drawing/2014/main" id="{A0075D76-9A9D-45DE-AF2C-7D9DA0D5F734}"/>
            </a:ext>
          </a:extLst>
        </xdr:cNvPr>
        <xdr:cNvSpPr/>
      </xdr:nvSpPr>
      <xdr:spPr>
        <a:xfrm>
          <a:off x="8699500" y="148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150921</xdr:rowOff>
    </xdr:from>
    <xdr:to>
      <xdr:col>50</xdr:col>
      <xdr:colOff>114300</xdr:colOff>
      <xdr:row>86</xdr:row>
      <xdr:rowOff>151349</xdr:rowOff>
    </xdr:to>
    <xdr:cxnSp macro="">
      <xdr:nvCxnSpPr>
        <xdr:cNvPr id="368" name="直線コネクタ 367">
          <a:extLst>
            <a:ext uri="{FF2B5EF4-FFF2-40B4-BE49-F238E27FC236}">
              <a16:creationId xmlns:a16="http://schemas.microsoft.com/office/drawing/2014/main" id="{C819268E-0587-4670-B56E-EFBC9B0A375A}"/>
            </a:ext>
          </a:extLst>
        </xdr:cNvPr>
        <xdr:cNvCxnSpPr/>
      </xdr:nvCxnSpPr>
      <xdr:spPr>
        <a:xfrm>
          <a:off x="8750300" y="14895621"/>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100340</xdr:rowOff>
    </xdr:from>
    <xdr:to>
      <xdr:col>41</xdr:col>
      <xdr:colOff>101600</xdr:colOff>
      <xdr:row>87</xdr:row>
      <xdr:rowOff>30490</xdr:rowOff>
    </xdr:to>
    <xdr:sp macro="" textlink="">
      <xdr:nvSpPr>
        <xdr:cNvPr id="369" name="楕円 368">
          <a:extLst>
            <a:ext uri="{FF2B5EF4-FFF2-40B4-BE49-F238E27FC236}">
              <a16:creationId xmlns:a16="http://schemas.microsoft.com/office/drawing/2014/main" id="{46FDE25A-7F19-44C4-876E-EBF10AE010F1}"/>
            </a:ext>
          </a:extLst>
        </xdr:cNvPr>
        <xdr:cNvSpPr/>
      </xdr:nvSpPr>
      <xdr:spPr>
        <a:xfrm>
          <a:off x="7810500" y="14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150921</xdr:rowOff>
    </xdr:from>
    <xdr:to>
      <xdr:col>45</xdr:col>
      <xdr:colOff>177800</xdr:colOff>
      <xdr:row>86</xdr:row>
      <xdr:rowOff>151140</xdr:rowOff>
    </xdr:to>
    <xdr:cxnSp macro="">
      <xdr:nvCxnSpPr>
        <xdr:cNvPr id="370" name="直線コネクタ 369">
          <a:extLst>
            <a:ext uri="{FF2B5EF4-FFF2-40B4-BE49-F238E27FC236}">
              <a16:creationId xmlns:a16="http://schemas.microsoft.com/office/drawing/2014/main" id="{9EB4FE36-91BF-4A59-96FB-EDD380A1CAC6}"/>
            </a:ext>
          </a:extLst>
        </xdr:cNvPr>
        <xdr:cNvCxnSpPr/>
      </xdr:nvCxnSpPr>
      <xdr:spPr>
        <a:xfrm flipV="1">
          <a:off x="7861300" y="14895621"/>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100721</xdr:rowOff>
    </xdr:from>
    <xdr:to>
      <xdr:col>36</xdr:col>
      <xdr:colOff>165100</xdr:colOff>
      <xdr:row>87</xdr:row>
      <xdr:rowOff>30871</xdr:rowOff>
    </xdr:to>
    <xdr:sp macro="" textlink="">
      <xdr:nvSpPr>
        <xdr:cNvPr id="371" name="楕円 370">
          <a:extLst>
            <a:ext uri="{FF2B5EF4-FFF2-40B4-BE49-F238E27FC236}">
              <a16:creationId xmlns:a16="http://schemas.microsoft.com/office/drawing/2014/main" id="{FAAD7E1E-6B66-412E-935E-5642F42D4C6B}"/>
            </a:ext>
          </a:extLst>
        </xdr:cNvPr>
        <xdr:cNvSpPr/>
      </xdr:nvSpPr>
      <xdr:spPr>
        <a:xfrm>
          <a:off x="6921500" y="148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151140</xdr:rowOff>
    </xdr:from>
    <xdr:to>
      <xdr:col>41</xdr:col>
      <xdr:colOff>50800</xdr:colOff>
      <xdr:row>86</xdr:row>
      <xdr:rowOff>151521</xdr:rowOff>
    </xdr:to>
    <xdr:cxnSp macro="">
      <xdr:nvCxnSpPr>
        <xdr:cNvPr id="372" name="直線コネクタ 371">
          <a:extLst>
            <a:ext uri="{FF2B5EF4-FFF2-40B4-BE49-F238E27FC236}">
              <a16:creationId xmlns:a16="http://schemas.microsoft.com/office/drawing/2014/main" id="{2C824AC6-5569-4ED2-93D0-116754E04D01}"/>
            </a:ext>
          </a:extLst>
        </xdr:cNvPr>
        <xdr:cNvCxnSpPr/>
      </xdr:nvCxnSpPr>
      <xdr:spPr>
        <a:xfrm flipV="1">
          <a:off x="6972300" y="1489584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a:extLst>
            <a:ext uri="{FF2B5EF4-FFF2-40B4-BE49-F238E27FC236}">
              <a16:creationId xmlns:a16="http://schemas.microsoft.com/office/drawing/2014/main" id="{2CCDE381-C552-4E72-9A42-96331499AD0D}"/>
            </a:ext>
          </a:extLst>
        </xdr:cNvPr>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a:extLst>
            <a:ext uri="{FF2B5EF4-FFF2-40B4-BE49-F238E27FC236}">
              <a16:creationId xmlns:a16="http://schemas.microsoft.com/office/drawing/2014/main" id="{5022ABFF-C8D4-46D5-8F6D-34BF90151022}"/>
            </a:ext>
          </a:extLst>
        </xdr:cNvPr>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a:extLst>
            <a:ext uri="{FF2B5EF4-FFF2-40B4-BE49-F238E27FC236}">
              <a16:creationId xmlns:a16="http://schemas.microsoft.com/office/drawing/2014/main" id="{ECF6E52D-25DB-4EE9-AE19-1CFB392CB72A}"/>
            </a:ext>
          </a:extLst>
        </xdr:cNvPr>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a:extLst>
            <a:ext uri="{FF2B5EF4-FFF2-40B4-BE49-F238E27FC236}">
              <a16:creationId xmlns:a16="http://schemas.microsoft.com/office/drawing/2014/main" id="{A445B80D-CFB4-4611-A349-8B4B4827CD17}"/>
            </a:ext>
          </a:extLst>
        </xdr:cNvPr>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47226</xdr:rowOff>
    </xdr:from>
    <xdr:ext cx="469744" cy="259045"/>
    <xdr:sp macro="" textlink="">
      <xdr:nvSpPr>
        <xdr:cNvPr id="377" name="n_1mainValue【公営住宅】&#10;一人当たり面積">
          <a:extLst>
            <a:ext uri="{FF2B5EF4-FFF2-40B4-BE49-F238E27FC236}">
              <a16:creationId xmlns:a16="http://schemas.microsoft.com/office/drawing/2014/main" id="{2BE847A6-A671-42A2-B1D3-8BABCE11B0C6}"/>
            </a:ext>
          </a:extLst>
        </xdr:cNvPr>
        <xdr:cNvSpPr txBox="1"/>
      </xdr:nvSpPr>
      <xdr:spPr>
        <a:xfrm>
          <a:off x="9391727" y="146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46798</xdr:rowOff>
    </xdr:from>
    <xdr:ext cx="469744" cy="259045"/>
    <xdr:sp macro="" textlink="">
      <xdr:nvSpPr>
        <xdr:cNvPr id="378" name="n_2mainValue【公営住宅】&#10;一人当たり面積">
          <a:extLst>
            <a:ext uri="{FF2B5EF4-FFF2-40B4-BE49-F238E27FC236}">
              <a16:creationId xmlns:a16="http://schemas.microsoft.com/office/drawing/2014/main" id="{65563F0B-E3C3-4B40-B4F8-741AD6C28C4C}"/>
            </a:ext>
          </a:extLst>
        </xdr:cNvPr>
        <xdr:cNvSpPr txBox="1"/>
      </xdr:nvSpPr>
      <xdr:spPr>
        <a:xfrm>
          <a:off x="8515427" y="1462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47017</xdr:rowOff>
    </xdr:from>
    <xdr:ext cx="469744" cy="259045"/>
    <xdr:sp macro="" textlink="">
      <xdr:nvSpPr>
        <xdr:cNvPr id="379" name="n_3mainValue【公営住宅】&#10;一人当たり面積">
          <a:extLst>
            <a:ext uri="{FF2B5EF4-FFF2-40B4-BE49-F238E27FC236}">
              <a16:creationId xmlns:a16="http://schemas.microsoft.com/office/drawing/2014/main" id="{B95C2EAE-C396-4E76-AA81-F6459E780D6F}"/>
            </a:ext>
          </a:extLst>
        </xdr:cNvPr>
        <xdr:cNvSpPr txBox="1"/>
      </xdr:nvSpPr>
      <xdr:spPr>
        <a:xfrm>
          <a:off x="7626427" y="1462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47398</xdr:rowOff>
    </xdr:from>
    <xdr:ext cx="469744" cy="259045"/>
    <xdr:sp macro="" textlink="">
      <xdr:nvSpPr>
        <xdr:cNvPr id="380" name="n_4mainValue【公営住宅】&#10;一人当たり面積">
          <a:extLst>
            <a:ext uri="{FF2B5EF4-FFF2-40B4-BE49-F238E27FC236}">
              <a16:creationId xmlns:a16="http://schemas.microsoft.com/office/drawing/2014/main" id="{B57D6295-3177-49CF-BC5C-FED3063A935B}"/>
            </a:ext>
          </a:extLst>
        </xdr:cNvPr>
        <xdr:cNvSpPr txBox="1"/>
      </xdr:nvSpPr>
      <xdr:spPr>
        <a:xfrm>
          <a:off x="6737427" y="1462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3650888-EF6F-4578-B99D-584E1E712E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9C8BA7A-DCFF-48EC-A95B-1EB41F2D95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BBB91D25-DD8D-4484-85EE-175E3A019E5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6F3D42A-A130-4D57-97D4-73CE6B7552C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CD73B541-8F55-4659-AB4E-72B29C52705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3B852D0E-06DC-42A3-9D40-B5680A1F56D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3AC0A6D5-58ED-4C2A-A1B9-D967D2AFD2A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2AF95F3A-0CF1-4607-92A3-557830AE157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CC5344C4-9358-40E1-BA81-07AB6987B1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224486BD-7709-4867-80F0-B8F1EB67A54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C146C21A-E5B1-480E-85C9-DBD497BC4E9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EBEBE291-F0C2-43DC-869E-64E7AB34103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567C6953-435F-4CEC-9F89-5F723A15C7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C83D5C1F-880E-4A93-A427-4A93C4B2440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7494A1DB-46D9-46AB-88EB-843C17894D9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D3E722EA-2537-4303-9C8E-11F29C713C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CE62FCBB-B432-4D0E-878A-052D00C9B6E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DACD4273-E42D-472A-AB7F-D08EC1CBC1D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CDD1985E-D9C9-4B3C-AE6E-E59823C203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92797EAB-BB42-4636-AF6B-9A85962BEC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ABB3A15B-8FE0-4B5F-830D-01B20CF4C17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1288C565-BBA9-4D86-8ED0-E9E0F052E2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6F17CD42-F3FD-47EA-9D1A-5232DB8E39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8FE0DF9C-BB0A-41CF-A1DC-81910F5D3DE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C90859E9-49AA-4A95-ADA4-F62BFD43513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8437D01E-4889-44BA-8D68-712C108B8ED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507D35AB-C471-4A52-90A9-0D779F05601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32A9CA05-4768-4172-87E6-0BE1A99804D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4A8EDAF7-E717-49C5-A67C-DA2D9B70A87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17637CC0-32BF-4A49-8A48-38F4A0984F8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8DB76DD1-E596-4FFD-B66F-13463F9BE7B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51A88CF8-E387-4157-9E59-9005C9E08CC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6260DFA-C239-4986-8A7F-F096DF6D974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C62BD662-1EA5-4B16-9835-B2528B83219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2F06ACCB-066B-413A-AB93-D025DB1B7B5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D5A4F26E-6D2C-4D68-9050-9209FF8704E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7899A67A-B8ED-4EF8-8140-559FB92388DE}"/>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A1F83161-87E7-46B9-8E75-FF581416AAF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792BA1CF-4AAB-4301-B233-FE990EF42E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EE0EBE47-5390-4D38-89BD-2D160D2805E2}"/>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A9D76C06-44A4-46AC-9018-BBE4815BB391}"/>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46508981-BF6F-4D7C-B4FC-ACE7D27F87B8}"/>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3D02A027-33E2-4877-A70A-938A91B6631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815D8FBC-0D90-4083-AE8A-58FD813EF8B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FC90357B-4008-4C80-AF7C-A18B5D3064B2}"/>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B927FD93-1792-4E96-BE4F-832D6084E1F6}"/>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FB5C1AE0-3BB8-4016-9A4F-8F76D604E354}"/>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60B37CFB-B944-4D35-8E38-ABE64CFF26FD}"/>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C3F9E4DE-F63B-4DB4-910D-6354298276A8}"/>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2AD9E016-713B-4945-A738-9ABAABD3273A}"/>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076245A-545D-46D5-AA94-D9C60182A6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FE2AFAC-F0D9-4509-897B-3501A091A53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5D6CB34-8C7D-47F0-B6EE-86DB6CBA29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9660A47-234C-4790-AA22-C634B0CF583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61B780C-AAEA-42BE-AAB2-FB61066421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114300</xdr:rowOff>
    </xdr:from>
    <xdr:to>
      <xdr:col>85</xdr:col>
      <xdr:colOff>177800</xdr:colOff>
      <xdr:row>40</xdr:row>
      <xdr:rowOff>44450</xdr:rowOff>
    </xdr:to>
    <xdr:sp macro="" textlink="">
      <xdr:nvSpPr>
        <xdr:cNvPr id="436" name="楕円 435">
          <a:extLst>
            <a:ext uri="{FF2B5EF4-FFF2-40B4-BE49-F238E27FC236}">
              <a16:creationId xmlns:a16="http://schemas.microsoft.com/office/drawing/2014/main" id="{0C4D0EB2-E45E-4CE7-A84B-8C61EB87CCEC}"/>
            </a:ext>
          </a:extLst>
        </xdr:cNvPr>
        <xdr:cNvSpPr/>
      </xdr:nvSpPr>
      <xdr:spPr>
        <a:xfrm>
          <a:off x="162687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92727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1684D4C8-8A7D-4BC5-8717-DEC76BD2B863}"/>
            </a:ext>
          </a:extLst>
        </xdr:cNvPr>
        <xdr:cNvSpPr txBox="1"/>
      </xdr:nvSpPr>
      <xdr:spPr>
        <a:xfrm>
          <a:off x="16357600" y="677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7620</xdr:rowOff>
    </xdr:from>
    <xdr:to>
      <xdr:col>81</xdr:col>
      <xdr:colOff>101600</xdr:colOff>
      <xdr:row>39</xdr:row>
      <xdr:rowOff>109220</xdr:rowOff>
    </xdr:to>
    <xdr:sp macro="" textlink="">
      <xdr:nvSpPr>
        <xdr:cNvPr id="438" name="楕円 437">
          <a:extLst>
            <a:ext uri="{FF2B5EF4-FFF2-40B4-BE49-F238E27FC236}">
              <a16:creationId xmlns:a16="http://schemas.microsoft.com/office/drawing/2014/main" id="{F5802CE2-C343-4463-AA3B-483CB7935E43}"/>
            </a:ext>
          </a:extLst>
        </xdr:cNvPr>
        <xdr:cNvSpPr/>
      </xdr:nvSpPr>
      <xdr:spPr>
        <a:xfrm>
          <a:off x="15430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58420</xdr:rowOff>
    </xdr:from>
    <xdr:to>
      <xdr:col>85</xdr:col>
      <xdr:colOff>127000</xdr:colOff>
      <xdr:row>39</xdr:row>
      <xdr:rowOff>165100</xdr:rowOff>
    </xdr:to>
    <xdr:cxnSp macro="">
      <xdr:nvCxnSpPr>
        <xdr:cNvPr id="439" name="直線コネクタ 438">
          <a:extLst>
            <a:ext uri="{FF2B5EF4-FFF2-40B4-BE49-F238E27FC236}">
              <a16:creationId xmlns:a16="http://schemas.microsoft.com/office/drawing/2014/main" id="{0A920870-7422-4CD0-A065-FE0F31671733}"/>
            </a:ext>
          </a:extLst>
        </xdr:cNvPr>
        <xdr:cNvCxnSpPr/>
      </xdr:nvCxnSpPr>
      <xdr:spPr>
        <a:xfrm>
          <a:off x="15481300" y="67449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46990</xdr:rowOff>
    </xdr:from>
    <xdr:to>
      <xdr:col>76</xdr:col>
      <xdr:colOff>165100</xdr:colOff>
      <xdr:row>40</xdr:row>
      <xdr:rowOff>148590</xdr:rowOff>
    </xdr:to>
    <xdr:sp macro="" textlink="">
      <xdr:nvSpPr>
        <xdr:cNvPr id="440" name="楕円 439">
          <a:extLst>
            <a:ext uri="{FF2B5EF4-FFF2-40B4-BE49-F238E27FC236}">
              <a16:creationId xmlns:a16="http://schemas.microsoft.com/office/drawing/2014/main" id="{36B8315B-88A4-408A-8B18-A64241CB6B07}"/>
            </a:ext>
          </a:extLst>
        </xdr:cNvPr>
        <xdr:cNvSpPr/>
      </xdr:nvSpPr>
      <xdr:spPr>
        <a:xfrm>
          <a:off x="145415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58420</xdr:rowOff>
    </xdr:from>
    <xdr:to>
      <xdr:col>81</xdr:col>
      <xdr:colOff>50800</xdr:colOff>
      <xdr:row>40</xdr:row>
      <xdr:rowOff>97790</xdr:rowOff>
    </xdr:to>
    <xdr:cxnSp macro="">
      <xdr:nvCxnSpPr>
        <xdr:cNvPr id="441" name="直線コネクタ 440">
          <a:extLst>
            <a:ext uri="{FF2B5EF4-FFF2-40B4-BE49-F238E27FC236}">
              <a16:creationId xmlns:a16="http://schemas.microsoft.com/office/drawing/2014/main" id="{843A38C6-022C-48FE-A014-5D7727CDEB5C}"/>
            </a:ext>
          </a:extLst>
        </xdr:cNvPr>
        <xdr:cNvCxnSpPr/>
      </xdr:nvCxnSpPr>
      <xdr:spPr>
        <a:xfrm flipV="1">
          <a:off x="14592300" y="6744970"/>
          <a:ext cx="88900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42" name="楕円 441">
          <a:extLst>
            <a:ext uri="{FF2B5EF4-FFF2-40B4-BE49-F238E27FC236}">
              <a16:creationId xmlns:a16="http://schemas.microsoft.com/office/drawing/2014/main" id="{308AFD75-AB37-4CB8-9C70-138B9B3E6815}"/>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97790</xdr:rowOff>
    </xdr:from>
    <xdr:to>
      <xdr:col>76</xdr:col>
      <xdr:colOff>114300</xdr:colOff>
      <xdr:row>40</xdr:row>
      <xdr:rowOff>127000</xdr:rowOff>
    </xdr:to>
    <xdr:cxnSp macro="">
      <xdr:nvCxnSpPr>
        <xdr:cNvPr id="443" name="直線コネクタ 442">
          <a:extLst>
            <a:ext uri="{FF2B5EF4-FFF2-40B4-BE49-F238E27FC236}">
              <a16:creationId xmlns:a16="http://schemas.microsoft.com/office/drawing/2014/main" id="{F0D3DC58-2172-49B6-9990-D439BFBBFA96}"/>
            </a:ext>
          </a:extLst>
        </xdr:cNvPr>
        <xdr:cNvCxnSpPr/>
      </xdr:nvCxnSpPr>
      <xdr:spPr>
        <a:xfrm flipV="1">
          <a:off x="13703300" y="695579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44" name="楕円 443">
          <a:extLst>
            <a:ext uri="{FF2B5EF4-FFF2-40B4-BE49-F238E27FC236}">
              <a16:creationId xmlns:a16="http://schemas.microsoft.com/office/drawing/2014/main" id="{F6697A28-A0C0-4C67-BAEB-EEFF08DDE553}"/>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445" name="直線コネクタ 444">
          <a:extLst>
            <a:ext uri="{FF2B5EF4-FFF2-40B4-BE49-F238E27FC236}">
              <a16:creationId xmlns:a16="http://schemas.microsoft.com/office/drawing/2014/main" id="{C1B02D38-9D35-4D2C-A609-FB66E76A848E}"/>
            </a:ext>
          </a:extLst>
        </xdr:cNvPr>
        <xdr:cNvCxnSpPr/>
      </xdr:nvCxnSpPr>
      <xdr:spPr>
        <a:xfrm>
          <a:off x="12814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C9F5CCE3-4D2B-4B25-8DAC-3C1DAF970C8D}"/>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9C7E7EDB-719F-44CB-95F2-97823779A74F}"/>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2E0F844E-6BD7-4897-90F0-7F1BCAE339AF}"/>
            </a:ext>
          </a:extLst>
        </xdr:cNvPr>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3DACEE9B-1C0C-4027-909E-08A78259F885}"/>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100347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371AC087-64C9-41C8-B27B-8E59405A9A7A}"/>
            </a:ext>
          </a:extLst>
        </xdr:cNvPr>
        <xdr:cNvSpPr txBox="1"/>
      </xdr:nvSpPr>
      <xdr:spPr>
        <a:xfrm>
          <a:off x="15266044" y="678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139717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F3BDAFAB-90F6-4FC7-B4C7-9FD7ED6E23CE}"/>
            </a:ext>
          </a:extLst>
        </xdr:cNvPr>
        <xdr:cNvSpPr txBox="1"/>
      </xdr:nvSpPr>
      <xdr:spPr>
        <a:xfrm>
          <a:off x="14389744"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52" name="n_3mainValue【認定こども園・幼稚園・保育所】&#10;有形固定資産減価償却率">
          <a:extLst>
            <a:ext uri="{FF2B5EF4-FFF2-40B4-BE49-F238E27FC236}">
              <a16:creationId xmlns:a16="http://schemas.microsoft.com/office/drawing/2014/main" id="{E89A4749-FDEA-4AFC-9F05-C2F897800DD5}"/>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53" name="n_4mainValue【認定こども園・幼稚園・保育所】&#10;有形固定資産減価償却率">
          <a:extLst>
            <a:ext uri="{FF2B5EF4-FFF2-40B4-BE49-F238E27FC236}">
              <a16:creationId xmlns:a16="http://schemas.microsoft.com/office/drawing/2014/main" id="{6AFA305A-585F-4E13-8561-2D21761EC1BF}"/>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6426F1D3-633F-4312-A188-E86305B116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7D441E36-BBB6-4CEE-8A7B-602B3DAF73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510B14F5-785D-459D-8406-625DF6776D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AFDA25C0-AC8B-4835-971A-90B37FA4033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BBC718C0-64CD-4935-9ABE-398EFF7D87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5BE3B121-DD62-4507-8EA1-39FE221473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58C3D681-8612-4AD8-AD6A-12DAECC67B3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B2F4B73F-7B5E-4CAE-B8D5-2DDFBFB6BD8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4161D9B3-3E22-44A5-B6D3-F412CD2681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AE0DA534-6A4C-46AF-A5C4-3FCED6E203A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9A014C2E-0EF4-42B0-A382-3E03A28A2B2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B8745D1B-5B3E-45BA-AE93-3DA11587472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E2D917E2-A3F5-4503-801E-87EF1FA626C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A686C181-C0DF-4486-B86E-46FDC2717C1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29340A41-D9D5-4F78-B9E9-DD4B69D0F3A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400B9562-0D80-48EE-AB62-8D6591E6E58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E0C987FB-6689-47F5-A6AB-75C684F0928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92D9469-28F2-4EF5-9063-426F91B6DD8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BB1C9A11-7B86-4E03-BC4F-D41EB142A77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1FB993B1-1E8F-4096-9C42-8D0EF8F5497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4D00F6FF-FA7B-48DA-B28B-28F4444DC92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35EC83D1-1CA5-4D5F-AF03-580DACC3A48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6EC8B44E-36DF-4605-BDBF-7B93C6BADA8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CB0B94C5-9305-4BFB-A833-2E3D14FC221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FD1F53F4-E223-4C00-A3BA-9A87CE1FD5B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5F61CE7C-BD82-4A6C-9C50-30B781E3638A}"/>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6AAFF786-6A01-404E-A333-C48C40F551C4}"/>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54079782-051A-473C-818F-A40293F5D0AF}"/>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6E62C10D-8ABD-4BF9-A77B-BDE68A08E3B2}"/>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725DEA07-5F58-4DA2-9A20-ED0B381AB29D}"/>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FF2EB023-50B5-489E-A0E6-F430B7715DF8}"/>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3B02B2A-86DB-422C-A578-D00B0DD386B2}"/>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F07536BC-A2A9-4D7B-8BB6-D59A41EF1EDD}"/>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BB1C2376-6420-4FDF-ACCE-0E9FB86B8B1B}"/>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924A39F8-B298-4336-9C80-6B9525B78FE4}"/>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88B15D62-3A74-4B0B-9328-08167F228669}"/>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CFFF951-043B-406E-9686-B9997A3ABE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01E1FAB-3D1F-4598-BF4A-7EE9A2B59B7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25A408A-D086-4AAF-9250-0F77EDD5D0B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A2BF77FC-17C0-4285-B620-481082F73F5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4D04F96B-4713-49E5-9542-42E897DA533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60778</xdr:rowOff>
    </xdr:from>
    <xdr:to>
      <xdr:col>116</xdr:col>
      <xdr:colOff>114300</xdr:colOff>
      <xdr:row>37</xdr:row>
      <xdr:rowOff>162378</xdr:rowOff>
    </xdr:to>
    <xdr:sp macro="" textlink="">
      <xdr:nvSpPr>
        <xdr:cNvPr id="495" name="楕円 494">
          <a:extLst>
            <a:ext uri="{FF2B5EF4-FFF2-40B4-BE49-F238E27FC236}">
              <a16:creationId xmlns:a16="http://schemas.microsoft.com/office/drawing/2014/main" id="{AF6A4733-F1B5-47FF-A7D0-DD9536C6A194}"/>
            </a:ext>
          </a:extLst>
        </xdr:cNvPr>
        <xdr:cNvSpPr/>
      </xdr:nvSpPr>
      <xdr:spPr>
        <a:xfrm>
          <a:off x="221107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83655</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DFD88F97-4D0D-4BE1-B356-EE8C44CE77AD}"/>
            </a:ext>
          </a:extLst>
        </xdr:cNvPr>
        <xdr:cNvSpPr txBox="1"/>
      </xdr:nvSpPr>
      <xdr:spPr>
        <a:xfrm>
          <a:off x="22199600"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97" name="楕円 496">
          <a:extLst>
            <a:ext uri="{FF2B5EF4-FFF2-40B4-BE49-F238E27FC236}">
              <a16:creationId xmlns:a16="http://schemas.microsoft.com/office/drawing/2014/main" id="{12EEC6E4-C8BB-4476-9DD3-0598D0628682}"/>
            </a:ext>
          </a:extLst>
        </xdr:cNvPr>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111578</xdr:rowOff>
    </xdr:from>
    <xdr:to>
      <xdr:col>116</xdr:col>
      <xdr:colOff>63500</xdr:colOff>
      <xdr:row>37</xdr:row>
      <xdr:rowOff>133350</xdr:rowOff>
    </xdr:to>
    <xdr:cxnSp macro="">
      <xdr:nvCxnSpPr>
        <xdr:cNvPr id="498" name="直線コネクタ 497">
          <a:extLst>
            <a:ext uri="{FF2B5EF4-FFF2-40B4-BE49-F238E27FC236}">
              <a16:creationId xmlns:a16="http://schemas.microsoft.com/office/drawing/2014/main" id="{0824697A-C8F3-4C10-AD38-3B9398183F39}"/>
            </a:ext>
          </a:extLst>
        </xdr:cNvPr>
        <xdr:cNvCxnSpPr/>
      </xdr:nvCxnSpPr>
      <xdr:spPr>
        <a:xfrm flipV="1">
          <a:off x="21323300" y="64552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87993</xdr:rowOff>
    </xdr:from>
    <xdr:to>
      <xdr:col>107</xdr:col>
      <xdr:colOff>101600</xdr:colOff>
      <xdr:row>38</xdr:row>
      <xdr:rowOff>18143</xdr:rowOff>
    </xdr:to>
    <xdr:sp macro="" textlink="">
      <xdr:nvSpPr>
        <xdr:cNvPr id="499" name="楕円 498">
          <a:extLst>
            <a:ext uri="{FF2B5EF4-FFF2-40B4-BE49-F238E27FC236}">
              <a16:creationId xmlns:a16="http://schemas.microsoft.com/office/drawing/2014/main" id="{F5EDC782-1517-4DCB-9F39-CCF6243CBFFF}"/>
            </a:ext>
          </a:extLst>
        </xdr:cNvPr>
        <xdr:cNvSpPr/>
      </xdr:nvSpPr>
      <xdr:spPr>
        <a:xfrm>
          <a:off x="20383500" y="64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138793</xdr:rowOff>
    </xdr:to>
    <xdr:cxnSp macro="">
      <xdr:nvCxnSpPr>
        <xdr:cNvPr id="500" name="直線コネクタ 499">
          <a:extLst>
            <a:ext uri="{FF2B5EF4-FFF2-40B4-BE49-F238E27FC236}">
              <a16:creationId xmlns:a16="http://schemas.microsoft.com/office/drawing/2014/main" id="{9E1AE126-2EF2-45E5-A8D2-3B65DC5A05A4}"/>
            </a:ext>
          </a:extLst>
        </xdr:cNvPr>
        <xdr:cNvCxnSpPr/>
      </xdr:nvCxnSpPr>
      <xdr:spPr>
        <a:xfrm flipV="1">
          <a:off x="20434300" y="64770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114119</xdr:rowOff>
    </xdr:from>
    <xdr:to>
      <xdr:col>102</xdr:col>
      <xdr:colOff>165100</xdr:colOff>
      <xdr:row>38</xdr:row>
      <xdr:rowOff>44269</xdr:rowOff>
    </xdr:to>
    <xdr:sp macro="" textlink="">
      <xdr:nvSpPr>
        <xdr:cNvPr id="501" name="楕円 500">
          <a:extLst>
            <a:ext uri="{FF2B5EF4-FFF2-40B4-BE49-F238E27FC236}">
              <a16:creationId xmlns:a16="http://schemas.microsoft.com/office/drawing/2014/main" id="{7C62B263-4B29-4BD7-B428-E456E3E99CBC}"/>
            </a:ext>
          </a:extLst>
        </xdr:cNvPr>
        <xdr:cNvSpPr/>
      </xdr:nvSpPr>
      <xdr:spPr>
        <a:xfrm>
          <a:off x="19494500" y="64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138793</xdr:rowOff>
    </xdr:from>
    <xdr:to>
      <xdr:col>107</xdr:col>
      <xdr:colOff>50800</xdr:colOff>
      <xdr:row>37</xdr:row>
      <xdr:rowOff>164919</xdr:rowOff>
    </xdr:to>
    <xdr:cxnSp macro="">
      <xdr:nvCxnSpPr>
        <xdr:cNvPr id="502" name="直線コネクタ 501">
          <a:extLst>
            <a:ext uri="{FF2B5EF4-FFF2-40B4-BE49-F238E27FC236}">
              <a16:creationId xmlns:a16="http://schemas.microsoft.com/office/drawing/2014/main" id="{D63614F4-639B-45B2-9B2E-E8D45C9AB284}"/>
            </a:ext>
          </a:extLst>
        </xdr:cNvPr>
        <xdr:cNvCxnSpPr/>
      </xdr:nvCxnSpPr>
      <xdr:spPr>
        <a:xfrm flipV="1">
          <a:off x="19545300" y="64824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130447</xdr:rowOff>
    </xdr:from>
    <xdr:to>
      <xdr:col>98</xdr:col>
      <xdr:colOff>38100</xdr:colOff>
      <xdr:row>38</xdr:row>
      <xdr:rowOff>60597</xdr:rowOff>
    </xdr:to>
    <xdr:sp macro="" textlink="">
      <xdr:nvSpPr>
        <xdr:cNvPr id="503" name="楕円 502">
          <a:extLst>
            <a:ext uri="{FF2B5EF4-FFF2-40B4-BE49-F238E27FC236}">
              <a16:creationId xmlns:a16="http://schemas.microsoft.com/office/drawing/2014/main" id="{BE4ACA1A-1E81-4BBE-B29D-F6D26D400943}"/>
            </a:ext>
          </a:extLst>
        </xdr:cNvPr>
        <xdr:cNvSpPr/>
      </xdr:nvSpPr>
      <xdr:spPr>
        <a:xfrm>
          <a:off x="18605500" y="64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164919</xdr:rowOff>
    </xdr:from>
    <xdr:to>
      <xdr:col>102</xdr:col>
      <xdr:colOff>114300</xdr:colOff>
      <xdr:row>38</xdr:row>
      <xdr:rowOff>9797</xdr:rowOff>
    </xdr:to>
    <xdr:cxnSp macro="">
      <xdr:nvCxnSpPr>
        <xdr:cNvPr id="504" name="直線コネクタ 503">
          <a:extLst>
            <a:ext uri="{FF2B5EF4-FFF2-40B4-BE49-F238E27FC236}">
              <a16:creationId xmlns:a16="http://schemas.microsoft.com/office/drawing/2014/main" id="{FFDADE99-43B8-406E-B9DD-E6D808A1CAC2}"/>
            </a:ext>
          </a:extLst>
        </xdr:cNvPr>
        <xdr:cNvCxnSpPr/>
      </xdr:nvCxnSpPr>
      <xdr:spPr>
        <a:xfrm flipV="1">
          <a:off x="18656300" y="65085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D873D3E-FF5F-4D67-AFEB-1102940F816C}"/>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C18E345D-7D4D-4ACF-9664-BEF402490B59}"/>
            </a:ext>
          </a:extLst>
        </xdr:cNvPr>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3527088A-A869-4F04-B894-AD62186870DF}"/>
            </a:ext>
          </a:extLst>
        </xdr:cNvPr>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3339CD97-8BE3-45D3-BBB1-EC444921502A}"/>
            </a:ext>
          </a:extLst>
        </xdr:cNvPr>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66773F4A-D940-4DC9-A723-7A9D820045D8}"/>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34670</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AC782F4E-7D06-44D8-B6F0-BD2AC244408B}"/>
            </a:ext>
          </a:extLst>
        </xdr:cNvPr>
        <xdr:cNvSpPr txBox="1"/>
      </xdr:nvSpPr>
      <xdr:spPr>
        <a:xfrm>
          <a:off x="20199427" y="620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60796</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CE3F58D8-D132-425D-89DF-E8119D04DF97}"/>
            </a:ext>
          </a:extLst>
        </xdr:cNvPr>
        <xdr:cNvSpPr txBox="1"/>
      </xdr:nvSpPr>
      <xdr:spPr>
        <a:xfrm>
          <a:off x="19310427"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77124</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3D61F2E3-BCF6-4475-B305-F5E8DFA18CBE}"/>
            </a:ext>
          </a:extLst>
        </xdr:cNvPr>
        <xdr:cNvSpPr txBox="1"/>
      </xdr:nvSpPr>
      <xdr:spPr>
        <a:xfrm>
          <a:off x="18421427" y="62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ED56DFDF-0972-48E9-B926-A4B7B995BB1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CA508EE7-48E6-42BD-AA4A-1F9D8E863CF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FBBB77E9-98B3-4E69-BE4D-05302F005E8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B8C9EDD0-9375-4A08-B8AD-4B67D7442F0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BFFF199F-39DF-46ED-A1E2-43FB178D116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51F29350-EDA3-48BD-B7F7-5937005D010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38CBAFDE-05FF-46E0-9F66-A41A44C39C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D66045E7-34A4-476C-A274-65A6190456F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4C536A69-9730-4633-BC62-BFEE02628D6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CC1243D-581C-43CF-91C7-3D08EB6519D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3177853C-8354-4325-BC93-5EB83439016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3BB04687-34A0-477A-BA67-69E4EAA614A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1C97E953-599C-48A0-AB5B-8844A0018E5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4FDB4D2-D401-476E-BB59-793FFCE4A6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34D7DC41-4FFE-4434-B4E7-70CEEEB7630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306275A5-20A0-4DF4-86EA-20FEA690FEB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18B7EE18-A80E-4757-A2BB-F673C97EDEF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AD7324DD-EEC3-4E7E-AC85-A63BC66F531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849F4200-75C5-49D6-9C03-6AB9020CBD2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B5EA2422-9F98-4A42-BDD2-40F6D152260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2562CE73-D658-4264-BD7E-624EA57F158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5FB0D6D6-5ED0-4B3D-851E-BF7D4A1B3A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CC9E4D4F-5038-40D2-B4D8-7F6D37F3716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9061B970-B187-44C4-BD79-F4643BFCD00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7D38AC3-3039-40D3-8A77-397658D4798E}"/>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9EC4546D-A870-4D1D-9DDB-C0FE0AFB560E}"/>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F47B7082-EDE3-42DD-B267-BE77FBCA63E5}"/>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5EBBC370-82A4-446A-B52E-E74750D940BC}"/>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7F200FC0-AD64-4CB5-87E6-8303DFF80785}"/>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19759236-B6E0-4F69-AC0F-3303B15F62AC}"/>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9933D9F7-105B-408E-8970-6DE03F711DA4}"/>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18011FA3-D99C-48B8-A03B-6ABEE5DB706D}"/>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9D58431D-E80A-4EF1-8320-9E8DF607E08D}"/>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CEB0B566-2E82-473E-9A92-6AC6574AF6FD}"/>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F0B4B8C8-B629-476B-8B53-AF785F74E7D0}"/>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31FA032-A8F8-44DC-9ECD-3FAE357D69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8CB0F60-3D29-429A-960F-A16EF49912A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D88C378-5DDA-4A86-8D41-5EC694DE6E3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C437262-DB4F-4567-B7E5-DB12C927312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5B87544-7E74-4B01-82F8-60E4ECB75EF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553" name="楕円 552">
          <a:extLst>
            <a:ext uri="{FF2B5EF4-FFF2-40B4-BE49-F238E27FC236}">
              <a16:creationId xmlns:a16="http://schemas.microsoft.com/office/drawing/2014/main" id="{E5A51A84-04D2-4DFC-954A-560C0A62E43D}"/>
            </a:ext>
          </a:extLst>
        </xdr:cNvPr>
        <xdr:cNvSpPr/>
      </xdr:nvSpPr>
      <xdr:spPr>
        <a:xfrm>
          <a:off x="16268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1922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60577998-3E3D-4804-89CD-529F9B2AE17D}"/>
            </a:ext>
          </a:extLst>
        </xdr:cNvPr>
        <xdr:cNvSpPr txBox="1"/>
      </xdr:nvSpPr>
      <xdr:spPr>
        <a:xfrm>
          <a:off x="16357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141605</xdr:rowOff>
    </xdr:from>
    <xdr:to>
      <xdr:col>81</xdr:col>
      <xdr:colOff>101600</xdr:colOff>
      <xdr:row>60</xdr:row>
      <xdr:rowOff>71755</xdr:rowOff>
    </xdr:to>
    <xdr:sp macro="" textlink="">
      <xdr:nvSpPr>
        <xdr:cNvPr id="555" name="楕円 554">
          <a:extLst>
            <a:ext uri="{FF2B5EF4-FFF2-40B4-BE49-F238E27FC236}">
              <a16:creationId xmlns:a16="http://schemas.microsoft.com/office/drawing/2014/main" id="{0C521061-7F7D-4916-A75A-6FC7E8919B4F}"/>
            </a:ext>
          </a:extLst>
        </xdr:cNvPr>
        <xdr:cNvSpPr/>
      </xdr:nvSpPr>
      <xdr:spPr>
        <a:xfrm>
          <a:off x="15430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20955</xdr:rowOff>
    </xdr:from>
    <xdr:to>
      <xdr:col>85</xdr:col>
      <xdr:colOff>127000</xdr:colOff>
      <xdr:row>60</xdr:row>
      <xdr:rowOff>74295</xdr:rowOff>
    </xdr:to>
    <xdr:cxnSp macro="">
      <xdr:nvCxnSpPr>
        <xdr:cNvPr id="556" name="直線コネクタ 555">
          <a:extLst>
            <a:ext uri="{FF2B5EF4-FFF2-40B4-BE49-F238E27FC236}">
              <a16:creationId xmlns:a16="http://schemas.microsoft.com/office/drawing/2014/main" id="{5EF2925B-7265-4FBC-A6C1-6E74C698D2F8}"/>
            </a:ext>
          </a:extLst>
        </xdr:cNvPr>
        <xdr:cNvCxnSpPr/>
      </xdr:nvCxnSpPr>
      <xdr:spPr>
        <a:xfrm>
          <a:off x="15481300" y="103079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116840</xdr:rowOff>
    </xdr:from>
    <xdr:to>
      <xdr:col>76</xdr:col>
      <xdr:colOff>165100</xdr:colOff>
      <xdr:row>60</xdr:row>
      <xdr:rowOff>46990</xdr:rowOff>
    </xdr:to>
    <xdr:sp macro="" textlink="">
      <xdr:nvSpPr>
        <xdr:cNvPr id="557" name="楕円 556">
          <a:extLst>
            <a:ext uri="{FF2B5EF4-FFF2-40B4-BE49-F238E27FC236}">
              <a16:creationId xmlns:a16="http://schemas.microsoft.com/office/drawing/2014/main" id="{014E41E0-71CB-490F-AF2D-E2249F71C81E}"/>
            </a:ext>
          </a:extLst>
        </xdr:cNvPr>
        <xdr:cNvSpPr/>
      </xdr:nvSpPr>
      <xdr:spPr>
        <a:xfrm>
          <a:off x="14541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60</xdr:row>
      <xdr:rowOff>20955</xdr:rowOff>
    </xdr:to>
    <xdr:cxnSp macro="">
      <xdr:nvCxnSpPr>
        <xdr:cNvPr id="558" name="直線コネクタ 557">
          <a:extLst>
            <a:ext uri="{FF2B5EF4-FFF2-40B4-BE49-F238E27FC236}">
              <a16:creationId xmlns:a16="http://schemas.microsoft.com/office/drawing/2014/main" id="{DB1548AF-BE1C-4EE9-8EE1-C8196E4AEC6B}"/>
            </a:ext>
          </a:extLst>
        </xdr:cNvPr>
        <xdr:cNvCxnSpPr/>
      </xdr:nvCxnSpPr>
      <xdr:spPr>
        <a:xfrm>
          <a:off x="14592300" y="102831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559" name="楕円 558">
          <a:extLst>
            <a:ext uri="{FF2B5EF4-FFF2-40B4-BE49-F238E27FC236}">
              <a16:creationId xmlns:a16="http://schemas.microsoft.com/office/drawing/2014/main" id="{1D115DA3-A8D7-4436-A14C-FA812DEEDAC8}"/>
            </a:ext>
          </a:extLst>
        </xdr:cNvPr>
        <xdr:cNvSpPr/>
      </xdr:nvSpPr>
      <xdr:spPr>
        <a:xfrm>
          <a:off x="1365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167640</xdr:rowOff>
    </xdr:to>
    <xdr:cxnSp macro="">
      <xdr:nvCxnSpPr>
        <xdr:cNvPr id="560" name="直線コネクタ 559">
          <a:extLst>
            <a:ext uri="{FF2B5EF4-FFF2-40B4-BE49-F238E27FC236}">
              <a16:creationId xmlns:a16="http://schemas.microsoft.com/office/drawing/2014/main" id="{ABA0352A-F841-4E0F-8C2C-BFC72CA5FB00}"/>
            </a:ext>
          </a:extLst>
        </xdr:cNvPr>
        <xdr:cNvCxnSpPr/>
      </xdr:nvCxnSpPr>
      <xdr:spPr>
        <a:xfrm>
          <a:off x="13703300" y="10241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561" name="楕円 560">
          <a:extLst>
            <a:ext uri="{FF2B5EF4-FFF2-40B4-BE49-F238E27FC236}">
              <a16:creationId xmlns:a16="http://schemas.microsoft.com/office/drawing/2014/main" id="{579628CB-7F7D-491F-A7E0-A8B2FB67A46D}"/>
            </a:ext>
          </a:extLst>
        </xdr:cNvPr>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59</xdr:row>
      <xdr:rowOff>133350</xdr:rowOff>
    </xdr:to>
    <xdr:cxnSp macro="">
      <xdr:nvCxnSpPr>
        <xdr:cNvPr id="562" name="直線コネクタ 561">
          <a:extLst>
            <a:ext uri="{FF2B5EF4-FFF2-40B4-BE49-F238E27FC236}">
              <a16:creationId xmlns:a16="http://schemas.microsoft.com/office/drawing/2014/main" id="{12DA594F-EE21-4D08-837D-5A1426C475CC}"/>
            </a:ext>
          </a:extLst>
        </xdr:cNvPr>
        <xdr:cNvCxnSpPr/>
      </xdr:nvCxnSpPr>
      <xdr:spPr>
        <a:xfrm flipV="1">
          <a:off x="12814300" y="10241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3" name="n_1aveValue【学校施設】&#10;有形固定資産減価償却率">
          <a:extLst>
            <a:ext uri="{FF2B5EF4-FFF2-40B4-BE49-F238E27FC236}">
              <a16:creationId xmlns:a16="http://schemas.microsoft.com/office/drawing/2014/main" id="{384A2131-5B93-4451-87A1-1D455E548D5C}"/>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4" name="n_2aveValue【学校施設】&#10;有形固定資産減価償却率">
          <a:extLst>
            <a:ext uri="{FF2B5EF4-FFF2-40B4-BE49-F238E27FC236}">
              <a16:creationId xmlns:a16="http://schemas.microsoft.com/office/drawing/2014/main" id="{1F74B8AA-76A1-4042-BBDD-0753DB65CF6A}"/>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5" name="n_3aveValue【学校施設】&#10;有形固定資産減価償却率">
          <a:extLst>
            <a:ext uri="{FF2B5EF4-FFF2-40B4-BE49-F238E27FC236}">
              <a16:creationId xmlns:a16="http://schemas.microsoft.com/office/drawing/2014/main" id="{4C51506C-BA82-499A-93B5-890B4B33E96B}"/>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a:extLst>
            <a:ext uri="{FF2B5EF4-FFF2-40B4-BE49-F238E27FC236}">
              <a16:creationId xmlns:a16="http://schemas.microsoft.com/office/drawing/2014/main" id="{33979423-742F-4DB4-96B1-B178AF5EAEA5}"/>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62882</xdr:rowOff>
    </xdr:from>
    <xdr:ext cx="405111" cy="259045"/>
    <xdr:sp macro="" textlink="">
      <xdr:nvSpPr>
        <xdr:cNvPr id="567" name="n_1mainValue【学校施設】&#10;有形固定資産減価償却率">
          <a:extLst>
            <a:ext uri="{FF2B5EF4-FFF2-40B4-BE49-F238E27FC236}">
              <a16:creationId xmlns:a16="http://schemas.microsoft.com/office/drawing/2014/main" id="{5F55BDA7-62D1-4C75-BD8D-E18ADC4E6EE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63517</xdr:rowOff>
    </xdr:from>
    <xdr:ext cx="405111" cy="259045"/>
    <xdr:sp macro="" textlink="">
      <xdr:nvSpPr>
        <xdr:cNvPr id="568" name="n_2mainValue【学校施設】&#10;有形固定資産減価償却率">
          <a:extLst>
            <a:ext uri="{FF2B5EF4-FFF2-40B4-BE49-F238E27FC236}">
              <a16:creationId xmlns:a16="http://schemas.microsoft.com/office/drawing/2014/main" id="{3A530BA3-022C-479B-B387-FB4653278E9E}"/>
            </a:ext>
          </a:extLst>
        </xdr:cNvPr>
        <xdr:cNvSpPr txBox="1"/>
      </xdr:nvSpPr>
      <xdr:spPr>
        <a:xfrm>
          <a:off x="14389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21607</xdr:rowOff>
    </xdr:from>
    <xdr:ext cx="405111" cy="259045"/>
    <xdr:sp macro="" textlink="">
      <xdr:nvSpPr>
        <xdr:cNvPr id="569" name="n_3mainValue【学校施設】&#10;有形固定資産減価償却率">
          <a:extLst>
            <a:ext uri="{FF2B5EF4-FFF2-40B4-BE49-F238E27FC236}">
              <a16:creationId xmlns:a16="http://schemas.microsoft.com/office/drawing/2014/main" id="{F6918E68-A814-4DBA-8CB8-43D43CFA57C0}"/>
            </a:ext>
          </a:extLst>
        </xdr:cNvPr>
        <xdr:cNvSpPr txBox="1"/>
      </xdr:nvSpPr>
      <xdr:spPr>
        <a:xfrm>
          <a:off x="13500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570" name="n_4mainValue【学校施設】&#10;有形固定資産減価償却率">
          <a:extLst>
            <a:ext uri="{FF2B5EF4-FFF2-40B4-BE49-F238E27FC236}">
              <a16:creationId xmlns:a16="http://schemas.microsoft.com/office/drawing/2014/main" id="{DAD422A4-9929-495C-B00A-693A972CB25E}"/>
            </a:ext>
          </a:extLst>
        </xdr:cNvPr>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A18FEEB7-81E2-4116-A2B4-8A1C19A40C0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5FAD35F-886E-43D6-BE27-50665160CB5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FAA03ECD-226E-4169-9C94-1B644B70A4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7087FD59-8401-46DD-9974-65ABFE70A6B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B6458CCA-6E14-4BCF-AE2D-B3E9A365064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DDE29DBD-8B6E-482E-A91D-82F21D34757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D8E0497F-8F91-45FA-B0C4-AE42A719F08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C5397A25-33F4-4E16-AFEB-D296CC87290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8C2F71F6-5F2C-44C7-B46B-6AE3F5FF73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B94BC215-C5CE-44ED-AFF4-DAC2CBAAEE4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F5D8D10F-8DA9-4F20-AD42-C96DB7B37AB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7E5DACC1-2D31-40A0-8EB9-76755E702A4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CCF8B7F8-5D76-40DA-9EF0-0D244F403FB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66FE4BCA-F922-4973-88E9-9926D7135CE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74B49C56-C1F5-4846-B7C1-49D54C4BE4B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FFB5F877-84B8-42ED-9B05-5D44C02E5C54}"/>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AC54E2BD-9FF8-482C-9726-E6CAA26E7B3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AE61C8DF-613B-4602-A5BA-DCC23E4788F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3014C866-75C3-4E69-92F9-0E9C5F7F63F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3DB8F056-E6BC-48DB-831E-587A00BECA7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A78E6DB8-6C7B-4E1A-8693-16E5AE0B21D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A323D43F-5AA4-413B-AE49-BC04E083A79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345367C8-B2DB-4ADF-91A9-09BA794DF8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E75575C-1343-47AB-930B-2CB6CEF5D8AE}"/>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1A6D0963-D38B-4D3F-A077-1720C3566C3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E3EB5D5D-2C6D-4292-BCCF-CC7F62A37DB4}"/>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3976A1EE-CC7E-4F76-BF6F-6E7980EF389E}"/>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643F8432-F49B-42E6-B17E-D9D12C2A7507}"/>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68CE0288-8D17-43C7-A40F-3157F6DAD736}"/>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C9315CFA-369F-41A8-B115-AAF8E3CB2137}"/>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E3C24893-8897-4191-8ED6-7D58DF3FDAAA}"/>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1E9F4172-BF70-4DF1-8765-F0464C0AFE63}"/>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8779D5D9-23C4-4A47-8554-37ECBADB677A}"/>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0A816F53-4610-4141-A253-8EA6536947DD}"/>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9324335-1591-4F4E-AE99-0322FD3DE1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8450887-F1D3-407E-BD8D-18B06B8057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AC345A5-03E4-4FFA-BECC-0F28E9417C0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C0A7232-1B4B-425A-8624-9D8127616CC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64E33C13-26BD-40B3-9336-2119B5A57EC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148844</xdr:rowOff>
    </xdr:from>
    <xdr:to>
      <xdr:col>116</xdr:col>
      <xdr:colOff>114300</xdr:colOff>
      <xdr:row>61</xdr:row>
      <xdr:rowOff>78994</xdr:rowOff>
    </xdr:to>
    <xdr:sp macro="" textlink="">
      <xdr:nvSpPr>
        <xdr:cNvPr id="610" name="楕円 609">
          <a:extLst>
            <a:ext uri="{FF2B5EF4-FFF2-40B4-BE49-F238E27FC236}">
              <a16:creationId xmlns:a16="http://schemas.microsoft.com/office/drawing/2014/main" id="{80512528-4A16-479D-A41D-F2E23EE3127A}"/>
            </a:ext>
          </a:extLst>
        </xdr:cNvPr>
        <xdr:cNvSpPr/>
      </xdr:nvSpPr>
      <xdr:spPr>
        <a:xfrm>
          <a:off x="22110700" y="104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271</xdr:rowOff>
    </xdr:from>
    <xdr:ext cx="469744" cy="259045"/>
    <xdr:sp macro="" textlink="">
      <xdr:nvSpPr>
        <xdr:cNvPr id="611" name="【学校施設】&#10;一人当たり面積該当値テキスト">
          <a:extLst>
            <a:ext uri="{FF2B5EF4-FFF2-40B4-BE49-F238E27FC236}">
              <a16:creationId xmlns:a16="http://schemas.microsoft.com/office/drawing/2014/main" id="{1A985B6D-A512-43C3-850A-F687E7E9E817}"/>
            </a:ext>
          </a:extLst>
        </xdr:cNvPr>
        <xdr:cNvSpPr txBox="1"/>
      </xdr:nvSpPr>
      <xdr:spPr>
        <a:xfrm>
          <a:off x="22199600" y="1028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163399</xdr:rowOff>
    </xdr:from>
    <xdr:to>
      <xdr:col>112</xdr:col>
      <xdr:colOff>38100</xdr:colOff>
      <xdr:row>61</xdr:row>
      <xdr:rowOff>93549</xdr:rowOff>
    </xdr:to>
    <xdr:sp macro="" textlink="">
      <xdr:nvSpPr>
        <xdr:cNvPr id="612" name="楕円 611">
          <a:extLst>
            <a:ext uri="{FF2B5EF4-FFF2-40B4-BE49-F238E27FC236}">
              <a16:creationId xmlns:a16="http://schemas.microsoft.com/office/drawing/2014/main" id="{5172BBAB-8D07-40CA-93B9-5A7A2E7D3011}"/>
            </a:ext>
          </a:extLst>
        </xdr:cNvPr>
        <xdr:cNvSpPr/>
      </xdr:nvSpPr>
      <xdr:spPr>
        <a:xfrm>
          <a:off x="21272500" y="104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28194</xdr:rowOff>
    </xdr:from>
    <xdr:to>
      <xdr:col>116</xdr:col>
      <xdr:colOff>63500</xdr:colOff>
      <xdr:row>61</xdr:row>
      <xdr:rowOff>42749</xdr:rowOff>
    </xdr:to>
    <xdr:cxnSp macro="">
      <xdr:nvCxnSpPr>
        <xdr:cNvPr id="613" name="直線コネクタ 612">
          <a:extLst>
            <a:ext uri="{FF2B5EF4-FFF2-40B4-BE49-F238E27FC236}">
              <a16:creationId xmlns:a16="http://schemas.microsoft.com/office/drawing/2014/main" id="{2FD0FD3F-9E3E-4406-90D9-CF8FC7143A09}"/>
            </a:ext>
          </a:extLst>
        </xdr:cNvPr>
        <xdr:cNvCxnSpPr/>
      </xdr:nvCxnSpPr>
      <xdr:spPr>
        <a:xfrm flipV="1">
          <a:off x="21323300" y="10486644"/>
          <a:ext cx="8382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167132</xdr:rowOff>
    </xdr:from>
    <xdr:to>
      <xdr:col>107</xdr:col>
      <xdr:colOff>101600</xdr:colOff>
      <xdr:row>61</xdr:row>
      <xdr:rowOff>97282</xdr:rowOff>
    </xdr:to>
    <xdr:sp macro="" textlink="">
      <xdr:nvSpPr>
        <xdr:cNvPr id="614" name="楕円 613">
          <a:extLst>
            <a:ext uri="{FF2B5EF4-FFF2-40B4-BE49-F238E27FC236}">
              <a16:creationId xmlns:a16="http://schemas.microsoft.com/office/drawing/2014/main" id="{2DDBFF1B-8143-4279-A157-D97469832A6A}"/>
            </a:ext>
          </a:extLst>
        </xdr:cNvPr>
        <xdr:cNvSpPr/>
      </xdr:nvSpPr>
      <xdr:spPr>
        <a:xfrm>
          <a:off x="20383500" y="104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42749</xdr:rowOff>
    </xdr:from>
    <xdr:to>
      <xdr:col>111</xdr:col>
      <xdr:colOff>177800</xdr:colOff>
      <xdr:row>61</xdr:row>
      <xdr:rowOff>46482</xdr:rowOff>
    </xdr:to>
    <xdr:cxnSp macro="">
      <xdr:nvCxnSpPr>
        <xdr:cNvPr id="615" name="直線コネクタ 614">
          <a:extLst>
            <a:ext uri="{FF2B5EF4-FFF2-40B4-BE49-F238E27FC236}">
              <a16:creationId xmlns:a16="http://schemas.microsoft.com/office/drawing/2014/main" id="{E1E12325-7881-48B0-902B-EED74CD3DFC4}"/>
            </a:ext>
          </a:extLst>
        </xdr:cNvPr>
        <xdr:cNvCxnSpPr/>
      </xdr:nvCxnSpPr>
      <xdr:spPr>
        <a:xfrm flipV="1">
          <a:off x="20434300" y="10501199"/>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12827</xdr:rowOff>
    </xdr:from>
    <xdr:to>
      <xdr:col>102</xdr:col>
      <xdr:colOff>165100</xdr:colOff>
      <xdr:row>61</xdr:row>
      <xdr:rowOff>114427</xdr:rowOff>
    </xdr:to>
    <xdr:sp macro="" textlink="">
      <xdr:nvSpPr>
        <xdr:cNvPr id="616" name="楕円 615">
          <a:extLst>
            <a:ext uri="{FF2B5EF4-FFF2-40B4-BE49-F238E27FC236}">
              <a16:creationId xmlns:a16="http://schemas.microsoft.com/office/drawing/2014/main" id="{54A2CA0C-280C-458B-B392-0A37AE8B49BB}"/>
            </a:ext>
          </a:extLst>
        </xdr:cNvPr>
        <xdr:cNvSpPr/>
      </xdr:nvSpPr>
      <xdr:spPr>
        <a:xfrm>
          <a:off x="19494500" y="104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46482</xdr:rowOff>
    </xdr:from>
    <xdr:to>
      <xdr:col>107</xdr:col>
      <xdr:colOff>50800</xdr:colOff>
      <xdr:row>61</xdr:row>
      <xdr:rowOff>63627</xdr:rowOff>
    </xdr:to>
    <xdr:cxnSp macro="">
      <xdr:nvCxnSpPr>
        <xdr:cNvPr id="617" name="直線コネクタ 616">
          <a:extLst>
            <a:ext uri="{FF2B5EF4-FFF2-40B4-BE49-F238E27FC236}">
              <a16:creationId xmlns:a16="http://schemas.microsoft.com/office/drawing/2014/main" id="{6EA2CEF6-9929-44AD-970F-71F31A993FCD}"/>
            </a:ext>
          </a:extLst>
        </xdr:cNvPr>
        <xdr:cNvCxnSpPr/>
      </xdr:nvCxnSpPr>
      <xdr:spPr>
        <a:xfrm flipV="1">
          <a:off x="19545300" y="1050493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29591</xdr:rowOff>
    </xdr:from>
    <xdr:to>
      <xdr:col>98</xdr:col>
      <xdr:colOff>38100</xdr:colOff>
      <xdr:row>61</xdr:row>
      <xdr:rowOff>131191</xdr:rowOff>
    </xdr:to>
    <xdr:sp macro="" textlink="">
      <xdr:nvSpPr>
        <xdr:cNvPr id="618" name="楕円 617">
          <a:extLst>
            <a:ext uri="{FF2B5EF4-FFF2-40B4-BE49-F238E27FC236}">
              <a16:creationId xmlns:a16="http://schemas.microsoft.com/office/drawing/2014/main" id="{9B12736D-F052-47E7-ADF8-BA916B327235}"/>
            </a:ext>
          </a:extLst>
        </xdr:cNvPr>
        <xdr:cNvSpPr/>
      </xdr:nvSpPr>
      <xdr:spPr>
        <a:xfrm>
          <a:off x="18605500" y="104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63627</xdr:rowOff>
    </xdr:from>
    <xdr:to>
      <xdr:col>102</xdr:col>
      <xdr:colOff>114300</xdr:colOff>
      <xdr:row>61</xdr:row>
      <xdr:rowOff>80391</xdr:rowOff>
    </xdr:to>
    <xdr:cxnSp macro="">
      <xdr:nvCxnSpPr>
        <xdr:cNvPr id="619" name="直線コネクタ 618">
          <a:extLst>
            <a:ext uri="{FF2B5EF4-FFF2-40B4-BE49-F238E27FC236}">
              <a16:creationId xmlns:a16="http://schemas.microsoft.com/office/drawing/2014/main" id="{8AB21A5A-681C-4704-AE63-68CC368236A1}"/>
            </a:ext>
          </a:extLst>
        </xdr:cNvPr>
        <xdr:cNvCxnSpPr/>
      </xdr:nvCxnSpPr>
      <xdr:spPr>
        <a:xfrm flipV="1">
          <a:off x="18656300" y="1052207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a:extLst>
            <a:ext uri="{FF2B5EF4-FFF2-40B4-BE49-F238E27FC236}">
              <a16:creationId xmlns:a16="http://schemas.microsoft.com/office/drawing/2014/main" id="{FEB4CCBB-C428-41BE-992A-D884B418424E}"/>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a:extLst>
            <a:ext uri="{FF2B5EF4-FFF2-40B4-BE49-F238E27FC236}">
              <a16:creationId xmlns:a16="http://schemas.microsoft.com/office/drawing/2014/main" id="{43CDEA71-33E9-4A23-8549-9FF182DBEDC8}"/>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a:extLst>
            <a:ext uri="{FF2B5EF4-FFF2-40B4-BE49-F238E27FC236}">
              <a16:creationId xmlns:a16="http://schemas.microsoft.com/office/drawing/2014/main" id="{BCE2C6B4-EB19-40E3-B139-2CD469217C6E}"/>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a:extLst>
            <a:ext uri="{FF2B5EF4-FFF2-40B4-BE49-F238E27FC236}">
              <a16:creationId xmlns:a16="http://schemas.microsoft.com/office/drawing/2014/main" id="{3D9925DF-E2DB-48E9-A047-4D58CF555613}"/>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110076</xdr:rowOff>
    </xdr:from>
    <xdr:ext cx="469744" cy="259045"/>
    <xdr:sp macro="" textlink="">
      <xdr:nvSpPr>
        <xdr:cNvPr id="624" name="n_1mainValue【学校施設】&#10;一人当たり面積">
          <a:extLst>
            <a:ext uri="{FF2B5EF4-FFF2-40B4-BE49-F238E27FC236}">
              <a16:creationId xmlns:a16="http://schemas.microsoft.com/office/drawing/2014/main" id="{E698B8CE-6DFD-4249-A611-345CBD04715E}"/>
            </a:ext>
          </a:extLst>
        </xdr:cNvPr>
        <xdr:cNvSpPr txBox="1"/>
      </xdr:nvSpPr>
      <xdr:spPr>
        <a:xfrm>
          <a:off x="21075727" y="1022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113809</xdr:rowOff>
    </xdr:from>
    <xdr:ext cx="469744" cy="259045"/>
    <xdr:sp macro="" textlink="">
      <xdr:nvSpPr>
        <xdr:cNvPr id="625" name="n_2mainValue【学校施設】&#10;一人当たり面積">
          <a:extLst>
            <a:ext uri="{FF2B5EF4-FFF2-40B4-BE49-F238E27FC236}">
              <a16:creationId xmlns:a16="http://schemas.microsoft.com/office/drawing/2014/main" id="{50E2693A-4282-431C-9B00-9F3BC28B2A2E}"/>
            </a:ext>
          </a:extLst>
        </xdr:cNvPr>
        <xdr:cNvSpPr txBox="1"/>
      </xdr:nvSpPr>
      <xdr:spPr>
        <a:xfrm>
          <a:off x="20199427"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130954</xdr:rowOff>
    </xdr:from>
    <xdr:ext cx="469744" cy="259045"/>
    <xdr:sp macro="" textlink="">
      <xdr:nvSpPr>
        <xdr:cNvPr id="626" name="n_3mainValue【学校施設】&#10;一人当たり面積">
          <a:extLst>
            <a:ext uri="{FF2B5EF4-FFF2-40B4-BE49-F238E27FC236}">
              <a16:creationId xmlns:a16="http://schemas.microsoft.com/office/drawing/2014/main" id="{86B36629-A980-41A0-A7CC-72A95F70AEB3}"/>
            </a:ext>
          </a:extLst>
        </xdr:cNvPr>
        <xdr:cNvSpPr txBox="1"/>
      </xdr:nvSpPr>
      <xdr:spPr>
        <a:xfrm>
          <a:off x="19310427" y="102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147718</xdr:rowOff>
    </xdr:from>
    <xdr:ext cx="469744" cy="259045"/>
    <xdr:sp macro="" textlink="">
      <xdr:nvSpPr>
        <xdr:cNvPr id="627" name="n_4mainValue【学校施設】&#10;一人当たり面積">
          <a:extLst>
            <a:ext uri="{FF2B5EF4-FFF2-40B4-BE49-F238E27FC236}">
              <a16:creationId xmlns:a16="http://schemas.microsoft.com/office/drawing/2014/main" id="{B2B84DFE-C2EF-40EF-9522-3D6BD8D9E1FD}"/>
            </a:ext>
          </a:extLst>
        </xdr:cNvPr>
        <xdr:cNvSpPr txBox="1"/>
      </xdr:nvSpPr>
      <xdr:spPr>
        <a:xfrm>
          <a:off x="18421427" y="1026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439BB15C-C24B-4E04-AFC7-1B5B0486EE0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9429816E-5100-46AC-9BA6-F612AA5C6D5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CDFAE707-6C4B-4CC2-8D17-2E66947B8B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3BF8937E-A66E-41BA-B59E-3AE57A25C02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748EA56F-4B13-4D15-9C49-4F4CD209549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C8787838-A48C-4869-8528-FA25F433330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1FEE8CD0-28AE-4A62-ADA3-AE6257F55FF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DB5DF41F-9122-42FC-862F-16A2ABAE57C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50C52E47-49F7-4571-AD4E-E4A6AFB909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1B7D1F5-5157-470D-85B7-F86A6C6B67F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D04D9396-741B-46CA-BD5E-97BA4DBA7A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886170AB-A6D8-4568-B8D3-B01F4A7E9EA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E730CBF9-6262-479E-A838-6586410074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AB208778-B298-469F-B6C7-25F6C35325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C786EFF-BBC0-4459-8CFE-96C52711EF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AF3A3358-2E44-4FF8-8EF3-878F2190CF3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2BAAB2B3-0D52-4064-9DA5-DC9268BB64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6B199E2A-405E-451A-93B2-6C56FBE7B9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55C16E7A-5A75-4259-9D55-0582FEE966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FC7D2CF8-6FE9-4FD0-9F2B-2532C514EA7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541B9B63-C682-4E7C-8E52-08CB1AC7AD4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2B24C023-0328-4F26-A1A6-8444E92E8F8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F0879913-0945-4119-B58C-DCAA4445D46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5E2EA322-2850-4191-8419-5807E3B80B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8DA6E0D9-F32C-49C2-9ABF-46D1728369C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2472B525-46D8-49AA-A7DE-65FA7D58199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D868A6C9-02BA-4EE7-A47B-85F7B196BD8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F15DF12B-3290-47AB-B42D-A16CE22B885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FF42CA0E-7FEC-4BC0-8C0B-D378C8CD011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1C0CBB92-3976-47C0-9CD7-0E044E74911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356D8714-D1B2-4A54-9644-EA56E029C4F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84411B5F-B97E-4256-B638-ACC1ADB26FF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67220D8B-5797-45DC-B66A-27277E86CD6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6DB3595B-CFE3-45CE-8011-C9DCCD3915D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565156FD-7528-4567-8B3F-088EF572D25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A179B895-7271-4EC8-8852-4164F82B55B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1FEEF02A-C6A1-427E-AF01-B36D52318F1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D995632-1ABE-4E6D-BDB2-56760535C1C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B1743037-6763-4FA8-9FBB-222639F97B7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D0355E6F-BA08-4105-B3E8-27DABE12D05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3A459550-0D54-4615-82A5-087AB14D12A5}"/>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C3858DEE-64BC-40EE-A73B-61E9086AA07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E830787E-196A-4D79-ADB3-9DFE7EF9490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6B5BB6D7-46D8-4EDD-91D4-EA21E32D2620}"/>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3B22F95B-E3DA-4EDD-945A-4EC099E215EB}"/>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410B37D1-A96F-495B-B890-F32CE554C4E0}"/>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77B58BDB-592B-4720-86E4-31DC812D9040}"/>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a:extLst>
            <a:ext uri="{FF2B5EF4-FFF2-40B4-BE49-F238E27FC236}">
              <a16:creationId xmlns:a16="http://schemas.microsoft.com/office/drawing/2014/main" id="{8F9E0D60-3D2A-4DE7-B784-7E306B64D763}"/>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a:extLst>
            <a:ext uri="{FF2B5EF4-FFF2-40B4-BE49-F238E27FC236}">
              <a16:creationId xmlns:a16="http://schemas.microsoft.com/office/drawing/2014/main" id="{4CCDF7F3-2BC9-4DAF-B39D-CEB1CBEB4F71}"/>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a:extLst>
            <a:ext uri="{FF2B5EF4-FFF2-40B4-BE49-F238E27FC236}">
              <a16:creationId xmlns:a16="http://schemas.microsoft.com/office/drawing/2014/main" id="{1142174B-F9E0-4E3C-B975-7C09F7BF227F}"/>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a:extLst>
            <a:ext uri="{FF2B5EF4-FFF2-40B4-BE49-F238E27FC236}">
              <a16:creationId xmlns:a16="http://schemas.microsoft.com/office/drawing/2014/main" id="{A5A5F34F-3761-4ABE-8C8B-D427B80C3BF5}"/>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CC89B54-9580-4224-A4EA-D1E86660FB3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A65D3EB-13A7-4F1E-8C48-0D5DFC37805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3A1AA4D-E554-421E-A7B5-B533653F26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4E47B12-5E9E-44EF-80BB-CC11D9EA15B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FF79060E-B45B-439B-833D-0BC05267FBA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78739</xdr:rowOff>
    </xdr:from>
    <xdr:to>
      <xdr:col>85</xdr:col>
      <xdr:colOff>177800</xdr:colOff>
      <xdr:row>109</xdr:row>
      <xdr:rowOff>8889</xdr:rowOff>
    </xdr:to>
    <xdr:sp macro="" textlink="">
      <xdr:nvSpPr>
        <xdr:cNvPr id="684" name="楕円 683">
          <a:extLst>
            <a:ext uri="{FF2B5EF4-FFF2-40B4-BE49-F238E27FC236}">
              <a16:creationId xmlns:a16="http://schemas.microsoft.com/office/drawing/2014/main" id="{D23729D3-AFA6-4BFD-B744-6F9D025425CD}"/>
            </a:ext>
          </a:extLst>
        </xdr:cNvPr>
        <xdr:cNvSpPr/>
      </xdr:nvSpPr>
      <xdr:spPr>
        <a:xfrm>
          <a:off x="16268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165116</xdr:rowOff>
    </xdr:from>
    <xdr:ext cx="405111" cy="259045"/>
    <xdr:sp macro="" textlink="">
      <xdr:nvSpPr>
        <xdr:cNvPr id="685" name="【公民館】&#10;有形固定資産減価償却率該当値テキスト">
          <a:extLst>
            <a:ext uri="{FF2B5EF4-FFF2-40B4-BE49-F238E27FC236}">
              <a16:creationId xmlns:a16="http://schemas.microsoft.com/office/drawing/2014/main" id="{95E71CC8-A2F9-4C7D-993B-1D48FD807F1F}"/>
            </a:ext>
          </a:extLst>
        </xdr:cNvPr>
        <xdr:cNvSpPr txBox="1"/>
      </xdr:nvSpPr>
      <xdr:spPr>
        <a:xfrm>
          <a:off x="16357600" y="1851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78739</xdr:rowOff>
    </xdr:from>
    <xdr:to>
      <xdr:col>81</xdr:col>
      <xdr:colOff>101600</xdr:colOff>
      <xdr:row>109</xdr:row>
      <xdr:rowOff>8889</xdr:rowOff>
    </xdr:to>
    <xdr:sp macro="" textlink="">
      <xdr:nvSpPr>
        <xdr:cNvPr id="686" name="楕円 685">
          <a:extLst>
            <a:ext uri="{FF2B5EF4-FFF2-40B4-BE49-F238E27FC236}">
              <a16:creationId xmlns:a16="http://schemas.microsoft.com/office/drawing/2014/main" id="{2397E54B-363D-475C-ACE9-7D28EA62B3EB}"/>
            </a:ext>
          </a:extLst>
        </xdr:cNvPr>
        <xdr:cNvSpPr/>
      </xdr:nvSpPr>
      <xdr:spPr>
        <a:xfrm>
          <a:off x="15430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129539</xdr:rowOff>
    </xdr:from>
    <xdr:to>
      <xdr:col>85</xdr:col>
      <xdr:colOff>127000</xdr:colOff>
      <xdr:row>108</xdr:row>
      <xdr:rowOff>129539</xdr:rowOff>
    </xdr:to>
    <xdr:cxnSp macro="">
      <xdr:nvCxnSpPr>
        <xdr:cNvPr id="687" name="直線コネクタ 686">
          <a:extLst>
            <a:ext uri="{FF2B5EF4-FFF2-40B4-BE49-F238E27FC236}">
              <a16:creationId xmlns:a16="http://schemas.microsoft.com/office/drawing/2014/main" id="{1301FFE0-FB08-4873-990F-3379105BD3FE}"/>
            </a:ext>
          </a:extLst>
        </xdr:cNvPr>
        <xdr:cNvCxnSpPr/>
      </xdr:nvCxnSpPr>
      <xdr:spPr>
        <a:xfrm>
          <a:off x="15481300" y="18646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78739</xdr:rowOff>
    </xdr:from>
    <xdr:to>
      <xdr:col>76</xdr:col>
      <xdr:colOff>165100</xdr:colOff>
      <xdr:row>109</xdr:row>
      <xdr:rowOff>8889</xdr:rowOff>
    </xdr:to>
    <xdr:sp macro="" textlink="">
      <xdr:nvSpPr>
        <xdr:cNvPr id="688" name="楕円 687">
          <a:extLst>
            <a:ext uri="{FF2B5EF4-FFF2-40B4-BE49-F238E27FC236}">
              <a16:creationId xmlns:a16="http://schemas.microsoft.com/office/drawing/2014/main" id="{C2E7679C-2AAE-4EE4-8959-107290244819}"/>
            </a:ext>
          </a:extLst>
        </xdr:cNvPr>
        <xdr:cNvSpPr/>
      </xdr:nvSpPr>
      <xdr:spPr>
        <a:xfrm>
          <a:off x="14541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129539</xdr:rowOff>
    </xdr:from>
    <xdr:to>
      <xdr:col>81</xdr:col>
      <xdr:colOff>50800</xdr:colOff>
      <xdr:row>108</xdr:row>
      <xdr:rowOff>129539</xdr:rowOff>
    </xdr:to>
    <xdr:cxnSp macro="">
      <xdr:nvCxnSpPr>
        <xdr:cNvPr id="689" name="直線コネクタ 688">
          <a:extLst>
            <a:ext uri="{FF2B5EF4-FFF2-40B4-BE49-F238E27FC236}">
              <a16:creationId xmlns:a16="http://schemas.microsoft.com/office/drawing/2014/main" id="{1D190B93-BCE9-4A7F-A927-C8A83DBB9E06}"/>
            </a:ext>
          </a:extLst>
        </xdr:cNvPr>
        <xdr:cNvCxnSpPr/>
      </xdr:nvCxnSpPr>
      <xdr:spPr>
        <a:xfrm>
          <a:off x="14592300" y="18646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76836</xdr:rowOff>
    </xdr:from>
    <xdr:to>
      <xdr:col>72</xdr:col>
      <xdr:colOff>38100</xdr:colOff>
      <xdr:row>109</xdr:row>
      <xdr:rowOff>6986</xdr:rowOff>
    </xdr:to>
    <xdr:sp macro="" textlink="">
      <xdr:nvSpPr>
        <xdr:cNvPr id="690" name="楕円 689">
          <a:extLst>
            <a:ext uri="{FF2B5EF4-FFF2-40B4-BE49-F238E27FC236}">
              <a16:creationId xmlns:a16="http://schemas.microsoft.com/office/drawing/2014/main" id="{1DA76BF8-A6C3-4C0E-906E-B18626EADD65}"/>
            </a:ext>
          </a:extLst>
        </xdr:cNvPr>
        <xdr:cNvSpPr/>
      </xdr:nvSpPr>
      <xdr:spPr>
        <a:xfrm>
          <a:off x="13652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127636</xdr:rowOff>
    </xdr:from>
    <xdr:to>
      <xdr:col>76</xdr:col>
      <xdr:colOff>114300</xdr:colOff>
      <xdr:row>108</xdr:row>
      <xdr:rowOff>129539</xdr:rowOff>
    </xdr:to>
    <xdr:cxnSp macro="">
      <xdr:nvCxnSpPr>
        <xdr:cNvPr id="691" name="直線コネクタ 690">
          <a:extLst>
            <a:ext uri="{FF2B5EF4-FFF2-40B4-BE49-F238E27FC236}">
              <a16:creationId xmlns:a16="http://schemas.microsoft.com/office/drawing/2014/main" id="{9E6B0035-783B-432D-97DE-F7082B64A580}"/>
            </a:ext>
          </a:extLst>
        </xdr:cNvPr>
        <xdr:cNvCxnSpPr/>
      </xdr:nvCxnSpPr>
      <xdr:spPr>
        <a:xfrm>
          <a:off x="13703300" y="186442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76836</xdr:rowOff>
    </xdr:from>
    <xdr:to>
      <xdr:col>67</xdr:col>
      <xdr:colOff>101600</xdr:colOff>
      <xdr:row>109</xdr:row>
      <xdr:rowOff>6986</xdr:rowOff>
    </xdr:to>
    <xdr:sp macro="" textlink="">
      <xdr:nvSpPr>
        <xdr:cNvPr id="692" name="楕円 691">
          <a:extLst>
            <a:ext uri="{FF2B5EF4-FFF2-40B4-BE49-F238E27FC236}">
              <a16:creationId xmlns:a16="http://schemas.microsoft.com/office/drawing/2014/main" id="{A9DB0B5B-570F-4DAC-9FFC-2EDF1F1A8669}"/>
            </a:ext>
          </a:extLst>
        </xdr:cNvPr>
        <xdr:cNvSpPr/>
      </xdr:nvSpPr>
      <xdr:spPr>
        <a:xfrm>
          <a:off x="12763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127636</xdr:rowOff>
    </xdr:from>
    <xdr:to>
      <xdr:col>71</xdr:col>
      <xdr:colOff>177800</xdr:colOff>
      <xdr:row>108</xdr:row>
      <xdr:rowOff>127636</xdr:rowOff>
    </xdr:to>
    <xdr:cxnSp macro="">
      <xdr:nvCxnSpPr>
        <xdr:cNvPr id="693" name="直線コネクタ 692">
          <a:extLst>
            <a:ext uri="{FF2B5EF4-FFF2-40B4-BE49-F238E27FC236}">
              <a16:creationId xmlns:a16="http://schemas.microsoft.com/office/drawing/2014/main" id="{B0F210E5-63BD-450D-88FE-03B55114C0BD}"/>
            </a:ext>
          </a:extLst>
        </xdr:cNvPr>
        <xdr:cNvCxnSpPr/>
      </xdr:nvCxnSpPr>
      <xdr:spPr>
        <a:xfrm>
          <a:off x="12814300" y="18644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94" name="n_1aveValue【公民館】&#10;有形固定資産減価償却率">
          <a:extLst>
            <a:ext uri="{FF2B5EF4-FFF2-40B4-BE49-F238E27FC236}">
              <a16:creationId xmlns:a16="http://schemas.microsoft.com/office/drawing/2014/main" id="{6E439360-E3D9-4945-897D-AE1842917B6B}"/>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a:extLst>
            <a:ext uri="{FF2B5EF4-FFF2-40B4-BE49-F238E27FC236}">
              <a16:creationId xmlns:a16="http://schemas.microsoft.com/office/drawing/2014/main" id="{016DADF9-B7ED-403E-80E8-B0F2F3F8F057}"/>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96" name="n_3aveValue【公民館】&#10;有形固定資産減価償却率">
          <a:extLst>
            <a:ext uri="{FF2B5EF4-FFF2-40B4-BE49-F238E27FC236}">
              <a16:creationId xmlns:a16="http://schemas.microsoft.com/office/drawing/2014/main" id="{5DF92546-8676-4A31-9025-CB35563C0BBF}"/>
            </a:ext>
          </a:extLst>
        </xdr:cNvPr>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7" name="n_4aveValue【公民館】&#10;有形固定資産減価償却率">
          <a:extLst>
            <a:ext uri="{FF2B5EF4-FFF2-40B4-BE49-F238E27FC236}">
              <a16:creationId xmlns:a16="http://schemas.microsoft.com/office/drawing/2014/main" id="{E515A16D-33AD-480D-8205-B575CFBD1FBE}"/>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16</xdr:rowOff>
    </xdr:from>
    <xdr:ext cx="405111" cy="259045"/>
    <xdr:sp macro="" textlink="">
      <xdr:nvSpPr>
        <xdr:cNvPr id="698" name="n_1mainValue【公民館】&#10;有形固定資産減価償却率">
          <a:extLst>
            <a:ext uri="{FF2B5EF4-FFF2-40B4-BE49-F238E27FC236}">
              <a16:creationId xmlns:a16="http://schemas.microsoft.com/office/drawing/2014/main" id="{5B5057DD-4E01-4B49-987F-ABE358D2CB63}"/>
            </a:ext>
          </a:extLst>
        </xdr:cNvPr>
        <xdr:cNvSpPr txBox="1"/>
      </xdr:nvSpPr>
      <xdr:spPr>
        <a:xfrm>
          <a:off x="15266044"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16</xdr:rowOff>
    </xdr:from>
    <xdr:ext cx="405111" cy="259045"/>
    <xdr:sp macro="" textlink="">
      <xdr:nvSpPr>
        <xdr:cNvPr id="699" name="n_2mainValue【公民館】&#10;有形固定資産減価償却率">
          <a:extLst>
            <a:ext uri="{FF2B5EF4-FFF2-40B4-BE49-F238E27FC236}">
              <a16:creationId xmlns:a16="http://schemas.microsoft.com/office/drawing/2014/main" id="{E9DB87E4-4B18-44AD-878B-DDB9C248D33B}"/>
            </a:ext>
          </a:extLst>
        </xdr:cNvPr>
        <xdr:cNvSpPr txBox="1"/>
      </xdr:nvSpPr>
      <xdr:spPr>
        <a:xfrm>
          <a:off x="14389744"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169563</xdr:rowOff>
    </xdr:from>
    <xdr:ext cx="405111" cy="259045"/>
    <xdr:sp macro="" textlink="">
      <xdr:nvSpPr>
        <xdr:cNvPr id="700" name="n_3mainValue【公民館】&#10;有形固定資産減価償却率">
          <a:extLst>
            <a:ext uri="{FF2B5EF4-FFF2-40B4-BE49-F238E27FC236}">
              <a16:creationId xmlns:a16="http://schemas.microsoft.com/office/drawing/2014/main" id="{6BBC0914-D1E1-4451-8A80-87F17AFA8900}"/>
            </a:ext>
          </a:extLst>
        </xdr:cNvPr>
        <xdr:cNvSpPr txBox="1"/>
      </xdr:nvSpPr>
      <xdr:spPr>
        <a:xfrm>
          <a:off x="135007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169563</xdr:rowOff>
    </xdr:from>
    <xdr:ext cx="405111" cy="259045"/>
    <xdr:sp macro="" textlink="">
      <xdr:nvSpPr>
        <xdr:cNvPr id="701" name="n_4mainValue【公民館】&#10;有形固定資産減価償却率">
          <a:extLst>
            <a:ext uri="{FF2B5EF4-FFF2-40B4-BE49-F238E27FC236}">
              <a16:creationId xmlns:a16="http://schemas.microsoft.com/office/drawing/2014/main" id="{ACD65320-42DC-4516-8238-CB247B72A076}"/>
            </a:ext>
          </a:extLst>
        </xdr:cNvPr>
        <xdr:cNvSpPr txBox="1"/>
      </xdr:nvSpPr>
      <xdr:spPr>
        <a:xfrm>
          <a:off x="126117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2A3E9F54-ECBF-42AF-981E-601D18C4D1C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A1CFB309-92C1-4141-A75F-E2F5AFC1E97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C6EE22FB-A289-4FC5-9EEF-21DB04BC08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DC9A52D3-1F8E-410C-BFB6-0BBECA9BBC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C1A0313B-6112-45B4-B30A-2CD2786BC4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C9547D94-1478-4B4D-B21E-CB1F3A79EB7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693220CC-1F0B-44B8-9FE4-09E3DDD5E1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7EE1887F-8215-4713-8586-6D2AF556F6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AF5C44CF-04BE-4EDC-B14C-8CDD8B00392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7365D998-E955-429F-827E-10A744CBA9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9E48410E-BE79-47DE-BF37-BB52E377AB0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F2DC65D1-1A6A-4C2F-ACF6-BF16C7C5996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CB4FEA67-C3BA-4CE9-B696-F5172F28E2F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C63EF56B-AC2C-4F5C-B0BE-B2D07B86968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1E896294-B954-4918-9F97-2505FB5E0A9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57B40657-D6B7-44DC-9BE4-EF9B95A2BA6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C52B191F-8B00-4DAF-B259-0793F04E315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12E68598-0C4E-4D6B-8EB4-EB2C4569D70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99C65005-8728-49D3-AF8D-8EC62AC5324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57FBCFE9-C7AF-4816-9749-DBF731436DC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A4ED4ED3-B0C1-4F0E-9063-AF7D9FCA6B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DA766E0E-BD82-42DC-8F45-2BF2AEAF7F2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2E5267B6-2F81-413D-A625-4212DF21D4A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0D38DDA0-5F4C-4CFA-B5ED-3F7AE54AADF5}"/>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2D673B2D-BDFD-44AC-8CB3-2EA7B8CEEB52}"/>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47EE88E4-6B4A-4871-81CC-8BA205EB1ADD}"/>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12C3B2EF-68AB-40A2-A896-BD9FE71C04F9}"/>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0C9F140C-A2A0-4CE3-B597-7DF5C827FE6A}"/>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30" name="【公民館】&#10;一人当たり面積平均値テキスト">
          <a:extLst>
            <a:ext uri="{FF2B5EF4-FFF2-40B4-BE49-F238E27FC236}">
              <a16:creationId xmlns:a16="http://schemas.microsoft.com/office/drawing/2014/main" id="{5DF1A269-9A2C-4C28-BAAF-7A29CAD99A58}"/>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9420D251-2533-4A8B-8DB1-A943DA26EFC6}"/>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a:extLst>
            <a:ext uri="{FF2B5EF4-FFF2-40B4-BE49-F238E27FC236}">
              <a16:creationId xmlns:a16="http://schemas.microsoft.com/office/drawing/2014/main" id="{3CFC8AE7-3E52-4CB1-BD58-B692A2504022}"/>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a:extLst>
            <a:ext uri="{FF2B5EF4-FFF2-40B4-BE49-F238E27FC236}">
              <a16:creationId xmlns:a16="http://schemas.microsoft.com/office/drawing/2014/main" id="{89673D35-C9C1-45CA-A0C4-240E16693CF8}"/>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a:extLst>
            <a:ext uri="{FF2B5EF4-FFF2-40B4-BE49-F238E27FC236}">
              <a16:creationId xmlns:a16="http://schemas.microsoft.com/office/drawing/2014/main" id="{11128F40-0061-4BF9-87DE-3DE26338BEE2}"/>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a:extLst>
            <a:ext uri="{FF2B5EF4-FFF2-40B4-BE49-F238E27FC236}">
              <a16:creationId xmlns:a16="http://schemas.microsoft.com/office/drawing/2014/main" id="{AECE0192-116D-437E-8F92-BA7F02138079}"/>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7B88A2F-3342-41C6-B2C1-0E36EB8F35D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218A3938-A8DA-4927-9A70-5804EB2AC7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D49827C-7501-45C1-8753-0C900F98891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5F62DD1B-BAF2-4B7D-95BE-4F2758A80FB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DEFF6F8-E720-498E-B426-22B53514F6D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114936</xdr:rowOff>
    </xdr:from>
    <xdr:to>
      <xdr:col>116</xdr:col>
      <xdr:colOff>114300</xdr:colOff>
      <xdr:row>105</xdr:row>
      <xdr:rowOff>45086</xdr:rowOff>
    </xdr:to>
    <xdr:sp macro="" textlink="">
      <xdr:nvSpPr>
        <xdr:cNvPr id="741" name="楕円 740">
          <a:extLst>
            <a:ext uri="{FF2B5EF4-FFF2-40B4-BE49-F238E27FC236}">
              <a16:creationId xmlns:a16="http://schemas.microsoft.com/office/drawing/2014/main" id="{B35283CB-C6FA-47BB-BE85-AC1685EC0763}"/>
            </a:ext>
          </a:extLst>
        </xdr:cNvPr>
        <xdr:cNvSpPr/>
      </xdr:nvSpPr>
      <xdr:spPr>
        <a:xfrm>
          <a:off x="221107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137813</xdr:rowOff>
    </xdr:from>
    <xdr:ext cx="469744" cy="259045"/>
    <xdr:sp macro="" textlink="">
      <xdr:nvSpPr>
        <xdr:cNvPr id="742" name="【公民館】&#10;一人当たり面積該当値テキスト">
          <a:extLst>
            <a:ext uri="{FF2B5EF4-FFF2-40B4-BE49-F238E27FC236}">
              <a16:creationId xmlns:a16="http://schemas.microsoft.com/office/drawing/2014/main" id="{DF7C7728-D433-4545-ACAA-E94865046967}"/>
            </a:ext>
          </a:extLst>
        </xdr:cNvPr>
        <xdr:cNvSpPr txBox="1"/>
      </xdr:nvSpPr>
      <xdr:spPr>
        <a:xfrm>
          <a:off x="22199600"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132271</xdr:rowOff>
    </xdr:from>
    <xdr:to>
      <xdr:col>112</xdr:col>
      <xdr:colOff>38100</xdr:colOff>
      <xdr:row>105</xdr:row>
      <xdr:rowOff>62421</xdr:rowOff>
    </xdr:to>
    <xdr:sp macro="" textlink="">
      <xdr:nvSpPr>
        <xdr:cNvPr id="743" name="楕円 742">
          <a:extLst>
            <a:ext uri="{FF2B5EF4-FFF2-40B4-BE49-F238E27FC236}">
              <a16:creationId xmlns:a16="http://schemas.microsoft.com/office/drawing/2014/main" id="{52D9BED9-CF27-4711-8E2B-6D89B472565B}"/>
            </a:ext>
          </a:extLst>
        </xdr:cNvPr>
        <xdr:cNvSpPr/>
      </xdr:nvSpPr>
      <xdr:spPr>
        <a:xfrm>
          <a:off x="21272500" y="179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165736</xdr:rowOff>
    </xdr:from>
    <xdr:to>
      <xdr:col>116</xdr:col>
      <xdr:colOff>63500</xdr:colOff>
      <xdr:row>105</xdr:row>
      <xdr:rowOff>11621</xdr:rowOff>
    </xdr:to>
    <xdr:cxnSp macro="">
      <xdr:nvCxnSpPr>
        <xdr:cNvPr id="744" name="直線コネクタ 743">
          <a:extLst>
            <a:ext uri="{FF2B5EF4-FFF2-40B4-BE49-F238E27FC236}">
              <a16:creationId xmlns:a16="http://schemas.microsoft.com/office/drawing/2014/main" id="{F832B803-820D-4BD6-AB4C-7150892E7CBA}"/>
            </a:ext>
          </a:extLst>
        </xdr:cNvPr>
        <xdr:cNvCxnSpPr/>
      </xdr:nvCxnSpPr>
      <xdr:spPr>
        <a:xfrm flipV="1">
          <a:off x="21323300" y="17996536"/>
          <a:ext cx="8382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136843</xdr:rowOff>
    </xdr:from>
    <xdr:to>
      <xdr:col>107</xdr:col>
      <xdr:colOff>101600</xdr:colOff>
      <xdr:row>105</xdr:row>
      <xdr:rowOff>66993</xdr:rowOff>
    </xdr:to>
    <xdr:sp macro="" textlink="">
      <xdr:nvSpPr>
        <xdr:cNvPr id="745" name="楕円 744">
          <a:extLst>
            <a:ext uri="{FF2B5EF4-FFF2-40B4-BE49-F238E27FC236}">
              <a16:creationId xmlns:a16="http://schemas.microsoft.com/office/drawing/2014/main" id="{43B56022-46B2-49ED-8D62-939A77B3CC50}"/>
            </a:ext>
          </a:extLst>
        </xdr:cNvPr>
        <xdr:cNvSpPr/>
      </xdr:nvSpPr>
      <xdr:spPr>
        <a:xfrm>
          <a:off x="20383500" y="179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11621</xdr:rowOff>
    </xdr:from>
    <xdr:to>
      <xdr:col>111</xdr:col>
      <xdr:colOff>177800</xdr:colOff>
      <xdr:row>105</xdr:row>
      <xdr:rowOff>16193</xdr:rowOff>
    </xdr:to>
    <xdr:cxnSp macro="">
      <xdr:nvCxnSpPr>
        <xdr:cNvPr id="746" name="直線コネクタ 745">
          <a:extLst>
            <a:ext uri="{FF2B5EF4-FFF2-40B4-BE49-F238E27FC236}">
              <a16:creationId xmlns:a16="http://schemas.microsoft.com/office/drawing/2014/main" id="{C01D5DC3-8B37-492E-B86A-6A656358623C}"/>
            </a:ext>
          </a:extLst>
        </xdr:cNvPr>
        <xdr:cNvCxnSpPr/>
      </xdr:nvCxnSpPr>
      <xdr:spPr>
        <a:xfrm flipV="1">
          <a:off x="20434300" y="1801387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157417</xdr:rowOff>
    </xdr:from>
    <xdr:to>
      <xdr:col>102</xdr:col>
      <xdr:colOff>165100</xdr:colOff>
      <xdr:row>105</xdr:row>
      <xdr:rowOff>87567</xdr:rowOff>
    </xdr:to>
    <xdr:sp macro="" textlink="">
      <xdr:nvSpPr>
        <xdr:cNvPr id="747" name="楕円 746">
          <a:extLst>
            <a:ext uri="{FF2B5EF4-FFF2-40B4-BE49-F238E27FC236}">
              <a16:creationId xmlns:a16="http://schemas.microsoft.com/office/drawing/2014/main" id="{A638C391-AC3C-4A50-8834-BD43572238BA}"/>
            </a:ext>
          </a:extLst>
        </xdr:cNvPr>
        <xdr:cNvSpPr/>
      </xdr:nvSpPr>
      <xdr:spPr>
        <a:xfrm>
          <a:off x="19494500" y="1798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16193</xdr:rowOff>
    </xdr:from>
    <xdr:to>
      <xdr:col>107</xdr:col>
      <xdr:colOff>50800</xdr:colOff>
      <xdr:row>105</xdr:row>
      <xdr:rowOff>36767</xdr:rowOff>
    </xdr:to>
    <xdr:cxnSp macro="">
      <xdr:nvCxnSpPr>
        <xdr:cNvPr id="748" name="直線コネクタ 747">
          <a:extLst>
            <a:ext uri="{FF2B5EF4-FFF2-40B4-BE49-F238E27FC236}">
              <a16:creationId xmlns:a16="http://schemas.microsoft.com/office/drawing/2014/main" id="{22A8C333-A3AF-4DB3-A4F2-6606552321C8}"/>
            </a:ext>
          </a:extLst>
        </xdr:cNvPr>
        <xdr:cNvCxnSpPr/>
      </xdr:nvCxnSpPr>
      <xdr:spPr>
        <a:xfrm flipV="1">
          <a:off x="19545300" y="1801844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171132</xdr:rowOff>
    </xdr:from>
    <xdr:to>
      <xdr:col>98</xdr:col>
      <xdr:colOff>38100</xdr:colOff>
      <xdr:row>105</xdr:row>
      <xdr:rowOff>101282</xdr:rowOff>
    </xdr:to>
    <xdr:sp macro="" textlink="">
      <xdr:nvSpPr>
        <xdr:cNvPr id="749" name="楕円 748">
          <a:extLst>
            <a:ext uri="{FF2B5EF4-FFF2-40B4-BE49-F238E27FC236}">
              <a16:creationId xmlns:a16="http://schemas.microsoft.com/office/drawing/2014/main" id="{7636B908-F5E0-480F-8DF2-D09A5D98F8E5}"/>
            </a:ext>
          </a:extLst>
        </xdr:cNvPr>
        <xdr:cNvSpPr/>
      </xdr:nvSpPr>
      <xdr:spPr>
        <a:xfrm>
          <a:off x="18605500" y="180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36767</xdr:rowOff>
    </xdr:from>
    <xdr:to>
      <xdr:col>102</xdr:col>
      <xdr:colOff>114300</xdr:colOff>
      <xdr:row>105</xdr:row>
      <xdr:rowOff>50482</xdr:rowOff>
    </xdr:to>
    <xdr:cxnSp macro="">
      <xdr:nvCxnSpPr>
        <xdr:cNvPr id="750" name="直線コネクタ 749">
          <a:extLst>
            <a:ext uri="{FF2B5EF4-FFF2-40B4-BE49-F238E27FC236}">
              <a16:creationId xmlns:a16="http://schemas.microsoft.com/office/drawing/2014/main" id="{0CE22E87-9B01-4A6C-8560-C0FB3D5D30C2}"/>
            </a:ext>
          </a:extLst>
        </xdr:cNvPr>
        <xdr:cNvCxnSpPr/>
      </xdr:nvCxnSpPr>
      <xdr:spPr>
        <a:xfrm flipV="1">
          <a:off x="18656300" y="1803901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51" name="n_1aveValue【公民館】&#10;一人当たり面積">
          <a:extLst>
            <a:ext uri="{FF2B5EF4-FFF2-40B4-BE49-F238E27FC236}">
              <a16:creationId xmlns:a16="http://schemas.microsoft.com/office/drawing/2014/main" id="{0A0E1A2B-62FD-494C-991E-CA788F6003F5}"/>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52" name="n_2aveValue【公民館】&#10;一人当たり面積">
          <a:extLst>
            <a:ext uri="{FF2B5EF4-FFF2-40B4-BE49-F238E27FC236}">
              <a16:creationId xmlns:a16="http://schemas.microsoft.com/office/drawing/2014/main" id="{C4856A72-87F8-490D-976F-E61364F72F43}"/>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53" name="n_3aveValue【公民館】&#10;一人当たり面積">
          <a:extLst>
            <a:ext uri="{FF2B5EF4-FFF2-40B4-BE49-F238E27FC236}">
              <a16:creationId xmlns:a16="http://schemas.microsoft.com/office/drawing/2014/main" id="{FE62941D-48ED-45F8-A96F-E8A51A7B44E4}"/>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54" name="n_4aveValue【公民館】&#10;一人当たり面積">
          <a:extLst>
            <a:ext uri="{FF2B5EF4-FFF2-40B4-BE49-F238E27FC236}">
              <a16:creationId xmlns:a16="http://schemas.microsoft.com/office/drawing/2014/main" id="{F90B993D-E9F2-4187-8093-208744698AC1}"/>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78948</xdr:rowOff>
    </xdr:from>
    <xdr:ext cx="469744" cy="259045"/>
    <xdr:sp macro="" textlink="">
      <xdr:nvSpPr>
        <xdr:cNvPr id="755" name="n_1mainValue【公民館】&#10;一人当たり面積">
          <a:extLst>
            <a:ext uri="{FF2B5EF4-FFF2-40B4-BE49-F238E27FC236}">
              <a16:creationId xmlns:a16="http://schemas.microsoft.com/office/drawing/2014/main" id="{38FEDFEF-2BBC-45E9-92CE-F4AF7DAD5FC8}"/>
            </a:ext>
          </a:extLst>
        </xdr:cNvPr>
        <xdr:cNvSpPr txBox="1"/>
      </xdr:nvSpPr>
      <xdr:spPr>
        <a:xfrm>
          <a:off x="21075727" y="1773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83520</xdr:rowOff>
    </xdr:from>
    <xdr:ext cx="469744" cy="259045"/>
    <xdr:sp macro="" textlink="">
      <xdr:nvSpPr>
        <xdr:cNvPr id="756" name="n_2mainValue【公民館】&#10;一人当たり面積">
          <a:extLst>
            <a:ext uri="{FF2B5EF4-FFF2-40B4-BE49-F238E27FC236}">
              <a16:creationId xmlns:a16="http://schemas.microsoft.com/office/drawing/2014/main" id="{E2F75B9C-4F10-4A1F-8958-6FFA460B2A16}"/>
            </a:ext>
          </a:extLst>
        </xdr:cNvPr>
        <xdr:cNvSpPr txBox="1"/>
      </xdr:nvSpPr>
      <xdr:spPr>
        <a:xfrm>
          <a:off x="20199427" y="1774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104094</xdr:rowOff>
    </xdr:from>
    <xdr:ext cx="469744" cy="259045"/>
    <xdr:sp macro="" textlink="">
      <xdr:nvSpPr>
        <xdr:cNvPr id="757" name="n_3mainValue【公民館】&#10;一人当たり面積">
          <a:extLst>
            <a:ext uri="{FF2B5EF4-FFF2-40B4-BE49-F238E27FC236}">
              <a16:creationId xmlns:a16="http://schemas.microsoft.com/office/drawing/2014/main" id="{430B32D4-D188-4322-9D18-07EAB3AE863A}"/>
            </a:ext>
          </a:extLst>
        </xdr:cNvPr>
        <xdr:cNvSpPr txBox="1"/>
      </xdr:nvSpPr>
      <xdr:spPr>
        <a:xfrm>
          <a:off x="19310427" y="1776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117809</xdr:rowOff>
    </xdr:from>
    <xdr:ext cx="469744" cy="259045"/>
    <xdr:sp macro="" textlink="">
      <xdr:nvSpPr>
        <xdr:cNvPr id="758" name="n_4mainValue【公民館】&#10;一人当たり面積">
          <a:extLst>
            <a:ext uri="{FF2B5EF4-FFF2-40B4-BE49-F238E27FC236}">
              <a16:creationId xmlns:a16="http://schemas.microsoft.com/office/drawing/2014/main" id="{9DE23463-3FB1-4DF4-BB4C-5FA2C6A702CE}"/>
            </a:ext>
          </a:extLst>
        </xdr:cNvPr>
        <xdr:cNvSpPr txBox="1"/>
      </xdr:nvSpPr>
      <xdr:spPr>
        <a:xfrm>
          <a:off x="18421427" y="1777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DBC4FABA-2B6C-459B-9731-8F8C677E8E4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B17963DE-EA19-4F9C-A4B4-136FEF77F89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F33CCBA-6C27-42DB-B9B4-B51AD0C47A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すべての類型で類似団体内平均値を上回っている。また人口</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人と少ないため、特にインフラ資産の一人あたりの数値は類似団体より大きくなっている。</a:t>
          </a:r>
        </a:p>
        <a:p>
          <a:r>
            <a:rPr kumimoji="1" lang="ja-JP" altLang="en-US" sz="1300">
              <a:latin typeface="ＭＳ Ｐゴシック" panose="020B0600070205080204" pitchFamily="50" charset="-128"/>
              <a:ea typeface="ＭＳ Ｐゴシック" panose="020B0600070205080204" pitchFamily="50" charset="-128"/>
            </a:rPr>
            <a:t>道路は、有形固定資産減価償却率、一人当たり延長ともに類似団体の平均を大きく上回っている。必要に応じて道路改良工事を実施しており、今後の更新も優先順位を的確に見極めて進める。</a:t>
          </a:r>
        </a:p>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橋りょう・トンネルは、有形固定資産減価償却率は類似団体の平均を上回っている。「橋梁長寿命化修繕計画」（平成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月策定）や「トンネル長寿命化修繕計画」（平成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月策定）に基づき修繕工事を実施してきており、今後も計画的に修繕を実施する。</a:t>
          </a:r>
        </a:p>
        <a:p>
          <a:r>
            <a:rPr kumimoji="1" lang="ja-JP" altLang="en-US" sz="1300">
              <a:latin typeface="ＭＳ Ｐゴシック" panose="020B0600070205080204" pitchFamily="50" charset="-128"/>
              <a:ea typeface="ＭＳ Ｐゴシック" panose="020B0600070205080204" pitchFamily="50" charset="-128"/>
            </a:rPr>
            <a:t>公営住宅は、有形固定資産減価償却率は類似団体の平均を上回っている。昭和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年代に建設された住宅が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程度を占めるが、近年定住促進のため新しい村営住宅を建設している。今後は経費増加に留意しつつ、維持管理を図る。</a:t>
          </a:r>
        </a:p>
        <a:p>
          <a:r>
            <a:rPr kumimoji="1" lang="ja-JP" altLang="en-US" sz="1300">
              <a:latin typeface="ＭＳ Ｐゴシック" panose="020B0600070205080204" pitchFamily="50" charset="-128"/>
              <a:ea typeface="ＭＳ Ｐゴシック" panose="020B0600070205080204" pitchFamily="50" charset="-128"/>
            </a:rPr>
            <a:t>公民館は、有形固定資産減価償却率は類似団体の平均を大きく上回っている。ほとんどが昭和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年代までに建設されており、償却年数が満了している施設が複数あるが、施設状態は比較的良好と思われる。適正な維持管理を図る。</a:t>
          </a:r>
        </a:p>
        <a:p>
          <a:r>
            <a:rPr kumimoji="1" lang="ja-JP" altLang="en-US" sz="1300">
              <a:latin typeface="ＭＳ Ｐゴシック" panose="020B0600070205080204" pitchFamily="50" charset="-128"/>
              <a:ea typeface="ＭＳ Ｐゴシック" panose="020B0600070205080204" pitchFamily="50" charset="-128"/>
            </a:rPr>
            <a:t>いずれにしても、計画的な公共施設の管理のため、財政状況を考慮しつつ、更新整備を進め適正な維持管理を図る。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9CA3E9-41AB-4808-9F81-3938184CFCB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CC540D3-07EB-4DF5-9FA5-38E7D56980A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7FF7A1A-B4FA-416E-A9B5-8B075FF436A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B2F617-7D12-4C11-B795-947E1DEA0E2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B47BD8-6010-46CC-9614-6BE677D8198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F7AAC4-20C8-47D9-8AB4-41772639E56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8E9394-C6A6-488B-A0F8-BC869E8001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C228F1-BC3D-4627-8A4B-6A5C139F62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783B3B-129F-4CDA-AB53-517DD987645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015933-959D-41FA-A775-EBAFC4DD51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
702
310.82
2,298,806
2,147,172
121,203
1,279,672
2,495,594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C7F2C37-350F-4996-8270-C0D870CA9E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F95504-FE44-41AE-9606-C7BD5E2D5BE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8F9BAB-3C4F-47D9-B5A9-6D9FBBA351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86A1B3B-7DA1-48EC-9504-6D34E4AF520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A3F572D-93E7-4CB1-8ECC-A034C17ECD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9610886-825E-444F-9E9C-F5DB62DF248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73B897C-4743-44B9-A3E4-4213E7E5EF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183C13-AC18-4E27-88D0-CF93E07DE4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AC537B-D34E-40D0-B747-4924974303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D17EB4-1F14-47A6-8A78-84BDF3C26E3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9BB4DB-B1B0-43A8-BAB6-5B1ED56E32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3474C2-7A3A-40ED-BA9B-D37EFAF216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C7F10B-F4B2-49C9-B1E5-F37566B34C4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02637F-7509-4AC5-B310-639B99828A2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662738-7F49-49C7-B3E1-C9C936C11CE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D5473A-30D4-4F3C-8982-7A057098620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FEC961-F7BA-4825-AA91-E6412C71D17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27B4A8C-6FC5-44E6-9F60-583702D4DC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746F9D-5FCD-47C0-A6C7-12C5104C43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DDA9279-5D73-4FDB-9DCC-E20E0C6FB2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77A4CE2-136E-4CAC-AD20-33135F6C5D2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E70DA88-C5CF-4BC1-8883-3EDAA4DA45E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B00588C-0CEB-4357-99A5-93F6D5732E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97AF420-8CFD-4402-99FB-1CC0B38D2B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3EA8B0-77DB-4303-8DCF-E525B9C3BDC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466971A-56A7-44AF-8A0A-953616FB8D3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DCD9DBB-E068-4B9C-8915-4705900C370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0B95CC-463E-4468-8AC6-C8C2FA711F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B0082F-548D-4672-919A-9B2969EF981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E94E825-269E-4B68-A951-BC99CC202A3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855332A-CD99-49E0-A336-F418F784ED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D2965BA-4D6E-424E-B101-D75F6FA0767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71F5208-5535-4058-913D-F68587A2282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39A76A9-609B-453B-9FB1-F3B65DCBCC3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38AD183-69B3-4BBE-9557-50DD5F40AB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59119E4-6961-4991-8BA9-EC25AE7DFCA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88BAE41-99B6-4D8F-A1A3-2A761E5AB02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84D89CE-6C50-4C4D-93DA-B870600D020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97FF1FF-B86E-439B-AC6F-2556B27C9C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B8FB510-9F12-422B-8084-7E65ACABCB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FA7A1A9-8362-4F57-B5B5-1F9A9C5882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FF886B7-352A-463A-95E3-F81FA9599D0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4CF9413-11BD-4F2B-B50D-64CA7ECCB8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DFCB24E-7EDB-4B79-BBDF-5ABFDD1F8D0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AB3C9F9-D0B3-41B0-9356-F2317B22894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3ABE33D-8B21-4E72-804C-DD7BDA48057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76FEE16-6DF2-4ED4-8A54-E12E6EA8F8F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49165AA-B7C1-4D92-8998-1316E047131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E7F9DB80-D132-4E1B-8519-EDA5562C57A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EFBF2E15-5F7A-40B6-8073-45C40A33020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39607ABD-633F-4AF3-9631-E99D3D6E284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71DFDD6E-A6E1-4DC5-A4A4-1A69F21117B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FF7588-9351-43E9-A656-54B291C8520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B3C72EBB-58E0-48F3-B13D-ECE01142CD9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C5D0866-189F-4E5E-92B2-A2F60798959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BD0F371-06F0-4FC1-A49D-B9F3D69E636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AF366D0-7578-42D9-A604-3EE51065B56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ED57CC98-C3B3-47DF-90B2-11D91405ACE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AB8EA43-76F9-4408-B53F-0A536A7101E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FE8729DB-8C9A-4803-AD6D-4F854F03C58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22C7A81-FC13-4176-9322-E96F62B0391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CDA2AD1-BC01-4FA7-87B2-96793D13A77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6FF89496-6E1D-455F-8EB0-494BD5C67175}"/>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D3CD47D0-E12E-4F31-B20A-36BA8C17451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0677E71-0BE5-496B-8AEE-4B16186513D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45AD5529-C573-4781-B76E-2583B9887EFC}"/>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D969B317-C796-4AF6-8A9C-FB46B54BFDDD}"/>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98A865C-8E91-456B-A655-2EF67EC80313}"/>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5806B380-C558-4E28-A672-655600A6894F}"/>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F1623CD0-1F54-413E-A559-9972E6A2E01F}"/>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83896CD1-D0B1-4C36-93B5-0946373AD536}"/>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7CE41099-1AE2-49AD-9783-50724885F7FA}"/>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179F8A25-DDE0-4157-8B95-7DC55243DB4F}"/>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31C2718-4513-4F16-A893-26AACB3C84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08211B4-F602-4DCD-937D-9DE5E127546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A0ABB8D-0C22-4006-8FE7-3B9DB63DC9B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17312F1-E745-4660-8534-D648D82A3A1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12B9D17-572A-427F-8691-B4CB9F9070D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117384</xdr:rowOff>
    </xdr:from>
    <xdr:to>
      <xdr:col>24</xdr:col>
      <xdr:colOff>114300</xdr:colOff>
      <xdr:row>64</xdr:row>
      <xdr:rowOff>47534</xdr:rowOff>
    </xdr:to>
    <xdr:sp macro="" textlink="">
      <xdr:nvSpPr>
        <xdr:cNvPr id="90" name="楕円 89">
          <a:extLst>
            <a:ext uri="{FF2B5EF4-FFF2-40B4-BE49-F238E27FC236}">
              <a16:creationId xmlns:a16="http://schemas.microsoft.com/office/drawing/2014/main" id="{D483E87B-6DC4-4587-8B2E-9E7F48D3E738}"/>
            </a:ext>
          </a:extLst>
        </xdr:cNvPr>
        <xdr:cNvSpPr/>
      </xdr:nvSpPr>
      <xdr:spPr>
        <a:xfrm>
          <a:off x="45847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95811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1310CEFD-7CB8-46AF-AEDF-68A90FFC7379}"/>
            </a:ext>
          </a:extLst>
        </xdr:cNvPr>
        <xdr:cNvSpPr txBox="1"/>
      </xdr:nvSpPr>
      <xdr:spPr>
        <a:xfrm>
          <a:off x="4673600"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79828</xdr:rowOff>
    </xdr:from>
    <xdr:to>
      <xdr:col>20</xdr:col>
      <xdr:colOff>38100</xdr:colOff>
      <xdr:row>64</xdr:row>
      <xdr:rowOff>9978</xdr:rowOff>
    </xdr:to>
    <xdr:sp macro="" textlink="">
      <xdr:nvSpPr>
        <xdr:cNvPr id="92" name="楕円 91">
          <a:extLst>
            <a:ext uri="{FF2B5EF4-FFF2-40B4-BE49-F238E27FC236}">
              <a16:creationId xmlns:a16="http://schemas.microsoft.com/office/drawing/2014/main" id="{C64286AB-BF93-48A6-8E02-AAE02A67951E}"/>
            </a:ext>
          </a:extLst>
        </xdr:cNvPr>
        <xdr:cNvSpPr/>
      </xdr:nvSpPr>
      <xdr:spPr>
        <a:xfrm>
          <a:off x="3746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130628</xdr:rowOff>
    </xdr:from>
    <xdr:to>
      <xdr:col>24</xdr:col>
      <xdr:colOff>63500</xdr:colOff>
      <xdr:row>63</xdr:row>
      <xdr:rowOff>168184</xdr:rowOff>
    </xdr:to>
    <xdr:cxnSp macro="">
      <xdr:nvCxnSpPr>
        <xdr:cNvPr id="93" name="直線コネクタ 92">
          <a:extLst>
            <a:ext uri="{FF2B5EF4-FFF2-40B4-BE49-F238E27FC236}">
              <a16:creationId xmlns:a16="http://schemas.microsoft.com/office/drawing/2014/main" id="{8343A490-0D5A-4E46-9D53-42C1CA1FEC9E}"/>
            </a:ext>
          </a:extLst>
        </xdr:cNvPr>
        <xdr:cNvCxnSpPr/>
      </xdr:nvCxnSpPr>
      <xdr:spPr>
        <a:xfrm>
          <a:off x="3797300" y="1093197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43906</xdr:rowOff>
    </xdr:from>
    <xdr:to>
      <xdr:col>15</xdr:col>
      <xdr:colOff>101600</xdr:colOff>
      <xdr:row>63</xdr:row>
      <xdr:rowOff>145506</xdr:rowOff>
    </xdr:to>
    <xdr:sp macro="" textlink="">
      <xdr:nvSpPr>
        <xdr:cNvPr id="94" name="楕円 93">
          <a:extLst>
            <a:ext uri="{FF2B5EF4-FFF2-40B4-BE49-F238E27FC236}">
              <a16:creationId xmlns:a16="http://schemas.microsoft.com/office/drawing/2014/main" id="{68E7FCDA-FCBD-49BB-A2E1-DEBF587DA3F0}"/>
            </a:ext>
          </a:extLst>
        </xdr:cNvPr>
        <xdr:cNvSpPr/>
      </xdr:nvSpPr>
      <xdr:spPr>
        <a:xfrm>
          <a:off x="28575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94706</xdr:rowOff>
    </xdr:from>
    <xdr:to>
      <xdr:col>19</xdr:col>
      <xdr:colOff>177800</xdr:colOff>
      <xdr:row>63</xdr:row>
      <xdr:rowOff>130628</xdr:rowOff>
    </xdr:to>
    <xdr:cxnSp macro="">
      <xdr:nvCxnSpPr>
        <xdr:cNvPr id="95" name="直線コネクタ 94">
          <a:extLst>
            <a:ext uri="{FF2B5EF4-FFF2-40B4-BE49-F238E27FC236}">
              <a16:creationId xmlns:a16="http://schemas.microsoft.com/office/drawing/2014/main" id="{37BEDA04-01E1-4245-AFDE-89B4216C4A58}"/>
            </a:ext>
          </a:extLst>
        </xdr:cNvPr>
        <xdr:cNvCxnSpPr/>
      </xdr:nvCxnSpPr>
      <xdr:spPr>
        <a:xfrm>
          <a:off x="2908300" y="108960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7983</xdr:rowOff>
    </xdr:from>
    <xdr:to>
      <xdr:col>10</xdr:col>
      <xdr:colOff>165100</xdr:colOff>
      <xdr:row>63</xdr:row>
      <xdr:rowOff>109583</xdr:rowOff>
    </xdr:to>
    <xdr:sp macro="" textlink="">
      <xdr:nvSpPr>
        <xdr:cNvPr id="96" name="楕円 95">
          <a:extLst>
            <a:ext uri="{FF2B5EF4-FFF2-40B4-BE49-F238E27FC236}">
              <a16:creationId xmlns:a16="http://schemas.microsoft.com/office/drawing/2014/main" id="{91271922-579B-4553-BEC2-749283E00147}"/>
            </a:ext>
          </a:extLst>
        </xdr:cNvPr>
        <xdr:cNvSpPr/>
      </xdr:nvSpPr>
      <xdr:spPr>
        <a:xfrm>
          <a:off x="1968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58783</xdr:rowOff>
    </xdr:from>
    <xdr:to>
      <xdr:col>15</xdr:col>
      <xdr:colOff>50800</xdr:colOff>
      <xdr:row>63</xdr:row>
      <xdr:rowOff>94706</xdr:rowOff>
    </xdr:to>
    <xdr:cxnSp macro="">
      <xdr:nvCxnSpPr>
        <xdr:cNvPr id="97" name="直線コネクタ 96">
          <a:extLst>
            <a:ext uri="{FF2B5EF4-FFF2-40B4-BE49-F238E27FC236}">
              <a16:creationId xmlns:a16="http://schemas.microsoft.com/office/drawing/2014/main" id="{DEFB86EF-6A96-4628-B5AC-A3EFD1E03639}"/>
            </a:ext>
          </a:extLst>
        </xdr:cNvPr>
        <xdr:cNvCxnSpPr/>
      </xdr:nvCxnSpPr>
      <xdr:spPr>
        <a:xfrm>
          <a:off x="2019300" y="108601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146776</xdr:rowOff>
    </xdr:from>
    <xdr:to>
      <xdr:col>6</xdr:col>
      <xdr:colOff>38100</xdr:colOff>
      <xdr:row>63</xdr:row>
      <xdr:rowOff>76926</xdr:rowOff>
    </xdr:to>
    <xdr:sp macro="" textlink="">
      <xdr:nvSpPr>
        <xdr:cNvPr id="98" name="楕円 97">
          <a:extLst>
            <a:ext uri="{FF2B5EF4-FFF2-40B4-BE49-F238E27FC236}">
              <a16:creationId xmlns:a16="http://schemas.microsoft.com/office/drawing/2014/main" id="{35E534E2-0166-41AE-9721-A1623F417A9F}"/>
            </a:ext>
          </a:extLst>
        </xdr:cNvPr>
        <xdr:cNvSpPr/>
      </xdr:nvSpPr>
      <xdr:spPr>
        <a:xfrm>
          <a:off x="1079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26126</xdr:rowOff>
    </xdr:from>
    <xdr:to>
      <xdr:col>10</xdr:col>
      <xdr:colOff>114300</xdr:colOff>
      <xdr:row>63</xdr:row>
      <xdr:rowOff>58783</xdr:rowOff>
    </xdr:to>
    <xdr:cxnSp macro="">
      <xdr:nvCxnSpPr>
        <xdr:cNvPr id="99" name="直線コネクタ 98">
          <a:extLst>
            <a:ext uri="{FF2B5EF4-FFF2-40B4-BE49-F238E27FC236}">
              <a16:creationId xmlns:a16="http://schemas.microsoft.com/office/drawing/2014/main" id="{8AE7C609-C043-4573-8EF3-173B27B0132D}"/>
            </a:ext>
          </a:extLst>
        </xdr:cNvPr>
        <xdr:cNvCxnSpPr/>
      </xdr:nvCxnSpPr>
      <xdr:spPr>
        <a:xfrm>
          <a:off x="1130300" y="108274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C62BDD3D-8711-41E3-A988-A9B83573F6D5}"/>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992B7186-40C5-4FE9-A243-3C7C28B8B9CF}"/>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87439861-6DDD-4DBB-A7D3-1AB8632D6594}"/>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2B68BFE9-50A3-4033-A075-95468940628D}"/>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xdr:rowOff>
    </xdr:from>
    <xdr:ext cx="405111" cy="259045"/>
    <xdr:sp macro="" textlink="">
      <xdr:nvSpPr>
        <xdr:cNvPr id="104" name="n_1mainValue【体育館・プール】&#10;有形固定資産減価償却率">
          <a:extLst>
            <a:ext uri="{FF2B5EF4-FFF2-40B4-BE49-F238E27FC236}">
              <a16:creationId xmlns:a16="http://schemas.microsoft.com/office/drawing/2014/main" id="{45C9AA72-FAC5-4CED-BA82-FC0B2BA4BF8D}"/>
            </a:ext>
          </a:extLst>
        </xdr:cNvPr>
        <xdr:cNvSpPr txBox="1"/>
      </xdr:nvSpPr>
      <xdr:spPr>
        <a:xfrm>
          <a:off x="3582044" y="1097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136633</xdr:rowOff>
    </xdr:from>
    <xdr:ext cx="405111" cy="259045"/>
    <xdr:sp macro="" textlink="">
      <xdr:nvSpPr>
        <xdr:cNvPr id="105" name="n_2mainValue【体育館・プール】&#10;有形固定資産減価償却率">
          <a:extLst>
            <a:ext uri="{FF2B5EF4-FFF2-40B4-BE49-F238E27FC236}">
              <a16:creationId xmlns:a16="http://schemas.microsoft.com/office/drawing/2014/main" id="{FFEC0B2C-84F2-4B76-B252-73EFCB0AB2BA}"/>
            </a:ext>
          </a:extLst>
        </xdr:cNvPr>
        <xdr:cNvSpPr txBox="1"/>
      </xdr:nvSpPr>
      <xdr:spPr>
        <a:xfrm>
          <a:off x="2705744" y="109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100710</xdr:rowOff>
    </xdr:from>
    <xdr:ext cx="405111" cy="259045"/>
    <xdr:sp macro="" textlink="">
      <xdr:nvSpPr>
        <xdr:cNvPr id="106" name="n_3mainValue【体育館・プール】&#10;有形固定資産減価償却率">
          <a:extLst>
            <a:ext uri="{FF2B5EF4-FFF2-40B4-BE49-F238E27FC236}">
              <a16:creationId xmlns:a16="http://schemas.microsoft.com/office/drawing/2014/main" id="{77C33A47-F55A-43E9-B7FE-412626290832}"/>
            </a:ext>
          </a:extLst>
        </xdr:cNvPr>
        <xdr:cNvSpPr txBox="1"/>
      </xdr:nvSpPr>
      <xdr:spPr>
        <a:xfrm>
          <a:off x="1816744" y="1090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68053</xdr:rowOff>
    </xdr:from>
    <xdr:ext cx="405111" cy="259045"/>
    <xdr:sp macro="" textlink="">
      <xdr:nvSpPr>
        <xdr:cNvPr id="107" name="n_4mainValue【体育館・プール】&#10;有形固定資産減価償却率">
          <a:extLst>
            <a:ext uri="{FF2B5EF4-FFF2-40B4-BE49-F238E27FC236}">
              <a16:creationId xmlns:a16="http://schemas.microsoft.com/office/drawing/2014/main" id="{09957C67-9BBF-491F-8206-94EF67F2BD28}"/>
            </a:ext>
          </a:extLst>
        </xdr:cNvPr>
        <xdr:cNvSpPr txBox="1"/>
      </xdr:nvSpPr>
      <xdr:spPr>
        <a:xfrm>
          <a:off x="9277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1B168C0B-3BE6-4680-9B4D-80A072A1E1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964C78B2-DFC1-4EFA-9680-0758F42F1D0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F1654A8E-6444-4BE4-A4F6-80E5ABB177A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476BA3C1-F184-4C25-9AD0-B438F5B2E6B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E52D2017-BA8A-4734-9842-59A9482EB4F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44A80127-96D1-4C75-8D77-C36CCD48707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DE3F8CA-C5C1-40AD-A711-8F196A828B7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ECBF93B-4DA3-4C6D-80BC-D3B90D25927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E6EF642-A89D-4E55-BDDD-CE00DFA3FD8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9C64758B-CB68-4BDE-A903-B0A38E800C5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B595E3FB-3959-44BE-A2E6-C278E9E150E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F6C546EB-9CAD-482D-888D-564E450F10B8}"/>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7E4E8FA9-D344-4BC7-AFD1-BBA431E2D1B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1B86049D-BD03-4072-B4A4-8DFC910CDD9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DB80959-0E16-4618-B4B5-3BF133DF932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2543F7F1-1402-4308-8F2D-E0DC1EF3A95E}"/>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574F9B8D-1F63-4014-BD7D-008D897F823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1DC0F1DF-1A59-439B-8A20-96AD91D5E7F2}"/>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E4A06BED-B090-4E40-AF9A-D6073159A3A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648F85CA-0ED4-41B2-AF6D-A6BD08E47232}"/>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22F23709-EC34-445C-9CAE-82F70917029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5315A408-452A-41B2-BE52-19125BF8FFAD}"/>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687B9213-0DA6-4EDA-B13D-A9BE4C741C27}"/>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40E422BB-D12B-4A01-B698-9F9C1EF4B60E}"/>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DB2065BA-3EEC-4E12-A964-E5BE10CEC0F0}"/>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1A146C24-2B1F-4119-8DC2-F3766C173C3C}"/>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a:extLst>
            <a:ext uri="{FF2B5EF4-FFF2-40B4-BE49-F238E27FC236}">
              <a16:creationId xmlns:a16="http://schemas.microsoft.com/office/drawing/2014/main" id="{2F806362-A7CD-48F9-9C91-9AF43DEB28EB}"/>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73772157-0A4B-4FE7-9CAF-5D849F51903A}"/>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46675D92-27FB-4521-A92C-D51AD34EE160}"/>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C401D462-D1F8-4C3E-8091-4E71ED5AD50E}"/>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DA90E481-8C74-4F23-9213-25E39E52AD9C}"/>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EF7C785B-DEA3-4B10-BAE7-BBF5037218D0}"/>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D466C9DA-9270-4547-86CF-A72F226F06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62DC57E-5C3E-47D6-B921-DF54AE34330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23965CF7-6DEE-4EE3-9321-0AF0259D52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97BD5142-5122-40B3-BF66-C69C9BB5F34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67C109B-C495-40E9-B5EE-D117B595AB1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59842</xdr:rowOff>
    </xdr:from>
    <xdr:to>
      <xdr:col>55</xdr:col>
      <xdr:colOff>50800</xdr:colOff>
      <xdr:row>62</xdr:row>
      <xdr:rowOff>161442</xdr:rowOff>
    </xdr:to>
    <xdr:sp macro="" textlink="">
      <xdr:nvSpPr>
        <xdr:cNvPr id="145" name="楕円 144">
          <a:extLst>
            <a:ext uri="{FF2B5EF4-FFF2-40B4-BE49-F238E27FC236}">
              <a16:creationId xmlns:a16="http://schemas.microsoft.com/office/drawing/2014/main" id="{2E6FCEED-21B6-48FA-B5C8-A314AAF88BB1}"/>
            </a:ext>
          </a:extLst>
        </xdr:cNvPr>
        <xdr:cNvSpPr/>
      </xdr:nvSpPr>
      <xdr:spPr>
        <a:xfrm>
          <a:off x="10426700" y="1068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82719</xdr:rowOff>
    </xdr:from>
    <xdr:ext cx="469744" cy="259045"/>
    <xdr:sp macro="" textlink="">
      <xdr:nvSpPr>
        <xdr:cNvPr id="146" name="【体育館・プール】&#10;一人当たり面積該当値テキスト">
          <a:extLst>
            <a:ext uri="{FF2B5EF4-FFF2-40B4-BE49-F238E27FC236}">
              <a16:creationId xmlns:a16="http://schemas.microsoft.com/office/drawing/2014/main" id="{80F5A810-A5E0-4766-A5A5-99C072C60F4A}"/>
            </a:ext>
          </a:extLst>
        </xdr:cNvPr>
        <xdr:cNvSpPr txBox="1"/>
      </xdr:nvSpPr>
      <xdr:spPr>
        <a:xfrm>
          <a:off x="10515600" y="105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65877</xdr:rowOff>
    </xdr:from>
    <xdr:to>
      <xdr:col>50</xdr:col>
      <xdr:colOff>165100</xdr:colOff>
      <xdr:row>62</xdr:row>
      <xdr:rowOff>167477</xdr:rowOff>
    </xdr:to>
    <xdr:sp macro="" textlink="">
      <xdr:nvSpPr>
        <xdr:cNvPr id="147" name="楕円 146">
          <a:extLst>
            <a:ext uri="{FF2B5EF4-FFF2-40B4-BE49-F238E27FC236}">
              <a16:creationId xmlns:a16="http://schemas.microsoft.com/office/drawing/2014/main" id="{B0F7C7ED-56B5-442B-B54E-FC20F4C104A4}"/>
            </a:ext>
          </a:extLst>
        </xdr:cNvPr>
        <xdr:cNvSpPr/>
      </xdr:nvSpPr>
      <xdr:spPr>
        <a:xfrm>
          <a:off x="9588500" y="1069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110642</xdr:rowOff>
    </xdr:from>
    <xdr:to>
      <xdr:col>55</xdr:col>
      <xdr:colOff>0</xdr:colOff>
      <xdr:row>62</xdr:row>
      <xdr:rowOff>116677</xdr:rowOff>
    </xdr:to>
    <xdr:cxnSp macro="">
      <xdr:nvCxnSpPr>
        <xdr:cNvPr id="148" name="直線コネクタ 147">
          <a:extLst>
            <a:ext uri="{FF2B5EF4-FFF2-40B4-BE49-F238E27FC236}">
              <a16:creationId xmlns:a16="http://schemas.microsoft.com/office/drawing/2014/main" id="{48DB10F5-C1CD-4484-89CC-EBE9257CE887}"/>
            </a:ext>
          </a:extLst>
        </xdr:cNvPr>
        <xdr:cNvCxnSpPr/>
      </xdr:nvCxnSpPr>
      <xdr:spPr>
        <a:xfrm flipV="1">
          <a:off x="9639300" y="10740542"/>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67432</xdr:rowOff>
    </xdr:from>
    <xdr:to>
      <xdr:col>46</xdr:col>
      <xdr:colOff>38100</xdr:colOff>
      <xdr:row>62</xdr:row>
      <xdr:rowOff>169032</xdr:rowOff>
    </xdr:to>
    <xdr:sp macro="" textlink="">
      <xdr:nvSpPr>
        <xdr:cNvPr id="149" name="楕円 148">
          <a:extLst>
            <a:ext uri="{FF2B5EF4-FFF2-40B4-BE49-F238E27FC236}">
              <a16:creationId xmlns:a16="http://schemas.microsoft.com/office/drawing/2014/main" id="{853193AE-7F37-4309-B1C7-9FAE46FB0BDC}"/>
            </a:ext>
          </a:extLst>
        </xdr:cNvPr>
        <xdr:cNvSpPr/>
      </xdr:nvSpPr>
      <xdr:spPr>
        <a:xfrm>
          <a:off x="8699500" y="106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116677</xdr:rowOff>
    </xdr:from>
    <xdr:to>
      <xdr:col>50</xdr:col>
      <xdr:colOff>114300</xdr:colOff>
      <xdr:row>62</xdr:row>
      <xdr:rowOff>118232</xdr:rowOff>
    </xdr:to>
    <xdr:cxnSp macro="">
      <xdr:nvCxnSpPr>
        <xdr:cNvPr id="150" name="直線コネクタ 149">
          <a:extLst>
            <a:ext uri="{FF2B5EF4-FFF2-40B4-BE49-F238E27FC236}">
              <a16:creationId xmlns:a16="http://schemas.microsoft.com/office/drawing/2014/main" id="{CD197C1E-6AA4-4BBA-B8CA-11D2C7768DBD}"/>
            </a:ext>
          </a:extLst>
        </xdr:cNvPr>
        <xdr:cNvCxnSpPr/>
      </xdr:nvCxnSpPr>
      <xdr:spPr>
        <a:xfrm flipV="1">
          <a:off x="8750300" y="1074657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74473</xdr:rowOff>
    </xdr:from>
    <xdr:to>
      <xdr:col>41</xdr:col>
      <xdr:colOff>101600</xdr:colOff>
      <xdr:row>63</xdr:row>
      <xdr:rowOff>4623</xdr:rowOff>
    </xdr:to>
    <xdr:sp macro="" textlink="">
      <xdr:nvSpPr>
        <xdr:cNvPr id="151" name="楕円 150">
          <a:extLst>
            <a:ext uri="{FF2B5EF4-FFF2-40B4-BE49-F238E27FC236}">
              <a16:creationId xmlns:a16="http://schemas.microsoft.com/office/drawing/2014/main" id="{90225A88-E2F2-4D73-96FF-52DA2C92475C}"/>
            </a:ext>
          </a:extLst>
        </xdr:cNvPr>
        <xdr:cNvSpPr/>
      </xdr:nvSpPr>
      <xdr:spPr>
        <a:xfrm>
          <a:off x="7810500" y="107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118232</xdr:rowOff>
    </xdr:from>
    <xdr:to>
      <xdr:col>45</xdr:col>
      <xdr:colOff>177800</xdr:colOff>
      <xdr:row>62</xdr:row>
      <xdr:rowOff>125273</xdr:rowOff>
    </xdr:to>
    <xdr:cxnSp macro="">
      <xdr:nvCxnSpPr>
        <xdr:cNvPr id="152" name="直線コネクタ 151">
          <a:extLst>
            <a:ext uri="{FF2B5EF4-FFF2-40B4-BE49-F238E27FC236}">
              <a16:creationId xmlns:a16="http://schemas.microsoft.com/office/drawing/2014/main" id="{D8F4A88E-D3C9-4271-BDC9-C0A3E8D8D41B}"/>
            </a:ext>
          </a:extLst>
        </xdr:cNvPr>
        <xdr:cNvCxnSpPr/>
      </xdr:nvCxnSpPr>
      <xdr:spPr>
        <a:xfrm flipV="1">
          <a:off x="7861300" y="10748132"/>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79228</xdr:rowOff>
    </xdr:from>
    <xdr:to>
      <xdr:col>36</xdr:col>
      <xdr:colOff>165100</xdr:colOff>
      <xdr:row>63</xdr:row>
      <xdr:rowOff>9378</xdr:rowOff>
    </xdr:to>
    <xdr:sp macro="" textlink="">
      <xdr:nvSpPr>
        <xdr:cNvPr id="153" name="楕円 152">
          <a:extLst>
            <a:ext uri="{FF2B5EF4-FFF2-40B4-BE49-F238E27FC236}">
              <a16:creationId xmlns:a16="http://schemas.microsoft.com/office/drawing/2014/main" id="{8B8BAE2D-FF99-4FF1-9450-2C75F49A818F}"/>
            </a:ext>
          </a:extLst>
        </xdr:cNvPr>
        <xdr:cNvSpPr/>
      </xdr:nvSpPr>
      <xdr:spPr>
        <a:xfrm>
          <a:off x="6921500" y="1070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125273</xdr:rowOff>
    </xdr:from>
    <xdr:to>
      <xdr:col>41</xdr:col>
      <xdr:colOff>50800</xdr:colOff>
      <xdr:row>62</xdr:row>
      <xdr:rowOff>130028</xdr:rowOff>
    </xdr:to>
    <xdr:cxnSp macro="">
      <xdr:nvCxnSpPr>
        <xdr:cNvPr id="154" name="直線コネクタ 153">
          <a:extLst>
            <a:ext uri="{FF2B5EF4-FFF2-40B4-BE49-F238E27FC236}">
              <a16:creationId xmlns:a16="http://schemas.microsoft.com/office/drawing/2014/main" id="{91786800-C7DE-4150-A07E-AAEE0093C8EF}"/>
            </a:ext>
          </a:extLst>
        </xdr:cNvPr>
        <xdr:cNvCxnSpPr/>
      </xdr:nvCxnSpPr>
      <xdr:spPr>
        <a:xfrm flipV="1">
          <a:off x="6972300" y="10755173"/>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a:extLst>
            <a:ext uri="{FF2B5EF4-FFF2-40B4-BE49-F238E27FC236}">
              <a16:creationId xmlns:a16="http://schemas.microsoft.com/office/drawing/2014/main" id="{BF752E92-4E4C-4901-998E-7EEE57FEDA98}"/>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a:extLst>
            <a:ext uri="{FF2B5EF4-FFF2-40B4-BE49-F238E27FC236}">
              <a16:creationId xmlns:a16="http://schemas.microsoft.com/office/drawing/2014/main" id="{890ABF31-6A7F-4F45-8886-C93127FB8A8D}"/>
            </a:ext>
          </a:extLst>
        </xdr:cNvPr>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7" name="n_3aveValue【体育館・プール】&#10;一人当たり面積">
          <a:extLst>
            <a:ext uri="{FF2B5EF4-FFF2-40B4-BE49-F238E27FC236}">
              <a16:creationId xmlns:a16="http://schemas.microsoft.com/office/drawing/2014/main" id="{14B2F027-2FD5-4D58-A77B-98323EEB4CAE}"/>
            </a:ext>
          </a:extLst>
        </xdr:cNvPr>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158" name="n_4aveValue【体育館・プール】&#10;一人当たり面積">
          <a:extLst>
            <a:ext uri="{FF2B5EF4-FFF2-40B4-BE49-F238E27FC236}">
              <a16:creationId xmlns:a16="http://schemas.microsoft.com/office/drawing/2014/main" id="{3E221F35-B5DD-4514-A997-FE315DF4BBD9}"/>
            </a:ext>
          </a:extLst>
        </xdr:cNvPr>
        <xdr:cNvSpPr txBox="1"/>
      </xdr:nvSpPr>
      <xdr:spPr>
        <a:xfrm>
          <a:off x="6737427" y="109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12554</xdr:rowOff>
    </xdr:from>
    <xdr:ext cx="469744" cy="259045"/>
    <xdr:sp macro="" textlink="">
      <xdr:nvSpPr>
        <xdr:cNvPr id="159" name="n_1mainValue【体育館・プール】&#10;一人当たり面積">
          <a:extLst>
            <a:ext uri="{FF2B5EF4-FFF2-40B4-BE49-F238E27FC236}">
              <a16:creationId xmlns:a16="http://schemas.microsoft.com/office/drawing/2014/main" id="{50E242B1-453B-4799-BB64-507A15EEAD83}"/>
            </a:ext>
          </a:extLst>
        </xdr:cNvPr>
        <xdr:cNvSpPr txBox="1"/>
      </xdr:nvSpPr>
      <xdr:spPr>
        <a:xfrm>
          <a:off x="9391727" y="1047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14109</xdr:rowOff>
    </xdr:from>
    <xdr:ext cx="469744" cy="259045"/>
    <xdr:sp macro="" textlink="">
      <xdr:nvSpPr>
        <xdr:cNvPr id="160" name="n_2mainValue【体育館・プール】&#10;一人当たり面積">
          <a:extLst>
            <a:ext uri="{FF2B5EF4-FFF2-40B4-BE49-F238E27FC236}">
              <a16:creationId xmlns:a16="http://schemas.microsoft.com/office/drawing/2014/main" id="{D188CD9B-53EB-4897-A40A-FE61CFADC3C0}"/>
            </a:ext>
          </a:extLst>
        </xdr:cNvPr>
        <xdr:cNvSpPr txBox="1"/>
      </xdr:nvSpPr>
      <xdr:spPr>
        <a:xfrm>
          <a:off x="8515427" y="1047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21150</xdr:rowOff>
    </xdr:from>
    <xdr:ext cx="469744" cy="259045"/>
    <xdr:sp macro="" textlink="">
      <xdr:nvSpPr>
        <xdr:cNvPr id="161" name="n_3mainValue【体育館・プール】&#10;一人当たり面積">
          <a:extLst>
            <a:ext uri="{FF2B5EF4-FFF2-40B4-BE49-F238E27FC236}">
              <a16:creationId xmlns:a16="http://schemas.microsoft.com/office/drawing/2014/main" id="{6F1D2822-3D60-44C5-88F2-EBEE55258585}"/>
            </a:ext>
          </a:extLst>
        </xdr:cNvPr>
        <xdr:cNvSpPr txBox="1"/>
      </xdr:nvSpPr>
      <xdr:spPr>
        <a:xfrm>
          <a:off x="7626427" y="1047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25905</xdr:rowOff>
    </xdr:from>
    <xdr:ext cx="469744" cy="259045"/>
    <xdr:sp macro="" textlink="">
      <xdr:nvSpPr>
        <xdr:cNvPr id="162" name="n_4mainValue【体育館・プール】&#10;一人当たり面積">
          <a:extLst>
            <a:ext uri="{FF2B5EF4-FFF2-40B4-BE49-F238E27FC236}">
              <a16:creationId xmlns:a16="http://schemas.microsoft.com/office/drawing/2014/main" id="{09C113E0-5B05-4249-A91D-C23599F023C6}"/>
            </a:ext>
          </a:extLst>
        </xdr:cNvPr>
        <xdr:cNvSpPr txBox="1"/>
      </xdr:nvSpPr>
      <xdr:spPr>
        <a:xfrm>
          <a:off x="6737427" y="104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D05FEBC8-24D0-4136-B318-92BA99991A2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46BC4055-303B-4D1C-8B30-8007E74417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81223B7E-F929-4D1D-B77C-5529F7065E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337FB9D6-C3D4-4F46-8CD0-AF23E0CF2A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66FCAB32-57F9-44C2-BAB5-B77C44AACCC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53C360C-1F60-441F-A60C-76F45E8B7E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96800859-01FF-468B-A9AA-207E264F55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9C9D5CD0-EA99-4F09-A7BC-B3C0E3E5354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B01D4CA0-4BA4-43BD-9602-A7109B88E04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51BB0F31-41E4-4D8A-B424-705A6D4910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B52BFE72-C32E-429D-8724-691DBDB8656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ED0A0890-0D62-4975-B083-94D9B6C8CB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13A69937-C64C-4931-8A2B-328A247626B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4EA2B918-52CC-4736-BB46-F7629875D3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F23940F1-0694-4DCD-BC62-2DEA102ACF4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CBEC684E-7BC6-4495-8364-BE9451F18E9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5FD2092A-C1F0-4FE8-A312-D26C7D2EFB6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0A0B56D1-3E64-4C65-97F5-F638EF50E9C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C662880F-37F2-4D77-ACF7-DBB011A8A09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6002312C-C3F7-4050-A31A-56CD817BE9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C250CE5C-28B7-43F6-9439-7F42953FEC4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BE94C7E9-F813-4C4C-9203-316AAF368AE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38481BA4-FE3B-417F-A2CE-47AFC7C2394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5604AA73-CA4F-4B39-8698-10B39919610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B1016DF0-798B-4472-A944-DFA922DE2E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19C288CE-17E1-4E14-B8BF-337E0435F05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8C58F870-3BF8-4A0D-9C9E-6124262CED2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B2EECC10-5129-49D0-A2DB-8FC0499FF5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0AF8CDD8-F8B7-4151-BBA7-155F4B041C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22C1A0F2-E65E-42CF-841F-5D0EDD589B8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B0576690-0D43-4BF8-9A48-836AAC14E3E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FF580913-922F-44C5-A87C-22F47BA3576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FB4D7B3A-E45D-418B-AFB6-D16F62085A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1BF29A90-9CC1-4E34-ACFA-BC5C9392D1D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39F15718-BDC6-4D95-9AD6-5772930DB52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04FE8976-1B36-46F6-9359-23476D3AF5D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980DD4D8-E787-4B18-84D1-95C61E3FD4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135DF542-CDDF-42F4-B992-3D903E160D9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C4F754B8-A4C8-45F5-9D09-8F41AAE468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EF8F3FD7-80D3-4E70-B9B7-1057E3DBA8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E8F26EE0-64F2-4006-B626-E717B1B9FE4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F63DA7AE-670A-416D-94FF-9DC44E46E68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9510E17D-9156-4636-8E34-54F13F0F4A6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33A9A41A-9436-4719-8566-5DD6E68AC9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B2CB1D2F-D845-4A2B-AD0A-051EB4E890B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30DA3B73-B953-405A-8369-3357D05DFA3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61B4174B-A533-4906-B952-3926E9A456A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FDD76DC2-2252-4852-A8EB-D92FBC1729C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E862EDDF-3DA8-414D-B3E2-4A3E085B426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09356976-192A-4A1A-BDA3-F9F64D16C99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B8C599C4-EC24-4BE8-973B-1861DD0A6D1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BCA27F76-6D8C-4716-B957-F5F2DAD5E36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7CA84400-DDBE-4FFC-87B9-7F69B7E3568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40CFAD14-3803-473B-ADDF-4C684A3A26C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6A3E52D1-FC8F-4860-8E0A-1883E21608D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6A8F986A-6D81-4BA4-B3C9-B69FD2ABF31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3497ECA0-B71E-4733-A54E-A68DB6B290B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220" name="直線コネクタ 219">
          <a:extLst>
            <a:ext uri="{FF2B5EF4-FFF2-40B4-BE49-F238E27FC236}">
              <a16:creationId xmlns:a16="http://schemas.microsoft.com/office/drawing/2014/main" id="{220C1E46-C5DF-4B7B-BF5A-31A985B4720A}"/>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221" name="【一般廃棄物処理施設】&#10;有形固定資産減価償却率最小値テキスト">
          <a:extLst>
            <a:ext uri="{FF2B5EF4-FFF2-40B4-BE49-F238E27FC236}">
              <a16:creationId xmlns:a16="http://schemas.microsoft.com/office/drawing/2014/main" id="{AF6DFFAB-C260-4CCB-BBCD-07428C99E887}"/>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222" name="直線コネクタ 221">
          <a:extLst>
            <a:ext uri="{FF2B5EF4-FFF2-40B4-BE49-F238E27FC236}">
              <a16:creationId xmlns:a16="http://schemas.microsoft.com/office/drawing/2014/main" id="{603A054E-9E25-4BFD-83F7-918A0D273DFC}"/>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id="{DCBD1FF8-CBCC-4E60-BE10-21B31D87107D}"/>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4" name="直線コネクタ 223">
          <a:extLst>
            <a:ext uri="{FF2B5EF4-FFF2-40B4-BE49-F238E27FC236}">
              <a16:creationId xmlns:a16="http://schemas.microsoft.com/office/drawing/2014/main" id="{25662464-DF25-4E54-96DC-2B6147646AD8}"/>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7C4F64E4-FAB4-4188-9222-587EAB3175A4}"/>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226" name="フローチャート: 判断 225">
          <a:extLst>
            <a:ext uri="{FF2B5EF4-FFF2-40B4-BE49-F238E27FC236}">
              <a16:creationId xmlns:a16="http://schemas.microsoft.com/office/drawing/2014/main" id="{D9AC0BCC-8C18-4979-871C-D9D81D1EF5F2}"/>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227" name="フローチャート: 判断 226">
          <a:extLst>
            <a:ext uri="{FF2B5EF4-FFF2-40B4-BE49-F238E27FC236}">
              <a16:creationId xmlns:a16="http://schemas.microsoft.com/office/drawing/2014/main" id="{49D72F71-7B1F-475A-A3D1-6C85047F230C}"/>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228" name="フローチャート: 判断 227">
          <a:extLst>
            <a:ext uri="{FF2B5EF4-FFF2-40B4-BE49-F238E27FC236}">
              <a16:creationId xmlns:a16="http://schemas.microsoft.com/office/drawing/2014/main" id="{DA30D5AF-3634-44A6-9C49-0A25C5D004B3}"/>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229" name="フローチャート: 判断 228">
          <a:extLst>
            <a:ext uri="{FF2B5EF4-FFF2-40B4-BE49-F238E27FC236}">
              <a16:creationId xmlns:a16="http://schemas.microsoft.com/office/drawing/2014/main" id="{F48296B7-4A09-4E3A-82E1-40140A2B283C}"/>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230" name="フローチャート: 判断 229">
          <a:extLst>
            <a:ext uri="{FF2B5EF4-FFF2-40B4-BE49-F238E27FC236}">
              <a16:creationId xmlns:a16="http://schemas.microsoft.com/office/drawing/2014/main" id="{B9CF970D-42DF-4249-82B9-3F689864124D}"/>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27354EE7-C620-41D0-9013-FE5FB5A61F6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C6B9E256-F36C-49BA-A191-D39B1F88B8C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ACA10AC-90E4-463C-ACDA-0AD2A56E9D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0366E3C8-9F7F-453E-840B-35082BA9C6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4526B4CA-7B5B-4B82-A95E-F8C82E251FA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126637</xdr:rowOff>
    </xdr:from>
    <xdr:to>
      <xdr:col>85</xdr:col>
      <xdr:colOff>177800</xdr:colOff>
      <xdr:row>35</xdr:row>
      <xdr:rowOff>56787</xdr:rowOff>
    </xdr:to>
    <xdr:sp macro="" textlink="">
      <xdr:nvSpPr>
        <xdr:cNvPr id="236" name="楕円 235">
          <a:extLst>
            <a:ext uri="{FF2B5EF4-FFF2-40B4-BE49-F238E27FC236}">
              <a16:creationId xmlns:a16="http://schemas.microsoft.com/office/drawing/2014/main" id="{4EBF1578-5002-427B-9386-4A7375306D9A}"/>
            </a:ext>
          </a:extLst>
        </xdr:cNvPr>
        <xdr:cNvSpPr/>
      </xdr:nvSpPr>
      <xdr:spPr>
        <a:xfrm>
          <a:off x="162687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149514</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B94118CC-D3B1-4D36-87AD-C74CE0A2430A}"/>
            </a:ext>
          </a:extLst>
        </xdr:cNvPr>
        <xdr:cNvSpPr txBox="1"/>
      </xdr:nvSpPr>
      <xdr:spPr>
        <a:xfrm>
          <a:off x="16357600" y="58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85816</xdr:rowOff>
    </xdr:from>
    <xdr:to>
      <xdr:col>81</xdr:col>
      <xdr:colOff>101600</xdr:colOff>
      <xdr:row>35</xdr:row>
      <xdr:rowOff>15966</xdr:rowOff>
    </xdr:to>
    <xdr:sp macro="" textlink="">
      <xdr:nvSpPr>
        <xdr:cNvPr id="238" name="楕円 237">
          <a:extLst>
            <a:ext uri="{FF2B5EF4-FFF2-40B4-BE49-F238E27FC236}">
              <a16:creationId xmlns:a16="http://schemas.microsoft.com/office/drawing/2014/main" id="{556D1900-A619-4D5F-872E-B6C45D35B02B}"/>
            </a:ext>
          </a:extLst>
        </xdr:cNvPr>
        <xdr:cNvSpPr/>
      </xdr:nvSpPr>
      <xdr:spPr>
        <a:xfrm>
          <a:off x="15430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136616</xdr:rowOff>
    </xdr:from>
    <xdr:to>
      <xdr:col>85</xdr:col>
      <xdr:colOff>127000</xdr:colOff>
      <xdr:row>35</xdr:row>
      <xdr:rowOff>5987</xdr:rowOff>
    </xdr:to>
    <xdr:cxnSp macro="">
      <xdr:nvCxnSpPr>
        <xdr:cNvPr id="239" name="直線コネクタ 238">
          <a:extLst>
            <a:ext uri="{FF2B5EF4-FFF2-40B4-BE49-F238E27FC236}">
              <a16:creationId xmlns:a16="http://schemas.microsoft.com/office/drawing/2014/main" id="{15E9EE18-12BE-4E53-B38D-BCE1A24DF675}"/>
            </a:ext>
          </a:extLst>
        </xdr:cNvPr>
        <xdr:cNvCxnSpPr/>
      </xdr:nvCxnSpPr>
      <xdr:spPr>
        <a:xfrm>
          <a:off x="15481300" y="596591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76019</xdr:rowOff>
    </xdr:from>
    <xdr:to>
      <xdr:col>76</xdr:col>
      <xdr:colOff>165100</xdr:colOff>
      <xdr:row>35</xdr:row>
      <xdr:rowOff>6169</xdr:rowOff>
    </xdr:to>
    <xdr:sp macro="" textlink="">
      <xdr:nvSpPr>
        <xdr:cNvPr id="240" name="楕円 239">
          <a:extLst>
            <a:ext uri="{FF2B5EF4-FFF2-40B4-BE49-F238E27FC236}">
              <a16:creationId xmlns:a16="http://schemas.microsoft.com/office/drawing/2014/main" id="{77BD05DC-F274-4D11-8FFD-483A88AE2B3A}"/>
            </a:ext>
          </a:extLst>
        </xdr:cNvPr>
        <xdr:cNvSpPr/>
      </xdr:nvSpPr>
      <xdr:spPr>
        <a:xfrm>
          <a:off x="14541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126819</xdr:rowOff>
    </xdr:from>
    <xdr:to>
      <xdr:col>81</xdr:col>
      <xdr:colOff>50800</xdr:colOff>
      <xdr:row>34</xdr:row>
      <xdr:rowOff>136616</xdr:rowOff>
    </xdr:to>
    <xdr:cxnSp macro="">
      <xdr:nvCxnSpPr>
        <xdr:cNvPr id="241" name="直線コネクタ 240">
          <a:extLst>
            <a:ext uri="{FF2B5EF4-FFF2-40B4-BE49-F238E27FC236}">
              <a16:creationId xmlns:a16="http://schemas.microsoft.com/office/drawing/2014/main" id="{5A8F02F8-4B2E-4668-B4BE-1D9A4AF5623B}"/>
            </a:ext>
          </a:extLst>
        </xdr:cNvPr>
        <xdr:cNvCxnSpPr/>
      </xdr:nvCxnSpPr>
      <xdr:spPr>
        <a:xfrm>
          <a:off x="14592300" y="59561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64589</xdr:rowOff>
    </xdr:from>
    <xdr:to>
      <xdr:col>72</xdr:col>
      <xdr:colOff>38100</xdr:colOff>
      <xdr:row>34</xdr:row>
      <xdr:rowOff>166189</xdr:rowOff>
    </xdr:to>
    <xdr:sp macro="" textlink="">
      <xdr:nvSpPr>
        <xdr:cNvPr id="242" name="楕円 241">
          <a:extLst>
            <a:ext uri="{FF2B5EF4-FFF2-40B4-BE49-F238E27FC236}">
              <a16:creationId xmlns:a16="http://schemas.microsoft.com/office/drawing/2014/main" id="{D16F8BEB-05D7-4316-BFF0-9CF23249925D}"/>
            </a:ext>
          </a:extLst>
        </xdr:cNvPr>
        <xdr:cNvSpPr/>
      </xdr:nvSpPr>
      <xdr:spPr>
        <a:xfrm>
          <a:off x="13652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115389</xdr:rowOff>
    </xdr:from>
    <xdr:to>
      <xdr:col>76</xdr:col>
      <xdr:colOff>114300</xdr:colOff>
      <xdr:row>34</xdr:row>
      <xdr:rowOff>126819</xdr:rowOff>
    </xdr:to>
    <xdr:cxnSp macro="">
      <xdr:nvCxnSpPr>
        <xdr:cNvPr id="243" name="直線コネクタ 242">
          <a:extLst>
            <a:ext uri="{FF2B5EF4-FFF2-40B4-BE49-F238E27FC236}">
              <a16:creationId xmlns:a16="http://schemas.microsoft.com/office/drawing/2014/main" id="{A4565485-71BB-489B-87E4-03A2F97C635E}"/>
            </a:ext>
          </a:extLst>
        </xdr:cNvPr>
        <xdr:cNvCxnSpPr/>
      </xdr:nvCxnSpPr>
      <xdr:spPr>
        <a:xfrm>
          <a:off x="13703300" y="594468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92347</xdr:rowOff>
    </xdr:from>
    <xdr:to>
      <xdr:col>67</xdr:col>
      <xdr:colOff>101600</xdr:colOff>
      <xdr:row>40</xdr:row>
      <xdr:rowOff>22497</xdr:rowOff>
    </xdr:to>
    <xdr:sp macro="" textlink="">
      <xdr:nvSpPr>
        <xdr:cNvPr id="244" name="楕円 243">
          <a:extLst>
            <a:ext uri="{FF2B5EF4-FFF2-40B4-BE49-F238E27FC236}">
              <a16:creationId xmlns:a16="http://schemas.microsoft.com/office/drawing/2014/main" id="{0B675084-0C98-4BA7-8551-08F542887C70}"/>
            </a:ext>
          </a:extLst>
        </xdr:cNvPr>
        <xdr:cNvSpPr/>
      </xdr:nvSpPr>
      <xdr:spPr>
        <a:xfrm>
          <a:off x="12763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115389</xdr:rowOff>
    </xdr:from>
    <xdr:to>
      <xdr:col>71</xdr:col>
      <xdr:colOff>177800</xdr:colOff>
      <xdr:row>39</xdr:row>
      <xdr:rowOff>143147</xdr:rowOff>
    </xdr:to>
    <xdr:cxnSp macro="">
      <xdr:nvCxnSpPr>
        <xdr:cNvPr id="245" name="直線コネクタ 244">
          <a:extLst>
            <a:ext uri="{FF2B5EF4-FFF2-40B4-BE49-F238E27FC236}">
              <a16:creationId xmlns:a16="http://schemas.microsoft.com/office/drawing/2014/main" id="{C66373ED-E997-4122-95B6-078657818EC3}"/>
            </a:ext>
          </a:extLst>
        </xdr:cNvPr>
        <xdr:cNvCxnSpPr/>
      </xdr:nvCxnSpPr>
      <xdr:spPr>
        <a:xfrm flipV="1">
          <a:off x="12814300" y="5944689"/>
          <a:ext cx="889000" cy="8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id="{707917BD-9FDA-4588-897E-6B7C7A5110C5}"/>
            </a:ext>
          </a:extLst>
        </xdr:cNvPr>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id="{5F552A89-0A30-4D6E-AD71-A035B61E6030}"/>
            </a:ext>
          </a:extLst>
        </xdr:cNvPr>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id="{DA33EDA5-EF81-44B6-AB35-A2ED4C508052}"/>
            </a:ext>
          </a:extLst>
        </xdr:cNvPr>
        <xdr:cNvSpPr txBox="1"/>
      </xdr:nvSpPr>
      <xdr:spPr>
        <a:xfrm>
          <a:off x="13500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id="{B6F4E0F3-15F8-4DD7-98B6-B27DC6D0D76D}"/>
            </a:ext>
          </a:extLst>
        </xdr:cNvPr>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32493</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id="{D63B0FB2-82A4-4646-9D8C-81EDEFDE997D}"/>
            </a:ext>
          </a:extLst>
        </xdr:cNvPr>
        <xdr:cNvSpPr txBox="1"/>
      </xdr:nvSpPr>
      <xdr:spPr>
        <a:xfrm>
          <a:off x="152660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22696</xdr:rowOff>
    </xdr:from>
    <xdr:ext cx="405111" cy="259045"/>
    <xdr:sp macro="" textlink="">
      <xdr:nvSpPr>
        <xdr:cNvPr id="251" name="n_2mainValue【一般廃棄物処理施設】&#10;有形固定資産減価償却率">
          <a:extLst>
            <a:ext uri="{FF2B5EF4-FFF2-40B4-BE49-F238E27FC236}">
              <a16:creationId xmlns:a16="http://schemas.microsoft.com/office/drawing/2014/main" id="{C83AF843-1ACC-41A8-B0FA-B340FB5EF38A}"/>
            </a:ext>
          </a:extLst>
        </xdr:cNvPr>
        <xdr:cNvSpPr txBox="1"/>
      </xdr:nvSpPr>
      <xdr:spPr>
        <a:xfrm>
          <a:off x="14389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11266</xdr:rowOff>
    </xdr:from>
    <xdr:ext cx="405111" cy="259045"/>
    <xdr:sp macro="" textlink="">
      <xdr:nvSpPr>
        <xdr:cNvPr id="252" name="n_3mainValue【一般廃棄物処理施設】&#10;有形固定資産減価償却率">
          <a:extLst>
            <a:ext uri="{FF2B5EF4-FFF2-40B4-BE49-F238E27FC236}">
              <a16:creationId xmlns:a16="http://schemas.microsoft.com/office/drawing/2014/main" id="{BEDB5E07-376B-4901-A130-326862258BFC}"/>
            </a:ext>
          </a:extLst>
        </xdr:cNvPr>
        <xdr:cNvSpPr txBox="1"/>
      </xdr:nvSpPr>
      <xdr:spPr>
        <a:xfrm>
          <a:off x="13500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253" name="n_4mainValue【一般廃棄物処理施設】&#10;有形固定資産減価償却率">
          <a:extLst>
            <a:ext uri="{FF2B5EF4-FFF2-40B4-BE49-F238E27FC236}">
              <a16:creationId xmlns:a16="http://schemas.microsoft.com/office/drawing/2014/main" id="{83B62CED-8389-4605-B4EC-0D93730DCE8A}"/>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B85D6837-C597-4253-84E2-F566081BC9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93FF224A-31A2-41A8-BA4C-CC3255A8E2D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35A00E22-2B8B-4CB9-B33C-E65A0D6F90C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9AD968B1-1BB7-443E-BEA7-2342D7319AB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A2ACDE42-AE2B-4FE7-8CC7-4C01E7D00DF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83292187-D08D-4064-A922-37D38460198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8CD5A7C1-0489-4DAA-BB63-D65B16A3CB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14546B8B-7067-487C-A865-2ABB29B602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3CBCAB7C-C984-4DA1-BB3D-84FB56703FD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BC45FC91-202A-4637-82A1-C620EE850EE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4" name="直線コネクタ 263">
          <a:extLst>
            <a:ext uri="{FF2B5EF4-FFF2-40B4-BE49-F238E27FC236}">
              <a16:creationId xmlns:a16="http://schemas.microsoft.com/office/drawing/2014/main" id="{D3BFE3E6-09CA-4788-833A-A4E8ECB1E80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5" name="テキスト ボックス 264">
          <a:extLst>
            <a:ext uri="{FF2B5EF4-FFF2-40B4-BE49-F238E27FC236}">
              <a16:creationId xmlns:a16="http://schemas.microsoft.com/office/drawing/2014/main" id="{124CDF75-F249-42EF-9527-B95516C3A87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6" name="直線コネクタ 265">
          <a:extLst>
            <a:ext uri="{FF2B5EF4-FFF2-40B4-BE49-F238E27FC236}">
              <a16:creationId xmlns:a16="http://schemas.microsoft.com/office/drawing/2014/main" id="{AD598C89-AE54-4E6B-B4B4-651528B6328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67" name="テキスト ボックス 266">
          <a:extLst>
            <a:ext uri="{FF2B5EF4-FFF2-40B4-BE49-F238E27FC236}">
              <a16:creationId xmlns:a16="http://schemas.microsoft.com/office/drawing/2014/main" id="{8179563C-565B-4C54-8A1A-574777FCCEC4}"/>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8" name="直線コネクタ 267">
          <a:extLst>
            <a:ext uri="{FF2B5EF4-FFF2-40B4-BE49-F238E27FC236}">
              <a16:creationId xmlns:a16="http://schemas.microsoft.com/office/drawing/2014/main" id="{01FEBE84-8FFF-4124-A53E-263EEBAAC3A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69" name="テキスト ボックス 268">
          <a:extLst>
            <a:ext uri="{FF2B5EF4-FFF2-40B4-BE49-F238E27FC236}">
              <a16:creationId xmlns:a16="http://schemas.microsoft.com/office/drawing/2014/main" id="{4CAA0AC2-FD36-429C-B628-F42A8547C5CA}"/>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0" name="直線コネクタ 269">
          <a:extLst>
            <a:ext uri="{FF2B5EF4-FFF2-40B4-BE49-F238E27FC236}">
              <a16:creationId xmlns:a16="http://schemas.microsoft.com/office/drawing/2014/main" id="{8C1EEFE7-B604-4519-BDCE-D6070AA682D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71" name="テキスト ボックス 270">
          <a:extLst>
            <a:ext uri="{FF2B5EF4-FFF2-40B4-BE49-F238E27FC236}">
              <a16:creationId xmlns:a16="http://schemas.microsoft.com/office/drawing/2014/main" id="{D609DC64-1049-426F-9C4A-11BA0FF6373C}"/>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a:extLst>
            <a:ext uri="{FF2B5EF4-FFF2-40B4-BE49-F238E27FC236}">
              <a16:creationId xmlns:a16="http://schemas.microsoft.com/office/drawing/2014/main" id="{9D6256AD-1792-4195-8F57-7568E94EE03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3" name="テキスト ボックス 272">
          <a:extLst>
            <a:ext uri="{FF2B5EF4-FFF2-40B4-BE49-F238E27FC236}">
              <a16:creationId xmlns:a16="http://schemas.microsoft.com/office/drawing/2014/main" id="{46821C07-B67B-4CB4-BC8D-2B8CF93F19E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a:extLst>
            <a:ext uri="{FF2B5EF4-FFF2-40B4-BE49-F238E27FC236}">
              <a16:creationId xmlns:a16="http://schemas.microsoft.com/office/drawing/2014/main" id="{FB116FA8-1745-4035-A6B7-1E3DF91BF8D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275" name="直線コネクタ 274">
          <a:extLst>
            <a:ext uri="{FF2B5EF4-FFF2-40B4-BE49-F238E27FC236}">
              <a16:creationId xmlns:a16="http://schemas.microsoft.com/office/drawing/2014/main" id="{92645F06-E6F4-403B-8AA5-18370755EF97}"/>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276" name="【一般廃棄物処理施設】&#10;一人当たり有形固定資産（償却資産）額最小値テキスト">
          <a:extLst>
            <a:ext uri="{FF2B5EF4-FFF2-40B4-BE49-F238E27FC236}">
              <a16:creationId xmlns:a16="http://schemas.microsoft.com/office/drawing/2014/main" id="{62428877-1416-4F7D-B401-EB63187F9879}"/>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277" name="直線コネクタ 276">
          <a:extLst>
            <a:ext uri="{FF2B5EF4-FFF2-40B4-BE49-F238E27FC236}">
              <a16:creationId xmlns:a16="http://schemas.microsoft.com/office/drawing/2014/main" id="{C27F0D91-CA44-43C9-8583-E74F1C344AB3}"/>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278" name="【一般廃棄物処理施設】&#10;一人当たり有形固定資産（償却資産）額最大値テキスト">
          <a:extLst>
            <a:ext uri="{FF2B5EF4-FFF2-40B4-BE49-F238E27FC236}">
              <a16:creationId xmlns:a16="http://schemas.microsoft.com/office/drawing/2014/main" id="{EC2B3EF5-E03E-440A-A775-B0D5864256CE}"/>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279" name="直線コネクタ 278">
          <a:extLst>
            <a:ext uri="{FF2B5EF4-FFF2-40B4-BE49-F238E27FC236}">
              <a16:creationId xmlns:a16="http://schemas.microsoft.com/office/drawing/2014/main" id="{3D48DBFD-96A8-4F1D-8081-92F7294A42A3}"/>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280" name="【一般廃棄物処理施設】&#10;一人当たり有形固定資産（償却資産）額平均値テキスト">
          <a:extLst>
            <a:ext uri="{FF2B5EF4-FFF2-40B4-BE49-F238E27FC236}">
              <a16:creationId xmlns:a16="http://schemas.microsoft.com/office/drawing/2014/main" id="{41907079-87A0-437F-A30C-8EF028B648A1}"/>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281" name="フローチャート: 判断 280">
          <a:extLst>
            <a:ext uri="{FF2B5EF4-FFF2-40B4-BE49-F238E27FC236}">
              <a16:creationId xmlns:a16="http://schemas.microsoft.com/office/drawing/2014/main" id="{A3967289-B732-42E3-9815-95E4830660AD}"/>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282" name="フローチャート: 判断 281">
          <a:extLst>
            <a:ext uri="{FF2B5EF4-FFF2-40B4-BE49-F238E27FC236}">
              <a16:creationId xmlns:a16="http://schemas.microsoft.com/office/drawing/2014/main" id="{53345B0C-106A-4349-9AA8-BA7BF1285B29}"/>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283" name="フローチャート: 判断 282">
          <a:extLst>
            <a:ext uri="{FF2B5EF4-FFF2-40B4-BE49-F238E27FC236}">
              <a16:creationId xmlns:a16="http://schemas.microsoft.com/office/drawing/2014/main" id="{68DFCA1F-80BA-49BE-B4E5-C1CE87AC2BB3}"/>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284" name="フローチャート: 判断 283">
          <a:extLst>
            <a:ext uri="{FF2B5EF4-FFF2-40B4-BE49-F238E27FC236}">
              <a16:creationId xmlns:a16="http://schemas.microsoft.com/office/drawing/2014/main" id="{D87B748D-BEB5-4956-9B48-98E6A34A5E52}"/>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285" name="フローチャート: 判断 284">
          <a:extLst>
            <a:ext uri="{FF2B5EF4-FFF2-40B4-BE49-F238E27FC236}">
              <a16:creationId xmlns:a16="http://schemas.microsoft.com/office/drawing/2014/main" id="{2677074E-2E79-4051-A183-0D98670E8C94}"/>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F63953B1-8D72-402D-936C-4BC7FBBBBF8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AE5DDF99-97DA-4A5B-9D16-625EBB5410F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6D737C1C-5BEF-4108-BD4B-7DE70419CB7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9037FFD4-1757-4E5A-BDC8-C1AF7734AC8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F4E71363-404D-4658-A6C7-BE069E69006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128660</xdr:rowOff>
    </xdr:from>
    <xdr:to>
      <xdr:col>116</xdr:col>
      <xdr:colOff>114300</xdr:colOff>
      <xdr:row>41</xdr:row>
      <xdr:rowOff>58810</xdr:rowOff>
    </xdr:to>
    <xdr:sp macro="" textlink="">
      <xdr:nvSpPr>
        <xdr:cNvPr id="291" name="楕円 290">
          <a:extLst>
            <a:ext uri="{FF2B5EF4-FFF2-40B4-BE49-F238E27FC236}">
              <a16:creationId xmlns:a16="http://schemas.microsoft.com/office/drawing/2014/main" id="{43001F23-3859-47EC-976E-482B292ED161}"/>
            </a:ext>
          </a:extLst>
        </xdr:cNvPr>
        <xdr:cNvSpPr/>
      </xdr:nvSpPr>
      <xdr:spPr>
        <a:xfrm>
          <a:off x="22110700" y="69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107068</xdr:rowOff>
    </xdr:from>
    <xdr:ext cx="599010" cy="259045"/>
    <xdr:sp macro="" textlink="">
      <xdr:nvSpPr>
        <xdr:cNvPr id="292" name="【一般廃棄物処理施設】&#10;一人当たり有形固定資産（償却資産）額該当値テキスト">
          <a:extLst>
            <a:ext uri="{FF2B5EF4-FFF2-40B4-BE49-F238E27FC236}">
              <a16:creationId xmlns:a16="http://schemas.microsoft.com/office/drawing/2014/main" id="{AA8B4814-D048-4C8D-AE01-9AA0AC5127D2}"/>
            </a:ext>
          </a:extLst>
        </xdr:cNvPr>
        <xdr:cNvSpPr txBox="1"/>
      </xdr:nvSpPr>
      <xdr:spPr>
        <a:xfrm>
          <a:off x="22199600" y="69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117353</xdr:rowOff>
    </xdr:from>
    <xdr:to>
      <xdr:col>112</xdr:col>
      <xdr:colOff>38100</xdr:colOff>
      <xdr:row>41</xdr:row>
      <xdr:rowOff>47503</xdr:rowOff>
    </xdr:to>
    <xdr:sp macro="" textlink="">
      <xdr:nvSpPr>
        <xdr:cNvPr id="293" name="楕円 292">
          <a:extLst>
            <a:ext uri="{FF2B5EF4-FFF2-40B4-BE49-F238E27FC236}">
              <a16:creationId xmlns:a16="http://schemas.microsoft.com/office/drawing/2014/main" id="{C36447B0-7204-4356-82A9-7BBD3BFC74CA}"/>
            </a:ext>
          </a:extLst>
        </xdr:cNvPr>
        <xdr:cNvSpPr/>
      </xdr:nvSpPr>
      <xdr:spPr>
        <a:xfrm>
          <a:off x="21272500" y="69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168153</xdr:rowOff>
    </xdr:from>
    <xdr:to>
      <xdr:col>116</xdr:col>
      <xdr:colOff>63500</xdr:colOff>
      <xdr:row>41</xdr:row>
      <xdr:rowOff>8010</xdr:rowOff>
    </xdr:to>
    <xdr:cxnSp macro="">
      <xdr:nvCxnSpPr>
        <xdr:cNvPr id="294" name="直線コネクタ 293">
          <a:extLst>
            <a:ext uri="{FF2B5EF4-FFF2-40B4-BE49-F238E27FC236}">
              <a16:creationId xmlns:a16="http://schemas.microsoft.com/office/drawing/2014/main" id="{2DA9065E-659D-4103-B6B1-6D23898C14D3}"/>
            </a:ext>
          </a:extLst>
        </xdr:cNvPr>
        <xdr:cNvCxnSpPr/>
      </xdr:nvCxnSpPr>
      <xdr:spPr>
        <a:xfrm>
          <a:off x="21323300" y="7026153"/>
          <a:ext cx="838200" cy="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118280</xdr:rowOff>
    </xdr:from>
    <xdr:to>
      <xdr:col>107</xdr:col>
      <xdr:colOff>101600</xdr:colOff>
      <xdr:row>41</xdr:row>
      <xdr:rowOff>48430</xdr:rowOff>
    </xdr:to>
    <xdr:sp macro="" textlink="">
      <xdr:nvSpPr>
        <xdr:cNvPr id="295" name="楕円 294">
          <a:extLst>
            <a:ext uri="{FF2B5EF4-FFF2-40B4-BE49-F238E27FC236}">
              <a16:creationId xmlns:a16="http://schemas.microsoft.com/office/drawing/2014/main" id="{2A652E51-AE31-4FE4-ABB6-5D0ECCE53571}"/>
            </a:ext>
          </a:extLst>
        </xdr:cNvPr>
        <xdr:cNvSpPr/>
      </xdr:nvSpPr>
      <xdr:spPr>
        <a:xfrm>
          <a:off x="20383500" y="69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168153</xdr:rowOff>
    </xdr:from>
    <xdr:to>
      <xdr:col>111</xdr:col>
      <xdr:colOff>177800</xdr:colOff>
      <xdr:row>40</xdr:row>
      <xdr:rowOff>169080</xdr:rowOff>
    </xdr:to>
    <xdr:cxnSp macro="">
      <xdr:nvCxnSpPr>
        <xdr:cNvPr id="296" name="直線コネクタ 295">
          <a:extLst>
            <a:ext uri="{FF2B5EF4-FFF2-40B4-BE49-F238E27FC236}">
              <a16:creationId xmlns:a16="http://schemas.microsoft.com/office/drawing/2014/main" id="{283A537B-40FF-4F27-824E-12EDAFDC1CC5}"/>
            </a:ext>
          </a:extLst>
        </xdr:cNvPr>
        <xdr:cNvCxnSpPr/>
      </xdr:nvCxnSpPr>
      <xdr:spPr>
        <a:xfrm flipV="1">
          <a:off x="20434300" y="7026153"/>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122560</xdr:rowOff>
    </xdr:from>
    <xdr:to>
      <xdr:col>102</xdr:col>
      <xdr:colOff>165100</xdr:colOff>
      <xdr:row>41</xdr:row>
      <xdr:rowOff>52710</xdr:rowOff>
    </xdr:to>
    <xdr:sp macro="" textlink="">
      <xdr:nvSpPr>
        <xdr:cNvPr id="297" name="楕円 296">
          <a:extLst>
            <a:ext uri="{FF2B5EF4-FFF2-40B4-BE49-F238E27FC236}">
              <a16:creationId xmlns:a16="http://schemas.microsoft.com/office/drawing/2014/main" id="{4DD80024-2CA8-4DF4-9088-02867BD4B7D7}"/>
            </a:ext>
          </a:extLst>
        </xdr:cNvPr>
        <xdr:cNvSpPr/>
      </xdr:nvSpPr>
      <xdr:spPr>
        <a:xfrm>
          <a:off x="19494500" y="698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169080</xdr:rowOff>
    </xdr:from>
    <xdr:to>
      <xdr:col>107</xdr:col>
      <xdr:colOff>50800</xdr:colOff>
      <xdr:row>41</xdr:row>
      <xdr:rowOff>1910</xdr:rowOff>
    </xdr:to>
    <xdr:cxnSp macro="">
      <xdr:nvCxnSpPr>
        <xdr:cNvPr id="298" name="直線コネクタ 297">
          <a:extLst>
            <a:ext uri="{FF2B5EF4-FFF2-40B4-BE49-F238E27FC236}">
              <a16:creationId xmlns:a16="http://schemas.microsoft.com/office/drawing/2014/main" id="{37CEB9E7-4BF9-4DE3-8B62-AD32329D46F5}"/>
            </a:ext>
          </a:extLst>
        </xdr:cNvPr>
        <xdr:cNvCxnSpPr/>
      </xdr:nvCxnSpPr>
      <xdr:spPr>
        <a:xfrm flipV="1">
          <a:off x="19545300" y="7027080"/>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52398</xdr:rowOff>
    </xdr:from>
    <xdr:to>
      <xdr:col>98</xdr:col>
      <xdr:colOff>38100</xdr:colOff>
      <xdr:row>41</xdr:row>
      <xdr:rowOff>153998</xdr:rowOff>
    </xdr:to>
    <xdr:sp macro="" textlink="">
      <xdr:nvSpPr>
        <xdr:cNvPr id="299" name="楕円 298">
          <a:extLst>
            <a:ext uri="{FF2B5EF4-FFF2-40B4-BE49-F238E27FC236}">
              <a16:creationId xmlns:a16="http://schemas.microsoft.com/office/drawing/2014/main" id="{8BF425BE-9CAE-4C84-AEE1-AAA8229D8F47}"/>
            </a:ext>
          </a:extLst>
        </xdr:cNvPr>
        <xdr:cNvSpPr/>
      </xdr:nvSpPr>
      <xdr:spPr>
        <a:xfrm>
          <a:off x="18605500" y="708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1910</xdr:rowOff>
    </xdr:from>
    <xdr:to>
      <xdr:col>102</xdr:col>
      <xdr:colOff>114300</xdr:colOff>
      <xdr:row>41</xdr:row>
      <xdr:rowOff>103198</xdr:rowOff>
    </xdr:to>
    <xdr:cxnSp macro="">
      <xdr:nvCxnSpPr>
        <xdr:cNvPr id="300" name="直線コネクタ 299">
          <a:extLst>
            <a:ext uri="{FF2B5EF4-FFF2-40B4-BE49-F238E27FC236}">
              <a16:creationId xmlns:a16="http://schemas.microsoft.com/office/drawing/2014/main" id="{541EA4C0-4255-4256-B225-DE1771E84B16}"/>
            </a:ext>
          </a:extLst>
        </xdr:cNvPr>
        <xdr:cNvCxnSpPr/>
      </xdr:nvCxnSpPr>
      <xdr:spPr>
        <a:xfrm flipV="1">
          <a:off x="18656300" y="7031360"/>
          <a:ext cx="889000" cy="10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301" name="n_1aveValue【一般廃棄物処理施設】&#10;一人当たり有形固定資産（償却資産）額">
          <a:extLst>
            <a:ext uri="{FF2B5EF4-FFF2-40B4-BE49-F238E27FC236}">
              <a16:creationId xmlns:a16="http://schemas.microsoft.com/office/drawing/2014/main" id="{8D27967D-DAAB-4893-92BC-B77E73C163E3}"/>
            </a:ext>
          </a:extLst>
        </xdr:cNvPr>
        <xdr:cNvSpPr txBox="1"/>
      </xdr:nvSpPr>
      <xdr:spPr>
        <a:xfrm>
          <a:off x="21011095" y="70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302" name="n_2aveValue【一般廃棄物処理施設】&#10;一人当たり有形固定資産（償却資産）額">
          <a:extLst>
            <a:ext uri="{FF2B5EF4-FFF2-40B4-BE49-F238E27FC236}">
              <a16:creationId xmlns:a16="http://schemas.microsoft.com/office/drawing/2014/main" id="{A054D525-7DF0-46A1-B4B4-6AC170EB6E5E}"/>
            </a:ext>
          </a:extLst>
        </xdr:cNvPr>
        <xdr:cNvSpPr txBox="1"/>
      </xdr:nvSpPr>
      <xdr:spPr>
        <a:xfrm>
          <a:off x="20134795" y="70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303" name="n_3aveValue【一般廃棄物処理施設】&#10;一人当たり有形固定資産（償却資産）額">
          <a:extLst>
            <a:ext uri="{FF2B5EF4-FFF2-40B4-BE49-F238E27FC236}">
              <a16:creationId xmlns:a16="http://schemas.microsoft.com/office/drawing/2014/main" id="{3E0446CA-478B-4C34-93F2-FE55CBA4DCE6}"/>
            </a:ext>
          </a:extLst>
        </xdr:cNvPr>
        <xdr:cNvSpPr txBox="1"/>
      </xdr:nvSpPr>
      <xdr:spPr>
        <a:xfrm>
          <a:off x="19245795" y="708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304" name="n_4aveValue【一般廃棄物処理施設】&#10;一人当たり有形固定資産（償却資産）額">
          <a:extLst>
            <a:ext uri="{FF2B5EF4-FFF2-40B4-BE49-F238E27FC236}">
              <a16:creationId xmlns:a16="http://schemas.microsoft.com/office/drawing/2014/main" id="{76BC7BB6-6D14-4521-B65A-78F965F914D2}"/>
            </a:ext>
          </a:extLst>
        </xdr:cNvPr>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64030</xdr:rowOff>
    </xdr:from>
    <xdr:ext cx="599010" cy="259045"/>
    <xdr:sp macro="" textlink="">
      <xdr:nvSpPr>
        <xdr:cNvPr id="305" name="n_1mainValue【一般廃棄物処理施設】&#10;一人当たり有形固定資産（償却資産）額">
          <a:extLst>
            <a:ext uri="{FF2B5EF4-FFF2-40B4-BE49-F238E27FC236}">
              <a16:creationId xmlns:a16="http://schemas.microsoft.com/office/drawing/2014/main" id="{E896899C-9AE2-437E-ABA3-33CEC52799A8}"/>
            </a:ext>
          </a:extLst>
        </xdr:cNvPr>
        <xdr:cNvSpPr txBox="1"/>
      </xdr:nvSpPr>
      <xdr:spPr>
        <a:xfrm>
          <a:off x="21011095" y="67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64957</xdr:rowOff>
    </xdr:from>
    <xdr:ext cx="599010" cy="259045"/>
    <xdr:sp macro="" textlink="">
      <xdr:nvSpPr>
        <xdr:cNvPr id="306" name="n_2mainValue【一般廃棄物処理施設】&#10;一人当たり有形固定資産（償却資産）額">
          <a:extLst>
            <a:ext uri="{FF2B5EF4-FFF2-40B4-BE49-F238E27FC236}">
              <a16:creationId xmlns:a16="http://schemas.microsoft.com/office/drawing/2014/main" id="{6C65AEA8-4013-4C73-9BBA-614F5F5FB33E}"/>
            </a:ext>
          </a:extLst>
        </xdr:cNvPr>
        <xdr:cNvSpPr txBox="1"/>
      </xdr:nvSpPr>
      <xdr:spPr>
        <a:xfrm>
          <a:off x="20134795" y="675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69237</xdr:rowOff>
    </xdr:from>
    <xdr:ext cx="599010" cy="259045"/>
    <xdr:sp macro="" textlink="">
      <xdr:nvSpPr>
        <xdr:cNvPr id="307" name="n_3mainValue【一般廃棄物処理施設】&#10;一人当たり有形固定資産（償却資産）額">
          <a:extLst>
            <a:ext uri="{FF2B5EF4-FFF2-40B4-BE49-F238E27FC236}">
              <a16:creationId xmlns:a16="http://schemas.microsoft.com/office/drawing/2014/main" id="{4F793358-0784-465F-A7E2-AC3A7245C088}"/>
            </a:ext>
          </a:extLst>
        </xdr:cNvPr>
        <xdr:cNvSpPr txBox="1"/>
      </xdr:nvSpPr>
      <xdr:spPr>
        <a:xfrm>
          <a:off x="19245795" y="675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145125</xdr:rowOff>
    </xdr:from>
    <xdr:ext cx="534377" cy="259045"/>
    <xdr:sp macro="" textlink="">
      <xdr:nvSpPr>
        <xdr:cNvPr id="308" name="n_4mainValue【一般廃棄物処理施設】&#10;一人当たり有形固定資産（償却資産）額">
          <a:extLst>
            <a:ext uri="{FF2B5EF4-FFF2-40B4-BE49-F238E27FC236}">
              <a16:creationId xmlns:a16="http://schemas.microsoft.com/office/drawing/2014/main" id="{37F782E6-6BB2-4EC8-82A8-0F798164DA28}"/>
            </a:ext>
          </a:extLst>
        </xdr:cNvPr>
        <xdr:cNvSpPr txBox="1"/>
      </xdr:nvSpPr>
      <xdr:spPr>
        <a:xfrm>
          <a:off x="18389111" y="717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a:extLst>
            <a:ext uri="{FF2B5EF4-FFF2-40B4-BE49-F238E27FC236}">
              <a16:creationId xmlns:a16="http://schemas.microsoft.com/office/drawing/2014/main" id="{1D38A25C-5544-4C78-A00D-95E58A9E07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a:extLst>
            <a:ext uri="{FF2B5EF4-FFF2-40B4-BE49-F238E27FC236}">
              <a16:creationId xmlns:a16="http://schemas.microsoft.com/office/drawing/2014/main" id="{AB4CF414-8850-4F5F-BE7D-2E6BDBCFD2E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a:extLst>
            <a:ext uri="{FF2B5EF4-FFF2-40B4-BE49-F238E27FC236}">
              <a16:creationId xmlns:a16="http://schemas.microsoft.com/office/drawing/2014/main" id="{52D3D09C-2794-4AB0-ABCF-EFD4AF150CD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a:extLst>
            <a:ext uri="{FF2B5EF4-FFF2-40B4-BE49-F238E27FC236}">
              <a16:creationId xmlns:a16="http://schemas.microsoft.com/office/drawing/2014/main" id="{90C9D782-06D0-4D59-9EF3-1E96B938E11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a:extLst>
            <a:ext uri="{FF2B5EF4-FFF2-40B4-BE49-F238E27FC236}">
              <a16:creationId xmlns:a16="http://schemas.microsoft.com/office/drawing/2014/main" id="{44B544A0-BAED-4A23-891D-A3C91D99EA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a:extLst>
            <a:ext uri="{FF2B5EF4-FFF2-40B4-BE49-F238E27FC236}">
              <a16:creationId xmlns:a16="http://schemas.microsoft.com/office/drawing/2014/main" id="{9E0753AD-7ED7-4B11-A83C-436E372D4AB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a:extLst>
            <a:ext uri="{FF2B5EF4-FFF2-40B4-BE49-F238E27FC236}">
              <a16:creationId xmlns:a16="http://schemas.microsoft.com/office/drawing/2014/main" id="{7E81AFFC-CDC2-4D93-8454-60C1CF7514F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a:extLst>
            <a:ext uri="{FF2B5EF4-FFF2-40B4-BE49-F238E27FC236}">
              <a16:creationId xmlns:a16="http://schemas.microsoft.com/office/drawing/2014/main" id="{2AEA4260-3023-4FCF-8233-C8642B7CECB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a:extLst>
            <a:ext uri="{FF2B5EF4-FFF2-40B4-BE49-F238E27FC236}">
              <a16:creationId xmlns:a16="http://schemas.microsoft.com/office/drawing/2014/main" id="{CA3A169C-44A4-4F5B-8CF1-162D5D76FEE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a:extLst>
            <a:ext uri="{FF2B5EF4-FFF2-40B4-BE49-F238E27FC236}">
              <a16:creationId xmlns:a16="http://schemas.microsoft.com/office/drawing/2014/main" id="{E19C3BFB-B36D-4B47-8397-1F1D2CD252C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9" name="テキスト ボックス 318">
          <a:extLst>
            <a:ext uri="{FF2B5EF4-FFF2-40B4-BE49-F238E27FC236}">
              <a16:creationId xmlns:a16="http://schemas.microsoft.com/office/drawing/2014/main" id="{9D494B8C-EB4D-4AA8-A190-58427A68445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0" name="直線コネクタ 319">
          <a:extLst>
            <a:ext uri="{FF2B5EF4-FFF2-40B4-BE49-F238E27FC236}">
              <a16:creationId xmlns:a16="http://schemas.microsoft.com/office/drawing/2014/main" id="{B4F8329F-0843-4810-9982-76B7F16ACF5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1" name="テキスト ボックス 320">
          <a:extLst>
            <a:ext uri="{FF2B5EF4-FFF2-40B4-BE49-F238E27FC236}">
              <a16:creationId xmlns:a16="http://schemas.microsoft.com/office/drawing/2014/main" id="{A6E9C7B6-F3A2-482E-8AD1-7C36C5ADD27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2" name="直線コネクタ 321">
          <a:extLst>
            <a:ext uri="{FF2B5EF4-FFF2-40B4-BE49-F238E27FC236}">
              <a16:creationId xmlns:a16="http://schemas.microsoft.com/office/drawing/2014/main" id="{96005DED-5F00-45E3-A009-B5B5B533E55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3" name="テキスト ボックス 322">
          <a:extLst>
            <a:ext uri="{FF2B5EF4-FFF2-40B4-BE49-F238E27FC236}">
              <a16:creationId xmlns:a16="http://schemas.microsoft.com/office/drawing/2014/main" id="{D1BA7C64-F7A6-4DA3-8660-5A2830662AB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4" name="直線コネクタ 323">
          <a:extLst>
            <a:ext uri="{FF2B5EF4-FFF2-40B4-BE49-F238E27FC236}">
              <a16:creationId xmlns:a16="http://schemas.microsoft.com/office/drawing/2014/main" id="{DE163891-6FBA-443B-B8DD-F0F1795CA0B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5" name="テキスト ボックス 324">
          <a:extLst>
            <a:ext uri="{FF2B5EF4-FFF2-40B4-BE49-F238E27FC236}">
              <a16:creationId xmlns:a16="http://schemas.microsoft.com/office/drawing/2014/main" id="{677FFFFC-A13B-4175-963D-86385B4207C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6" name="直線コネクタ 325">
          <a:extLst>
            <a:ext uri="{FF2B5EF4-FFF2-40B4-BE49-F238E27FC236}">
              <a16:creationId xmlns:a16="http://schemas.microsoft.com/office/drawing/2014/main" id="{54FBB6A5-34AC-4D25-9D60-D5676C2A34F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7" name="テキスト ボックス 326">
          <a:extLst>
            <a:ext uri="{FF2B5EF4-FFF2-40B4-BE49-F238E27FC236}">
              <a16:creationId xmlns:a16="http://schemas.microsoft.com/office/drawing/2014/main" id="{DBBB4119-A4BE-4C93-89B4-45D4F9BF881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8" name="直線コネクタ 327">
          <a:extLst>
            <a:ext uri="{FF2B5EF4-FFF2-40B4-BE49-F238E27FC236}">
              <a16:creationId xmlns:a16="http://schemas.microsoft.com/office/drawing/2014/main" id="{90E81714-1C58-4414-926E-4F3270531A3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9" name="テキスト ボックス 328">
          <a:extLst>
            <a:ext uri="{FF2B5EF4-FFF2-40B4-BE49-F238E27FC236}">
              <a16:creationId xmlns:a16="http://schemas.microsoft.com/office/drawing/2014/main" id="{D7E1B566-7D3D-4DD5-94BD-9F27A782483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a:extLst>
            <a:ext uri="{FF2B5EF4-FFF2-40B4-BE49-F238E27FC236}">
              <a16:creationId xmlns:a16="http://schemas.microsoft.com/office/drawing/2014/main" id="{5AD6FF38-7465-4EF7-9BA8-5BE98215D2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1" name="テキスト ボックス 330">
          <a:extLst>
            <a:ext uri="{FF2B5EF4-FFF2-40B4-BE49-F238E27FC236}">
              <a16:creationId xmlns:a16="http://schemas.microsoft.com/office/drawing/2014/main" id="{9CD6E705-D9DD-4414-9F68-77410F57D1D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2" name="【保健センター・保健所】&#10;有形固定資産減価償却率グラフ枠">
          <a:extLst>
            <a:ext uri="{FF2B5EF4-FFF2-40B4-BE49-F238E27FC236}">
              <a16:creationId xmlns:a16="http://schemas.microsoft.com/office/drawing/2014/main" id="{77C7D040-32B1-4627-8FA9-A6A82C5DBFD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333" name="直線コネクタ 332">
          <a:extLst>
            <a:ext uri="{FF2B5EF4-FFF2-40B4-BE49-F238E27FC236}">
              <a16:creationId xmlns:a16="http://schemas.microsoft.com/office/drawing/2014/main" id="{FCD018B6-5902-4C93-AF48-67238BB41AE1}"/>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4" name="【保健センター・保健所】&#10;有形固定資産減価償却率最小値テキスト">
          <a:extLst>
            <a:ext uri="{FF2B5EF4-FFF2-40B4-BE49-F238E27FC236}">
              <a16:creationId xmlns:a16="http://schemas.microsoft.com/office/drawing/2014/main" id="{72AAF43A-C7FD-4691-9DDE-B25CF3B5A0DA}"/>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5" name="直線コネクタ 334">
          <a:extLst>
            <a:ext uri="{FF2B5EF4-FFF2-40B4-BE49-F238E27FC236}">
              <a16:creationId xmlns:a16="http://schemas.microsoft.com/office/drawing/2014/main" id="{A86537B5-F886-41D6-8311-961E204D283D}"/>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336" name="【保健センター・保健所】&#10;有形固定資産減価償却率最大値テキスト">
          <a:extLst>
            <a:ext uri="{FF2B5EF4-FFF2-40B4-BE49-F238E27FC236}">
              <a16:creationId xmlns:a16="http://schemas.microsoft.com/office/drawing/2014/main" id="{7264F305-730C-4613-9F86-3E214477BB45}"/>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337" name="直線コネクタ 336">
          <a:extLst>
            <a:ext uri="{FF2B5EF4-FFF2-40B4-BE49-F238E27FC236}">
              <a16:creationId xmlns:a16="http://schemas.microsoft.com/office/drawing/2014/main" id="{360A4FDC-36B8-4FAA-9B23-6DF5F1EF0982}"/>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338" name="【保健センター・保健所】&#10;有形固定資産減価償却率平均値テキスト">
          <a:extLst>
            <a:ext uri="{FF2B5EF4-FFF2-40B4-BE49-F238E27FC236}">
              <a16:creationId xmlns:a16="http://schemas.microsoft.com/office/drawing/2014/main" id="{5B26CEE3-A273-4C45-B3BF-1EE615D3BBD2}"/>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339" name="フローチャート: 判断 338">
          <a:extLst>
            <a:ext uri="{FF2B5EF4-FFF2-40B4-BE49-F238E27FC236}">
              <a16:creationId xmlns:a16="http://schemas.microsoft.com/office/drawing/2014/main" id="{DBDC4D7A-F7AA-4DDE-8504-FED11653A748}"/>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340" name="フローチャート: 判断 339">
          <a:extLst>
            <a:ext uri="{FF2B5EF4-FFF2-40B4-BE49-F238E27FC236}">
              <a16:creationId xmlns:a16="http://schemas.microsoft.com/office/drawing/2014/main" id="{5770692D-2048-4D95-BB01-B7E4C664DB3E}"/>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341" name="フローチャート: 判断 340">
          <a:extLst>
            <a:ext uri="{FF2B5EF4-FFF2-40B4-BE49-F238E27FC236}">
              <a16:creationId xmlns:a16="http://schemas.microsoft.com/office/drawing/2014/main" id="{5E4A6EAF-0DBA-4E6F-A645-2239BBB3A180}"/>
            </a:ext>
          </a:extLst>
        </xdr:cNvPr>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342" name="フローチャート: 判断 341">
          <a:extLst>
            <a:ext uri="{FF2B5EF4-FFF2-40B4-BE49-F238E27FC236}">
              <a16:creationId xmlns:a16="http://schemas.microsoft.com/office/drawing/2014/main" id="{A76C5661-152C-413F-A453-88F3FF418129}"/>
            </a:ext>
          </a:extLst>
        </xdr:cNvPr>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343" name="フローチャート: 判断 342">
          <a:extLst>
            <a:ext uri="{FF2B5EF4-FFF2-40B4-BE49-F238E27FC236}">
              <a16:creationId xmlns:a16="http://schemas.microsoft.com/office/drawing/2014/main" id="{6AA5674B-24E8-4BE0-B2BF-0A8A573D4D80}"/>
            </a:ext>
          </a:extLst>
        </xdr:cNvPr>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B3CE34DC-D12B-428D-84B2-8800FD430A6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6B02BED0-0768-4054-BE70-EAE79B910A3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8F0A8257-9233-4C75-A985-5B9F3321049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A26CC160-FEF5-494A-8529-420A93E9987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590BACDF-B7B3-4972-B96E-3167E24E2FB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114935</xdr:rowOff>
    </xdr:from>
    <xdr:to>
      <xdr:col>85</xdr:col>
      <xdr:colOff>177800</xdr:colOff>
      <xdr:row>58</xdr:row>
      <xdr:rowOff>45085</xdr:rowOff>
    </xdr:to>
    <xdr:sp macro="" textlink="">
      <xdr:nvSpPr>
        <xdr:cNvPr id="349" name="楕円 348">
          <a:extLst>
            <a:ext uri="{FF2B5EF4-FFF2-40B4-BE49-F238E27FC236}">
              <a16:creationId xmlns:a16="http://schemas.microsoft.com/office/drawing/2014/main" id="{C5B0D797-26C0-49FF-9F62-6DCA5E1AB574}"/>
            </a:ext>
          </a:extLst>
        </xdr:cNvPr>
        <xdr:cNvSpPr/>
      </xdr:nvSpPr>
      <xdr:spPr>
        <a:xfrm>
          <a:off x="16268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137812</xdr:rowOff>
    </xdr:from>
    <xdr:ext cx="405111" cy="259045"/>
    <xdr:sp macro="" textlink="">
      <xdr:nvSpPr>
        <xdr:cNvPr id="350" name="【保健センター・保健所】&#10;有形固定資産減価償却率該当値テキスト">
          <a:extLst>
            <a:ext uri="{FF2B5EF4-FFF2-40B4-BE49-F238E27FC236}">
              <a16:creationId xmlns:a16="http://schemas.microsoft.com/office/drawing/2014/main" id="{8356A57A-2D87-4A3F-9881-EF9424D30466}"/>
            </a:ext>
          </a:extLst>
        </xdr:cNvPr>
        <xdr:cNvSpPr txBox="1"/>
      </xdr:nvSpPr>
      <xdr:spPr>
        <a:xfrm>
          <a:off x="16357600"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73025</xdr:rowOff>
    </xdr:from>
    <xdr:to>
      <xdr:col>81</xdr:col>
      <xdr:colOff>101600</xdr:colOff>
      <xdr:row>58</xdr:row>
      <xdr:rowOff>3175</xdr:rowOff>
    </xdr:to>
    <xdr:sp macro="" textlink="">
      <xdr:nvSpPr>
        <xdr:cNvPr id="351" name="楕円 350">
          <a:extLst>
            <a:ext uri="{FF2B5EF4-FFF2-40B4-BE49-F238E27FC236}">
              <a16:creationId xmlns:a16="http://schemas.microsoft.com/office/drawing/2014/main" id="{064D3C92-F1D8-44D5-9248-06A8B7DDC50A}"/>
            </a:ext>
          </a:extLst>
        </xdr:cNvPr>
        <xdr:cNvSpPr/>
      </xdr:nvSpPr>
      <xdr:spPr>
        <a:xfrm>
          <a:off x="15430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123825</xdr:rowOff>
    </xdr:from>
    <xdr:to>
      <xdr:col>85</xdr:col>
      <xdr:colOff>127000</xdr:colOff>
      <xdr:row>57</xdr:row>
      <xdr:rowOff>165735</xdr:rowOff>
    </xdr:to>
    <xdr:cxnSp macro="">
      <xdr:nvCxnSpPr>
        <xdr:cNvPr id="352" name="直線コネクタ 351">
          <a:extLst>
            <a:ext uri="{FF2B5EF4-FFF2-40B4-BE49-F238E27FC236}">
              <a16:creationId xmlns:a16="http://schemas.microsoft.com/office/drawing/2014/main" id="{D7722E9E-E81A-4974-92E4-0D309AB7CC79}"/>
            </a:ext>
          </a:extLst>
        </xdr:cNvPr>
        <xdr:cNvCxnSpPr/>
      </xdr:nvCxnSpPr>
      <xdr:spPr>
        <a:xfrm>
          <a:off x="15481300" y="98964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31115</xdr:rowOff>
    </xdr:from>
    <xdr:to>
      <xdr:col>76</xdr:col>
      <xdr:colOff>165100</xdr:colOff>
      <xdr:row>57</xdr:row>
      <xdr:rowOff>132715</xdr:rowOff>
    </xdr:to>
    <xdr:sp macro="" textlink="">
      <xdr:nvSpPr>
        <xdr:cNvPr id="353" name="楕円 352">
          <a:extLst>
            <a:ext uri="{FF2B5EF4-FFF2-40B4-BE49-F238E27FC236}">
              <a16:creationId xmlns:a16="http://schemas.microsoft.com/office/drawing/2014/main" id="{79CDAA57-F9BE-4AF1-8FA4-D172A2926586}"/>
            </a:ext>
          </a:extLst>
        </xdr:cNvPr>
        <xdr:cNvSpPr/>
      </xdr:nvSpPr>
      <xdr:spPr>
        <a:xfrm>
          <a:off x="14541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81915</xdr:rowOff>
    </xdr:from>
    <xdr:to>
      <xdr:col>81</xdr:col>
      <xdr:colOff>50800</xdr:colOff>
      <xdr:row>57</xdr:row>
      <xdr:rowOff>123825</xdr:rowOff>
    </xdr:to>
    <xdr:cxnSp macro="">
      <xdr:nvCxnSpPr>
        <xdr:cNvPr id="354" name="直線コネクタ 353">
          <a:extLst>
            <a:ext uri="{FF2B5EF4-FFF2-40B4-BE49-F238E27FC236}">
              <a16:creationId xmlns:a16="http://schemas.microsoft.com/office/drawing/2014/main" id="{137CED78-8DCC-4B61-BCA9-2B034E0FA942}"/>
            </a:ext>
          </a:extLst>
        </xdr:cNvPr>
        <xdr:cNvCxnSpPr/>
      </xdr:nvCxnSpPr>
      <xdr:spPr>
        <a:xfrm>
          <a:off x="14592300" y="98545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355" name="楕円 354">
          <a:extLst>
            <a:ext uri="{FF2B5EF4-FFF2-40B4-BE49-F238E27FC236}">
              <a16:creationId xmlns:a16="http://schemas.microsoft.com/office/drawing/2014/main" id="{847984FD-86E4-4E01-83D6-DC1DC8F65DE4}"/>
            </a:ext>
          </a:extLst>
        </xdr:cNvPr>
        <xdr:cNvSpPr/>
      </xdr:nvSpPr>
      <xdr:spPr>
        <a:xfrm>
          <a:off x="13652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41910</xdr:rowOff>
    </xdr:from>
    <xdr:to>
      <xdr:col>76</xdr:col>
      <xdr:colOff>114300</xdr:colOff>
      <xdr:row>57</xdr:row>
      <xdr:rowOff>81915</xdr:rowOff>
    </xdr:to>
    <xdr:cxnSp macro="">
      <xdr:nvCxnSpPr>
        <xdr:cNvPr id="356" name="直線コネクタ 355">
          <a:extLst>
            <a:ext uri="{FF2B5EF4-FFF2-40B4-BE49-F238E27FC236}">
              <a16:creationId xmlns:a16="http://schemas.microsoft.com/office/drawing/2014/main" id="{2D4F98E0-6C04-4185-AF0B-8137932A08D9}"/>
            </a:ext>
          </a:extLst>
        </xdr:cNvPr>
        <xdr:cNvCxnSpPr/>
      </xdr:nvCxnSpPr>
      <xdr:spPr>
        <a:xfrm>
          <a:off x="13703300" y="98145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120650</xdr:rowOff>
    </xdr:from>
    <xdr:to>
      <xdr:col>67</xdr:col>
      <xdr:colOff>101600</xdr:colOff>
      <xdr:row>57</xdr:row>
      <xdr:rowOff>50800</xdr:rowOff>
    </xdr:to>
    <xdr:sp macro="" textlink="">
      <xdr:nvSpPr>
        <xdr:cNvPr id="357" name="楕円 356">
          <a:extLst>
            <a:ext uri="{FF2B5EF4-FFF2-40B4-BE49-F238E27FC236}">
              <a16:creationId xmlns:a16="http://schemas.microsoft.com/office/drawing/2014/main" id="{4F264410-B816-4E81-92EC-A4D7D49563A9}"/>
            </a:ext>
          </a:extLst>
        </xdr:cNvPr>
        <xdr:cNvSpPr/>
      </xdr:nvSpPr>
      <xdr:spPr>
        <a:xfrm>
          <a:off x="12763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0</xdr:rowOff>
    </xdr:from>
    <xdr:to>
      <xdr:col>71</xdr:col>
      <xdr:colOff>177800</xdr:colOff>
      <xdr:row>57</xdr:row>
      <xdr:rowOff>41910</xdr:rowOff>
    </xdr:to>
    <xdr:cxnSp macro="">
      <xdr:nvCxnSpPr>
        <xdr:cNvPr id="358" name="直線コネクタ 357">
          <a:extLst>
            <a:ext uri="{FF2B5EF4-FFF2-40B4-BE49-F238E27FC236}">
              <a16:creationId xmlns:a16="http://schemas.microsoft.com/office/drawing/2014/main" id="{C42A8591-01DA-43C8-B055-9048F2ECD7B4}"/>
            </a:ext>
          </a:extLst>
        </xdr:cNvPr>
        <xdr:cNvCxnSpPr/>
      </xdr:nvCxnSpPr>
      <xdr:spPr>
        <a:xfrm>
          <a:off x="12814300" y="9772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47642</xdr:rowOff>
    </xdr:from>
    <xdr:ext cx="405111" cy="259045"/>
    <xdr:sp macro="" textlink="">
      <xdr:nvSpPr>
        <xdr:cNvPr id="359" name="n_1aveValue【保健センター・保健所】&#10;有形固定資産減価償却率">
          <a:extLst>
            <a:ext uri="{FF2B5EF4-FFF2-40B4-BE49-F238E27FC236}">
              <a16:creationId xmlns:a16="http://schemas.microsoft.com/office/drawing/2014/main" id="{D3A582BB-D165-4E83-BBC4-3C9F343489DC}"/>
            </a:ext>
          </a:extLst>
        </xdr:cNvPr>
        <xdr:cNvSpPr txBox="1"/>
      </xdr:nvSpPr>
      <xdr:spPr>
        <a:xfrm>
          <a:off x="152660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15257</xdr:rowOff>
    </xdr:from>
    <xdr:ext cx="405111" cy="259045"/>
    <xdr:sp macro="" textlink="">
      <xdr:nvSpPr>
        <xdr:cNvPr id="360" name="n_2aveValue【保健センター・保健所】&#10;有形固定資産減価償却率">
          <a:extLst>
            <a:ext uri="{FF2B5EF4-FFF2-40B4-BE49-F238E27FC236}">
              <a16:creationId xmlns:a16="http://schemas.microsoft.com/office/drawing/2014/main" id="{C154C1B5-8B3C-429A-9C6F-8A2C710A09FF}"/>
            </a:ext>
          </a:extLst>
        </xdr:cNvPr>
        <xdr:cNvSpPr txBox="1"/>
      </xdr:nvSpPr>
      <xdr:spPr>
        <a:xfrm>
          <a:off x="14389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66692</xdr:rowOff>
    </xdr:from>
    <xdr:ext cx="405111" cy="259045"/>
    <xdr:sp macro="" textlink="">
      <xdr:nvSpPr>
        <xdr:cNvPr id="361" name="n_3aveValue【保健センター・保健所】&#10;有形固定資産減価償却率">
          <a:extLst>
            <a:ext uri="{FF2B5EF4-FFF2-40B4-BE49-F238E27FC236}">
              <a16:creationId xmlns:a16="http://schemas.microsoft.com/office/drawing/2014/main" id="{A074729E-6340-4E06-BAE5-6D840E3FDD36}"/>
            </a:ext>
          </a:extLst>
        </xdr:cNvPr>
        <xdr:cNvSpPr txBox="1"/>
      </xdr:nvSpPr>
      <xdr:spPr>
        <a:xfrm>
          <a:off x="13500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3827</xdr:rowOff>
    </xdr:from>
    <xdr:ext cx="405111" cy="259045"/>
    <xdr:sp macro="" textlink="">
      <xdr:nvSpPr>
        <xdr:cNvPr id="362" name="n_4aveValue【保健センター・保健所】&#10;有形固定資産減価償却率">
          <a:extLst>
            <a:ext uri="{FF2B5EF4-FFF2-40B4-BE49-F238E27FC236}">
              <a16:creationId xmlns:a16="http://schemas.microsoft.com/office/drawing/2014/main" id="{FEFF1CE0-4421-4BDD-A7B3-F0278D2C336E}"/>
            </a:ext>
          </a:extLst>
        </xdr:cNvPr>
        <xdr:cNvSpPr txBox="1"/>
      </xdr:nvSpPr>
      <xdr:spPr>
        <a:xfrm>
          <a:off x="12611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19702</xdr:rowOff>
    </xdr:from>
    <xdr:ext cx="405111" cy="259045"/>
    <xdr:sp macro="" textlink="">
      <xdr:nvSpPr>
        <xdr:cNvPr id="363" name="n_1mainValue【保健センター・保健所】&#10;有形固定資産減価償却率">
          <a:extLst>
            <a:ext uri="{FF2B5EF4-FFF2-40B4-BE49-F238E27FC236}">
              <a16:creationId xmlns:a16="http://schemas.microsoft.com/office/drawing/2014/main" id="{30683AC2-6130-4DD1-A982-5CE1C3F7DD69}"/>
            </a:ext>
          </a:extLst>
        </xdr:cNvPr>
        <xdr:cNvSpPr txBox="1"/>
      </xdr:nvSpPr>
      <xdr:spPr>
        <a:xfrm>
          <a:off x="152660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149242</xdr:rowOff>
    </xdr:from>
    <xdr:ext cx="405111" cy="259045"/>
    <xdr:sp macro="" textlink="">
      <xdr:nvSpPr>
        <xdr:cNvPr id="364" name="n_2mainValue【保健センター・保健所】&#10;有形固定資産減価償却率">
          <a:extLst>
            <a:ext uri="{FF2B5EF4-FFF2-40B4-BE49-F238E27FC236}">
              <a16:creationId xmlns:a16="http://schemas.microsoft.com/office/drawing/2014/main" id="{37224BE4-E0AB-4647-9CE7-E359BAC08A14}"/>
            </a:ext>
          </a:extLst>
        </xdr:cNvPr>
        <xdr:cNvSpPr txBox="1"/>
      </xdr:nvSpPr>
      <xdr:spPr>
        <a:xfrm>
          <a:off x="143897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109237</xdr:rowOff>
    </xdr:from>
    <xdr:ext cx="405111" cy="259045"/>
    <xdr:sp macro="" textlink="">
      <xdr:nvSpPr>
        <xdr:cNvPr id="365" name="n_3mainValue【保健センター・保健所】&#10;有形固定資産減価償却率">
          <a:extLst>
            <a:ext uri="{FF2B5EF4-FFF2-40B4-BE49-F238E27FC236}">
              <a16:creationId xmlns:a16="http://schemas.microsoft.com/office/drawing/2014/main" id="{A2A6E625-16F6-4443-80DF-14A44716414F}"/>
            </a:ext>
          </a:extLst>
        </xdr:cNvPr>
        <xdr:cNvSpPr txBox="1"/>
      </xdr:nvSpPr>
      <xdr:spPr>
        <a:xfrm>
          <a:off x="13500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366" name="n_4mainValue【保健センター・保健所】&#10;有形固定資産減価償却率">
          <a:extLst>
            <a:ext uri="{FF2B5EF4-FFF2-40B4-BE49-F238E27FC236}">
              <a16:creationId xmlns:a16="http://schemas.microsoft.com/office/drawing/2014/main" id="{3EC785C8-E1AA-40B7-978B-707D6AC2FC8D}"/>
            </a:ext>
          </a:extLst>
        </xdr:cNvPr>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a:extLst>
            <a:ext uri="{FF2B5EF4-FFF2-40B4-BE49-F238E27FC236}">
              <a16:creationId xmlns:a16="http://schemas.microsoft.com/office/drawing/2014/main" id="{6F7DA95D-7AF2-47E3-BE89-EDB64950E9D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a:extLst>
            <a:ext uri="{FF2B5EF4-FFF2-40B4-BE49-F238E27FC236}">
              <a16:creationId xmlns:a16="http://schemas.microsoft.com/office/drawing/2014/main" id="{B83A9E46-07A0-4B98-9A2F-B08A42F9DD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a:extLst>
            <a:ext uri="{FF2B5EF4-FFF2-40B4-BE49-F238E27FC236}">
              <a16:creationId xmlns:a16="http://schemas.microsoft.com/office/drawing/2014/main" id="{D5E2DB5A-D5F4-4FDD-B835-F89B8DA917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a:extLst>
            <a:ext uri="{FF2B5EF4-FFF2-40B4-BE49-F238E27FC236}">
              <a16:creationId xmlns:a16="http://schemas.microsoft.com/office/drawing/2014/main" id="{10D8CFC6-EFEF-4EFA-A1D8-8530E93717A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a:extLst>
            <a:ext uri="{FF2B5EF4-FFF2-40B4-BE49-F238E27FC236}">
              <a16:creationId xmlns:a16="http://schemas.microsoft.com/office/drawing/2014/main" id="{71BF8DF2-F1D6-4ADE-91D7-2D6E102F53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a:extLst>
            <a:ext uri="{FF2B5EF4-FFF2-40B4-BE49-F238E27FC236}">
              <a16:creationId xmlns:a16="http://schemas.microsoft.com/office/drawing/2014/main" id="{A7DCD1BD-BD80-49C3-8E68-14C9EF428F8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a:extLst>
            <a:ext uri="{FF2B5EF4-FFF2-40B4-BE49-F238E27FC236}">
              <a16:creationId xmlns:a16="http://schemas.microsoft.com/office/drawing/2014/main" id="{57E8EC85-5F49-4AAB-8845-837ED8D59F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a:extLst>
            <a:ext uri="{FF2B5EF4-FFF2-40B4-BE49-F238E27FC236}">
              <a16:creationId xmlns:a16="http://schemas.microsoft.com/office/drawing/2014/main" id="{B996BDAF-E6B2-4646-915E-83ED569DD18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a:extLst>
            <a:ext uri="{FF2B5EF4-FFF2-40B4-BE49-F238E27FC236}">
              <a16:creationId xmlns:a16="http://schemas.microsoft.com/office/drawing/2014/main" id="{6936296F-B0A4-4111-83A9-CA2452CB10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a:extLst>
            <a:ext uri="{FF2B5EF4-FFF2-40B4-BE49-F238E27FC236}">
              <a16:creationId xmlns:a16="http://schemas.microsoft.com/office/drawing/2014/main" id="{07B1F5D5-B92E-4C8D-A517-6074DEE58A8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7" name="直線コネクタ 376">
          <a:extLst>
            <a:ext uri="{FF2B5EF4-FFF2-40B4-BE49-F238E27FC236}">
              <a16:creationId xmlns:a16="http://schemas.microsoft.com/office/drawing/2014/main" id="{6B05B5D1-3E74-4D12-A053-9BB125DAE36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8" name="テキスト ボックス 377">
          <a:extLst>
            <a:ext uri="{FF2B5EF4-FFF2-40B4-BE49-F238E27FC236}">
              <a16:creationId xmlns:a16="http://schemas.microsoft.com/office/drawing/2014/main" id="{72D89B11-6546-4192-AFF2-26850A7A8C1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9" name="直線コネクタ 378">
          <a:extLst>
            <a:ext uri="{FF2B5EF4-FFF2-40B4-BE49-F238E27FC236}">
              <a16:creationId xmlns:a16="http://schemas.microsoft.com/office/drawing/2014/main" id="{67747E13-0FBA-4118-8889-601A586D448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0" name="テキスト ボックス 379">
          <a:extLst>
            <a:ext uri="{FF2B5EF4-FFF2-40B4-BE49-F238E27FC236}">
              <a16:creationId xmlns:a16="http://schemas.microsoft.com/office/drawing/2014/main" id="{543DAC4C-1414-463E-83B0-B98908F36D0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1" name="直線コネクタ 380">
          <a:extLst>
            <a:ext uri="{FF2B5EF4-FFF2-40B4-BE49-F238E27FC236}">
              <a16:creationId xmlns:a16="http://schemas.microsoft.com/office/drawing/2014/main" id="{BDCAAB78-9929-4717-93C1-BC7595C4FA3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2" name="テキスト ボックス 381">
          <a:extLst>
            <a:ext uri="{FF2B5EF4-FFF2-40B4-BE49-F238E27FC236}">
              <a16:creationId xmlns:a16="http://schemas.microsoft.com/office/drawing/2014/main" id="{B74403AD-E738-4CAC-AFBB-20F78BC6969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3" name="直線コネクタ 382">
          <a:extLst>
            <a:ext uri="{FF2B5EF4-FFF2-40B4-BE49-F238E27FC236}">
              <a16:creationId xmlns:a16="http://schemas.microsoft.com/office/drawing/2014/main" id="{08CAC5DA-EB30-49E4-B7E7-57F55FD6493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4" name="テキスト ボックス 383">
          <a:extLst>
            <a:ext uri="{FF2B5EF4-FFF2-40B4-BE49-F238E27FC236}">
              <a16:creationId xmlns:a16="http://schemas.microsoft.com/office/drawing/2014/main" id="{039D555D-5647-4BFA-8C81-38AA21864D3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5" name="直線コネクタ 384">
          <a:extLst>
            <a:ext uri="{FF2B5EF4-FFF2-40B4-BE49-F238E27FC236}">
              <a16:creationId xmlns:a16="http://schemas.microsoft.com/office/drawing/2014/main" id="{73CC2B69-AD68-49B0-A4AC-DD0B358CAA8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6" name="テキスト ボックス 385">
          <a:extLst>
            <a:ext uri="{FF2B5EF4-FFF2-40B4-BE49-F238E27FC236}">
              <a16:creationId xmlns:a16="http://schemas.microsoft.com/office/drawing/2014/main" id="{8CD6E177-8085-48E9-8665-743147D6602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7" name="【保健センター・保健所】&#10;一人当たり面積グラフ枠">
          <a:extLst>
            <a:ext uri="{FF2B5EF4-FFF2-40B4-BE49-F238E27FC236}">
              <a16:creationId xmlns:a16="http://schemas.microsoft.com/office/drawing/2014/main" id="{C3DCF8DE-DEA4-4794-BBEC-65819EA35F1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388" name="直線コネクタ 387">
          <a:extLst>
            <a:ext uri="{FF2B5EF4-FFF2-40B4-BE49-F238E27FC236}">
              <a16:creationId xmlns:a16="http://schemas.microsoft.com/office/drawing/2014/main" id="{9E4FC052-AFE2-42C3-93D4-5EFBECC33CAA}"/>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389" name="【保健センター・保健所】&#10;一人当たり面積最小値テキスト">
          <a:extLst>
            <a:ext uri="{FF2B5EF4-FFF2-40B4-BE49-F238E27FC236}">
              <a16:creationId xmlns:a16="http://schemas.microsoft.com/office/drawing/2014/main" id="{3521F6D7-3D35-4757-9D87-F459AC144259}"/>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390" name="直線コネクタ 389">
          <a:extLst>
            <a:ext uri="{FF2B5EF4-FFF2-40B4-BE49-F238E27FC236}">
              <a16:creationId xmlns:a16="http://schemas.microsoft.com/office/drawing/2014/main" id="{267BA327-18DD-43F8-A2C8-636CE572B20F}"/>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391" name="【保健センター・保健所】&#10;一人当たり面積最大値テキスト">
          <a:extLst>
            <a:ext uri="{FF2B5EF4-FFF2-40B4-BE49-F238E27FC236}">
              <a16:creationId xmlns:a16="http://schemas.microsoft.com/office/drawing/2014/main" id="{2EF979A6-0A23-4FFF-A873-5F05388B3BA2}"/>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392" name="直線コネクタ 391">
          <a:extLst>
            <a:ext uri="{FF2B5EF4-FFF2-40B4-BE49-F238E27FC236}">
              <a16:creationId xmlns:a16="http://schemas.microsoft.com/office/drawing/2014/main" id="{0A424CBA-658F-48FF-B4DD-EFAB547FF284}"/>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393" name="【保健センター・保健所】&#10;一人当たり面積平均値テキスト">
          <a:extLst>
            <a:ext uri="{FF2B5EF4-FFF2-40B4-BE49-F238E27FC236}">
              <a16:creationId xmlns:a16="http://schemas.microsoft.com/office/drawing/2014/main" id="{0A5A23AF-01C0-4E92-B2A2-FF3AE2935398}"/>
            </a:ext>
          </a:extLst>
        </xdr:cNvPr>
        <xdr:cNvSpPr txBox="1"/>
      </xdr:nvSpPr>
      <xdr:spPr>
        <a:xfrm>
          <a:off x="22199600" y="10820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394" name="フローチャート: 判断 393">
          <a:extLst>
            <a:ext uri="{FF2B5EF4-FFF2-40B4-BE49-F238E27FC236}">
              <a16:creationId xmlns:a16="http://schemas.microsoft.com/office/drawing/2014/main" id="{FCCCBC5D-AE06-4079-B2D9-76AB6FC711E4}"/>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395" name="フローチャート: 判断 394">
          <a:extLst>
            <a:ext uri="{FF2B5EF4-FFF2-40B4-BE49-F238E27FC236}">
              <a16:creationId xmlns:a16="http://schemas.microsoft.com/office/drawing/2014/main" id="{BB34F4BD-3B1C-4DF4-AEB6-CADFF57C9B37}"/>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396" name="フローチャート: 判断 395">
          <a:extLst>
            <a:ext uri="{FF2B5EF4-FFF2-40B4-BE49-F238E27FC236}">
              <a16:creationId xmlns:a16="http://schemas.microsoft.com/office/drawing/2014/main" id="{07C12A2E-9C2F-4310-9028-5C43242961AB}"/>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397" name="フローチャート: 判断 396">
          <a:extLst>
            <a:ext uri="{FF2B5EF4-FFF2-40B4-BE49-F238E27FC236}">
              <a16:creationId xmlns:a16="http://schemas.microsoft.com/office/drawing/2014/main" id="{1C3D28E4-CE80-49F7-9CDC-BCE95222490B}"/>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398" name="フローチャート: 判断 397">
          <a:extLst>
            <a:ext uri="{FF2B5EF4-FFF2-40B4-BE49-F238E27FC236}">
              <a16:creationId xmlns:a16="http://schemas.microsoft.com/office/drawing/2014/main" id="{24FB83D9-7A28-4CFF-86B0-1BA66F026BD6}"/>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3EDDAE0A-EFD7-45AC-B03B-87C8A354563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6EBC41C3-8693-4DEB-965D-44CEB8CEFDC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D0F40F23-F667-4ABE-B0EC-67CE8A6AA6B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AE19D1ED-2D9F-40B1-BC84-1D51F479C1C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814DF3BD-A46D-4973-9438-299C4C6A48E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126136</xdr:rowOff>
    </xdr:from>
    <xdr:to>
      <xdr:col>116</xdr:col>
      <xdr:colOff>114300</xdr:colOff>
      <xdr:row>61</xdr:row>
      <xdr:rowOff>56286</xdr:rowOff>
    </xdr:to>
    <xdr:sp macro="" textlink="">
      <xdr:nvSpPr>
        <xdr:cNvPr id="404" name="楕円 403">
          <a:extLst>
            <a:ext uri="{FF2B5EF4-FFF2-40B4-BE49-F238E27FC236}">
              <a16:creationId xmlns:a16="http://schemas.microsoft.com/office/drawing/2014/main" id="{7FFC7D89-D78C-4814-9F67-5C2B3DC62E83}"/>
            </a:ext>
          </a:extLst>
        </xdr:cNvPr>
        <xdr:cNvSpPr/>
      </xdr:nvSpPr>
      <xdr:spPr>
        <a:xfrm>
          <a:off x="22110700" y="104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149013</xdr:rowOff>
    </xdr:from>
    <xdr:ext cx="469744" cy="259045"/>
    <xdr:sp macro="" textlink="">
      <xdr:nvSpPr>
        <xdr:cNvPr id="405" name="【保健センター・保健所】&#10;一人当たり面積該当値テキスト">
          <a:extLst>
            <a:ext uri="{FF2B5EF4-FFF2-40B4-BE49-F238E27FC236}">
              <a16:creationId xmlns:a16="http://schemas.microsoft.com/office/drawing/2014/main" id="{2A6E3550-6CFF-4707-BC86-55D4C359E7D9}"/>
            </a:ext>
          </a:extLst>
        </xdr:cNvPr>
        <xdr:cNvSpPr txBox="1"/>
      </xdr:nvSpPr>
      <xdr:spPr>
        <a:xfrm>
          <a:off x="22199600" y="1026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139395</xdr:rowOff>
    </xdr:from>
    <xdr:to>
      <xdr:col>112</xdr:col>
      <xdr:colOff>38100</xdr:colOff>
      <xdr:row>61</xdr:row>
      <xdr:rowOff>69545</xdr:rowOff>
    </xdr:to>
    <xdr:sp macro="" textlink="">
      <xdr:nvSpPr>
        <xdr:cNvPr id="406" name="楕円 405">
          <a:extLst>
            <a:ext uri="{FF2B5EF4-FFF2-40B4-BE49-F238E27FC236}">
              <a16:creationId xmlns:a16="http://schemas.microsoft.com/office/drawing/2014/main" id="{6C299227-BD7E-4AA6-82C4-1636CEB233BA}"/>
            </a:ext>
          </a:extLst>
        </xdr:cNvPr>
        <xdr:cNvSpPr/>
      </xdr:nvSpPr>
      <xdr:spPr>
        <a:xfrm>
          <a:off x="21272500" y="104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5486</xdr:rowOff>
    </xdr:from>
    <xdr:to>
      <xdr:col>116</xdr:col>
      <xdr:colOff>63500</xdr:colOff>
      <xdr:row>61</xdr:row>
      <xdr:rowOff>18745</xdr:rowOff>
    </xdr:to>
    <xdr:cxnSp macro="">
      <xdr:nvCxnSpPr>
        <xdr:cNvPr id="407" name="直線コネクタ 406">
          <a:extLst>
            <a:ext uri="{FF2B5EF4-FFF2-40B4-BE49-F238E27FC236}">
              <a16:creationId xmlns:a16="http://schemas.microsoft.com/office/drawing/2014/main" id="{5E0A41B3-A2DE-4EA8-8817-27DCD4098EF0}"/>
            </a:ext>
          </a:extLst>
        </xdr:cNvPr>
        <xdr:cNvCxnSpPr/>
      </xdr:nvCxnSpPr>
      <xdr:spPr>
        <a:xfrm flipV="1">
          <a:off x="21323300" y="10463936"/>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142824</xdr:rowOff>
    </xdr:from>
    <xdr:to>
      <xdr:col>107</xdr:col>
      <xdr:colOff>101600</xdr:colOff>
      <xdr:row>61</xdr:row>
      <xdr:rowOff>72974</xdr:rowOff>
    </xdr:to>
    <xdr:sp macro="" textlink="">
      <xdr:nvSpPr>
        <xdr:cNvPr id="408" name="楕円 407">
          <a:extLst>
            <a:ext uri="{FF2B5EF4-FFF2-40B4-BE49-F238E27FC236}">
              <a16:creationId xmlns:a16="http://schemas.microsoft.com/office/drawing/2014/main" id="{263611AB-E814-43C8-881D-FA5834F9EA16}"/>
            </a:ext>
          </a:extLst>
        </xdr:cNvPr>
        <xdr:cNvSpPr/>
      </xdr:nvSpPr>
      <xdr:spPr>
        <a:xfrm>
          <a:off x="20383500" y="104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18745</xdr:rowOff>
    </xdr:from>
    <xdr:to>
      <xdr:col>111</xdr:col>
      <xdr:colOff>177800</xdr:colOff>
      <xdr:row>61</xdr:row>
      <xdr:rowOff>22174</xdr:rowOff>
    </xdr:to>
    <xdr:cxnSp macro="">
      <xdr:nvCxnSpPr>
        <xdr:cNvPr id="409" name="直線コネクタ 408">
          <a:extLst>
            <a:ext uri="{FF2B5EF4-FFF2-40B4-BE49-F238E27FC236}">
              <a16:creationId xmlns:a16="http://schemas.microsoft.com/office/drawing/2014/main" id="{01F2DEE7-609D-43D3-B2E2-26B6F795452D}"/>
            </a:ext>
          </a:extLst>
        </xdr:cNvPr>
        <xdr:cNvCxnSpPr/>
      </xdr:nvCxnSpPr>
      <xdr:spPr>
        <a:xfrm flipV="1">
          <a:off x="20434300" y="104771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158369</xdr:rowOff>
    </xdr:from>
    <xdr:to>
      <xdr:col>102</xdr:col>
      <xdr:colOff>165100</xdr:colOff>
      <xdr:row>61</xdr:row>
      <xdr:rowOff>88519</xdr:rowOff>
    </xdr:to>
    <xdr:sp macro="" textlink="">
      <xdr:nvSpPr>
        <xdr:cNvPr id="410" name="楕円 409">
          <a:extLst>
            <a:ext uri="{FF2B5EF4-FFF2-40B4-BE49-F238E27FC236}">
              <a16:creationId xmlns:a16="http://schemas.microsoft.com/office/drawing/2014/main" id="{0D6E1EF6-9338-4230-A6A1-5A975FE83107}"/>
            </a:ext>
          </a:extLst>
        </xdr:cNvPr>
        <xdr:cNvSpPr/>
      </xdr:nvSpPr>
      <xdr:spPr>
        <a:xfrm>
          <a:off x="19494500" y="104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22174</xdr:rowOff>
    </xdr:from>
    <xdr:to>
      <xdr:col>107</xdr:col>
      <xdr:colOff>50800</xdr:colOff>
      <xdr:row>61</xdr:row>
      <xdr:rowOff>37719</xdr:rowOff>
    </xdr:to>
    <xdr:cxnSp macro="">
      <xdr:nvCxnSpPr>
        <xdr:cNvPr id="411" name="直線コネクタ 410">
          <a:extLst>
            <a:ext uri="{FF2B5EF4-FFF2-40B4-BE49-F238E27FC236}">
              <a16:creationId xmlns:a16="http://schemas.microsoft.com/office/drawing/2014/main" id="{B9A00D4C-A3AB-4A25-BDE4-EDDBE948C4B0}"/>
            </a:ext>
          </a:extLst>
        </xdr:cNvPr>
        <xdr:cNvCxnSpPr/>
      </xdr:nvCxnSpPr>
      <xdr:spPr>
        <a:xfrm flipV="1">
          <a:off x="19545300" y="1048062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168656</xdr:rowOff>
    </xdr:from>
    <xdr:to>
      <xdr:col>98</xdr:col>
      <xdr:colOff>38100</xdr:colOff>
      <xdr:row>61</xdr:row>
      <xdr:rowOff>98806</xdr:rowOff>
    </xdr:to>
    <xdr:sp macro="" textlink="">
      <xdr:nvSpPr>
        <xdr:cNvPr id="412" name="楕円 411">
          <a:extLst>
            <a:ext uri="{FF2B5EF4-FFF2-40B4-BE49-F238E27FC236}">
              <a16:creationId xmlns:a16="http://schemas.microsoft.com/office/drawing/2014/main" id="{EEBFA543-EA4D-496A-95E5-1D13AE5E2706}"/>
            </a:ext>
          </a:extLst>
        </xdr:cNvPr>
        <xdr:cNvSpPr/>
      </xdr:nvSpPr>
      <xdr:spPr>
        <a:xfrm>
          <a:off x="18605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37719</xdr:rowOff>
    </xdr:from>
    <xdr:to>
      <xdr:col>102</xdr:col>
      <xdr:colOff>114300</xdr:colOff>
      <xdr:row>61</xdr:row>
      <xdr:rowOff>48006</xdr:rowOff>
    </xdr:to>
    <xdr:cxnSp macro="">
      <xdr:nvCxnSpPr>
        <xdr:cNvPr id="413" name="直線コネクタ 412">
          <a:extLst>
            <a:ext uri="{FF2B5EF4-FFF2-40B4-BE49-F238E27FC236}">
              <a16:creationId xmlns:a16="http://schemas.microsoft.com/office/drawing/2014/main" id="{1E238EBE-7056-4E17-8BAA-8EFBD790FD95}"/>
            </a:ext>
          </a:extLst>
        </xdr:cNvPr>
        <xdr:cNvCxnSpPr/>
      </xdr:nvCxnSpPr>
      <xdr:spPr>
        <a:xfrm flipV="1">
          <a:off x="18656300" y="1049616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131995</xdr:rowOff>
    </xdr:from>
    <xdr:ext cx="469744" cy="259045"/>
    <xdr:sp macro="" textlink="">
      <xdr:nvSpPr>
        <xdr:cNvPr id="414" name="n_1aveValue【保健センター・保健所】&#10;一人当たり面積">
          <a:extLst>
            <a:ext uri="{FF2B5EF4-FFF2-40B4-BE49-F238E27FC236}">
              <a16:creationId xmlns:a16="http://schemas.microsoft.com/office/drawing/2014/main" id="{93E2D8AA-D4E9-4673-92B8-E6FF64EAEFE8}"/>
            </a:ext>
          </a:extLst>
        </xdr:cNvPr>
        <xdr:cNvSpPr txBox="1"/>
      </xdr:nvSpPr>
      <xdr:spPr>
        <a:xfrm>
          <a:off x="210757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415" name="n_2aveValue【保健センター・保健所】&#10;一人当たり面積">
          <a:extLst>
            <a:ext uri="{FF2B5EF4-FFF2-40B4-BE49-F238E27FC236}">
              <a16:creationId xmlns:a16="http://schemas.microsoft.com/office/drawing/2014/main" id="{C48C82AA-83A0-43E7-8422-3983411024F1}"/>
            </a:ext>
          </a:extLst>
        </xdr:cNvPr>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129709</xdr:rowOff>
    </xdr:from>
    <xdr:ext cx="469744" cy="259045"/>
    <xdr:sp macro="" textlink="">
      <xdr:nvSpPr>
        <xdr:cNvPr id="416" name="n_3aveValue【保健センター・保健所】&#10;一人当たり面積">
          <a:extLst>
            <a:ext uri="{FF2B5EF4-FFF2-40B4-BE49-F238E27FC236}">
              <a16:creationId xmlns:a16="http://schemas.microsoft.com/office/drawing/2014/main" id="{87DE7168-D0C0-4361-A6CC-CB59ECE43924}"/>
            </a:ext>
          </a:extLst>
        </xdr:cNvPr>
        <xdr:cNvSpPr txBox="1"/>
      </xdr:nvSpPr>
      <xdr:spPr>
        <a:xfrm>
          <a:off x="19310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133138</xdr:rowOff>
    </xdr:from>
    <xdr:ext cx="469744" cy="259045"/>
    <xdr:sp macro="" textlink="">
      <xdr:nvSpPr>
        <xdr:cNvPr id="417" name="n_4aveValue【保健センター・保健所】&#10;一人当たり面積">
          <a:extLst>
            <a:ext uri="{FF2B5EF4-FFF2-40B4-BE49-F238E27FC236}">
              <a16:creationId xmlns:a16="http://schemas.microsoft.com/office/drawing/2014/main" id="{5ABCAFE6-DD0A-4574-A7E6-87C4B1A13B12}"/>
            </a:ext>
          </a:extLst>
        </xdr:cNvPr>
        <xdr:cNvSpPr txBox="1"/>
      </xdr:nvSpPr>
      <xdr:spPr>
        <a:xfrm>
          <a:off x="18421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86072</xdr:rowOff>
    </xdr:from>
    <xdr:ext cx="469744" cy="259045"/>
    <xdr:sp macro="" textlink="">
      <xdr:nvSpPr>
        <xdr:cNvPr id="418" name="n_1mainValue【保健センター・保健所】&#10;一人当たり面積">
          <a:extLst>
            <a:ext uri="{FF2B5EF4-FFF2-40B4-BE49-F238E27FC236}">
              <a16:creationId xmlns:a16="http://schemas.microsoft.com/office/drawing/2014/main" id="{BAF0242F-E038-48DE-8245-B5BB1B394159}"/>
            </a:ext>
          </a:extLst>
        </xdr:cNvPr>
        <xdr:cNvSpPr txBox="1"/>
      </xdr:nvSpPr>
      <xdr:spPr>
        <a:xfrm>
          <a:off x="21075727" y="102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89501</xdr:rowOff>
    </xdr:from>
    <xdr:ext cx="469744" cy="259045"/>
    <xdr:sp macro="" textlink="">
      <xdr:nvSpPr>
        <xdr:cNvPr id="419" name="n_2mainValue【保健センター・保健所】&#10;一人当たり面積">
          <a:extLst>
            <a:ext uri="{FF2B5EF4-FFF2-40B4-BE49-F238E27FC236}">
              <a16:creationId xmlns:a16="http://schemas.microsoft.com/office/drawing/2014/main" id="{9E07EEED-442E-45F3-9159-9D1C27793E29}"/>
            </a:ext>
          </a:extLst>
        </xdr:cNvPr>
        <xdr:cNvSpPr txBox="1"/>
      </xdr:nvSpPr>
      <xdr:spPr>
        <a:xfrm>
          <a:off x="20199427" y="102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105046</xdr:rowOff>
    </xdr:from>
    <xdr:ext cx="469744" cy="259045"/>
    <xdr:sp macro="" textlink="">
      <xdr:nvSpPr>
        <xdr:cNvPr id="420" name="n_3mainValue【保健センター・保健所】&#10;一人当たり面積">
          <a:extLst>
            <a:ext uri="{FF2B5EF4-FFF2-40B4-BE49-F238E27FC236}">
              <a16:creationId xmlns:a16="http://schemas.microsoft.com/office/drawing/2014/main" id="{F362E8DD-2B25-492A-B4F8-F7CB52F3B2FD}"/>
            </a:ext>
          </a:extLst>
        </xdr:cNvPr>
        <xdr:cNvSpPr txBox="1"/>
      </xdr:nvSpPr>
      <xdr:spPr>
        <a:xfrm>
          <a:off x="19310427" y="1022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115333</xdr:rowOff>
    </xdr:from>
    <xdr:ext cx="469744" cy="259045"/>
    <xdr:sp macro="" textlink="">
      <xdr:nvSpPr>
        <xdr:cNvPr id="421" name="n_4mainValue【保健センター・保健所】&#10;一人当たり面積">
          <a:extLst>
            <a:ext uri="{FF2B5EF4-FFF2-40B4-BE49-F238E27FC236}">
              <a16:creationId xmlns:a16="http://schemas.microsoft.com/office/drawing/2014/main" id="{6E93B03C-325A-41A0-B167-9EF6DA4D5CED}"/>
            </a:ext>
          </a:extLst>
        </xdr:cNvPr>
        <xdr:cNvSpPr txBox="1"/>
      </xdr:nvSpPr>
      <xdr:spPr>
        <a:xfrm>
          <a:off x="184214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3CE06118-08F1-44EA-8C88-3A387801047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50C5A81F-4FDA-4EB3-838C-4CC55F5CAA0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60BA1591-ED0B-4D6E-8D4D-06B2025726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31B15493-6497-4719-B4B9-8F5C6FB451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28350B5A-6A93-48BC-BB9D-698D4B81522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11F2B61E-14C5-4FDA-A83F-BFAF4081477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A305EE5F-0CB6-4486-84DD-6D0DA2B079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533CCB73-9707-4511-8874-D84FE910020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a:extLst>
            <a:ext uri="{FF2B5EF4-FFF2-40B4-BE49-F238E27FC236}">
              <a16:creationId xmlns:a16="http://schemas.microsoft.com/office/drawing/2014/main" id="{5C78E963-5C1B-40B2-8344-B32B1245845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a:extLst>
            <a:ext uri="{FF2B5EF4-FFF2-40B4-BE49-F238E27FC236}">
              <a16:creationId xmlns:a16="http://schemas.microsoft.com/office/drawing/2014/main" id="{3EDC1004-0190-40B8-BF12-6B947DBB83A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a:extLst>
            <a:ext uri="{FF2B5EF4-FFF2-40B4-BE49-F238E27FC236}">
              <a16:creationId xmlns:a16="http://schemas.microsoft.com/office/drawing/2014/main" id="{6AB30494-05FC-475F-AC6C-D82F1C5AA18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3" name="直線コネクタ 432">
          <a:extLst>
            <a:ext uri="{FF2B5EF4-FFF2-40B4-BE49-F238E27FC236}">
              <a16:creationId xmlns:a16="http://schemas.microsoft.com/office/drawing/2014/main" id="{A603F6FE-9C3B-4FD6-A571-6DD75D02451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4" name="テキスト ボックス 433">
          <a:extLst>
            <a:ext uri="{FF2B5EF4-FFF2-40B4-BE49-F238E27FC236}">
              <a16:creationId xmlns:a16="http://schemas.microsoft.com/office/drawing/2014/main" id="{182E2C34-0D98-46A7-B7F0-F287FA27953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5" name="直線コネクタ 434">
          <a:extLst>
            <a:ext uri="{FF2B5EF4-FFF2-40B4-BE49-F238E27FC236}">
              <a16:creationId xmlns:a16="http://schemas.microsoft.com/office/drawing/2014/main" id="{8F4C0625-0DCD-4BF9-85F4-83A4125674E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6" name="テキスト ボックス 435">
          <a:extLst>
            <a:ext uri="{FF2B5EF4-FFF2-40B4-BE49-F238E27FC236}">
              <a16:creationId xmlns:a16="http://schemas.microsoft.com/office/drawing/2014/main" id="{E5ECB3A1-9183-41BE-AEA9-AA5C18DD0E9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7" name="直線コネクタ 436">
          <a:extLst>
            <a:ext uri="{FF2B5EF4-FFF2-40B4-BE49-F238E27FC236}">
              <a16:creationId xmlns:a16="http://schemas.microsoft.com/office/drawing/2014/main" id="{E08522A6-2365-4817-99C8-65446A52E94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8" name="テキスト ボックス 437">
          <a:extLst>
            <a:ext uri="{FF2B5EF4-FFF2-40B4-BE49-F238E27FC236}">
              <a16:creationId xmlns:a16="http://schemas.microsoft.com/office/drawing/2014/main" id="{6831F4BB-AF01-4A0A-9472-310F8A329BC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9" name="直線コネクタ 438">
          <a:extLst>
            <a:ext uri="{FF2B5EF4-FFF2-40B4-BE49-F238E27FC236}">
              <a16:creationId xmlns:a16="http://schemas.microsoft.com/office/drawing/2014/main" id="{B28265AC-958E-4D78-9EBB-C130574FCF4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0" name="テキスト ボックス 439">
          <a:extLst>
            <a:ext uri="{FF2B5EF4-FFF2-40B4-BE49-F238E27FC236}">
              <a16:creationId xmlns:a16="http://schemas.microsoft.com/office/drawing/2014/main" id="{D5CD45B0-E536-4AAF-AEAA-A7B61E04BB8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1" name="直線コネクタ 440">
          <a:extLst>
            <a:ext uri="{FF2B5EF4-FFF2-40B4-BE49-F238E27FC236}">
              <a16:creationId xmlns:a16="http://schemas.microsoft.com/office/drawing/2014/main" id="{309B8BDC-2737-47E1-9FB1-268DF13DF0F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2" name="テキスト ボックス 441">
          <a:extLst>
            <a:ext uri="{FF2B5EF4-FFF2-40B4-BE49-F238E27FC236}">
              <a16:creationId xmlns:a16="http://schemas.microsoft.com/office/drawing/2014/main" id="{94BC9F7F-0AD7-4D43-A72E-0654EA0C1CA5}"/>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a:extLst>
            <a:ext uri="{FF2B5EF4-FFF2-40B4-BE49-F238E27FC236}">
              <a16:creationId xmlns:a16="http://schemas.microsoft.com/office/drawing/2014/main" id="{4D562279-BFC6-4DE1-A5DE-3764E05937F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a:extLst>
            <a:ext uri="{FF2B5EF4-FFF2-40B4-BE49-F238E27FC236}">
              <a16:creationId xmlns:a16="http://schemas.microsoft.com/office/drawing/2014/main" id="{1A7333CC-A908-4E62-B843-C79EC287BEC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5" name="直線コネクタ 444">
          <a:extLst>
            <a:ext uri="{FF2B5EF4-FFF2-40B4-BE49-F238E27FC236}">
              <a16:creationId xmlns:a16="http://schemas.microsoft.com/office/drawing/2014/main" id="{DC90CBC9-4DF8-4BB9-B4DA-EE2945A56027}"/>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6" name="【消防施設】&#10;有形固定資産減価償却率最小値テキスト">
          <a:extLst>
            <a:ext uri="{FF2B5EF4-FFF2-40B4-BE49-F238E27FC236}">
              <a16:creationId xmlns:a16="http://schemas.microsoft.com/office/drawing/2014/main" id="{251425FA-8776-4A8B-B978-35184C2572E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7" name="直線コネクタ 446">
          <a:extLst>
            <a:ext uri="{FF2B5EF4-FFF2-40B4-BE49-F238E27FC236}">
              <a16:creationId xmlns:a16="http://schemas.microsoft.com/office/drawing/2014/main" id="{2DBC683F-D90A-45F3-8A60-77E27F28078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8" name="【消防施設】&#10;有形固定資産減価償却率最大値テキスト">
          <a:extLst>
            <a:ext uri="{FF2B5EF4-FFF2-40B4-BE49-F238E27FC236}">
              <a16:creationId xmlns:a16="http://schemas.microsoft.com/office/drawing/2014/main" id="{08C3CE99-5A62-4FCC-98A1-19E33EADA55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9" name="直線コネクタ 448">
          <a:extLst>
            <a:ext uri="{FF2B5EF4-FFF2-40B4-BE49-F238E27FC236}">
              <a16:creationId xmlns:a16="http://schemas.microsoft.com/office/drawing/2014/main" id="{D860AA0F-3EA6-4997-99A8-323006F1338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450" name="【消防施設】&#10;有形固定資産減価償却率平均値テキスト">
          <a:extLst>
            <a:ext uri="{FF2B5EF4-FFF2-40B4-BE49-F238E27FC236}">
              <a16:creationId xmlns:a16="http://schemas.microsoft.com/office/drawing/2014/main" id="{11DD6C5A-00CC-4A51-89C7-0648535A0F28}"/>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51" name="フローチャート: 判断 450">
          <a:extLst>
            <a:ext uri="{FF2B5EF4-FFF2-40B4-BE49-F238E27FC236}">
              <a16:creationId xmlns:a16="http://schemas.microsoft.com/office/drawing/2014/main" id="{9CDF91D4-C88E-4D0C-9757-AB2D212FB90C}"/>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52" name="フローチャート: 判断 451">
          <a:extLst>
            <a:ext uri="{FF2B5EF4-FFF2-40B4-BE49-F238E27FC236}">
              <a16:creationId xmlns:a16="http://schemas.microsoft.com/office/drawing/2014/main" id="{0EE4FF49-150D-4770-9EDF-A9C583FEB956}"/>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53" name="フローチャート: 判断 452">
          <a:extLst>
            <a:ext uri="{FF2B5EF4-FFF2-40B4-BE49-F238E27FC236}">
              <a16:creationId xmlns:a16="http://schemas.microsoft.com/office/drawing/2014/main" id="{1E4D981C-DF73-4F61-B9C5-BB5F353968A0}"/>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54" name="フローチャート: 判断 453">
          <a:extLst>
            <a:ext uri="{FF2B5EF4-FFF2-40B4-BE49-F238E27FC236}">
              <a16:creationId xmlns:a16="http://schemas.microsoft.com/office/drawing/2014/main" id="{B245F291-2FF5-4599-ABF6-9FB2B30CD70C}"/>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55" name="フローチャート: 判断 454">
          <a:extLst>
            <a:ext uri="{FF2B5EF4-FFF2-40B4-BE49-F238E27FC236}">
              <a16:creationId xmlns:a16="http://schemas.microsoft.com/office/drawing/2014/main" id="{84420BF2-4421-4F5F-A1E7-1E33973AAE5D}"/>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17DC7BFC-3670-45E7-94D5-F12E05319D7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37A20B76-6A06-4A76-918D-A59BEFB15D8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B4A7A6D3-D324-442D-8EAA-A488D805D91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B62D18C7-97CA-4082-B179-E670D305E5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DA7D08F8-E5BD-4B42-99D0-ED942A7224F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461" name="楕円 460">
          <a:extLst>
            <a:ext uri="{FF2B5EF4-FFF2-40B4-BE49-F238E27FC236}">
              <a16:creationId xmlns:a16="http://schemas.microsoft.com/office/drawing/2014/main" id="{47D1F504-B830-4B82-82FD-CE75C0E6127A}"/>
            </a:ext>
          </a:extLst>
        </xdr:cNvPr>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xdr:rowOff>
    </xdr:from>
    <xdr:ext cx="405111" cy="259045"/>
    <xdr:sp macro="" textlink="">
      <xdr:nvSpPr>
        <xdr:cNvPr id="462" name="【消防施設】&#10;有形固定資産減価償却率該当値テキスト">
          <a:extLst>
            <a:ext uri="{FF2B5EF4-FFF2-40B4-BE49-F238E27FC236}">
              <a16:creationId xmlns:a16="http://schemas.microsoft.com/office/drawing/2014/main" id="{312636CF-E122-4336-9579-8266E1E1B719}"/>
            </a:ext>
          </a:extLst>
        </xdr:cNvPr>
        <xdr:cNvSpPr txBox="1"/>
      </xdr:nvSpPr>
      <xdr:spPr>
        <a:xfrm>
          <a:off x="16357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463" name="楕円 462">
          <a:extLst>
            <a:ext uri="{FF2B5EF4-FFF2-40B4-BE49-F238E27FC236}">
              <a16:creationId xmlns:a16="http://schemas.microsoft.com/office/drawing/2014/main" id="{6FD5A53A-90DA-48F9-8FF3-BF99DC19D37F}"/>
            </a:ext>
          </a:extLst>
        </xdr:cNvPr>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72389</xdr:rowOff>
    </xdr:to>
    <xdr:cxnSp macro="">
      <xdr:nvCxnSpPr>
        <xdr:cNvPr id="464" name="直線コネクタ 463">
          <a:extLst>
            <a:ext uri="{FF2B5EF4-FFF2-40B4-BE49-F238E27FC236}">
              <a16:creationId xmlns:a16="http://schemas.microsoft.com/office/drawing/2014/main" id="{471D31C9-3575-4C67-93E0-52C60E57C937}"/>
            </a:ext>
          </a:extLst>
        </xdr:cNvPr>
        <xdr:cNvCxnSpPr/>
      </xdr:nvCxnSpPr>
      <xdr:spPr>
        <a:xfrm>
          <a:off x="15481300" y="14279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148589</xdr:rowOff>
    </xdr:from>
    <xdr:to>
      <xdr:col>76</xdr:col>
      <xdr:colOff>165100</xdr:colOff>
      <xdr:row>83</xdr:row>
      <xdr:rowOff>78739</xdr:rowOff>
    </xdr:to>
    <xdr:sp macro="" textlink="">
      <xdr:nvSpPr>
        <xdr:cNvPr id="465" name="楕円 464">
          <a:extLst>
            <a:ext uri="{FF2B5EF4-FFF2-40B4-BE49-F238E27FC236}">
              <a16:creationId xmlns:a16="http://schemas.microsoft.com/office/drawing/2014/main" id="{AB8B2E26-F956-4AAD-BA11-B60EA88BCA6A}"/>
            </a:ext>
          </a:extLst>
        </xdr:cNvPr>
        <xdr:cNvSpPr/>
      </xdr:nvSpPr>
      <xdr:spPr>
        <a:xfrm>
          <a:off x="14541500" y="142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27939</xdr:rowOff>
    </xdr:from>
    <xdr:to>
      <xdr:col>81</xdr:col>
      <xdr:colOff>50800</xdr:colOff>
      <xdr:row>83</xdr:row>
      <xdr:rowOff>49530</xdr:rowOff>
    </xdr:to>
    <xdr:cxnSp macro="">
      <xdr:nvCxnSpPr>
        <xdr:cNvPr id="466" name="直線コネクタ 465">
          <a:extLst>
            <a:ext uri="{FF2B5EF4-FFF2-40B4-BE49-F238E27FC236}">
              <a16:creationId xmlns:a16="http://schemas.microsoft.com/office/drawing/2014/main" id="{E4A1D3D2-DD7F-4F38-B3B6-A46CD50C6BA5}"/>
            </a:ext>
          </a:extLst>
        </xdr:cNvPr>
        <xdr:cNvCxnSpPr/>
      </xdr:nvCxnSpPr>
      <xdr:spPr>
        <a:xfrm>
          <a:off x="14592300" y="142582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113030</xdr:rowOff>
    </xdr:from>
    <xdr:to>
      <xdr:col>72</xdr:col>
      <xdr:colOff>38100</xdr:colOff>
      <xdr:row>83</xdr:row>
      <xdr:rowOff>43180</xdr:rowOff>
    </xdr:to>
    <xdr:sp macro="" textlink="">
      <xdr:nvSpPr>
        <xdr:cNvPr id="467" name="楕円 466">
          <a:extLst>
            <a:ext uri="{FF2B5EF4-FFF2-40B4-BE49-F238E27FC236}">
              <a16:creationId xmlns:a16="http://schemas.microsoft.com/office/drawing/2014/main" id="{B7C5C1EA-01DB-451B-A3E5-4735385DB100}"/>
            </a:ext>
          </a:extLst>
        </xdr:cNvPr>
        <xdr:cNvSpPr/>
      </xdr:nvSpPr>
      <xdr:spPr>
        <a:xfrm>
          <a:off x="13652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163830</xdr:rowOff>
    </xdr:from>
    <xdr:to>
      <xdr:col>76</xdr:col>
      <xdr:colOff>114300</xdr:colOff>
      <xdr:row>83</xdr:row>
      <xdr:rowOff>27939</xdr:rowOff>
    </xdr:to>
    <xdr:cxnSp macro="">
      <xdr:nvCxnSpPr>
        <xdr:cNvPr id="468" name="直線コネクタ 467">
          <a:extLst>
            <a:ext uri="{FF2B5EF4-FFF2-40B4-BE49-F238E27FC236}">
              <a16:creationId xmlns:a16="http://schemas.microsoft.com/office/drawing/2014/main" id="{9D7D84BF-F6AD-4B92-805F-0A36D11CD933}"/>
            </a:ext>
          </a:extLst>
        </xdr:cNvPr>
        <xdr:cNvCxnSpPr/>
      </xdr:nvCxnSpPr>
      <xdr:spPr>
        <a:xfrm>
          <a:off x="13703300" y="14222730"/>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104139</xdr:rowOff>
    </xdr:from>
    <xdr:to>
      <xdr:col>67</xdr:col>
      <xdr:colOff>101600</xdr:colOff>
      <xdr:row>83</xdr:row>
      <xdr:rowOff>34289</xdr:rowOff>
    </xdr:to>
    <xdr:sp macro="" textlink="">
      <xdr:nvSpPr>
        <xdr:cNvPr id="469" name="楕円 468">
          <a:extLst>
            <a:ext uri="{FF2B5EF4-FFF2-40B4-BE49-F238E27FC236}">
              <a16:creationId xmlns:a16="http://schemas.microsoft.com/office/drawing/2014/main" id="{CDCF5EB7-76C2-4240-8D73-C91200DD82CE}"/>
            </a:ext>
          </a:extLst>
        </xdr:cNvPr>
        <xdr:cNvSpPr/>
      </xdr:nvSpPr>
      <xdr:spPr>
        <a:xfrm>
          <a:off x="12763500" y="141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154939</xdr:rowOff>
    </xdr:from>
    <xdr:to>
      <xdr:col>71</xdr:col>
      <xdr:colOff>177800</xdr:colOff>
      <xdr:row>82</xdr:row>
      <xdr:rowOff>163830</xdr:rowOff>
    </xdr:to>
    <xdr:cxnSp macro="">
      <xdr:nvCxnSpPr>
        <xdr:cNvPr id="470" name="直線コネクタ 469">
          <a:extLst>
            <a:ext uri="{FF2B5EF4-FFF2-40B4-BE49-F238E27FC236}">
              <a16:creationId xmlns:a16="http://schemas.microsoft.com/office/drawing/2014/main" id="{4B1B8CBC-6DDD-4670-948A-AAF4B367B071}"/>
            </a:ext>
          </a:extLst>
        </xdr:cNvPr>
        <xdr:cNvCxnSpPr/>
      </xdr:nvCxnSpPr>
      <xdr:spPr>
        <a:xfrm>
          <a:off x="12814300" y="1421383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471" name="n_1aveValue【消防施設】&#10;有形固定資産減価償却率">
          <a:extLst>
            <a:ext uri="{FF2B5EF4-FFF2-40B4-BE49-F238E27FC236}">
              <a16:creationId xmlns:a16="http://schemas.microsoft.com/office/drawing/2014/main" id="{4481579F-3790-4A77-928E-ADDCCBDCBB52}"/>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472" name="n_2aveValue【消防施設】&#10;有形固定資産減価償却率">
          <a:extLst>
            <a:ext uri="{FF2B5EF4-FFF2-40B4-BE49-F238E27FC236}">
              <a16:creationId xmlns:a16="http://schemas.microsoft.com/office/drawing/2014/main" id="{2D696BCA-FB18-4292-A2EB-1D9831577EAB}"/>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473" name="n_3aveValue【消防施設】&#10;有形固定資産減価償却率">
          <a:extLst>
            <a:ext uri="{FF2B5EF4-FFF2-40B4-BE49-F238E27FC236}">
              <a16:creationId xmlns:a16="http://schemas.microsoft.com/office/drawing/2014/main" id="{2F6D2389-6131-404B-BA52-F683872ECD79}"/>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474" name="n_4aveValue【消防施設】&#10;有形固定資産減価償却率">
          <a:extLst>
            <a:ext uri="{FF2B5EF4-FFF2-40B4-BE49-F238E27FC236}">
              <a16:creationId xmlns:a16="http://schemas.microsoft.com/office/drawing/2014/main" id="{AC9BF29A-5D9B-4D67-BB3A-FDD10E623EE0}"/>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475" name="n_1mainValue【消防施設】&#10;有形固定資産減価償却率">
          <a:extLst>
            <a:ext uri="{FF2B5EF4-FFF2-40B4-BE49-F238E27FC236}">
              <a16:creationId xmlns:a16="http://schemas.microsoft.com/office/drawing/2014/main" id="{EA20EC59-820B-49BD-B578-50F1D2D5C91B}"/>
            </a:ext>
          </a:extLst>
        </xdr:cNvPr>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69866</xdr:rowOff>
    </xdr:from>
    <xdr:ext cx="405111" cy="259045"/>
    <xdr:sp macro="" textlink="">
      <xdr:nvSpPr>
        <xdr:cNvPr id="476" name="n_2mainValue【消防施設】&#10;有形固定資産減価償却率">
          <a:extLst>
            <a:ext uri="{FF2B5EF4-FFF2-40B4-BE49-F238E27FC236}">
              <a16:creationId xmlns:a16="http://schemas.microsoft.com/office/drawing/2014/main" id="{38677D3B-35E7-4254-AA7F-804CCB896030}"/>
            </a:ext>
          </a:extLst>
        </xdr:cNvPr>
        <xdr:cNvSpPr txBox="1"/>
      </xdr:nvSpPr>
      <xdr:spPr>
        <a:xfrm>
          <a:off x="14389744" y="1430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34307</xdr:rowOff>
    </xdr:from>
    <xdr:ext cx="405111" cy="259045"/>
    <xdr:sp macro="" textlink="">
      <xdr:nvSpPr>
        <xdr:cNvPr id="477" name="n_3mainValue【消防施設】&#10;有形固定資産減価償却率">
          <a:extLst>
            <a:ext uri="{FF2B5EF4-FFF2-40B4-BE49-F238E27FC236}">
              <a16:creationId xmlns:a16="http://schemas.microsoft.com/office/drawing/2014/main" id="{1DC386BE-A308-4C1B-8958-3AEB15B5DD3E}"/>
            </a:ext>
          </a:extLst>
        </xdr:cNvPr>
        <xdr:cNvSpPr txBox="1"/>
      </xdr:nvSpPr>
      <xdr:spPr>
        <a:xfrm>
          <a:off x="13500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25416</xdr:rowOff>
    </xdr:from>
    <xdr:ext cx="405111" cy="259045"/>
    <xdr:sp macro="" textlink="">
      <xdr:nvSpPr>
        <xdr:cNvPr id="478" name="n_4mainValue【消防施設】&#10;有形固定資産減価償却率">
          <a:extLst>
            <a:ext uri="{FF2B5EF4-FFF2-40B4-BE49-F238E27FC236}">
              <a16:creationId xmlns:a16="http://schemas.microsoft.com/office/drawing/2014/main" id="{3B4C3406-3387-481D-A15B-987F879D31AD}"/>
            </a:ext>
          </a:extLst>
        </xdr:cNvPr>
        <xdr:cNvSpPr txBox="1"/>
      </xdr:nvSpPr>
      <xdr:spPr>
        <a:xfrm>
          <a:off x="12611744" y="1425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a:extLst>
            <a:ext uri="{FF2B5EF4-FFF2-40B4-BE49-F238E27FC236}">
              <a16:creationId xmlns:a16="http://schemas.microsoft.com/office/drawing/2014/main" id="{971A9A67-9C68-4AD0-86D4-E7AD9A055E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a:extLst>
            <a:ext uri="{FF2B5EF4-FFF2-40B4-BE49-F238E27FC236}">
              <a16:creationId xmlns:a16="http://schemas.microsoft.com/office/drawing/2014/main" id="{D956B7AC-21D9-4592-9E00-C615BCCD81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a:extLst>
            <a:ext uri="{FF2B5EF4-FFF2-40B4-BE49-F238E27FC236}">
              <a16:creationId xmlns:a16="http://schemas.microsoft.com/office/drawing/2014/main" id="{E7360E49-8145-44C0-9DF2-871406CB20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a:extLst>
            <a:ext uri="{FF2B5EF4-FFF2-40B4-BE49-F238E27FC236}">
              <a16:creationId xmlns:a16="http://schemas.microsoft.com/office/drawing/2014/main" id="{C1DF3F7A-3B61-4C98-AC22-989BE83C9A6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a:extLst>
            <a:ext uri="{FF2B5EF4-FFF2-40B4-BE49-F238E27FC236}">
              <a16:creationId xmlns:a16="http://schemas.microsoft.com/office/drawing/2014/main" id="{F4DBD49F-24B3-4FFD-B3CF-31095620FB8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a:extLst>
            <a:ext uri="{FF2B5EF4-FFF2-40B4-BE49-F238E27FC236}">
              <a16:creationId xmlns:a16="http://schemas.microsoft.com/office/drawing/2014/main" id="{18E4FB0B-3D6F-40BB-B9E7-D5D955C90C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a:extLst>
            <a:ext uri="{FF2B5EF4-FFF2-40B4-BE49-F238E27FC236}">
              <a16:creationId xmlns:a16="http://schemas.microsoft.com/office/drawing/2014/main" id="{DAE5F961-2337-487D-86F1-BA4E83E126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a:extLst>
            <a:ext uri="{FF2B5EF4-FFF2-40B4-BE49-F238E27FC236}">
              <a16:creationId xmlns:a16="http://schemas.microsoft.com/office/drawing/2014/main" id="{2DBFEF49-C946-41FD-801F-961F725645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a:extLst>
            <a:ext uri="{FF2B5EF4-FFF2-40B4-BE49-F238E27FC236}">
              <a16:creationId xmlns:a16="http://schemas.microsoft.com/office/drawing/2014/main" id="{F534BB85-58ED-4407-932C-A2F6469415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a:extLst>
            <a:ext uri="{FF2B5EF4-FFF2-40B4-BE49-F238E27FC236}">
              <a16:creationId xmlns:a16="http://schemas.microsoft.com/office/drawing/2014/main" id="{422ABE12-B4C7-406F-93C2-077FDE38869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9" name="直線コネクタ 488">
          <a:extLst>
            <a:ext uri="{FF2B5EF4-FFF2-40B4-BE49-F238E27FC236}">
              <a16:creationId xmlns:a16="http://schemas.microsoft.com/office/drawing/2014/main" id="{FFF050C2-909F-49AA-863D-D508E6E3AB9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0" name="テキスト ボックス 489">
          <a:extLst>
            <a:ext uri="{FF2B5EF4-FFF2-40B4-BE49-F238E27FC236}">
              <a16:creationId xmlns:a16="http://schemas.microsoft.com/office/drawing/2014/main" id="{CFBDAD08-5846-4A0A-B954-FC8ED59C713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1" name="直線コネクタ 490">
          <a:extLst>
            <a:ext uri="{FF2B5EF4-FFF2-40B4-BE49-F238E27FC236}">
              <a16:creationId xmlns:a16="http://schemas.microsoft.com/office/drawing/2014/main" id="{A8A58B7D-4317-44C3-8C20-5C25C0B1C7C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2" name="テキスト ボックス 491">
          <a:extLst>
            <a:ext uri="{FF2B5EF4-FFF2-40B4-BE49-F238E27FC236}">
              <a16:creationId xmlns:a16="http://schemas.microsoft.com/office/drawing/2014/main" id="{CA65C79F-4A6B-4333-8936-6B224E5E108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3" name="直線コネクタ 492">
          <a:extLst>
            <a:ext uri="{FF2B5EF4-FFF2-40B4-BE49-F238E27FC236}">
              <a16:creationId xmlns:a16="http://schemas.microsoft.com/office/drawing/2014/main" id="{DC878F89-ACF3-4BAB-B637-87E1755996A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4" name="テキスト ボックス 493">
          <a:extLst>
            <a:ext uri="{FF2B5EF4-FFF2-40B4-BE49-F238E27FC236}">
              <a16:creationId xmlns:a16="http://schemas.microsoft.com/office/drawing/2014/main" id="{5230186F-E6C3-4DE6-A5A4-A9987E0E257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5" name="直線コネクタ 494">
          <a:extLst>
            <a:ext uri="{FF2B5EF4-FFF2-40B4-BE49-F238E27FC236}">
              <a16:creationId xmlns:a16="http://schemas.microsoft.com/office/drawing/2014/main" id="{2341FBAC-6A86-44A9-8ED7-D57D32F355B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6" name="テキスト ボックス 495">
          <a:extLst>
            <a:ext uri="{FF2B5EF4-FFF2-40B4-BE49-F238E27FC236}">
              <a16:creationId xmlns:a16="http://schemas.microsoft.com/office/drawing/2014/main" id="{66B85915-B618-4EC8-8E6A-4B774A4CC77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7" name="直線コネクタ 496">
          <a:extLst>
            <a:ext uri="{FF2B5EF4-FFF2-40B4-BE49-F238E27FC236}">
              <a16:creationId xmlns:a16="http://schemas.microsoft.com/office/drawing/2014/main" id="{E5AF9B65-1A7E-4422-B0D6-43BA46923FE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8" name="テキスト ボックス 497">
          <a:extLst>
            <a:ext uri="{FF2B5EF4-FFF2-40B4-BE49-F238E27FC236}">
              <a16:creationId xmlns:a16="http://schemas.microsoft.com/office/drawing/2014/main" id="{B34FF9E9-5B23-443E-AA62-8E41C334107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a:extLst>
            <a:ext uri="{FF2B5EF4-FFF2-40B4-BE49-F238E27FC236}">
              <a16:creationId xmlns:a16="http://schemas.microsoft.com/office/drawing/2014/main" id="{CBB1015A-16AF-4D6A-AB8A-A3002655CAA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a:extLst>
            <a:ext uri="{FF2B5EF4-FFF2-40B4-BE49-F238E27FC236}">
              <a16:creationId xmlns:a16="http://schemas.microsoft.com/office/drawing/2014/main" id="{27F50187-371A-4084-B2D2-F3C6B25BE04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a:extLst>
            <a:ext uri="{FF2B5EF4-FFF2-40B4-BE49-F238E27FC236}">
              <a16:creationId xmlns:a16="http://schemas.microsoft.com/office/drawing/2014/main" id="{DD9E3127-3F18-4DB2-8297-2A7CF072A6D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02" name="直線コネクタ 501">
          <a:extLst>
            <a:ext uri="{FF2B5EF4-FFF2-40B4-BE49-F238E27FC236}">
              <a16:creationId xmlns:a16="http://schemas.microsoft.com/office/drawing/2014/main" id="{A90E857A-067D-4D3B-A7F8-14519609B0CE}"/>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3" name="【消防施設】&#10;一人当たり面積最小値テキスト">
          <a:extLst>
            <a:ext uri="{FF2B5EF4-FFF2-40B4-BE49-F238E27FC236}">
              <a16:creationId xmlns:a16="http://schemas.microsoft.com/office/drawing/2014/main" id="{356EA8ED-3592-48A6-9F1D-150A84C7AB1D}"/>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4" name="直線コネクタ 503">
          <a:extLst>
            <a:ext uri="{FF2B5EF4-FFF2-40B4-BE49-F238E27FC236}">
              <a16:creationId xmlns:a16="http://schemas.microsoft.com/office/drawing/2014/main" id="{5D8487CE-DC36-44F7-9964-39F987C5EAA9}"/>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5" name="【消防施設】&#10;一人当たり面積最大値テキスト">
          <a:extLst>
            <a:ext uri="{FF2B5EF4-FFF2-40B4-BE49-F238E27FC236}">
              <a16:creationId xmlns:a16="http://schemas.microsoft.com/office/drawing/2014/main" id="{FC481EE7-8CE1-4B70-BD15-64E9FA3BE877}"/>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6" name="直線コネクタ 505">
          <a:extLst>
            <a:ext uri="{FF2B5EF4-FFF2-40B4-BE49-F238E27FC236}">
              <a16:creationId xmlns:a16="http://schemas.microsoft.com/office/drawing/2014/main" id="{23422606-96A5-4904-9553-C4C77B81C0FC}"/>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507" name="【消防施設】&#10;一人当たり面積平均値テキスト">
          <a:extLst>
            <a:ext uri="{FF2B5EF4-FFF2-40B4-BE49-F238E27FC236}">
              <a16:creationId xmlns:a16="http://schemas.microsoft.com/office/drawing/2014/main" id="{4868E6A5-C74E-4778-BA25-153E5C277A0D}"/>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08" name="フローチャート: 判断 507">
          <a:extLst>
            <a:ext uri="{FF2B5EF4-FFF2-40B4-BE49-F238E27FC236}">
              <a16:creationId xmlns:a16="http://schemas.microsoft.com/office/drawing/2014/main" id="{968BA65C-46DB-4787-91F0-71576106BFFD}"/>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09" name="フローチャート: 判断 508">
          <a:extLst>
            <a:ext uri="{FF2B5EF4-FFF2-40B4-BE49-F238E27FC236}">
              <a16:creationId xmlns:a16="http://schemas.microsoft.com/office/drawing/2014/main" id="{342537D2-76C0-4CB2-97FD-5E84D9B14F77}"/>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10" name="フローチャート: 判断 509">
          <a:extLst>
            <a:ext uri="{FF2B5EF4-FFF2-40B4-BE49-F238E27FC236}">
              <a16:creationId xmlns:a16="http://schemas.microsoft.com/office/drawing/2014/main" id="{589D7671-2F73-4D15-B33E-9DA93CFBF682}"/>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11" name="フローチャート: 判断 510">
          <a:extLst>
            <a:ext uri="{FF2B5EF4-FFF2-40B4-BE49-F238E27FC236}">
              <a16:creationId xmlns:a16="http://schemas.microsoft.com/office/drawing/2014/main" id="{A69A8B90-811E-43E5-9B37-96F4A40F767F}"/>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12" name="フローチャート: 判断 511">
          <a:extLst>
            <a:ext uri="{FF2B5EF4-FFF2-40B4-BE49-F238E27FC236}">
              <a16:creationId xmlns:a16="http://schemas.microsoft.com/office/drawing/2014/main" id="{FA50D45E-BE34-453D-BCE2-7262D6DB0235}"/>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A7E0765D-8EBA-4C75-9143-240DD190875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F35336C1-AEDE-4283-A5D6-8437F4AE0B7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D366312-CF7A-4EEB-9EED-F511B1B5DA6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B8D25C2C-89D6-4564-9A41-CABD7A4F2C1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3FCB55C6-F373-4961-884B-EA080F53612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30353</xdr:rowOff>
    </xdr:from>
    <xdr:to>
      <xdr:col>116</xdr:col>
      <xdr:colOff>114300</xdr:colOff>
      <xdr:row>84</xdr:row>
      <xdr:rowOff>131953</xdr:rowOff>
    </xdr:to>
    <xdr:sp macro="" textlink="">
      <xdr:nvSpPr>
        <xdr:cNvPr id="518" name="楕円 517">
          <a:extLst>
            <a:ext uri="{FF2B5EF4-FFF2-40B4-BE49-F238E27FC236}">
              <a16:creationId xmlns:a16="http://schemas.microsoft.com/office/drawing/2014/main" id="{C9AF9588-A9EF-4D00-89B5-7142A9C444A5}"/>
            </a:ext>
          </a:extLst>
        </xdr:cNvPr>
        <xdr:cNvSpPr/>
      </xdr:nvSpPr>
      <xdr:spPr>
        <a:xfrm>
          <a:off x="22110700" y="144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53230</xdr:rowOff>
    </xdr:from>
    <xdr:ext cx="469744" cy="259045"/>
    <xdr:sp macro="" textlink="">
      <xdr:nvSpPr>
        <xdr:cNvPr id="519" name="【消防施設】&#10;一人当たり面積該当値テキスト">
          <a:extLst>
            <a:ext uri="{FF2B5EF4-FFF2-40B4-BE49-F238E27FC236}">
              <a16:creationId xmlns:a16="http://schemas.microsoft.com/office/drawing/2014/main" id="{29B9FCC2-A433-4348-80E0-0243796C271F}"/>
            </a:ext>
          </a:extLst>
        </xdr:cNvPr>
        <xdr:cNvSpPr txBox="1"/>
      </xdr:nvSpPr>
      <xdr:spPr>
        <a:xfrm>
          <a:off x="22199600" y="14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38354</xdr:rowOff>
    </xdr:from>
    <xdr:to>
      <xdr:col>112</xdr:col>
      <xdr:colOff>38100</xdr:colOff>
      <xdr:row>84</xdr:row>
      <xdr:rowOff>139954</xdr:rowOff>
    </xdr:to>
    <xdr:sp macro="" textlink="">
      <xdr:nvSpPr>
        <xdr:cNvPr id="520" name="楕円 519">
          <a:extLst>
            <a:ext uri="{FF2B5EF4-FFF2-40B4-BE49-F238E27FC236}">
              <a16:creationId xmlns:a16="http://schemas.microsoft.com/office/drawing/2014/main" id="{669DA789-FF6B-4790-BAF4-8C21CE0B57C9}"/>
            </a:ext>
          </a:extLst>
        </xdr:cNvPr>
        <xdr:cNvSpPr/>
      </xdr:nvSpPr>
      <xdr:spPr>
        <a:xfrm>
          <a:off x="21272500" y="144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81153</xdr:rowOff>
    </xdr:from>
    <xdr:to>
      <xdr:col>116</xdr:col>
      <xdr:colOff>63500</xdr:colOff>
      <xdr:row>84</xdr:row>
      <xdr:rowOff>89154</xdr:rowOff>
    </xdr:to>
    <xdr:cxnSp macro="">
      <xdr:nvCxnSpPr>
        <xdr:cNvPr id="521" name="直線コネクタ 520">
          <a:extLst>
            <a:ext uri="{FF2B5EF4-FFF2-40B4-BE49-F238E27FC236}">
              <a16:creationId xmlns:a16="http://schemas.microsoft.com/office/drawing/2014/main" id="{49455CC7-3DC1-4307-9764-0B218179D6D2}"/>
            </a:ext>
          </a:extLst>
        </xdr:cNvPr>
        <xdr:cNvCxnSpPr/>
      </xdr:nvCxnSpPr>
      <xdr:spPr>
        <a:xfrm flipV="1">
          <a:off x="21323300" y="1448295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41021</xdr:rowOff>
    </xdr:from>
    <xdr:to>
      <xdr:col>107</xdr:col>
      <xdr:colOff>101600</xdr:colOff>
      <xdr:row>84</xdr:row>
      <xdr:rowOff>142621</xdr:rowOff>
    </xdr:to>
    <xdr:sp macro="" textlink="">
      <xdr:nvSpPr>
        <xdr:cNvPr id="522" name="楕円 521">
          <a:extLst>
            <a:ext uri="{FF2B5EF4-FFF2-40B4-BE49-F238E27FC236}">
              <a16:creationId xmlns:a16="http://schemas.microsoft.com/office/drawing/2014/main" id="{A0ED6F8D-B9F7-485B-8787-CF67C8C0A030}"/>
            </a:ext>
          </a:extLst>
        </xdr:cNvPr>
        <xdr:cNvSpPr/>
      </xdr:nvSpPr>
      <xdr:spPr>
        <a:xfrm>
          <a:off x="20383500" y="144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89154</xdr:rowOff>
    </xdr:from>
    <xdr:to>
      <xdr:col>111</xdr:col>
      <xdr:colOff>177800</xdr:colOff>
      <xdr:row>84</xdr:row>
      <xdr:rowOff>91821</xdr:rowOff>
    </xdr:to>
    <xdr:cxnSp macro="">
      <xdr:nvCxnSpPr>
        <xdr:cNvPr id="523" name="直線コネクタ 522">
          <a:extLst>
            <a:ext uri="{FF2B5EF4-FFF2-40B4-BE49-F238E27FC236}">
              <a16:creationId xmlns:a16="http://schemas.microsoft.com/office/drawing/2014/main" id="{CB27952F-CCA1-4E88-93F0-A4812FB35562}"/>
            </a:ext>
          </a:extLst>
        </xdr:cNvPr>
        <xdr:cNvCxnSpPr/>
      </xdr:nvCxnSpPr>
      <xdr:spPr>
        <a:xfrm flipV="1">
          <a:off x="20434300" y="1449095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52451</xdr:rowOff>
    </xdr:from>
    <xdr:to>
      <xdr:col>102</xdr:col>
      <xdr:colOff>165100</xdr:colOff>
      <xdr:row>84</xdr:row>
      <xdr:rowOff>154051</xdr:rowOff>
    </xdr:to>
    <xdr:sp macro="" textlink="">
      <xdr:nvSpPr>
        <xdr:cNvPr id="524" name="楕円 523">
          <a:extLst>
            <a:ext uri="{FF2B5EF4-FFF2-40B4-BE49-F238E27FC236}">
              <a16:creationId xmlns:a16="http://schemas.microsoft.com/office/drawing/2014/main" id="{AEF90805-4819-4342-AB19-0A13133D773F}"/>
            </a:ext>
          </a:extLst>
        </xdr:cNvPr>
        <xdr:cNvSpPr/>
      </xdr:nvSpPr>
      <xdr:spPr>
        <a:xfrm>
          <a:off x="19494500" y="144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91821</xdr:rowOff>
    </xdr:from>
    <xdr:to>
      <xdr:col>107</xdr:col>
      <xdr:colOff>50800</xdr:colOff>
      <xdr:row>84</xdr:row>
      <xdr:rowOff>103251</xdr:rowOff>
    </xdr:to>
    <xdr:cxnSp macro="">
      <xdr:nvCxnSpPr>
        <xdr:cNvPr id="525" name="直線コネクタ 524">
          <a:extLst>
            <a:ext uri="{FF2B5EF4-FFF2-40B4-BE49-F238E27FC236}">
              <a16:creationId xmlns:a16="http://schemas.microsoft.com/office/drawing/2014/main" id="{F445EBE7-B4F1-4A9C-8FCD-C1541C36B412}"/>
            </a:ext>
          </a:extLst>
        </xdr:cNvPr>
        <xdr:cNvCxnSpPr/>
      </xdr:nvCxnSpPr>
      <xdr:spPr>
        <a:xfrm flipV="1">
          <a:off x="19545300" y="1449362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60071</xdr:rowOff>
    </xdr:from>
    <xdr:to>
      <xdr:col>98</xdr:col>
      <xdr:colOff>38100</xdr:colOff>
      <xdr:row>84</xdr:row>
      <xdr:rowOff>161671</xdr:rowOff>
    </xdr:to>
    <xdr:sp macro="" textlink="">
      <xdr:nvSpPr>
        <xdr:cNvPr id="526" name="楕円 525">
          <a:extLst>
            <a:ext uri="{FF2B5EF4-FFF2-40B4-BE49-F238E27FC236}">
              <a16:creationId xmlns:a16="http://schemas.microsoft.com/office/drawing/2014/main" id="{F6A6A893-047C-441F-B187-508ED8C91C1F}"/>
            </a:ext>
          </a:extLst>
        </xdr:cNvPr>
        <xdr:cNvSpPr/>
      </xdr:nvSpPr>
      <xdr:spPr>
        <a:xfrm>
          <a:off x="18605500" y="1446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103251</xdr:rowOff>
    </xdr:from>
    <xdr:to>
      <xdr:col>102</xdr:col>
      <xdr:colOff>114300</xdr:colOff>
      <xdr:row>84</xdr:row>
      <xdr:rowOff>110871</xdr:rowOff>
    </xdr:to>
    <xdr:cxnSp macro="">
      <xdr:nvCxnSpPr>
        <xdr:cNvPr id="527" name="直線コネクタ 526">
          <a:extLst>
            <a:ext uri="{FF2B5EF4-FFF2-40B4-BE49-F238E27FC236}">
              <a16:creationId xmlns:a16="http://schemas.microsoft.com/office/drawing/2014/main" id="{EFE511A5-AF28-49E4-B341-64B66005EBA9}"/>
            </a:ext>
          </a:extLst>
        </xdr:cNvPr>
        <xdr:cNvCxnSpPr/>
      </xdr:nvCxnSpPr>
      <xdr:spPr>
        <a:xfrm flipV="1">
          <a:off x="18656300" y="1450505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528" name="n_1aveValue【消防施設】&#10;一人当たり面積">
          <a:extLst>
            <a:ext uri="{FF2B5EF4-FFF2-40B4-BE49-F238E27FC236}">
              <a16:creationId xmlns:a16="http://schemas.microsoft.com/office/drawing/2014/main" id="{DB640B46-04B1-416E-8830-1A7D40E29136}"/>
            </a:ext>
          </a:extLst>
        </xdr:cNvPr>
        <xdr:cNvSpPr txBox="1"/>
      </xdr:nvSpPr>
      <xdr:spPr>
        <a:xfrm>
          <a:off x="21075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529" name="n_2aveValue【消防施設】&#10;一人当たり面積">
          <a:extLst>
            <a:ext uri="{FF2B5EF4-FFF2-40B4-BE49-F238E27FC236}">
              <a16:creationId xmlns:a16="http://schemas.microsoft.com/office/drawing/2014/main" id="{F07B608B-C72C-4A31-8DDD-2DC5DFC78D53}"/>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530" name="n_3aveValue【消防施設】&#10;一人当たり面積">
          <a:extLst>
            <a:ext uri="{FF2B5EF4-FFF2-40B4-BE49-F238E27FC236}">
              <a16:creationId xmlns:a16="http://schemas.microsoft.com/office/drawing/2014/main" id="{3896CBC7-0BB6-49F4-8D04-191DF45DC2AE}"/>
            </a:ext>
          </a:extLst>
        </xdr:cNvPr>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531" name="n_4aveValue【消防施設】&#10;一人当たり面積">
          <a:extLst>
            <a:ext uri="{FF2B5EF4-FFF2-40B4-BE49-F238E27FC236}">
              <a16:creationId xmlns:a16="http://schemas.microsoft.com/office/drawing/2014/main" id="{FE9BD8DB-0E8E-40E1-8783-1564829F9E74}"/>
            </a:ext>
          </a:extLst>
        </xdr:cNvPr>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156481</xdr:rowOff>
    </xdr:from>
    <xdr:ext cx="469744" cy="259045"/>
    <xdr:sp macro="" textlink="">
      <xdr:nvSpPr>
        <xdr:cNvPr id="532" name="n_1mainValue【消防施設】&#10;一人当たり面積">
          <a:extLst>
            <a:ext uri="{FF2B5EF4-FFF2-40B4-BE49-F238E27FC236}">
              <a16:creationId xmlns:a16="http://schemas.microsoft.com/office/drawing/2014/main" id="{44B4FCBF-1CCB-43D4-B302-BFA42BEA7B41}"/>
            </a:ext>
          </a:extLst>
        </xdr:cNvPr>
        <xdr:cNvSpPr txBox="1"/>
      </xdr:nvSpPr>
      <xdr:spPr>
        <a:xfrm>
          <a:off x="21075727" y="1421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159148</xdr:rowOff>
    </xdr:from>
    <xdr:ext cx="469744" cy="259045"/>
    <xdr:sp macro="" textlink="">
      <xdr:nvSpPr>
        <xdr:cNvPr id="533" name="n_2mainValue【消防施設】&#10;一人当たり面積">
          <a:extLst>
            <a:ext uri="{FF2B5EF4-FFF2-40B4-BE49-F238E27FC236}">
              <a16:creationId xmlns:a16="http://schemas.microsoft.com/office/drawing/2014/main" id="{FA00C647-4FE8-4400-B0D9-095EFD16A872}"/>
            </a:ext>
          </a:extLst>
        </xdr:cNvPr>
        <xdr:cNvSpPr txBox="1"/>
      </xdr:nvSpPr>
      <xdr:spPr>
        <a:xfrm>
          <a:off x="20199427" y="1421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170578</xdr:rowOff>
    </xdr:from>
    <xdr:ext cx="469744" cy="259045"/>
    <xdr:sp macro="" textlink="">
      <xdr:nvSpPr>
        <xdr:cNvPr id="534" name="n_3mainValue【消防施設】&#10;一人当たり面積">
          <a:extLst>
            <a:ext uri="{FF2B5EF4-FFF2-40B4-BE49-F238E27FC236}">
              <a16:creationId xmlns:a16="http://schemas.microsoft.com/office/drawing/2014/main" id="{418EACE2-8E38-4D11-A384-C157DC258ABD}"/>
            </a:ext>
          </a:extLst>
        </xdr:cNvPr>
        <xdr:cNvSpPr txBox="1"/>
      </xdr:nvSpPr>
      <xdr:spPr>
        <a:xfrm>
          <a:off x="19310427" y="1422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6748</xdr:rowOff>
    </xdr:from>
    <xdr:ext cx="469744" cy="259045"/>
    <xdr:sp macro="" textlink="">
      <xdr:nvSpPr>
        <xdr:cNvPr id="535" name="n_4mainValue【消防施設】&#10;一人当たり面積">
          <a:extLst>
            <a:ext uri="{FF2B5EF4-FFF2-40B4-BE49-F238E27FC236}">
              <a16:creationId xmlns:a16="http://schemas.microsoft.com/office/drawing/2014/main" id="{34534C49-FA21-45EC-A2EC-FE2A857E3D2F}"/>
            </a:ext>
          </a:extLst>
        </xdr:cNvPr>
        <xdr:cNvSpPr txBox="1"/>
      </xdr:nvSpPr>
      <xdr:spPr>
        <a:xfrm>
          <a:off x="18421427" y="1423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ACD5E6E1-7AC7-4AE1-B591-BA34C5BC372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A48BFB53-2601-4ABF-AFAD-178C1AADD8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31EA7DC4-F37F-4660-89FF-F38FE329872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8A0FECD1-499F-4027-90FF-DFE32B613A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59B5C704-3FC9-4E1F-83BC-2A735B33ABC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FD5B2103-565F-41B7-AF5E-825FD0477E3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5E64255C-CDC1-49AA-AAA8-5454E39E2D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AB56F9CF-E06B-4A21-ABE1-44C965B254B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a:extLst>
            <a:ext uri="{FF2B5EF4-FFF2-40B4-BE49-F238E27FC236}">
              <a16:creationId xmlns:a16="http://schemas.microsoft.com/office/drawing/2014/main" id="{606EAF77-7335-4F28-9FB7-2658B1B20F4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id="{ACE62F67-1219-4A29-95B1-5DB97818054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a:extLst>
            <a:ext uri="{FF2B5EF4-FFF2-40B4-BE49-F238E27FC236}">
              <a16:creationId xmlns:a16="http://schemas.microsoft.com/office/drawing/2014/main" id="{4EADED1E-201E-459A-8138-CD237E77C5A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a:extLst>
            <a:ext uri="{FF2B5EF4-FFF2-40B4-BE49-F238E27FC236}">
              <a16:creationId xmlns:a16="http://schemas.microsoft.com/office/drawing/2014/main" id="{DEECA25C-C5F4-411E-A5D1-5E2AAFB4ED1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a:extLst>
            <a:ext uri="{FF2B5EF4-FFF2-40B4-BE49-F238E27FC236}">
              <a16:creationId xmlns:a16="http://schemas.microsoft.com/office/drawing/2014/main" id="{E0ACD182-BC11-4F71-B453-27EAC2F8346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a:extLst>
            <a:ext uri="{FF2B5EF4-FFF2-40B4-BE49-F238E27FC236}">
              <a16:creationId xmlns:a16="http://schemas.microsoft.com/office/drawing/2014/main" id="{4B271DFC-CE02-4170-A4D7-0FDBDC19115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a:extLst>
            <a:ext uri="{FF2B5EF4-FFF2-40B4-BE49-F238E27FC236}">
              <a16:creationId xmlns:a16="http://schemas.microsoft.com/office/drawing/2014/main" id="{11E8CA8E-D25C-4530-B684-08B0E9797CA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a:extLst>
            <a:ext uri="{FF2B5EF4-FFF2-40B4-BE49-F238E27FC236}">
              <a16:creationId xmlns:a16="http://schemas.microsoft.com/office/drawing/2014/main" id="{0F746779-6F85-48E6-A7A9-202F0DDDC3F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a:extLst>
            <a:ext uri="{FF2B5EF4-FFF2-40B4-BE49-F238E27FC236}">
              <a16:creationId xmlns:a16="http://schemas.microsoft.com/office/drawing/2014/main" id="{A34E6F83-0556-470C-9293-1FA2C665AC4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a:extLst>
            <a:ext uri="{FF2B5EF4-FFF2-40B4-BE49-F238E27FC236}">
              <a16:creationId xmlns:a16="http://schemas.microsoft.com/office/drawing/2014/main" id="{89257FFB-EE92-41D0-B117-64280F2CCBC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a:extLst>
            <a:ext uri="{FF2B5EF4-FFF2-40B4-BE49-F238E27FC236}">
              <a16:creationId xmlns:a16="http://schemas.microsoft.com/office/drawing/2014/main" id="{8D161462-FB03-4D46-8B01-7FFC48F02CE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a:extLst>
            <a:ext uri="{FF2B5EF4-FFF2-40B4-BE49-F238E27FC236}">
              <a16:creationId xmlns:a16="http://schemas.microsoft.com/office/drawing/2014/main" id="{6D1FFA84-4AF2-4146-B3E1-DC783440D0D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a:extLst>
            <a:ext uri="{FF2B5EF4-FFF2-40B4-BE49-F238E27FC236}">
              <a16:creationId xmlns:a16="http://schemas.microsoft.com/office/drawing/2014/main" id="{E8DA05A7-CD0A-4F3B-AD0B-D82FEDC7714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a:extLst>
            <a:ext uri="{FF2B5EF4-FFF2-40B4-BE49-F238E27FC236}">
              <a16:creationId xmlns:a16="http://schemas.microsoft.com/office/drawing/2014/main" id="{B6F93F29-C0B5-4080-9C41-336BE339ED9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a:extLst>
            <a:ext uri="{FF2B5EF4-FFF2-40B4-BE49-F238E27FC236}">
              <a16:creationId xmlns:a16="http://schemas.microsoft.com/office/drawing/2014/main" id="{9F8408F9-BAB1-4441-B9EB-043DF0D6D8F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A576703C-69D4-4EF1-B0D4-C63224AAE29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id="{E52F4CDB-3F52-42C2-8CD1-0734A6E5BC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61" name="直線コネクタ 560">
          <a:extLst>
            <a:ext uri="{FF2B5EF4-FFF2-40B4-BE49-F238E27FC236}">
              <a16:creationId xmlns:a16="http://schemas.microsoft.com/office/drawing/2014/main" id="{AE325C6C-2116-4F7D-A5D1-6AA2F9D061C9}"/>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2" name="【庁舎】&#10;有形固定資産減価償却率最小値テキスト">
          <a:extLst>
            <a:ext uri="{FF2B5EF4-FFF2-40B4-BE49-F238E27FC236}">
              <a16:creationId xmlns:a16="http://schemas.microsoft.com/office/drawing/2014/main" id="{3AD9BACD-BBC9-4C8F-9E88-DDB72047127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3" name="直線コネクタ 562">
          <a:extLst>
            <a:ext uri="{FF2B5EF4-FFF2-40B4-BE49-F238E27FC236}">
              <a16:creationId xmlns:a16="http://schemas.microsoft.com/office/drawing/2014/main" id="{55544359-4F40-4D2E-BD08-1FF4CF1D4FB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4" name="【庁舎】&#10;有形固定資産減価償却率最大値テキスト">
          <a:extLst>
            <a:ext uri="{FF2B5EF4-FFF2-40B4-BE49-F238E27FC236}">
              <a16:creationId xmlns:a16="http://schemas.microsoft.com/office/drawing/2014/main" id="{4BFCCAB3-DB09-49B7-B5C3-A0BDCA8C9793}"/>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5" name="直線コネクタ 564">
          <a:extLst>
            <a:ext uri="{FF2B5EF4-FFF2-40B4-BE49-F238E27FC236}">
              <a16:creationId xmlns:a16="http://schemas.microsoft.com/office/drawing/2014/main" id="{DB3C2855-BDE1-48D1-882E-F8F4AAC97FE4}"/>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566" name="【庁舎】&#10;有形固定資産減価償却率平均値テキスト">
          <a:extLst>
            <a:ext uri="{FF2B5EF4-FFF2-40B4-BE49-F238E27FC236}">
              <a16:creationId xmlns:a16="http://schemas.microsoft.com/office/drawing/2014/main" id="{BAF5CDA5-A129-4A8F-865D-262CAE782E34}"/>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7" name="フローチャート: 判断 566">
          <a:extLst>
            <a:ext uri="{FF2B5EF4-FFF2-40B4-BE49-F238E27FC236}">
              <a16:creationId xmlns:a16="http://schemas.microsoft.com/office/drawing/2014/main" id="{66272F05-BCD5-41B3-8072-52C8DE02CB5C}"/>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68" name="フローチャート: 判断 567">
          <a:extLst>
            <a:ext uri="{FF2B5EF4-FFF2-40B4-BE49-F238E27FC236}">
              <a16:creationId xmlns:a16="http://schemas.microsoft.com/office/drawing/2014/main" id="{21DDA782-3F30-4943-827E-9FE9E9FA1BAD}"/>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69" name="フローチャート: 判断 568">
          <a:extLst>
            <a:ext uri="{FF2B5EF4-FFF2-40B4-BE49-F238E27FC236}">
              <a16:creationId xmlns:a16="http://schemas.microsoft.com/office/drawing/2014/main" id="{D735A671-805E-4381-BE4F-F49BFA2FBF01}"/>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70" name="フローチャート: 判断 569">
          <a:extLst>
            <a:ext uri="{FF2B5EF4-FFF2-40B4-BE49-F238E27FC236}">
              <a16:creationId xmlns:a16="http://schemas.microsoft.com/office/drawing/2014/main" id="{70D502B2-2B22-4F62-B8CF-80369ACE8247}"/>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71" name="フローチャート: 判断 570">
          <a:extLst>
            <a:ext uri="{FF2B5EF4-FFF2-40B4-BE49-F238E27FC236}">
              <a16:creationId xmlns:a16="http://schemas.microsoft.com/office/drawing/2014/main" id="{323418AF-2570-4E71-910D-2179DDEF84F1}"/>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69D6FD8D-83A5-48AB-B8D8-8AD1DCCBFE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E3FC7395-C0D7-45F6-B185-F4DA5CCABE4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6C168633-2717-4C3A-B95E-9BC362D26E4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50072130-BE57-4629-A661-3F15D1517F2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916A472-674D-4753-9DB0-D424906554B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41729</xdr:rowOff>
    </xdr:from>
    <xdr:to>
      <xdr:col>85</xdr:col>
      <xdr:colOff>177800</xdr:colOff>
      <xdr:row>108</xdr:row>
      <xdr:rowOff>143329</xdr:rowOff>
    </xdr:to>
    <xdr:sp macro="" textlink="">
      <xdr:nvSpPr>
        <xdr:cNvPr id="577" name="楕円 576">
          <a:extLst>
            <a:ext uri="{FF2B5EF4-FFF2-40B4-BE49-F238E27FC236}">
              <a16:creationId xmlns:a16="http://schemas.microsoft.com/office/drawing/2014/main" id="{33712D1C-D54F-4740-AB9C-66ABFE2C9B96}"/>
            </a:ext>
          </a:extLst>
        </xdr:cNvPr>
        <xdr:cNvSpPr/>
      </xdr:nvSpPr>
      <xdr:spPr>
        <a:xfrm>
          <a:off x="16268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128106</xdr:rowOff>
    </xdr:from>
    <xdr:ext cx="405111" cy="259045"/>
    <xdr:sp macro="" textlink="">
      <xdr:nvSpPr>
        <xdr:cNvPr id="578" name="【庁舎】&#10;有形固定資産減価償却率該当値テキスト">
          <a:extLst>
            <a:ext uri="{FF2B5EF4-FFF2-40B4-BE49-F238E27FC236}">
              <a16:creationId xmlns:a16="http://schemas.microsoft.com/office/drawing/2014/main" id="{3B226CDF-F561-4CC9-8723-EE5D9186F3E1}"/>
            </a:ext>
          </a:extLst>
        </xdr:cNvPr>
        <xdr:cNvSpPr txBox="1"/>
      </xdr:nvSpPr>
      <xdr:spPr>
        <a:xfrm>
          <a:off x="16357600" y="1847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4173</xdr:rowOff>
    </xdr:from>
    <xdr:to>
      <xdr:col>81</xdr:col>
      <xdr:colOff>101600</xdr:colOff>
      <xdr:row>108</xdr:row>
      <xdr:rowOff>105773</xdr:rowOff>
    </xdr:to>
    <xdr:sp macro="" textlink="">
      <xdr:nvSpPr>
        <xdr:cNvPr id="579" name="楕円 578">
          <a:extLst>
            <a:ext uri="{FF2B5EF4-FFF2-40B4-BE49-F238E27FC236}">
              <a16:creationId xmlns:a16="http://schemas.microsoft.com/office/drawing/2014/main" id="{181B1C78-7699-48F6-AFF0-9A5042A78EB9}"/>
            </a:ext>
          </a:extLst>
        </xdr:cNvPr>
        <xdr:cNvSpPr/>
      </xdr:nvSpPr>
      <xdr:spPr>
        <a:xfrm>
          <a:off x="15430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54973</xdr:rowOff>
    </xdr:from>
    <xdr:to>
      <xdr:col>85</xdr:col>
      <xdr:colOff>127000</xdr:colOff>
      <xdr:row>108</xdr:row>
      <xdr:rowOff>92529</xdr:rowOff>
    </xdr:to>
    <xdr:cxnSp macro="">
      <xdr:nvCxnSpPr>
        <xdr:cNvPr id="580" name="直線コネクタ 579">
          <a:extLst>
            <a:ext uri="{FF2B5EF4-FFF2-40B4-BE49-F238E27FC236}">
              <a16:creationId xmlns:a16="http://schemas.microsoft.com/office/drawing/2014/main" id="{8E88B319-EAD6-489B-BD46-5F6C1E42FDBE}"/>
            </a:ext>
          </a:extLst>
        </xdr:cNvPr>
        <xdr:cNvCxnSpPr/>
      </xdr:nvCxnSpPr>
      <xdr:spPr>
        <a:xfrm>
          <a:off x="15481300" y="1857157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31931</xdr:rowOff>
    </xdr:from>
    <xdr:to>
      <xdr:col>76</xdr:col>
      <xdr:colOff>165100</xdr:colOff>
      <xdr:row>108</xdr:row>
      <xdr:rowOff>133531</xdr:rowOff>
    </xdr:to>
    <xdr:sp macro="" textlink="">
      <xdr:nvSpPr>
        <xdr:cNvPr id="581" name="楕円 580">
          <a:extLst>
            <a:ext uri="{FF2B5EF4-FFF2-40B4-BE49-F238E27FC236}">
              <a16:creationId xmlns:a16="http://schemas.microsoft.com/office/drawing/2014/main" id="{7FD9F05A-D12C-4425-80E6-D95E66C4102E}"/>
            </a:ext>
          </a:extLst>
        </xdr:cNvPr>
        <xdr:cNvSpPr/>
      </xdr:nvSpPr>
      <xdr:spPr>
        <a:xfrm>
          <a:off x="14541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54973</xdr:rowOff>
    </xdr:from>
    <xdr:to>
      <xdr:col>81</xdr:col>
      <xdr:colOff>50800</xdr:colOff>
      <xdr:row>108</xdr:row>
      <xdr:rowOff>82731</xdr:rowOff>
    </xdr:to>
    <xdr:cxnSp macro="">
      <xdr:nvCxnSpPr>
        <xdr:cNvPr id="582" name="直線コネクタ 581">
          <a:extLst>
            <a:ext uri="{FF2B5EF4-FFF2-40B4-BE49-F238E27FC236}">
              <a16:creationId xmlns:a16="http://schemas.microsoft.com/office/drawing/2014/main" id="{CFF1EB8E-FB05-49AB-8A04-0601EF3EE9DA}"/>
            </a:ext>
          </a:extLst>
        </xdr:cNvPr>
        <xdr:cNvCxnSpPr/>
      </xdr:nvCxnSpPr>
      <xdr:spPr>
        <a:xfrm flipV="1">
          <a:off x="14592300" y="185715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7438</xdr:rowOff>
    </xdr:from>
    <xdr:to>
      <xdr:col>72</xdr:col>
      <xdr:colOff>38100</xdr:colOff>
      <xdr:row>108</xdr:row>
      <xdr:rowOff>109038</xdr:rowOff>
    </xdr:to>
    <xdr:sp macro="" textlink="">
      <xdr:nvSpPr>
        <xdr:cNvPr id="583" name="楕円 582">
          <a:extLst>
            <a:ext uri="{FF2B5EF4-FFF2-40B4-BE49-F238E27FC236}">
              <a16:creationId xmlns:a16="http://schemas.microsoft.com/office/drawing/2014/main" id="{764E8B3E-8041-45CA-AED0-17EACAEB5DE7}"/>
            </a:ext>
          </a:extLst>
        </xdr:cNvPr>
        <xdr:cNvSpPr/>
      </xdr:nvSpPr>
      <xdr:spPr>
        <a:xfrm>
          <a:off x="13652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58238</xdr:rowOff>
    </xdr:from>
    <xdr:to>
      <xdr:col>76</xdr:col>
      <xdr:colOff>114300</xdr:colOff>
      <xdr:row>108</xdr:row>
      <xdr:rowOff>82731</xdr:rowOff>
    </xdr:to>
    <xdr:cxnSp macro="">
      <xdr:nvCxnSpPr>
        <xdr:cNvPr id="584" name="直線コネクタ 583">
          <a:extLst>
            <a:ext uri="{FF2B5EF4-FFF2-40B4-BE49-F238E27FC236}">
              <a16:creationId xmlns:a16="http://schemas.microsoft.com/office/drawing/2014/main" id="{76496B14-D10F-451B-9441-3362CE7BBCB0}"/>
            </a:ext>
          </a:extLst>
        </xdr:cNvPr>
        <xdr:cNvCxnSpPr/>
      </xdr:nvCxnSpPr>
      <xdr:spPr>
        <a:xfrm>
          <a:off x="13703300" y="185748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154395</xdr:rowOff>
    </xdr:from>
    <xdr:to>
      <xdr:col>67</xdr:col>
      <xdr:colOff>101600</xdr:colOff>
      <xdr:row>108</xdr:row>
      <xdr:rowOff>84545</xdr:rowOff>
    </xdr:to>
    <xdr:sp macro="" textlink="">
      <xdr:nvSpPr>
        <xdr:cNvPr id="585" name="楕円 584">
          <a:extLst>
            <a:ext uri="{FF2B5EF4-FFF2-40B4-BE49-F238E27FC236}">
              <a16:creationId xmlns:a16="http://schemas.microsoft.com/office/drawing/2014/main" id="{A2B9CD08-A601-4EA2-8A3F-85618FA1A01C}"/>
            </a:ext>
          </a:extLst>
        </xdr:cNvPr>
        <xdr:cNvSpPr/>
      </xdr:nvSpPr>
      <xdr:spPr>
        <a:xfrm>
          <a:off x="1276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33745</xdr:rowOff>
    </xdr:from>
    <xdr:to>
      <xdr:col>71</xdr:col>
      <xdr:colOff>177800</xdr:colOff>
      <xdr:row>108</xdr:row>
      <xdr:rowOff>58238</xdr:rowOff>
    </xdr:to>
    <xdr:cxnSp macro="">
      <xdr:nvCxnSpPr>
        <xdr:cNvPr id="586" name="直線コネクタ 585">
          <a:extLst>
            <a:ext uri="{FF2B5EF4-FFF2-40B4-BE49-F238E27FC236}">
              <a16:creationId xmlns:a16="http://schemas.microsoft.com/office/drawing/2014/main" id="{C1BE4366-C518-43CE-B6C1-95C1EB2D9091}"/>
            </a:ext>
          </a:extLst>
        </xdr:cNvPr>
        <xdr:cNvCxnSpPr/>
      </xdr:nvCxnSpPr>
      <xdr:spPr>
        <a:xfrm>
          <a:off x="12814300" y="185503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587" name="n_1aveValue【庁舎】&#10;有形固定資産減価償却率">
          <a:extLst>
            <a:ext uri="{FF2B5EF4-FFF2-40B4-BE49-F238E27FC236}">
              <a16:creationId xmlns:a16="http://schemas.microsoft.com/office/drawing/2014/main" id="{3A8A82EB-F7B9-4B75-B3F8-8AB1D23F70AD}"/>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88" name="n_2aveValue【庁舎】&#10;有形固定資産減価償却率">
          <a:extLst>
            <a:ext uri="{FF2B5EF4-FFF2-40B4-BE49-F238E27FC236}">
              <a16:creationId xmlns:a16="http://schemas.microsoft.com/office/drawing/2014/main" id="{4CAFC192-FE6D-49B5-95D8-BCD41919A72F}"/>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89" name="n_3aveValue【庁舎】&#10;有形固定資産減価償却率">
          <a:extLst>
            <a:ext uri="{FF2B5EF4-FFF2-40B4-BE49-F238E27FC236}">
              <a16:creationId xmlns:a16="http://schemas.microsoft.com/office/drawing/2014/main" id="{EEA9C2A8-861A-40A1-B45D-0BB27E8CEF9C}"/>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90" name="n_4aveValue【庁舎】&#10;有形固定資産減価償却率">
          <a:extLst>
            <a:ext uri="{FF2B5EF4-FFF2-40B4-BE49-F238E27FC236}">
              <a16:creationId xmlns:a16="http://schemas.microsoft.com/office/drawing/2014/main" id="{69D11F42-EAE1-4D00-A8A5-58240A3C4615}"/>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96900</xdr:rowOff>
    </xdr:from>
    <xdr:ext cx="405111" cy="259045"/>
    <xdr:sp macro="" textlink="">
      <xdr:nvSpPr>
        <xdr:cNvPr id="591" name="n_1mainValue【庁舎】&#10;有形固定資産減価償却率">
          <a:extLst>
            <a:ext uri="{FF2B5EF4-FFF2-40B4-BE49-F238E27FC236}">
              <a16:creationId xmlns:a16="http://schemas.microsoft.com/office/drawing/2014/main" id="{FD726A2C-BD43-4BCB-8D82-6FFEFB0E9D5D}"/>
            </a:ext>
          </a:extLst>
        </xdr:cNvPr>
        <xdr:cNvSpPr txBox="1"/>
      </xdr:nvSpPr>
      <xdr:spPr>
        <a:xfrm>
          <a:off x="15266044" y="186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124658</xdr:rowOff>
    </xdr:from>
    <xdr:ext cx="405111" cy="259045"/>
    <xdr:sp macro="" textlink="">
      <xdr:nvSpPr>
        <xdr:cNvPr id="592" name="n_2mainValue【庁舎】&#10;有形固定資産減価償却率">
          <a:extLst>
            <a:ext uri="{FF2B5EF4-FFF2-40B4-BE49-F238E27FC236}">
              <a16:creationId xmlns:a16="http://schemas.microsoft.com/office/drawing/2014/main" id="{93CF39C8-84E2-46E6-B5A9-9562E62E509C}"/>
            </a:ext>
          </a:extLst>
        </xdr:cNvPr>
        <xdr:cNvSpPr txBox="1"/>
      </xdr:nvSpPr>
      <xdr:spPr>
        <a:xfrm>
          <a:off x="14389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100165</xdr:rowOff>
    </xdr:from>
    <xdr:ext cx="405111" cy="259045"/>
    <xdr:sp macro="" textlink="">
      <xdr:nvSpPr>
        <xdr:cNvPr id="593" name="n_3mainValue【庁舎】&#10;有形固定資産減価償却率">
          <a:extLst>
            <a:ext uri="{FF2B5EF4-FFF2-40B4-BE49-F238E27FC236}">
              <a16:creationId xmlns:a16="http://schemas.microsoft.com/office/drawing/2014/main" id="{F3239D01-7C00-421A-B06B-208F82D4C107}"/>
            </a:ext>
          </a:extLst>
        </xdr:cNvPr>
        <xdr:cNvSpPr txBox="1"/>
      </xdr:nvSpPr>
      <xdr:spPr>
        <a:xfrm>
          <a:off x="135007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75672</xdr:rowOff>
    </xdr:from>
    <xdr:ext cx="405111" cy="259045"/>
    <xdr:sp macro="" textlink="">
      <xdr:nvSpPr>
        <xdr:cNvPr id="594" name="n_4mainValue【庁舎】&#10;有形固定資産減価償却率">
          <a:extLst>
            <a:ext uri="{FF2B5EF4-FFF2-40B4-BE49-F238E27FC236}">
              <a16:creationId xmlns:a16="http://schemas.microsoft.com/office/drawing/2014/main" id="{3E854B04-54D1-4076-9DFD-5FD24D4F64C8}"/>
            </a:ext>
          </a:extLst>
        </xdr:cNvPr>
        <xdr:cNvSpPr txBox="1"/>
      </xdr:nvSpPr>
      <xdr:spPr>
        <a:xfrm>
          <a:off x="126117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E30D2E7F-23AF-45A7-820B-48F6BC9A70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6CF7ACBE-EE71-4D0C-AB4D-B269FD359B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89644113-3403-41FD-BE5A-6B0CBB4EA0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57B39047-AAD2-40A0-9BCA-5A47D3C65CC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ECCA2A24-C010-4A73-9D66-2F676EF3D7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5209C361-99D0-4CD3-B14C-BA809B2F05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AA8478EA-027F-4FDA-81AE-52292943A42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ACF890BA-6910-4B00-90C8-D980FFD7A0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id="{84CCE140-4208-4CD3-9E26-ECFF58B02DB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CECC034F-424B-48C9-B745-3C280077705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5" name="直線コネクタ 604">
          <a:extLst>
            <a:ext uri="{FF2B5EF4-FFF2-40B4-BE49-F238E27FC236}">
              <a16:creationId xmlns:a16="http://schemas.microsoft.com/office/drawing/2014/main" id="{DA84AE76-1DA9-4EA9-B8A4-6C65C854EF7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6" name="テキスト ボックス 605">
          <a:extLst>
            <a:ext uri="{FF2B5EF4-FFF2-40B4-BE49-F238E27FC236}">
              <a16:creationId xmlns:a16="http://schemas.microsoft.com/office/drawing/2014/main" id="{77FA9577-F405-43D0-A9D7-53450CB3EFD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7" name="直線コネクタ 606">
          <a:extLst>
            <a:ext uri="{FF2B5EF4-FFF2-40B4-BE49-F238E27FC236}">
              <a16:creationId xmlns:a16="http://schemas.microsoft.com/office/drawing/2014/main" id="{CF4094F0-DB39-4E5F-A0F6-6CB9CB45553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8" name="テキスト ボックス 607">
          <a:extLst>
            <a:ext uri="{FF2B5EF4-FFF2-40B4-BE49-F238E27FC236}">
              <a16:creationId xmlns:a16="http://schemas.microsoft.com/office/drawing/2014/main" id="{AC1905A5-3B71-4153-AF75-4EAAF99AA6F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9" name="直線コネクタ 608">
          <a:extLst>
            <a:ext uri="{FF2B5EF4-FFF2-40B4-BE49-F238E27FC236}">
              <a16:creationId xmlns:a16="http://schemas.microsoft.com/office/drawing/2014/main" id="{EB6F5063-D364-4D65-AF75-4299512B4E3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0" name="テキスト ボックス 609">
          <a:extLst>
            <a:ext uri="{FF2B5EF4-FFF2-40B4-BE49-F238E27FC236}">
              <a16:creationId xmlns:a16="http://schemas.microsoft.com/office/drawing/2014/main" id="{28CEDD45-B5B4-4D45-8D5C-0735CCF175E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1" name="直線コネクタ 610">
          <a:extLst>
            <a:ext uri="{FF2B5EF4-FFF2-40B4-BE49-F238E27FC236}">
              <a16:creationId xmlns:a16="http://schemas.microsoft.com/office/drawing/2014/main" id="{18A66943-3164-4642-A8E7-2C9D1F382A1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2" name="テキスト ボックス 611">
          <a:extLst>
            <a:ext uri="{FF2B5EF4-FFF2-40B4-BE49-F238E27FC236}">
              <a16:creationId xmlns:a16="http://schemas.microsoft.com/office/drawing/2014/main" id="{C0A32870-07EC-4D85-8F44-86D2DBB4B5F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3" name="直線コネクタ 612">
          <a:extLst>
            <a:ext uri="{FF2B5EF4-FFF2-40B4-BE49-F238E27FC236}">
              <a16:creationId xmlns:a16="http://schemas.microsoft.com/office/drawing/2014/main" id="{D726B84D-6CF8-482D-B0AE-1FCC6471A99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4" name="テキスト ボックス 613">
          <a:extLst>
            <a:ext uri="{FF2B5EF4-FFF2-40B4-BE49-F238E27FC236}">
              <a16:creationId xmlns:a16="http://schemas.microsoft.com/office/drawing/2014/main" id="{B02935E6-B972-413B-A28A-43BDEEEBFEE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id="{8A1A463A-01D7-412F-9EC6-946CEF7FE55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6" name="テキスト ボックス 615">
          <a:extLst>
            <a:ext uri="{FF2B5EF4-FFF2-40B4-BE49-F238E27FC236}">
              <a16:creationId xmlns:a16="http://schemas.microsoft.com/office/drawing/2014/main" id="{36B101B2-2FFB-468D-845D-B689E53A4218}"/>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a:extLst>
            <a:ext uri="{FF2B5EF4-FFF2-40B4-BE49-F238E27FC236}">
              <a16:creationId xmlns:a16="http://schemas.microsoft.com/office/drawing/2014/main" id="{35745D3C-F748-4E2C-8B6C-BBCF8B2B275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18" name="直線コネクタ 617">
          <a:extLst>
            <a:ext uri="{FF2B5EF4-FFF2-40B4-BE49-F238E27FC236}">
              <a16:creationId xmlns:a16="http://schemas.microsoft.com/office/drawing/2014/main" id="{237F31CA-2AA3-4476-B966-BE7D37B24B46}"/>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19" name="【庁舎】&#10;一人当たり面積最小値テキスト">
          <a:extLst>
            <a:ext uri="{FF2B5EF4-FFF2-40B4-BE49-F238E27FC236}">
              <a16:creationId xmlns:a16="http://schemas.microsoft.com/office/drawing/2014/main" id="{D89B276B-821E-4F9F-8FD0-42C729C6233A}"/>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0" name="直線コネクタ 619">
          <a:extLst>
            <a:ext uri="{FF2B5EF4-FFF2-40B4-BE49-F238E27FC236}">
              <a16:creationId xmlns:a16="http://schemas.microsoft.com/office/drawing/2014/main" id="{7D339EF8-C5A8-4D9D-B565-886A9D861629}"/>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1" name="【庁舎】&#10;一人当たり面積最大値テキスト">
          <a:extLst>
            <a:ext uri="{FF2B5EF4-FFF2-40B4-BE49-F238E27FC236}">
              <a16:creationId xmlns:a16="http://schemas.microsoft.com/office/drawing/2014/main" id="{51EFD7A7-A1E5-4786-9C37-446CDFC65822}"/>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2" name="直線コネクタ 621">
          <a:extLst>
            <a:ext uri="{FF2B5EF4-FFF2-40B4-BE49-F238E27FC236}">
              <a16:creationId xmlns:a16="http://schemas.microsoft.com/office/drawing/2014/main" id="{F76BE5B0-A7C2-4203-8540-1C87A174F479}"/>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23" name="【庁舎】&#10;一人当たり面積平均値テキスト">
          <a:extLst>
            <a:ext uri="{FF2B5EF4-FFF2-40B4-BE49-F238E27FC236}">
              <a16:creationId xmlns:a16="http://schemas.microsoft.com/office/drawing/2014/main" id="{184F87C3-8E4D-4A2C-B195-C8ADADEE617B}"/>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4" name="フローチャート: 判断 623">
          <a:extLst>
            <a:ext uri="{FF2B5EF4-FFF2-40B4-BE49-F238E27FC236}">
              <a16:creationId xmlns:a16="http://schemas.microsoft.com/office/drawing/2014/main" id="{C19E01A0-B6F7-4379-9DD5-E5B24F949A43}"/>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25" name="フローチャート: 判断 624">
          <a:extLst>
            <a:ext uri="{FF2B5EF4-FFF2-40B4-BE49-F238E27FC236}">
              <a16:creationId xmlns:a16="http://schemas.microsoft.com/office/drawing/2014/main" id="{EEE6699D-F160-4929-8BFA-FA5CBABA0632}"/>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26" name="フローチャート: 判断 625">
          <a:extLst>
            <a:ext uri="{FF2B5EF4-FFF2-40B4-BE49-F238E27FC236}">
              <a16:creationId xmlns:a16="http://schemas.microsoft.com/office/drawing/2014/main" id="{00A45A68-E86D-4067-AB3A-201981AE97AE}"/>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27" name="フローチャート: 判断 626">
          <a:extLst>
            <a:ext uri="{FF2B5EF4-FFF2-40B4-BE49-F238E27FC236}">
              <a16:creationId xmlns:a16="http://schemas.microsoft.com/office/drawing/2014/main" id="{81BCBE5B-C063-46EF-91B8-51FB1C015115}"/>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28" name="フローチャート: 判断 627">
          <a:extLst>
            <a:ext uri="{FF2B5EF4-FFF2-40B4-BE49-F238E27FC236}">
              <a16:creationId xmlns:a16="http://schemas.microsoft.com/office/drawing/2014/main" id="{F5148ACE-24B0-4050-882A-E38C1C301F3C}"/>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CFD4037D-3A04-4351-A566-CFA3E9E260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AA789204-71FC-433C-8F26-CD1C877B582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AF4BE025-FAB3-47FA-B052-8F1456950B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2BAB519D-168F-4129-B687-8154C22385C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76D4C333-4937-4271-84EC-4738296F3D3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62485</xdr:rowOff>
    </xdr:from>
    <xdr:to>
      <xdr:col>116</xdr:col>
      <xdr:colOff>114300</xdr:colOff>
      <xdr:row>107</xdr:row>
      <xdr:rowOff>164085</xdr:rowOff>
    </xdr:to>
    <xdr:sp macro="" textlink="">
      <xdr:nvSpPr>
        <xdr:cNvPr id="634" name="楕円 633">
          <a:extLst>
            <a:ext uri="{FF2B5EF4-FFF2-40B4-BE49-F238E27FC236}">
              <a16:creationId xmlns:a16="http://schemas.microsoft.com/office/drawing/2014/main" id="{40AE2ABE-5458-4FA9-A679-18C516B19782}"/>
            </a:ext>
          </a:extLst>
        </xdr:cNvPr>
        <xdr:cNvSpPr/>
      </xdr:nvSpPr>
      <xdr:spPr>
        <a:xfrm>
          <a:off x="22110700" y="1840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85362</xdr:rowOff>
    </xdr:from>
    <xdr:ext cx="469744" cy="259045"/>
    <xdr:sp macro="" textlink="">
      <xdr:nvSpPr>
        <xdr:cNvPr id="635" name="【庁舎】&#10;一人当たり面積該当値テキスト">
          <a:extLst>
            <a:ext uri="{FF2B5EF4-FFF2-40B4-BE49-F238E27FC236}">
              <a16:creationId xmlns:a16="http://schemas.microsoft.com/office/drawing/2014/main" id="{6741126C-36C6-4AF9-80D3-C7B19EE1F9F5}"/>
            </a:ext>
          </a:extLst>
        </xdr:cNvPr>
        <xdr:cNvSpPr txBox="1"/>
      </xdr:nvSpPr>
      <xdr:spPr>
        <a:xfrm>
          <a:off x="22199600" y="1825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68199</xdr:rowOff>
    </xdr:from>
    <xdr:to>
      <xdr:col>112</xdr:col>
      <xdr:colOff>38100</xdr:colOff>
      <xdr:row>107</xdr:row>
      <xdr:rowOff>169799</xdr:rowOff>
    </xdr:to>
    <xdr:sp macro="" textlink="">
      <xdr:nvSpPr>
        <xdr:cNvPr id="636" name="楕円 635">
          <a:extLst>
            <a:ext uri="{FF2B5EF4-FFF2-40B4-BE49-F238E27FC236}">
              <a16:creationId xmlns:a16="http://schemas.microsoft.com/office/drawing/2014/main" id="{AC9CBD32-0B72-4D6C-8369-8681E73BA610}"/>
            </a:ext>
          </a:extLst>
        </xdr:cNvPr>
        <xdr:cNvSpPr/>
      </xdr:nvSpPr>
      <xdr:spPr>
        <a:xfrm>
          <a:off x="21272500" y="184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113285</xdr:rowOff>
    </xdr:from>
    <xdr:to>
      <xdr:col>116</xdr:col>
      <xdr:colOff>63500</xdr:colOff>
      <xdr:row>107</xdr:row>
      <xdr:rowOff>118999</xdr:rowOff>
    </xdr:to>
    <xdr:cxnSp macro="">
      <xdr:nvCxnSpPr>
        <xdr:cNvPr id="637" name="直線コネクタ 636">
          <a:extLst>
            <a:ext uri="{FF2B5EF4-FFF2-40B4-BE49-F238E27FC236}">
              <a16:creationId xmlns:a16="http://schemas.microsoft.com/office/drawing/2014/main" id="{CDB0E77E-0C42-4910-97C8-933A0CD130DB}"/>
            </a:ext>
          </a:extLst>
        </xdr:cNvPr>
        <xdr:cNvCxnSpPr/>
      </xdr:nvCxnSpPr>
      <xdr:spPr>
        <a:xfrm flipV="1">
          <a:off x="21323300" y="1845843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69342</xdr:rowOff>
    </xdr:from>
    <xdr:to>
      <xdr:col>107</xdr:col>
      <xdr:colOff>101600</xdr:colOff>
      <xdr:row>107</xdr:row>
      <xdr:rowOff>170942</xdr:rowOff>
    </xdr:to>
    <xdr:sp macro="" textlink="">
      <xdr:nvSpPr>
        <xdr:cNvPr id="638" name="楕円 637">
          <a:extLst>
            <a:ext uri="{FF2B5EF4-FFF2-40B4-BE49-F238E27FC236}">
              <a16:creationId xmlns:a16="http://schemas.microsoft.com/office/drawing/2014/main" id="{BE6D3457-B820-44EF-8911-E50FD80216AB}"/>
            </a:ext>
          </a:extLst>
        </xdr:cNvPr>
        <xdr:cNvSpPr/>
      </xdr:nvSpPr>
      <xdr:spPr>
        <a:xfrm>
          <a:off x="20383500" y="184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118999</xdr:rowOff>
    </xdr:from>
    <xdr:to>
      <xdr:col>111</xdr:col>
      <xdr:colOff>177800</xdr:colOff>
      <xdr:row>107</xdr:row>
      <xdr:rowOff>120142</xdr:rowOff>
    </xdr:to>
    <xdr:cxnSp macro="">
      <xdr:nvCxnSpPr>
        <xdr:cNvPr id="639" name="直線コネクタ 638">
          <a:extLst>
            <a:ext uri="{FF2B5EF4-FFF2-40B4-BE49-F238E27FC236}">
              <a16:creationId xmlns:a16="http://schemas.microsoft.com/office/drawing/2014/main" id="{3D50FE0D-7375-4432-9895-B96EA0B9BE22}"/>
            </a:ext>
          </a:extLst>
        </xdr:cNvPr>
        <xdr:cNvCxnSpPr/>
      </xdr:nvCxnSpPr>
      <xdr:spPr>
        <a:xfrm flipV="1">
          <a:off x="20434300" y="184641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75819</xdr:rowOff>
    </xdr:from>
    <xdr:to>
      <xdr:col>102</xdr:col>
      <xdr:colOff>165100</xdr:colOff>
      <xdr:row>108</xdr:row>
      <xdr:rowOff>5969</xdr:rowOff>
    </xdr:to>
    <xdr:sp macro="" textlink="">
      <xdr:nvSpPr>
        <xdr:cNvPr id="640" name="楕円 639">
          <a:extLst>
            <a:ext uri="{FF2B5EF4-FFF2-40B4-BE49-F238E27FC236}">
              <a16:creationId xmlns:a16="http://schemas.microsoft.com/office/drawing/2014/main" id="{2852B49A-DC44-4C90-AABC-95FE64306203}"/>
            </a:ext>
          </a:extLst>
        </xdr:cNvPr>
        <xdr:cNvSpPr/>
      </xdr:nvSpPr>
      <xdr:spPr>
        <a:xfrm>
          <a:off x="19494500" y="184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120142</xdr:rowOff>
    </xdr:from>
    <xdr:to>
      <xdr:col>107</xdr:col>
      <xdr:colOff>50800</xdr:colOff>
      <xdr:row>107</xdr:row>
      <xdr:rowOff>126619</xdr:rowOff>
    </xdr:to>
    <xdr:cxnSp macro="">
      <xdr:nvCxnSpPr>
        <xdr:cNvPr id="641" name="直線コネクタ 640">
          <a:extLst>
            <a:ext uri="{FF2B5EF4-FFF2-40B4-BE49-F238E27FC236}">
              <a16:creationId xmlns:a16="http://schemas.microsoft.com/office/drawing/2014/main" id="{0D48A19D-FC82-4C50-83A7-678F590F8350}"/>
            </a:ext>
          </a:extLst>
        </xdr:cNvPr>
        <xdr:cNvCxnSpPr/>
      </xdr:nvCxnSpPr>
      <xdr:spPr>
        <a:xfrm flipV="1">
          <a:off x="19545300" y="1846529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80138</xdr:rowOff>
    </xdr:from>
    <xdr:to>
      <xdr:col>98</xdr:col>
      <xdr:colOff>38100</xdr:colOff>
      <xdr:row>108</xdr:row>
      <xdr:rowOff>10288</xdr:rowOff>
    </xdr:to>
    <xdr:sp macro="" textlink="">
      <xdr:nvSpPr>
        <xdr:cNvPr id="642" name="楕円 641">
          <a:extLst>
            <a:ext uri="{FF2B5EF4-FFF2-40B4-BE49-F238E27FC236}">
              <a16:creationId xmlns:a16="http://schemas.microsoft.com/office/drawing/2014/main" id="{E7D1D622-2763-4F3C-8CF3-C787A0408846}"/>
            </a:ext>
          </a:extLst>
        </xdr:cNvPr>
        <xdr:cNvSpPr/>
      </xdr:nvSpPr>
      <xdr:spPr>
        <a:xfrm>
          <a:off x="18605500" y="184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126619</xdr:rowOff>
    </xdr:from>
    <xdr:to>
      <xdr:col>102</xdr:col>
      <xdr:colOff>114300</xdr:colOff>
      <xdr:row>107</xdr:row>
      <xdr:rowOff>130938</xdr:rowOff>
    </xdr:to>
    <xdr:cxnSp macro="">
      <xdr:nvCxnSpPr>
        <xdr:cNvPr id="643" name="直線コネクタ 642">
          <a:extLst>
            <a:ext uri="{FF2B5EF4-FFF2-40B4-BE49-F238E27FC236}">
              <a16:creationId xmlns:a16="http://schemas.microsoft.com/office/drawing/2014/main" id="{845D6653-B8C0-455F-87EE-E64886E12EDA}"/>
            </a:ext>
          </a:extLst>
        </xdr:cNvPr>
        <xdr:cNvCxnSpPr/>
      </xdr:nvCxnSpPr>
      <xdr:spPr>
        <a:xfrm flipV="1">
          <a:off x="18656300" y="18471769"/>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44" name="n_1aveValue【庁舎】&#10;一人当たり面積">
          <a:extLst>
            <a:ext uri="{FF2B5EF4-FFF2-40B4-BE49-F238E27FC236}">
              <a16:creationId xmlns:a16="http://schemas.microsoft.com/office/drawing/2014/main" id="{80123BDF-9109-4ABE-A4D9-6A1CEED3B6C1}"/>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45" name="n_2aveValue【庁舎】&#10;一人当たり面積">
          <a:extLst>
            <a:ext uri="{FF2B5EF4-FFF2-40B4-BE49-F238E27FC236}">
              <a16:creationId xmlns:a16="http://schemas.microsoft.com/office/drawing/2014/main" id="{976643E2-8076-46B3-A38E-B7215FC063D0}"/>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646" name="n_3aveValue【庁舎】&#10;一人当たり面積">
          <a:extLst>
            <a:ext uri="{FF2B5EF4-FFF2-40B4-BE49-F238E27FC236}">
              <a16:creationId xmlns:a16="http://schemas.microsoft.com/office/drawing/2014/main" id="{122E133F-D882-4FC8-80C2-F3B5E8E45143}"/>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647" name="n_4aveValue【庁舎】&#10;一人当たり面積">
          <a:extLst>
            <a:ext uri="{FF2B5EF4-FFF2-40B4-BE49-F238E27FC236}">
              <a16:creationId xmlns:a16="http://schemas.microsoft.com/office/drawing/2014/main" id="{D797C85B-ED15-4999-83A2-9884EEAB3A22}"/>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14876</xdr:rowOff>
    </xdr:from>
    <xdr:ext cx="469744" cy="259045"/>
    <xdr:sp macro="" textlink="">
      <xdr:nvSpPr>
        <xdr:cNvPr id="648" name="n_1mainValue【庁舎】&#10;一人当たり面積">
          <a:extLst>
            <a:ext uri="{FF2B5EF4-FFF2-40B4-BE49-F238E27FC236}">
              <a16:creationId xmlns:a16="http://schemas.microsoft.com/office/drawing/2014/main" id="{85D45946-2488-42E0-9A29-2DF309AC83A4}"/>
            </a:ext>
          </a:extLst>
        </xdr:cNvPr>
        <xdr:cNvSpPr txBox="1"/>
      </xdr:nvSpPr>
      <xdr:spPr>
        <a:xfrm>
          <a:off x="21075727" y="1818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16019</xdr:rowOff>
    </xdr:from>
    <xdr:ext cx="469744" cy="259045"/>
    <xdr:sp macro="" textlink="">
      <xdr:nvSpPr>
        <xdr:cNvPr id="649" name="n_2mainValue【庁舎】&#10;一人当たり面積">
          <a:extLst>
            <a:ext uri="{FF2B5EF4-FFF2-40B4-BE49-F238E27FC236}">
              <a16:creationId xmlns:a16="http://schemas.microsoft.com/office/drawing/2014/main" id="{25769D1D-AF27-445B-B544-1F2A02C0404E}"/>
            </a:ext>
          </a:extLst>
        </xdr:cNvPr>
        <xdr:cNvSpPr txBox="1"/>
      </xdr:nvSpPr>
      <xdr:spPr>
        <a:xfrm>
          <a:off x="20199427" y="181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22496</xdr:rowOff>
    </xdr:from>
    <xdr:ext cx="469744" cy="259045"/>
    <xdr:sp macro="" textlink="">
      <xdr:nvSpPr>
        <xdr:cNvPr id="650" name="n_3mainValue【庁舎】&#10;一人当たり面積">
          <a:extLst>
            <a:ext uri="{FF2B5EF4-FFF2-40B4-BE49-F238E27FC236}">
              <a16:creationId xmlns:a16="http://schemas.microsoft.com/office/drawing/2014/main" id="{C98DBAC9-2F3E-4961-873F-584613A54277}"/>
            </a:ext>
          </a:extLst>
        </xdr:cNvPr>
        <xdr:cNvSpPr txBox="1"/>
      </xdr:nvSpPr>
      <xdr:spPr>
        <a:xfrm>
          <a:off x="19310427" y="1819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26815</xdr:rowOff>
    </xdr:from>
    <xdr:ext cx="469744" cy="259045"/>
    <xdr:sp macro="" textlink="">
      <xdr:nvSpPr>
        <xdr:cNvPr id="651" name="n_4mainValue【庁舎】&#10;一人当たり面積">
          <a:extLst>
            <a:ext uri="{FF2B5EF4-FFF2-40B4-BE49-F238E27FC236}">
              <a16:creationId xmlns:a16="http://schemas.microsoft.com/office/drawing/2014/main" id="{2EF673EF-30FC-4C6F-B819-567B6303C8D3}"/>
            </a:ext>
          </a:extLst>
        </xdr:cNvPr>
        <xdr:cNvSpPr txBox="1"/>
      </xdr:nvSpPr>
      <xdr:spPr>
        <a:xfrm>
          <a:off x="18421427" y="182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BD32DE42-519D-49C3-86A9-91F9336CDF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A9AEDCF9-D4E7-46C8-89CB-2159E0E1090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6531DCB3-C581-48C0-898D-D468CF961F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体育館は、有形固定資産減価償却率、一人当たり面積ともに類似団体の平均を大きく上回っている。国民体育館が昭和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年建設でかなり老朽化が進んでいるため、財政状況に注視しながら、必要に応じて修繕を実施する。</a:t>
          </a:r>
        </a:p>
        <a:p>
          <a:r>
            <a:rPr kumimoji="1" lang="ja-JP" altLang="en-US" sz="1300">
              <a:latin typeface="ＭＳ Ｐゴシック" panose="020B0600070205080204" pitchFamily="50" charset="-128"/>
              <a:ea typeface="ＭＳ Ｐゴシック" panose="020B0600070205080204" pitchFamily="50" charset="-128"/>
            </a:rPr>
            <a:t>一般廃棄物処理施設は、木曽広域連合のごみ処理施設を更新したことにより、有形固定資産減価償却率は大きく改善した。</a:t>
          </a:r>
        </a:p>
        <a:p>
          <a:r>
            <a:rPr kumimoji="1" lang="ja-JP" altLang="en-US" sz="1300">
              <a:latin typeface="ＭＳ Ｐゴシック" panose="020B0600070205080204" pitchFamily="50" charset="-128"/>
              <a:ea typeface="ＭＳ Ｐゴシック" panose="020B0600070205080204" pitchFamily="50" charset="-128"/>
            </a:rPr>
            <a:t>保健センターは、有形固定資産減価償却率が類似団体の平均を下回っている。平成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年建設で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年経過しているが、施設状態は良好である。</a:t>
          </a:r>
        </a:p>
        <a:p>
          <a:r>
            <a:rPr kumimoji="1" lang="ja-JP" altLang="en-US" sz="1300">
              <a:latin typeface="ＭＳ Ｐゴシック" panose="020B0600070205080204" pitchFamily="50" charset="-128"/>
              <a:ea typeface="ＭＳ Ｐゴシック" panose="020B0600070205080204" pitchFamily="50" charset="-128"/>
            </a:rPr>
            <a:t>庁舎は、有形固定資産減価償却率、一人当たり面積ともに類似団体の平均を大きく上回っている。本庁舎は昭和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年建設で</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年経過していることが要因である。未耐震であるが建替は困難な状況のため、他の公共施設への機能集約等の検討を進める。</a:t>
          </a:r>
        </a:p>
        <a:p>
          <a:r>
            <a:rPr kumimoji="1" lang="ja-JP" altLang="en-US" sz="1300">
              <a:latin typeface="ＭＳ Ｐゴシック" panose="020B0600070205080204" pitchFamily="50" charset="-128"/>
              <a:ea typeface="ＭＳ Ｐゴシック" panose="020B0600070205080204" pitchFamily="50" charset="-128"/>
            </a:rPr>
            <a:t>いずれにしても、計画的な公共施設の管理のため、財政状況を考慮しつつ、更新整備を進め適正な維持管理を図る。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
702
310.82
2,298,806
2,147,172
121,203
1,279,672
2,495,594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人口減少や村内に産業が少ないことから財政基盤が弱く、財政力指数は類似団体平均をやや下回っている。</a:t>
          </a:r>
        </a:p>
        <a:p>
          <a:r>
            <a:rPr kumimoji="1" lang="ja-JP" altLang="en-US" sz="1300">
              <a:latin typeface="ＭＳ Ｐゴシック" panose="020B0600070205080204" pitchFamily="50" charset="-128"/>
              <a:ea typeface="ＭＳ Ｐゴシック" panose="020B0600070205080204" pitchFamily="50" charset="-128"/>
            </a:rPr>
            <a:t>　今後は歳出の見直しと行政の効率化に努め、財政の健全化に努める。また、</a:t>
          </a:r>
          <a:r>
            <a:rPr kumimoji="1" lang="en-US" altLang="ja-JP" sz="1300">
              <a:latin typeface="ＭＳ Ｐゴシック" panose="020B0600070205080204" pitchFamily="50" charset="-128"/>
              <a:ea typeface="ＭＳ Ｐゴシック" panose="020B0600070205080204" pitchFamily="50" charset="-128"/>
            </a:rPr>
            <a:t>DMO</a:t>
          </a:r>
          <a:r>
            <a:rPr kumimoji="1" lang="ja-JP" altLang="en-US" sz="1300">
              <a:latin typeface="ＭＳ Ｐゴシック" panose="020B0600070205080204" pitchFamily="50" charset="-128"/>
              <a:ea typeface="ＭＳ Ｐゴシック" panose="020B0600070205080204" pitchFamily="50" charset="-128"/>
            </a:rPr>
            <a:t>との連携、地域おこし協力隊の活用を進めながら、地域資源を活かした新たな事業展開について模索している。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過年度から類似団体平均を下回っており、数値は前年度比で微減となっている。経常一般財源である普通交付税の増加や公債費の減少が、微減の主な要因と考えられる。</a:t>
          </a:r>
        </a:p>
        <a:p>
          <a:r>
            <a:rPr kumimoji="1" lang="ja-JP" altLang="en-US" sz="1300">
              <a:latin typeface="ＭＳ Ｐゴシック" panose="020B0600070205080204" pitchFamily="50" charset="-128"/>
              <a:ea typeface="ＭＳ Ｐゴシック" panose="020B0600070205080204" pitchFamily="50" charset="-128"/>
            </a:rPr>
            <a:t>　今後は公債費の増加が見込まれるため、歳出面の見直しにより経常経費の削減を図り、現在の水準を維持するよう努める。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69056</xdr:rowOff>
    </xdr:from>
    <xdr:to>
      <xdr:col>23</xdr:col>
      <xdr:colOff>133350</xdr:colOff>
      <xdr:row>64</xdr:row>
      <xdr:rowOff>54451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870406"/>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54451</xdr:rowOff>
    </xdr:from>
    <xdr:to>
      <xdr:col>19</xdr:col>
      <xdr:colOff>133350</xdr:colOff>
      <xdr:row>64</xdr:row>
      <xdr:rowOff>123825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027251"/>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123825</xdr:rowOff>
    </xdr:from>
    <xdr:to>
      <xdr:col>15</xdr:col>
      <xdr:colOff>82550</xdr:colOff>
      <xdr:row>64</xdr:row>
      <xdr:rowOff>138906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09662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84613</xdr:rowOff>
    </xdr:from>
    <xdr:to>
      <xdr:col>11</xdr:col>
      <xdr:colOff>31750</xdr:colOff>
      <xdr:row>64</xdr:row>
      <xdr:rowOff>138906</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05741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18256</xdr:rowOff>
    </xdr:from>
    <xdr:to>
      <xdr:col>23</xdr:col>
      <xdr:colOff>184150</xdr:colOff>
      <xdr:row>63</xdr:row>
      <xdr:rowOff>119856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34783</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66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3651</xdr:rowOff>
    </xdr:from>
    <xdr:to>
      <xdr:col>19</xdr:col>
      <xdr:colOff>184150</xdr:colOff>
      <xdr:row>64</xdr:row>
      <xdr:rowOff>105251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97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115428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745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13352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81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88106</xdr:rowOff>
    </xdr:from>
    <xdr:to>
      <xdr:col>11</xdr:col>
      <xdr:colOff>82550</xdr:colOff>
      <xdr:row>65</xdr:row>
      <xdr:rowOff>18256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0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28433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82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33813</xdr:rowOff>
    </xdr:from>
    <xdr:to>
      <xdr:col>7</xdr:col>
      <xdr:colOff>31750</xdr:colOff>
      <xdr:row>64</xdr:row>
      <xdr:rowOff>135413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0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145590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77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年度までスキー場を直営により運営してきたため類似団体と比較すると職員数は多く、人口も少ないため高めとなっている。</a:t>
          </a:r>
        </a:p>
        <a:p>
          <a:r>
            <a:rPr kumimoji="1" lang="ja-JP" altLang="en-US" sz="1300">
              <a:latin typeface="ＭＳ Ｐゴシック" panose="020B0600070205080204" pitchFamily="50" charset="-128"/>
              <a:ea typeface="ＭＳ Ｐゴシック" panose="020B0600070205080204" pitchFamily="50" charset="-128"/>
            </a:rPr>
            <a:t>　物件費は、財務や収納など人口規模に比例しないシステムにかかる費用等で割高となっている。</a:t>
          </a:r>
        </a:p>
        <a:p>
          <a:r>
            <a:rPr kumimoji="1" lang="ja-JP" altLang="en-US" sz="1300">
              <a:latin typeface="ＭＳ Ｐゴシック" panose="020B0600070205080204" pitchFamily="50" charset="-128"/>
              <a:ea typeface="ＭＳ Ｐゴシック" panose="020B0600070205080204" pitchFamily="50" charset="-128"/>
            </a:rPr>
            <a:t>　職員数や業務の見直しにより、経費の削減に努める。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53037</xdr:rowOff>
    </xdr:from>
    <xdr:to>
      <xdr:col>23</xdr:col>
      <xdr:colOff>133350</xdr:colOff>
      <xdr:row>83</xdr:row>
      <xdr:rowOff>85734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83387"/>
          <a:ext cx="838200" cy="3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29747</xdr:rowOff>
    </xdr:from>
    <xdr:to>
      <xdr:col>19</xdr:col>
      <xdr:colOff>133350</xdr:colOff>
      <xdr:row>83</xdr:row>
      <xdr:rowOff>53037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60097"/>
          <a:ext cx="8890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29747</xdr:rowOff>
    </xdr:from>
    <xdr:to>
      <xdr:col>15</xdr:col>
      <xdr:colOff>82550</xdr:colOff>
      <xdr:row>83</xdr:row>
      <xdr:rowOff>54414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260097"/>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44190</xdr:rowOff>
    </xdr:from>
    <xdr:to>
      <xdr:col>11</xdr:col>
      <xdr:colOff>31750</xdr:colOff>
      <xdr:row>83</xdr:row>
      <xdr:rowOff>54414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74540"/>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34934</xdr:rowOff>
    </xdr:from>
    <xdr:to>
      <xdr:col>23</xdr:col>
      <xdr:colOff>184150</xdr:colOff>
      <xdr:row>83</xdr:row>
      <xdr:rowOff>136534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7011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2237</xdr:rowOff>
    </xdr:from>
    <xdr:to>
      <xdr:col>19</xdr:col>
      <xdr:colOff>184150</xdr:colOff>
      <xdr:row>83</xdr:row>
      <xdr:rowOff>103837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88614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18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150397</xdr:rowOff>
    </xdr:from>
    <xdr:to>
      <xdr:col>15</xdr:col>
      <xdr:colOff>133350</xdr:colOff>
      <xdr:row>83</xdr:row>
      <xdr:rowOff>80547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65324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9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3614</xdr:rowOff>
    </xdr:from>
    <xdr:to>
      <xdr:col>11</xdr:col>
      <xdr:colOff>82550</xdr:colOff>
      <xdr:row>83</xdr:row>
      <xdr:rowOff>105214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89991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2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164840</xdr:rowOff>
    </xdr:from>
    <xdr:to>
      <xdr:col>7</xdr:col>
      <xdr:colOff>31750</xdr:colOff>
      <xdr:row>83</xdr:row>
      <xdr:rowOff>94990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79767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1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人件費は、過去において平成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％と人件費削減を行ってきた。平成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年度は国家公務員の給与削減と同程度の削減を行わなかったため</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を越えたが、現在は下回っている。現状の水準を維持する。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47307</xdr:rowOff>
    </xdr:from>
    <xdr:to>
      <xdr:col>81</xdr:col>
      <xdr:colOff>44450</xdr:colOff>
      <xdr:row>86</xdr:row>
      <xdr:rowOff>47307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92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47307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2565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140336</xdr:rowOff>
    </xdr:from>
    <xdr:to>
      <xdr:col>72</xdr:col>
      <xdr:colOff>203200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1358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140336</xdr:rowOff>
    </xdr:from>
    <xdr:to>
      <xdr:col>68</xdr:col>
      <xdr:colOff>152400</xdr:colOff>
      <xdr:row>85</xdr:row>
      <xdr:rowOff>164464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13586"/>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167957</xdr:rowOff>
    </xdr:from>
    <xdr:to>
      <xdr:col>81</xdr:col>
      <xdr:colOff>95250</xdr:colOff>
      <xdr:row>86</xdr:row>
      <xdr:rowOff>98107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13034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167957</xdr:rowOff>
    </xdr:from>
    <xdr:to>
      <xdr:col>77</xdr:col>
      <xdr:colOff>95250</xdr:colOff>
      <xdr:row>86</xdr:row>
      <xdr:rowOff>98107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108284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89536</xdr:rowOff>
    </xdr:from>
    <xdr:to>
      <xdr:col>68</xdr:col>
      <xdr:colOff>203200</xdr:colOff>
      <xdr:row>86</xdr:row>
      <xdr:rowOff>19686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29863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113664</xdr:rowOff>
    </xdr:from>
    <xdr:to>
      <xdr:col>64</xdr:col>
      <xdr:colOff>152400</xdr:colOff>
      <xdr:row>86</xdr:row>
      <xdr:rowOff>43814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53991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年度までスキー場を直営で営業してきたため、職員数は過去から多い状況である。過去の財政状況等の事情により一時的に職員採用を抑制したため、年齢バランスが悪く、職員構成に偏りが発生している。</a:t>
          </a:r>
        </a:p>
        <a:p>
          <a:r>
            <a:rPr kumimoji="1" lang="ja-JP" altLang="en-US" sz="1300">
              <a:latin typeface="ＭＳ Ｐゴシック" panose="020B0600070205080204" pitchFamily="50" charset="-128"/>
              <a:ea typeface="ＭＳ Ｐゴシック" panose="020B0600070205080204" pitchFamily="50" charset="-128"/>
            </a:rPr>
            <a:t>　今後、毎年退職者が見込まれるため、新規採用を継続しつつ適正な職員管理を進める。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71235</xdr:rowOff>
    </xdr:from>
    <xdr:to>
      <xdr:col>81</xdr:col>
      <xdr:colOff>44450</xdr:colOff>
      <xdr:row>61</xdr:row>
      <xdr:rowOff>87206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29685"/>
          <a:ext cx="838200" cy="1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67213</xdr:rowOff>
    </xdr:from>
    <xdr:to>
      <xdr:col>77</xdr:col>
      <xdr:colOff>44450</xdr:colOff>
      <xdr:row>61</xdr:row>
      <xdr:rowOff>71235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2566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67213</xdr:rowOff>
    </xdr:from>
    <xdr:to>
      <xdr:col>72</xdr:col>
      <xdr:colOff>203200</xdr:colOff>
      <xdr:row>61</xdr:row>
      <xdr:rowOff>78704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52566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50782</xdr:rowOff>
    </xdr:from>
    <xdr:to>
      <xdr:col>68</xdr:col>
      <xdr:colOff>152400</xdr:colOff>
      <xdr:row>61</xdr:row>
      <xdr:rowOff>78704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09232"/>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36406</xdr:rowOff>
    </xdr:from>
    <xdr:to>
      <xdr:col>81</xdr:col>
      <xdr:colOff>95250</xdr:colOff>
      <xdr:row>61</xdr:row>
      <xdr:rowOff>138006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8483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20435</xdr:rowOff>
    </xdr:from>
    <xdr:to>
      <xdr:col>77</xdr:col>
      <xdr:colOff>95250</xdr:colOff>
      <xdr:row>61</xdr:row>
      <xdr:rowOff>122035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106812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6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16413</xdr:rowOff>
    </xdr:from>
    <xdr:to>
      <xdr:col>73</xdr:col>
      <xdr:colOff>44450</xdr:colOff>
      <xdr:row>61</xdr:row>
      <xdr:rowOff>118013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7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102790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6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27904</xdr:rowOff>
    </xdr:from>
    <xdr:to>
      <xdr:col>68</xdr:col>
      <xdr:colOff>203200</xdr:colOff>
      <xdr:row>61</xdr:row>
      <xdr:rowOff>129504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114281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7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171432</xdr:rowOff>
    </xdr:from>
    <xdr:to>
      <xdr:col>64</xdr:col>
      <xdr:colOff>152400</xdr:colOff>
      <xdr:row>61</xdr:row>
      <xdr:rowOff>101582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86359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木曽広域連合の大型事業（新ごみ処理施設建設、ケーブルテレビ光化）、村の大型事業（村営住宅建設、御嶽山安全対策事業等）に過疎債を充当し、同報系防災行政無線デジタル化事業に緊防債を充当したため借入額が償還額を上回り、比率は増加傾向にある。</a:t>
          </a:r>
        </a:p>
        <a:p>
          <a:r>
            <a:rPr kumimoji="1" lang="ja-JP" altLang="en-US" sz="1300">
              <a:latin typeface="ＭＳ Ｐゴシック" panose="020B0600070205080204" pitchFamily="50" charset="-128"/>
              <a:ea typeface="ＭＳ Ｐゴシック" panose="020B0600070205080204" pitchFamily="50" charset="-128"/>
            </a:rPr>
            <a:t>　今後も、御嶽山安全対策事業や木曽広域連合大型事業等の実施が予定され、交付税措置のある過疎債や緊防債に頼らざるを得ない状況のため、比率が上昇する見込みである。財政見通しを精査し、健全な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68156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895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92287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8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92287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44027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252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令和３年度決算では、地方債残高により将来負担額が前年度より増加したものの、充当可能財源等が将来負担額を上回っているため、「数値なし」となっている。</a:t>
          </a:r>
        </a:p>
        <a:p>
          <a:r>
            <a:rPr kumimoji="1" lang="ja-JP" altLang="en-US" sz="1300">
              <a:latin typeface="ＭＳ Ｐゴシック" panose="020B0600070205080204" pitchFamily="50" charset="-128"/>
              <a:ea typeface="ＭＳ Ｐゴシック" panose="020B0600070205080204" pitchFamily="50" charset="-128"/>
            </a:rPr>
            <a:t>　今後は、地方交付税や基金残高の減少及び大型事業による借入額増加により比率の発生や上昇が予想されるため、事業実施の適正化を図り、財政の健全化に努める。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59" name="テキスト ボックス 458">
          <a:extLst>
            <a:ext uri="{FF2B5EF4-FFF2-40B4-BE49-F238E27FC236}">
              <a16:creationId xmlns:a16="http://schemas.microsoft.com/office/drawing/2014/main" id="{B4CF73B6-8B39-4BB3-B01C-774350B03688}"/>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
702
310.82
2,298,806
2,147,172
121,203
1,279,672
2,495,594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類似団体平均と比較すると、人件費に係る比率は高い水準で推移している。平成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年度までスキー場を直営で営業してきたため、職員数が多いことが要因と考えられる。</a:t>
          </a:r>
        </a:p>
        <a:p>
          <a:r>
            <a:rPr kumimoji="1" lang="ja-JP" altLang="en-US" sz="1300">
              <a:latin typeface="ＭＳ Ｐゴシック" panose="020B0600070205080204" pitchFamily="50" charset="-128"/>
              <a:ea typeface="ＭＳ Ｐゴシック" panose="020B0600070205080204" pitchFamily="50" charset="-128"/>
            </a:rPr>
            <a:t>　適正な職員数管理と業務の効率化を行い、類似団体と同程度になるよう、人件費の抑制に努める。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115570</xdr:rowOff>
    </xdr:from>
    <xdr:to>
      <xdr:col>24</xdr:col>
      <xdr:colOff>25400</xdr:colOff>
      <xdr:row>37</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777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1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02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64770</xdr:rowOff>
    </xdr:from>
    <xdr:to>
      <xdr:col>24</xdr:col>
      <xdr:colOff>76200</xdr:colOff>
      <xdr:row>36</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38100</xdr:rowOff>
    </xdr:from>
    <xdr:to>
      <xdr:col>20</xdr:col>
      <xdr:colOff>38100</xdr:colOff>
      <xdr:row>37</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7620</xdr:rowOff>
    </xdr:from>
    <xdr:to>
      <xdr:col>6</xdr:col>
      <xdr:colOff>171450</xdr:colOff>
      <xdr:row>37</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類似団体平均と比較すると、物件費に係る比率は低い水準値で推移している。</a:t>
          </a:r>
        </a:p>
        <a:p>
          <a:r>
            <a:rPr kumimoji="1" lang="ja-JP" altLang="en-US" sz="1300">
              <a:latin typeface="ＭＳ Ｐゴシック" panose="020B0600070205080204" pitchFamily="50" charset="-128"/>
              <a:ea typeface="ＭＳ Ｐゴシック" panose="020B0600070205080204" pitchFamily="50" charset="-128"/>
            </a:rPr>
            <a:t>　ただ、業務の電算化による保守点検や機器使用料等の経費、公共施設・公用車・除雪車の維持管理に係る経費が増加傾向にあるため、業務の精査を行い、経費抑制に務める。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152146</xdr:rowOff>
    </xdr:from>
    <xdr:to>
      <xdr:col>82</xdr:col>
      <xdr:colOff>107950</xdr:colOff>
      <xdr:row>16</xdr:row>
      <xdr:rowOff>17272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238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60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117856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24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99568</xdr:rowOff>
    </xdr:from>
    <xdr:to>
      <xdr:col>69</xdr:col>
      <xdr:colOff>92075</xdr:colOff>
      <xdr:row>16</xdr:row>
      <xdr:rowOff>117856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42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101346</xdr:rowOff>
    </xdr:from>
    <xdr:to>
      <xdr:col>82</xdr:col>
      <xdr:colOff>158750</xdr:colOff>
      <xdr:row>16</xdr:row>
      <xdr:rowOff>31496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117873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1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78249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48768</xdr:rowOff>
    </xdr:from>
    <xdr:to>
      <xdr:col>65</xdr:col>
      <xdr:colOff>53975</xdr:colOff>
      <xdr:row>16</xdr:row>
      <xdr:rowOff>150368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160545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類似団体平均と比較すると、扶助費に係る比率は低い水準で推移している。現在の水準維持に努める。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類似団体平均と比較すると、その他に係る比率は低い水準で推移している。</a:t>
          </a:r>
        </a:p>
        <a:p>
          <a:r>
            <a:rPr kumimoji="1" lang="ja-JP" altLang="en-US" sz="1300">
              <a:latin typeface="ＭＳ Ｐゴシック" panose="020B0600070205080204" pitchFamily="50" charset="-128"/>
              <a:ea typeface="ＭＳ Ｐゴシック" panose="020B0600070205080204" pitchFamily="50" charset="-128"/>
            </a:rPr>
            <a:t>　令和３年度で減少に転じたのは、上下水道事業への繰出金の減が主な要因と考えられる。施設管理における経費節減等により健全な経営を図り、繰出金の抑制に努める。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149860</xdr:rowOff>
    </xdr:from>
    <xdr:to>
      <xdr:col>82</xdr:col>
      <xdr:colOff>107950</xdr:colOff>
      <xdr:row>56</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57961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56</xdr:row>
      <xdr:rowOff>52705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5675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121285</xdr:rowOff>
    </xdr:from>
    <xdr:to>
      <xdr:col>73</xdr:col>
      <xdr:colOff>180975</xdr:colOff>
      <xdr:row>55</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5510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121285</xdr:rowOff>
    </xdr:from>
    <xdr:to>
      <xdr:col>69</xdr:col>
      <xdr:colOff>92075</xdr:colOff>
      <xdr:row>56</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5510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99060</xdr:rowOff>
    </xdr:from>
    <xdr:to>
      <xdr:col>82</xdr:col>
      <xdr:colOff>158750</xdr:colOff>
      <xdr:row>56</xdr:row>
      <xdr:rowOff>29210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115587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7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xdr:rowOff>
    </xdr:from>
    <xdr:to>
      <xdr:col>78</xdr:col>
      <xdr:colOff>120650</xdr:colOff>
      <xdr:row>56</xdr:row>
      <xdr:rowOff>103505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113682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7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70485</xdr:rowOff>
    </xdr:from>
    <xdr:to>
      <xdr:col>69</xdr:col>
      <xdr:colOff>142875</xdr:colOff>
      <xdr:row>56</xdr:row>
      <xdr:rowOff>635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10812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6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年度まで下回っていたが、平成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年度以降は均衡からやや上回っている。</a:t>
          </a:r>
        </a:p>
        <a:p>
          <a:r>
            <a:rPr kumimoji="1" lang="ja-JP" altLang="en-US" sz="1300">
              <a:latin typeface="ＭＳ Ｐゴシック" panose="020B0600070205080204" pitchFamily="50" charset="-128"/>
              <a:ea typeface="ＭＳ Ｐゴシック" panose="020B0600070205080204" pitchFamily="50" charset="-128"/>
            </a:rPr>
            <a:t>　木曽広域連合等の一部事務組合分担金・負担金が約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％を占めている。今後は内容を十分精査し、抑制に努める。村単独の補助金交付金については、事業内容を定期的に検証し、見直しを図る。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19558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900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19558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6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33274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44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39133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類似団体平均と比較して、公債費に係る比率は低い水準で推移してきたが、令和３年度決算では類似団体平均を上回った。元金据え置き期間の終了に伴い、元金償還額が増加していることが要因である。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今後も大型事業の償還開始が予定されるため、公債費の増加が見込まれる。そのため、財政見通しを精査し、健全な財政運営を図る。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157480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000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77</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000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83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76</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229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類似団体平均と比較すると、公債費以外に係る比率は低い水準で推移している。</a:t>
          </a:r>
        </a:p>
        <a:p>
          <a:r>
            <a:rPr kumimoji="1" lang="ja-JP" altLang="en-US" sz="1300">
              <a:latin typeface="ＭＳ Ｐゴシック" panose="020B0600070205080204" pitchFamily="50" charset="-128"/>
              <a:ea typeface="ＭＳ Ｐゴシック" panose="020B0600070205080204" pitchFamily="50" charset="-128"/>
            </a:rPr>
            <a:t>　人件費、物件費、補助費等、繰出金について、経常経費の見直しを行い、経費抑制に努める。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76381</xdr:rowOff>
    </xdr:from>
    <xdr:to>
      <xdr:col>82</xdr:col>
      <xdr:colOff>107950</xdr:colOff>
      <xdr:row>76</xdr:row>
      <xdr:rowOff>149861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935131"/>
          <a:ext cx="8382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136798</xdr:rowOff>
    </xdr:from>
    <xdr:to>
      <xdr:col>78</xdr:col>
      <xdr:colOff>69850</xdr:colOff>
      <xdr:row>76</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669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136798</xdr:rowOff>
    </xdr:from>
    <xdr:to>
      <xdr:col>73</xdr:col>
      <xdr:colOff>180975</xdr:colOff>
      <xdr:row>76</xdr:row>
      <xdr:rowOff>169455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669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162923</xdr:rowOff>
    </xdr:from>
    <xdr:to>
      <xdr:col>69</xdr:col>
      <xdr:colOff>92075</xdr:colOff>
      <xdr:row>76</xdr:row>
      <xdr:rowOff>169455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931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25581</xdr:rowOff>
    </xdr:from>
    <xdr:to>
      <xdr:col>82</xdr:col>
      <xdr:colOff>158750</xdr:colOff>
      <xdr:row>75</xdr:row>
      <xdr:rowOff>127181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42108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2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85998</xdr:rowOff>
    </xdr:from>
    <xdr:to>
      <xdr:col>74</xdr:col>
      <xdr:colOff>31750</xdr:colOff>
      <xdr:row>77</xdr:row>
      <xdr:rowOff>16148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26324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118655</xdr:rowOff>
    </xdr:from>
    <xdr:to>
      <xdr:col>69</xdr:col>
      <xdr:colOff>142875</xdr:colOff>
      <xdr:row>77</xdr:row>
      <xdr:rowOff>48805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58981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113940</xdr:rowOff>
    </xdr:from>
    <xdr:to>
      <xdr:col>29</xdr:col>
      <xdr:colOff>127000</xdr:colOff>
      <xdr:row>14</xdr:row>
      <xdr:rowOff>154015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561865"/>
          <a:ext cx="647700" cy="40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154015</xdr:rowOff>
    </xdr:from>
    <xdr:to>
      <xdr:col>26</xdr:col>
      <xdr:colOff>50800</xdr:colOff>
      <xdr:row>15</xdr:row>
      <xdr:rowOff>10521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601940"/>
          <a:ext cx="698500" cy="27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169748</xdr:rowOff>
    </xdr:from>
    <xdr:to>
      <xdr:col>22</xdr:col>
      <xdr:colOff>114300</xdr:colOff>
      <xdr:row>15</xdr:row>
      <xdr:rowOff>10521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617673"/>
          <a:ext cx="698500" cy="1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169748</xdr:rowOff>
    </xdr:from>
    <xdr:to>
      <xdr:col>18</xdr:col>
      <xdr:colOff>177800</xdr:colOff>
      <xdr:row>15</xdr:row>
      <xdr:rowOff>7581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617673"/>
          <a:ext cx="698500" cy="9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63140</xdr:rowOff>
    </xdr:from>
    <xdr:to>
      <xdr:col>29</xdr:col>
      <xdr:colOff>177800</xdr:colOff>
      <xdr:row>14</xdr:row>
      <xdr:rowOff>164740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51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79667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35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103215</xdr:rowOff>
    </xdr:from>
    <xdr:to>
      <xdr:col>26</xdr:col>
      <xdr:colOff>101600</xdr:colOff>
      <xdr:row>15</xdr:row>
      <xdr:rowOff>33365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551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43542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32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131171</xdr:rowOff>
    </xdr:from>
    <xdr:to>
      <xdr:col>22</xdr:col>
      <xdr:colOff>165100</xdr:colOff>
      <xdr:row>15</xdr:row>
      <xdr:rowOff>61321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579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71498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34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118948</xdr:rowOff>
    </xdr:from>
    <xdr:to>
      <xdr:col>19</xdr:col>
      <xdr:colOff>38100</xdr:colOff>
      <xdr:row>15</xdr:row>
      <xdr:rowOff>49098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566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59275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33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128231</xdr:rowOff>
    </xdr:from>
    <xdr:to>
      <xdr:col>15</xdr:col>
      <xdr:colOff>101600</xdr:colOff>
      <xdr:row>15</xdr:row>
      <xdr:rowOff>58381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57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68558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34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121788</xdr:rowOff>
    </xdr:from>
    <xdr:to>
      <xdr:col>29</xdr:col>
      <xdr:colOff>127000</xdr:colOff>
      <xdr:row>36</xdr:row>
      <xdr:rowOff>63032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32138"/>
          <a:ext cx="647700" cy="28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221435</xdr:rowOff>
    </xdr:from>
    <xdr:to>
      <xdr:col>26</xdr:col>
      <xdr:colOff>50800</xdr:colOff>
      <xdr:row>36</xdr:row>
      <xdr:rowOff>63032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31785"/>
          <a:ext cx="698500" cy="184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221435</xdr:rowOff>
    </xdr:from>
    <xdr:to>
      <xdr:col>22</xdr:col>
      <xdr:colOff>114300</xdr:colOff>
      <xdr:row>35</xdr:row>
      <xdr:rowOff>285952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31785"/>
          <a:ext cx="698500" cy="64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285952</xdr:rowOff>
    </xdr:from>
    <xdr:to>
      <xdr:col>18</xdr:col>
      <xdr:colOff>177800</xdr:colOff>
      <xdr:row>35</xdr:row>
      <xdr:rowOff>323396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896302"/>
          <a:ext cx="698500" cy="3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70988</xdr:rowOff>
    </xdr:from>
    <xdr:to>
      <xdr:col>29</xdr:col>
      <xdr:colOff>177800</xdr:colOff>
      <xdr:row>35</xdr:row>
      <xdr:rowOff>172588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8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258965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12232</xdr:rowOff>
    </xdr:from>
    <xdr:to>
      <xdr:col>26</xdr:col>
      <xdr:colOff>101600</xdr:colOff>
      <xdr:row>36</xdr:row>
      <xdr:rowOff>113832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65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124009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3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170635</xdr:rowOff>
    </xdr:from>
    <xdr:to>
      <xdr:col>22</xdr:col>
      <xdr:colOff>165100</xdr:colOff>
      <xdr:row>35</xdr:row>
      <xdr:rowOff>272235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8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282412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54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235152</xdr:rowOff>
    </xdr:from>
    <xdr:to>
      <xdr:col>19</xdr:col>
      <xdr:colOff>38100</xdr:colOff>
      <xdr:row>35</xdr:row>
      <xdr:rowOff>336752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45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4029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1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272596</xdr:rowOff>
    </xdr:from>
    <xdr:to>
      <xdr:col>15</xdr:col>
      <xdr:colOff>101600</xdr:colOff>
      <xdr:row>36</xdr:row>
      <xdr:rowOff>31296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8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41473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5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
702
310.82
2,298,806
2,147,172
121,203
1,279,672
2,495,594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571</xdr:rowOff>
    </xdr:from>
    <xdr:to>
      <xdr:col>24</xdr:col>
      <xdr:colOff>63500</xdr:colOff>
      <xdr:row>34</xdr:row>
      <xdr:rowOff>28757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829871"/>
          <a:ext cx="838200" cy="2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28757</xdr:rowOff>
    </xdr:from>
    <xdr:to>
      <xdr:col>19</xdr:col>
      <xdr:colOff>177800</xdr:colOff>
      <xdr:row>34</xdr:row>
      <xdr:rowOff>162529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858057"/>
          <a:ext cx="889000" cy="13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162529</xdr:rowOff>
    </xdr:from>
    <xdr:to>
      <xdr:col>15</xdr:col>
      <xdr:colOff>50800</xdr:colOff>
      <xdr:row>35</xdr:row>
      <xdr:rowOff>7515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991829"/>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4878</xdr:rowOff>
    </xdr:from>
    <xdr:to>
      <xdr:col>10</xdr:col>
      <xdr:colOff>114300</xdr:colOff>
      <xdr:row>35</xdr:row>
      <xdr:rowOff>7515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005628"/>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121221</xdr:rowOff>
    </xdr:from>
    <xdr:to>
      <xdr:col>24</xdr:col>
      <xdr:colOff>114300</xdr:colOff>
      <xdr:row>34</xdr:row>
      <xdr:rowOff>51371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7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144098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63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149407</xdr:rowOff>
    </xdr:from>
    <xdr:to>
      <xdr:col>20</xdr:col>
      <xdr:colOff>38100</xdr:colOff>
      <xdr:row>34</xdr:row>
      <xdr:rowOff>79557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8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96084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58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111729</xdr:rowOff>
    </xdr:from>
    <xdr:to>
      <xdr:col>15</xdr:col>
      <xdr:colOff>101600</xdr:colOff>
      <xdr:row>35</xdr:row>
      <xdr:rowOff>41879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9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58406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71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128165</xdr:rowOff>
    </xdr:from>
    <xdr:to>
      <xdr:col>10</xdr:col>
      <xdr:colOff>165100</xdr:colOff>
      <xdr:row>35</xdr:row>
      <xdr:rowOff>58315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9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74842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73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125528</xdr:rowOff>
    </xdr:from>
    <xdr:to>
      <xdr:col>6</xdr:col>
      <xdr:colOff>38100</xdr:colOff>
      <xdr:row>35</xdr:row>
      <xdr:rowOff>55678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9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72205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73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5852</xdr:rowOff>
    </xdr:from>
    <xdr:to>
      <xdr:col>24</xdr:col>
      <xdr:colOff>63500</xdr:colOff>
      <xdr:row>57</xdr:row>
      <xdr:rowOff>54002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78502"/>
          <a:ext cx="838200" cy="4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12057</xdr:rowOff>
    </xdr:from>
    <xdr:to>
      <xdr:col>19</xdr:col>
      <xdr:colOff>177800</xdr:colOff>
      <xdr:row>57</xdr:row>
      <xdr:rowOff>54002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84707"/>
          <a:ext cx="889000" cy="4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129237</xdr:rowOff>
    </xdr:from>
    <xdr:to>
      <xdr:col>15</xdr:col>
      <xdr:colOff>50800</xdr:colOff>
      <xdr:row>57</xdr:row>
      <xdr:rowOff>12057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30437"/>
          <a:ext cx="8890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129237</xdr:rowOff>
    </xdr:from>
    <xdr:to>
      <xdr:col>10</xdr:col>
      <xdr:colOff>114300</xdr:colOff>
      <xdr:row>56</xdr:row>
      <xdr:rowOff>152215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30437"/>
          <a:ext cx="8890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126502</xdr:rowOff>
    </xdr:from>
    <xdr:to>
      <xdr:col>24</xdr:col>
      <xdr:colOff>114300</xdr:colOff>
      <xdr:row>57</xdr:row>
      <xdr:rowOff>56652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2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149379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7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3202</xdr:rowOff>
    </xdr:from>
    <xdr:to>
      <xdr:col>20</xdr:col>
      <xdr:colOff>38100</xdr:colOff>
      <xdr:row>57</xdr:row>
      <xdr:rowOff>104802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121329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5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132707</xdr:rowOff>
    </xdr:from>
    <xdr:to>
      <xdr:col>15</xdr:col>
      <xdr:colOff>101600</xdr:colOff>
      <xdr:row>57</xdr:row>
      <xdr:rowOff>62857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79384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0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78437</xdr:rowOff>
    </xdr:from>
    <xdr:to>
      <xdr:col>10</xdr:col>
      <xdr:colOff>165100</xdr:colOff>
      <xdr:row>57</xdr:row>
      <xdr:rowOff>8587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7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25114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5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101415</xdr:rowOff>
    </xdr:from>
    <xdr:to>
      <xdr:col>6</xdr:col>
      <xdr:colOff>38100</xdr:colOff>
      <xdr:row>57</xdr:row>
      <xdr:rowOff>31565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48092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7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20408</xdr:rowOff>
    </xdr:from>
    <xdr:to>
      <xdr:col>24</xdr:col>
      <xdr:colOff>63500</xdr:colOff>
      <xdr:row>78</xdr:row>
      <xdr:rowOff>27138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93508"/>
          <a:ext cx="8382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20408</xdr:rowOff>
    </xdr:from>
    <xdr:to>
      <xdr:col>19</xdr:col>
      <xdr:colOff>177800</xdr:colOff>
      <xdr:row>78</xdr:row>
      <xdr:rowOff>90382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93508"/>
          <a:ext cx="889000" cy="6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85585</xdr:rowOff>
    </xdr:from>
    <xdr:to>
      <xdr:col>15</xdr:col>
      <xdr:colOff>50800</xdr:colOff>
      <xdr:row>78</xdr:row>
      <xdr:rowOff>90382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58685"/>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73155</xdr:rowOff>
    </xdr:from>
    <xdr:to>
      <xdr:col>10</xdr:col>
      <xdr:colOff>114300</xdr:colOff>
      <xdr:row>78</xdr:row>
      <xdr:rowOff>85585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46255"/>
          <a:ext cx="889000" cy="1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147788</xdr:rowOff>
    </xdr:from>
    <xdr:to>
      <xdr:col>24</xdr:col>
      <xdr:colOff>114300</xdr:colOff>
      <xdr:row>78</xdr:row>
      <xdr:rowOff>77938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141058</xdr:rowOff>
    </xdr:from>
    <xdr:to>
      <xdr:col>20</xdr:col>
      <xdr:colOff>38100</xdr:colOff>
      <xdr:row>78</xdr:row>
      <xdr:rowOff>71208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87735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11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39582</xdr:rowOff>
    </xdr:from>
    <xdr:to>
      <xdr:col>15</xdr:col>
      <xdr:colOff>101600</xdr:colOff>
      <xdr:row>78</xdr:row>
      <xdr:rowOff>141182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132309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50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34785</xdr:rowOff>
    </xdr:from>
    <xdr:to>
      <xdr:col>10</xdr:col>
      <xdr:colOff>165100</xdr:colOff>
      <xdr:row>78</xdr:row>
      <xdr:rowOff>136385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127512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50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22355</xdr:rowOff>
    </xdr:from>
    <xdr:to>
      <xdr:col>6</xdr:col>
      <xdr:colOff>38100</xdr:colOff>
      <xdr:row>78</xdr:row>
      <xdr:rowOff>123955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115082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8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106865</xdr:rowOff>
    </xdr:from>
    <xdr:to>
      <xdr:col>24</xdr:col>
      <xdr:colOff>63500</xdr:colOff>
      <xdr:row>97</xdr:row>
      <xdr:rowOff>72910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66065"/>
          <a:ext cx="838200" cy="13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118776</xdr:rowOff>
    </xdr:from>
    <xdr:to>
      <xdr:col>19</xdr:col>
      <xdr:colOff>177800</xdr:colOff>
      <xdr:row>97</xdr:row>
      <xdr:rowOff>72910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77976"/>
          <a:ext cx="889000" cy="1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77338</xdr:rowOff>
    </xdr:from>
    <xdr:to>
      <xdr:col>15</xdr:col>
      <xdr:colOff>50800</xdr:colOff>
      <xdr:row>96</xdr:row>
      <xdr:rowOff>118776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36538"/>
          <a:ext cx="8890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72980</xdr:rowOff>
    </xdr:from>
    <xdr:to>
      <xdr:col>10</xdr:col>
      <xdr:colOff>114300</xdr:colOff>
      <xdr:row>96</xdr:row>
      <xdr:rowOff>77338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32180"/>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56065</xdr:rowOff>
    </xdr:from>
    <xdr:to>
      <xdr:col>24</xdr:col>
      <xdr:colOff>114300</xdr:colOff>
      <xdr:row>96</xdr:row>
      <xdr:rowOff>157665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34492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22110</xdr:rowOff>
    </xdr:from>
    <xdr:to>
      <xdr:col>20</xdr:col>
      <xdr:colOff>38100</xdr:colOff>
      <xdr:row>97</xdr:row>
      <xdr:rowOff>123710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67976</xdr:rowOff>
    </xdr:from>
    <xdr:to>
      <xdr:col>15</xdr:col>
      <xdr:colOff>101600</xdr:colOff>
      <xdr:row>96</xdr:row>
      <xdr:rowOff>169576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160703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26538</xdr:rowOff>
    </xdr:from>
    <xdr:to>
      <xdr:col>10</xdr:col>
      <xdr:colOff>165100</xdr:colOff>
      <xdr:row>96</xdr:row>
      <xdr:rowOff>128138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119265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7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22180</xdr:rowOff>
    </xdr:from>
    <xdr:to>
      <xdr:col>6</xdr:col>
      <xdr:colOff>38100</xdr:colOff>
      <xdr:row>96</xdr:row>
      <xdr:rowOff>123780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114907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74524</xdr:rowOff>
    </xdr:from>
    <xdr:to>
      <xdr:col>55</xdr:col>
      <xdr:colOff>0</xdr:colOff>
      <xdr:row>31</xdr:row>
      <xdr:rowOff>99404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218024"/>
          <a:ext cx="838200" cy="19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74524</xdr:rowOff>
    </xdr:from>
    <xdr:to>
      <xdr:col>50</xdr:col>
      <xdr:colOff>114300</xdr:colOff>
      <xdr:row>33</xdr:row>
      <xdr:rowOff>73800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218024"/>
          <a:ext cx="889000" cy="5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74088</xdr:rowOff>
    </xdr:from>
    <xdr:to>
      <xdr:col>45</xdr:col>
      <xdr:colOff>177800</xdr:colOff>
      <xdr:row>33</xdr:row>
      <xdr:rowOff>73800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5217588"/>
          <a:ext cx="889000" cy="5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74088</xdr:rowOff>
    </xdr:from>
    <xdr:to>
      <xdr:col>41</xdr:col>
      <xdr:colOff>50800</xdr:colOff>
      <xdr:row>30</xdr:row>
      <xdr:rowOff>131196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217588"/>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48604</xdr:rowOff>
    </xdr:from>
    <xdr:to>
      <xdr:col>55</xdr:col>
      <xdr:colOff>50800</xdr:colOff>
      <xdr:row>31</xdr:row>
      <xdr:rowOff>150204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36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1631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31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23724</xdr:rowOff>
    </xdr:from>
    <xdr:to>
      <xdr:col>50</xdr:col>
      <xdr:colOff>165100</xdr:colOff>
      <xdr:row>30</xdr:row>
      <xdr:rowOff>125324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1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141851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494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23000</xdr:rowOff>
    </xdr:from>
    <xdr:to>
      <xdr:col>46</xdr:col>
      <xdr:colOff>38100</xdr:colOff>
      <xdr:row>33</xdr:row>
      <xdr:rowOff>124600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68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141127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45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23288</xdr:rowOff>
    </xdr:from>
    <xdr:to>
      <xdr:col>41</xdr:col>
      <xdr:colOff>101600</xdr:colOff>
      <xdr:row>30</xdr:row>
      <xdr:rowOff>124888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1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141415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494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80396</xdr:rowOff>
    </xdr:from>
    <xdr:to>
      <xdr:col>36</xdr:col>
      <xdr:colOff>165100</xdr:colOff>
      <xdr:row>31</xdr:row>
      <xdr:rowOff>10546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22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27073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499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46686</xdr:rowOff>
    </xdr:from>
    <xdr:to>
      <xdr:col>55</xdr:col>
      <xdr:colOff>0</xdr:colOff>
      <xdr:row>58</xdr:row>
      <xdr:rowOff>118283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90786"/>
          <a:ext cx="838200" cy="7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46686</xdr:rowOff>
    </xdr:from>
    <xdr:to>
      <xdr:col>50</xdr:col>
      <xdr:colOff>114300</xdr:colOff>
      <xdr:row>58</xdr:row>
      <xdr:rowOff>111418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90786"/>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111418</xdr:rowOff>
    </xdr:from>
    <xdr:to>
      <xdr:col>45</xdr:col>
      <xdr:colOff>177800</xdr:colOff>
      <xdr:row>59</xdr:row>
      <xdr:rowOff>36458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55518"/>
          <a:ext cx="889000" cy="9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171136</xdr:rowOff>
    </xdr:from>
    <xdr:to>
      <xdr:col>41</xdr:col>
      <xdr:colOff>50800</xdr:colOff>
      <xdr:row>59</xdr:row>
      <xdr:rowOff>36458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15236"/>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67483</xdr:rowOff>
    </xdr:from>
    <xdr:to>
      <xdr:col>55</xdr:col>
      <xdr:colOff>50800</xdr:colOff>
      <xdr:row>58</xdr:row>
      <xdr:rowOff>169083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90360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167336</xdr:rowOff>
    </xdr:from>
    <xdr:to>
      <xdr:col>50</xdr:col>
      <xdr:colOff>165100</xdr:colOff>
      <xdr:row>58</xdr:row>
      <xdr:rowOff>97486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114013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60618</xdr:rowOff>
    </xdr:from>
    <xdr:to>
      <xdr:col>46</xdr:col>
      <xdr:colOff>38100</xdr:colOff>
      <xdr:row>58</xdr:row>
      <xdr:rowOff>162218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7295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7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157108</xdr:rowOff>
    </xdr:from>
    <xdr:to>
      <xdr:col>41</xdr:col>
      <xdr:colOff>101600</xdr:colOff>
      <xdr:row>59</xdr:row>
      <xdr:rowOff>87258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78385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9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120336</xdr:rowOff>
    </xdr:from>
    <xdr:to>
      <xdr:col>36</xdr:col>
      <xdr:colOff>165100</xdr:colOff>
      <xdr:row>59</xdr:row>
      <xdr:rowOff>50486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6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41613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5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124158</xdr:rowOff>
    </xdr:from>
    <xdr:to>
      <xdr:col>55</xdr:col>
      <xdr:colOff>0</xdr:colOff>
      <xdr:row>78</xdr:row>
      <xdr:rowOff>132755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97258"/>
          <a:ext cx="838200" cy="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124158</xdr:rowOff>
    </xdr:from>
    <xdr:to>
      <xdr:col>50</xdr:col>
      <xdr:colOff>114300</xdr:colOff>
      <xdr:row>78</xdr:row>
      <xdr:rowOff>126966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97258"/>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126966</xdr:rowOff>
    </xdr:from>
    <xdr:to>
      <xdr:col>45</xdr:col>
      <xdr:colOff>177800</xdr:colOff>
      <xdr:row>78</xdr:row>
      <xdr:rowOff>134769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00066"/>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120585</xdr:rowOff>
    </xdr:from>
    <xdr:to>
      <xdr:col>41</xdr:col>
      <xdr:colOff>50800</xdr:colOff>
      <xdr:row>78</xdr:row>
      <xdr:rowOff>134769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3685"/>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81955</xdr:rowOff>
    </xdr:from>
    <xdr:to>
      <xdr:col>55</xdr:col>
      <xdr:colOff>50800</xdr:colOff>
      <xdr:row>79</xdr:row>
      <xdr:rowOff>12105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73358</xdr:rowOff>
    </xdr:from>
    <xdr:to>
      <xdr:col>50</xdr:col>
      <xdr:colOff>165100</xdr:colOff>
      <xdr:row>79</xdr:row>
      <xdr:rowOff>3508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166085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76166</xdr:rowOff>
    </xdr:from>
    <xdr:to>
      <xdr:col>46</xdr:col>
      <xdr:colOff>38100</xdr:colOff>
      <xdr:row>79</xdr:row>
      <xdr:rowOff>6316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168893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83969</xdr:rowOff>
    </xdr:from>
    <xdr:to>
      <xdr:col>41</xdr:col>
      <xdr:colOff>101600</xdr:colOff>
      <xdr:row>79</xdr:row>
      <xdr:rowOff>14119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5246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69785</xdr:rowOff>
    </xdr:from>
    <xdr:to>
      <xdr:col>36</xdr:col>
      <xdr:colOff>165100</xdr:colOff>
      <xdr:row>78</xdr:row>
      <xdr:rowOff>171385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162512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13591</xdr:rowOff>
    </xdr:from>
    <xdr:to>
      <xdr:col>55</xdr:col>
      <xdr:colOff>0</xdr:colOff>
      <xdr:row>97</xdr:row>
      <xdr:rowOff>105232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44241"/>
          <a:ext cx="838200" cy="9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13591</xdr:rowOff>
    </xdr:from>
    <xdr:to>
      <xdr:col>50</xdr:col>
      <xdr:colOff>114300</xdr:colOff>
      <xdr:row>97</xdr:row>
      <xdr:rowOff>101409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44241"/>
          <a:ext cx="889000" cy="8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101409</xdr:rowOff>
    </xdr:from>
    <xdr:to>
      <xdr:col>45</xdr:col>
      <xdr:colOff>177800</xdr:colOff>
      <xdr:row>98</xdr:row>
      <xdr:rowOff>57243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32059"/>
          <a:ext cx="889000" cy="12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19946</xdr:rowOff>
    </xdr:from>
    <xdr:to>
      <xdr:col>41</xdr:col>
      <xdr:colOff>50800</xdr:colOff>
      <xdr:row>98</xdr:row>
      <xdr:rowOff>57243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22046"/>
          <a:ext cx="889000" cy="3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54432</xdr:rowOff>
    </xdr:from>
    <xdr:to>
      <xdr:col>55</xdr:col>
      <xdr:colOff>50800</xdr:colOff>
      <xdr:row>97</xdr:row>
      <xdr:rowOff>156032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77309</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3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134241</xdr:rowOff>
    </xdr:from>
    <xdr:to>
      <xdr:col>50</xdr:col>
      <xdr:colOff>165100</xdr:colOff>
      <xdr:row>97</xdr:row>
      <xdr:rowOff>64391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80918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6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50609</xdr:rowOff>
    </xdr:from>
    <xdr:to>
      <xdr:col>46</xdr:col>
      <xdr:colOff>38100</xdr:colOff>
      <xdr:row>97</xdr:row>
      <xdr:rowOff>152209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168736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5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6443</xdr:rowOff>
    </xdr:from>
    <xdr:to>
      <xdr:col>41</xdr:col>
      <xdr:colOff>101600</xdr:colOff>
      <xdr:row>98</xdr:row>
      <xdr:rowOff>108043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124570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8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140596</xdr:rowOff>
    </xdr:from>
    <xdr:to>
      <xdr:col>36</xdr:col>
      <xdr:colOff>165100</xdr:colOff>
      <xdr:row>98</xdr:row>
      <xdr:rowOff>70746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87273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4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56092</xdr:rowOff>
    </xdr:from>
    <xdr:to>
      <xdr:col>85</xdr:col>
      <xdr:colOff>127000</xdr:colOff>
      <xdr:row>38</xdr:row>
      <xdr:rowOff>84493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399742"/>
          <a:ext cx="838200" cy="19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56092</xdr:rowOff>
    </xdr:from>
    <xdr:to>
      <xdr:col>81</xdr:col>
      <xdr:colOff>50800</xdr:colOff>
      <xdr:row>38</xdr:row>
      <xdr:rowOff>113989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399742"/>
          <a:ext cx="889000" cy="22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90594</xdr:rowOff>
    </xdr:from>
    <xdr:to>
      <xdr:col>76</xdr:col>
      <xdr:colOff>114300</xdr:colOff>
      <xdr:row>38</xdr:row>
      <xdr:rowOff>113989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05694"/>
          <a:ext cx="889000" cy="2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78595</xdr:rowOff>
    </xdr:from>
    <xdr:to>
      <xdr:col>71</xdr:col>
      <xdr:colOff>177800</xdr:colOff>
      <xdr:row>38</xdr:row>
      <xdr:rowOff>90594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422245"/>
          <a:ext cx="889000" cy="18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146686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33693</xdr:rowOff>
    </xdr:from>
    <xdr:to>
      <xdr:col>85</xdr:col>
      <xdr:colOff>177800</xdr:colOff>
      <xdr:row>38</xdr:row>
      <xdr:rowOff>135293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164520</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5292</xdr:rowOff>
    </xdr:from>
    <xdr:to>
      <xdr:col>81</xdr:col>
      <xdr:colOff>101600</xdr:colOff>
      <xdr:row>37</xdr:row>
      <xdr:rowOff>106892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123419</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612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63189</xdr:rowOff>
    </xdr:from>
    <xdr:to>
      <xdr:col>76</xdr:col>
      <xdr:colOff>165100</xdr:colOff>
      <xdr:row>38</xdr:row>
      <xdr:rowOff>164789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155916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39794</xdr:rowOff>
    </xdr:from>
    <xdr:to>
      <xdr:col>72</xdr:col>
      <xdr:colOff>38100</xdr:colOff>
      <xdr:row>38</xdr:row>
      <xdr:rowOff>141394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157921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27795</xdr:rowOff>
    </xdr:from>
    <xdr:to>
      <xdr:col>67</xdr:col>
      <xdr:colOff>101600</xdr:colOff>
      <xdr:row>37</xdr:row>
      <xdr:rowOff>129395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3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145922</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14795" y="614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90597</xdr:rowOff>
    </xdr:from>
    <xdr:to>
      <xdr:col>85</xdr:col>
      <xdr:colOff>127000</xdr:colOff>
      <xdr:row>76</xdr:row>
      <xdr:rowOff>87447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949347"/>
          <a:ext cx="838200" cy="1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24092</xdr:rowOff>
    </xdr:from>
    <xdr:to>
      <xdr:col>81</xdr:col>
      <xdr:colOff>50800</xdr:colOff>
      <xdr:row>76</xdr:row>
      <xdr:rowOff>87447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054292"/>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24092</xdr:rowOff>
    </xdr:from>
    <xdr:to>
      <xdr:col>76</xdr:col>
      <xdr:colOff>114300</xdr:colOff>
      <xdr:row>76</xdr:row>
      <xdr:rowOff>50481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054292"/>
          <a:ext cx="8890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50481</xdr:rowOff>
    </xdr:from>
    <xdr:to>
      <xdr:col>71</xdr:col>
      <xdr:colOff>177800</xdr:colOff>
      <xdr:row>76</xdr:row>
      <xdr:rowOff>83432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080681"/>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39797</xdr:rowOff>
    </xdr:from>
    <xdr:to>
      <xdr:col>85</xdr:col>
      <xdr:colOff>177800</xdr:colOff>
      <xdr:row>75</xdr:row>
      <xdr:rowOff>141397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8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62674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74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36647</xdr:rowOff>
    </xdr:from>
    <xdr:to>
      <xdr:col>81</xdr:col>
      <xdr:colOff>101600</xdr:colOff>
      <xdr:row>76</xdr:row>
      <xdr:rowOff>138247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154774</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4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144742</xdr:rowOff>
    </xdr:from>
    <xdr:to>
      <xdr:col>76</xdr:col>
      <xdr:colOff>165100</xdr:colOff>
      <xdr:row>76</xdr:row>
      <xdr:rowOff>74892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91419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77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171131</xdr:rowOff>
    </xdr:from>
    <xdr:to>
      <xdr:col>72</xdr:col>
      <xdr:colOff>38100</xdr:colOff>
      <xdr:row>76</xdr:row>
      <xdr:rowOff>101281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117808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80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32632</xdr:rowOff>
    </xdr:from>
    <xdr:to>
      <xdr:col>67</xdr:col>
      <xdr:colOff>101600</xdr:colOff>
      <xdr:row>76</xdr:row>
      <xdr:rowOff>134232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150759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3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111989</xdr:rowOff>
    </xdr:from>
    <xdr:to>
      <xdr:col>85</xdr:col>
      <xdr:colOff>127000</xdr:colOff>
      <xdr:row>98</xdr:row>
      <xdr:rowOff>67706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42639"/>
          <a:ext cx="838200" cy="12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67706</xdr:rowOff>
    </xdr:from>
    <xdr:to>
      <xdr:col>81</xdr:col>
      <xdr:colOff>50800</xdr:colOff>
      <xdr:row>98</xdr:row>
      <xdr:rowOff>71207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69806"/>
          <a:ext cx="889000" cy="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32113</xdr:rowOff>
    </xdr:from>
    <xdr:to>
      <xdr:col>76</xdr:col>
      <xdr:colOff>114300</xdr:colOff>
      <xdr:row>98</xdr:row>
      <xdr:rowOff>71207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34213"/>
          <a:ext cx="889000" cy="3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105217</xdr:rowOff>
    </xdr:from>
    <xdr:to>
      <xdr:col>71</xdr:col>
      <xdr:colOff>177800</xdr:colOff>
      <xdr:row>98</xdr:row>
      <xdr:rowOff>32113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735867"/>
          <a:ext cx="889000" cy="9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61189</xdr:rowOff>
    </xdr:from>
    <xdr:to>
      <xdr:col>85</xdr:col>
      <xdr:colOff>177800</xdr:colOff>
      <xdr:row>97</xdr:row>
      <xdr:rowOff>162789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84066</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4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16906</xdr:rowOff>
    </xdr:from>
    <xdr:to>
      <xdr:col>81</xdr:col>
      <xdr:colOff>101600</xdr:colOff>
      <xdr:row>98</xdr:row>
      <xdr:rowOff>118506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135033</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5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20407</xdr:rowOff>
    </xdr:from>
    <xdr:to>
      <xdr:col>76</xdr:col>
      <xdr:colOff>165100</xdr:colOff>
      <xdr:row>98</xdr:row>
      <xdr:rowOff>122007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2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138534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59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152763</xdr:rowOff>
    </xdr:from>
    <xdr:to>
      <xdr:col>72</xdr:col>
      <xdr:colOff>38100</xdr:colOff>
      <xdr:row>98</xdr:row>
      <xdr:rowOff>82913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99440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55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54417</xdr:rowOff>
    </xdr:from>
    <xdr:to>
      <xdr:col>67</xdr:col>
      <xdr:colOff>101600</xdr:colOff>
      <xdr:row>97</xdr:row>
      <xdr:rowOff>156017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6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1094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46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54400</xdr:rowOff>
    </xdr:from>
    <xdr:to>
      <xdr:col>116</xdr:col>
      <xdr:colOff>63500</xdr:colOff>
      <xdr:row>58</xdr:row>
      <xdr:rowOff>55052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998500"/>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43013</xdr:rowOff>
    </xdr:from>
    <xdr:to>
      <xdr:col>111</xdr:col>
      <xdr:colOff>177800</xdr:colOff>
      <xdr:row>58</xdr:row>
      <xdr:rowOff>54400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987113"/>
          <a:ext cx="8890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148441</xdr:rowOff>
    </xdr:from>
    <xdr:to>
      <xdr:col>107</xdr:col>
      <xdr:colOff>50800</xdr:colOff>
      <xdr:row>58</xdr:row>
      <xdr:rowOff>43013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21091"/>
          <a:ext cx="889000" cy="6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148441</xdr:rowOff>
    </xdr:from>
    <xdr:to>
      <xdr:col>102</xdr:col>
      <xdr:colOff>114300</xdr:colOff>
      <xdr:row>58</xdr:row>
      <xdr:rowOff>12555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21091"/>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4252</xdr:rowOff>
    </xdr:from>
    <xdr:to>
      <xdr:col>116</xdr:col>
      <xdr:colOff>114300</xdr:colOff>
      <xdr:row>58</xdr:row>
      <xdr:rowOff>105852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27129</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9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3600</xdr:rowOff>
    </xdr:from>
    <xdr:to>
      <xdr:col>112</xdr:col>
      <xdr:colOff>38100</xdr:colOff>
      <xdr:row>58</xdr:row>
      <xdr:rowOff>105200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121727</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163663</xdr:rowOff>
    </xdr:from>
    <xdr:to>
      <xdr:col>107</xdr:col>
      <xdr:colOff>101600</xdr:colOff>
      <xdr:row>58</xdr:row>
      <xdr:rowOff>93813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110340</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1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97641</xdr:rowOff>
    </xdr:from>
    <xdr:to>
      <xdr:col>102</xdr:col>
      <xdr:colOff>165100</xdr:colOff>
      <xdr:row>58</xdr:row>
      <xdr:rowOff>27791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44318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64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133205</xdr:rowOff>
    </xdr:from>
    <xdr:to>
      <xdr:col>98</xdr:col>
      <xdr:colOff>38100</xdr:colOff>
      <xdr:row>58</xdr:row>
      <xdr:rowOff>63355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79882</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68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1174</xdr:rowOff>
    </xdr:from>
    <xdr:to>
      <xdr:col>116</xdr:col>
      <xdr:colOff>63500</xdr:colOff>
      <xdr:row>78</xdr:row>
      <xdr:rowOff>5116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74274"/>
          <a:ext cx="8382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1174</xdr:rowOff>
    </xdr:from>
    <xdr:to>
      <xdr:col>111</xdr:col>
      <xdr:colOff>177800</xdr:colOff>
      <xdr:row>78</xdr:row>
      <xdr:rowOff>17870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74274"/>
          <a:ext cx="889000" cy="1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17870</xdr:rowOff>
    </xdr:from>
    <xdr:to>
      <xdr:col>107</xdr:col>
      <xdr:colOff>50800</xdr:colOff>
      <xdr:row>78</xdr:row>
      <xdr:rowOff>29025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90970"/>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166901</xdr:rowOff>
    </xdr:from>
    <xdr:to>
      <xdr:col>102</xdr:col>
      <xdr:colOff>114300</xdr:colOff>
      <xdr:row>78</xdr:row>
      <xdr:rowOff>29025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68551"/>
          <a:ext cx="889000" cy="3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125766</xdr:rowOff>
    </xdr:from>
    <xdr:to>
      <xdr:col>116</xdr:col>
      <xdr:colOff>114300</xdr:colOff>
      <xdr:row>78</xdr:row>
      <xdr:rowOff>55916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104193</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0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121824</xdr:rowOff>
    </xdr:from>
    <xdr:to>
      <xdr:col>112</xdr:col>
      <xdr:colOff>38100</xdr:colOff>
      <xdr:row>78</xdr:row>
      <xdr:rowOff>51974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43101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41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138520</xdr:rowOff>
    </xdr:from>
    <xdr:to>
      <xdr:col>107</xdr:col>
      <xdr:colOff>101600</xdr:colOff>
      <xdr:row>78</xdr:row>
      <xdr:rowOff>68670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59797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3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149675</xdr:rowOff>
    </xdr:from>
    <xdr:to>
      <xdr:col>102</xdr:col>
      <xdr:colOff>165100</xdr:colOff>
      <xdr:row>78</xdr:row>
      <xdr:rowOff>79825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70952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116101</xdr:rowOff>
    </xdr:from>
    <xdr:to>
      <xdr:col>98</xdr:col>
      <xdr:colOff>38100</xdr:colOff>
      <xdr:row>78</xdr:row>
      <xdr:rowOff>46251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1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37378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41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3,011</a:t>
          </a:r>
          <a:r>
            <a:rPr kumimoji="1" lang="ja-JP" altLang="en-US" sz="1300">
              <a:latin typeface="ＭＳ Ｐゴシック" panose="020B0600070205080204" pitchFamily="50" charset="-128"/>
              <a:ea typeface="ＭＳ Ｐゴシック" panose="020B0600070205080204" pitchFamily="50" charset="-128"/>
            </a:rPr>
            <a:t>千円であり、令和２年度決算と比較すると</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％）減少している。災害復旧費や新型コロナウイルス感染症対策経費の減額により、決算額は減少している。人口が</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人と少ないため、ほとんどの指標で類似団体平均よりも高くなっている。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585,206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％増となっている。職員数が多く高い水準で推移してきていたが、適正な職員数管理により、抑制を図る。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338,878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％増となっている。ワクチン接種に係る委託料やシステム改修の増額が主な要因である。</a:t>
          </a:r>
        </a:p>
        <a:p>
          <a:r>
            <a:rPr kumimoji="1" lang="ja-JP" altLang="en-US" sz="1300">
              <a:latin typeface="ＭＳ Ｐゴシック" panose="020B0600070205080204" pitchFamily="50" charset="-128"/>
              <a:ea typeface="ＭＳ Ｐゴシック" panose="020B0600070205080204" pitchFamily="50" charset="-128"/>
            </a:rPr>
            <a:t>補助費は住民一人当たり</a:t>
          </a:r>
          <a:r>
            <a:rPr kumimoji="1" lang="en-US" altLang="ja-JP" sz="1300">
              <a:latin typeface="ＭＳ Ｐゴシック" panose="020B0600070205080204" pitchFamily="50" charset="-128"/>
              <a:ea typeface="ＭＳ Ｐゴシック" panose="020B0600070205080204" pitchFamily="50" charset="-128"/>
            </a:rPr>
            <a:t>691,153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ている。新型コロナウイルス感染症対策に係る特別定額給付金や事業者給付金の減額が主な要因である。広域連合の大型事業により今後も増減が見込まれるが、村単独の補助金等については適宜内容の見直しを図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465,581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％となっている。御嶽山安全対策事業や同報系防災行政無線デジタル化事業の減額が主な要因である。</a:t>
          </a:r>
        </a:p>
        <a:p>
          <a:r>
            <a:rPr kumimoji="1" lang="ja-JP" altLang="en-US" sz="1300">
              <a:latin typeface="ＭＳ Ｐゴシック" panose="020B0600070205080204" pitchFamily="50" charset="-128"/>
              <a:ea typeface="ＭＳ Ｐゴシック" panose="020B0600070205080204" pitchFamily="50" charset="-128"/>
            </a:rPr>
            <a:t>人口減少が続き、今後財政状況が厳しくなることが予想されるため、事業の見直しを行い、経費抑制に努める。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
702
310.82
2,298,806
2,147,172
121,203
1,279,672
2,495,594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125200</xdr:rowOff>
    </xdr:from>
    <xdr:to>
      <xdr:col>24</xdr:col>
      <xdr:colOff>63500</xdr:colOff>
      <xdr:row>35</xdr:row>
      <xdr:rowOff>136271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25950"/>
          <a:ext cx="8382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136271</xdr:rowOff>
    </xdr:from>
    <xdr:to>
      <xdr:col>19</xdr:col>
      <xdr:colOff>177800</xdr:colOff>
      <xdr:row>35</xdr:row>
      <xdr:rowOff>140206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37021"/>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140206</xdr:rowOff>
    </xdr:from>
    <xdr:to>
      <xdr:col>15</xdr:col>
      <xdr:colOff>50800</xdr:colOff>
      <xdr:row>35</xdr:row>
      <xdr:rowOff>147505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40956"/>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147505</xdr:rowOff>
    </xdr:from>
    <xdr:to>
      <xdr:col>10</xdr:col>
      <xdr:colOff>114300</xdr:colOff>
      <xdr:row>35</xdr:row>
      <xdr:rowOff>149023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148255"/>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74400</xdr:rowOff>
    </xdr:from>
    <xdr:to>
      <xdr:col>24</xdr:col>
      <xdr:colOff>114300</xdr:colOff>
      <xdr:row>36</xdr:row>
      <xdr:rowOff>4550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97277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2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85471</xdr:rowOff>
    </xdr:from>
    <xdr:to>
      <xdr:col>20</xdr:col>
      <xdr:colOff>38100</xdr:colOff>
      <xdr:row>36</xdr:row>
      <xdr:rowOff>15621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08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32148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6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89406</xdr:rowOff>
    </xdr:from>
    <xdr:to>
      <xdr:col>15</xdr:col>
      <xdr:colOff>101600</xdr:colOff>
      <xdr:row>36</xdr:row>
      <xdr:rowOff>19556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0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36083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96705</xdr:rowOff>
    </xdr:from>
    <xdr:to>
      <xdr:col>10</xdr:col>
      <xdr:colOff>165100</xdr:colOff>
      <xdr:row>36</xdr:row>
      <xdr:rowOff>26855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09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43382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7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98223</xdr:rowOff>
    </xdr:from>
    <xdr:to>
      <xdr:col>6</xdr:col>
      <xdr:colOff>38100</xdr:colOff>
      <xdr:row>36</xdr:row>
      <xdr:rowOff>28373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0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44900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8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108838</xdr:rowOff>
    </xdr:from>
    <xdr:to>
      <xdr:col>24</xdr:col>
      <xdr:colOff>63500</xdr:colOff>
      <xdr:row>56</xdr:row>
      <xdr:rowOff>144716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10038"/>
          <a:ext cx="838200" cy="3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144716</xdr:rowOff>
    </xdr:from>
    <xdr:to>
      <xdr:col>19</xdr:col>
      <xdr:colOff>177800</xdr:colOff>
      <xdr:row>57</xdr:row>
      <xdr:rowOff>44210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45916"/>
          <a:ext cx="889000" cy="7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75912</xdr:rowOff>
    </xdr:from>
    <xdr:to>
      <xdr:col>15</xdr:col>
      <xdr:colOff>50800</xdr:colOff>
      <xdr:row>57</xdr:row>
      <xdr:rowOff>44210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677112"/>
          <a:ext cx="889000" cy="13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75912</xdr:rowOff>
    </xdr:from>
    <xdr:to>
      <xdr:col>10</xdr:col>
      <xdr:colOff>114300</xdr:colOff>
      <xdr:row>56</xdr:row>
      <xdr:rowOff>109462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677112"/>
          <a:ext cx="889000" cy="3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58038</xdr:rowOff>
    </xdr:from>
    <xdr:to>
      <xdr:col>24</xdr:col>
      <xdr:colOff>114300</xdr:colOff>
      <xdr:row>56</xdr:row>
      <xdr:rowOff>159638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80915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1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93916</xdr:rowOff>
    </xdr:from>
    <xdr:to>
      <xdr:col>20</xdr:col>
      <xdr:colOff>38100</xdr:colOff>
      <xdr:row>57</xdr:row>
      <xdr:rowOff>24066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40593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7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164860</xdr:rowOff>
    </xdr:from>
    <xdr:to>
      <xdr:col>15</xdr:col>
      <xdr:colOff>101600</xdr:colOff>
      <xdr:row>57</xdr:row>
      <xdr:rowOff>95010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111537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4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25112</xdr:rowOff>
    </xdr:from>
    <xdr:to>
      <xdr:col>10</xdr:col>
      <xdr:colOff>165100</xdr:colOff>
      <xdr:row>56</xdr:row>
      <xdr:rowOff>126712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143239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0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58662</xdr:rowOff>
    </xdr:from>
    <xdr:to>
      <xdr:col>6</xdr:col>
      <xdr:colOff>38100</xdr:colOff>
      <xdr:row>56</xdr:row>
      <xdr:rowOff>160262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5339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43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89003</xdr:rowOff>
    </xdr:from>
    <xdr:to>
      <xdr:col>24</xdr:col>
      <xdr:colOff>63500</xdr:colOff>
      <xdr:row>76</xdr:row>
      <xdr:rowOff>40801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47753"/>
          <a:ext cx="838200" cy="1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137247</xdr:rowOff>
    </xdr:from>
    <xdr:to>
      <xdr:col>19</xdr:col>
      <xdr:colOff>177800</xdr:colOff>
      <xdr:row>76</xdr:row>
      <xdr:rowOff>40801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95997"/>
          <a:ext cx="889000" cy="7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137247</xdr:rowOff>
    </xdr:from>
    <xdr:to>
      <xdr:col>15</xdr:col>
      <xdr:colOff>50800</xdr:colOff>
      <xdr:row>75</xdr:row>
      <xdr:rowOff>159347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95997"/>
          <a:ext cx="889000" cy="2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159347</xdr:rowOff>
    </xdr:from>
    <xdr:to>
      <xdr:col>10</xdr:col>
      <xdr:colOff>114300</xdr:colOff>
      <xdr:row>76</xdr:row>
      <xdr:rowOff>47927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18097"/>
          <a:ext cx="8890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38203</xdr:rowOff>
    </xdr:from>
    <xdr:to>
      <xdr:col>24</xdr:col>
      <xdr:colOff>114300</xdr:colOff>
      <xdr:row>75</xdr:row>
      <xdr:rowOff>139803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61080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4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161451</xdr:rowOff>
    </xdr:from>
    <xdr:to>
      <xdr:col>20</xdr:col>
      <xdr:colOff>38100</xdr:colOff>
      <xdr:row>76</xdr:row>
      <xdr:rowOff>91601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108128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9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86447</xdr:rowOff>
    </xdr:from>
    <xdr:to>
      <xdr:col>15</xdr:col>
      <xdr:colOff>101600</xdr:colOff>
      <xdr:row>76</xdr:row>
      <xdr:rowOff>16597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4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33124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2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108547</xdr:rowOff>
    </xdr:from>
    <xdr:to>
      <xdr:col>10</xdr:col>
      <xdr:colOff>165100</xdr:colOff>
      <xdr:row>76</xdr:row>
      <xdr:rowOff>38697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55224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4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168577</xdr:rowOff>
    </xdr:from>
    <xdr:to>
      <xdr:col>6</xdr:col>
      <xdr:colOff>38100</xdr:colOff>
      <xdr:row>76</xdr:row>
      <xdr:rowOff>98727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2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115254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0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160727</xdr:rowOff>
    </xdr:from>
    <xdr:to>
      <xdr:col>24</xdr:col>
      <xdr:colOff>63500</xdr:colOff>
      <xdr:row>98</xdr:row>
      <xdr:rowOff>629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91377"/>
          <a:ext cx="8382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160727</xdr:rowOff>
    </xdr:from>
    <xdr:to>
      <xdr:col>19</xdr:col>
      <xdr:colOff>177800</xdr:colOff>
      <xdr:row>98</xdr:row>
      <xdr:rowOff>50509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91377"/>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50509</xdr:rowOff>
    </xdr:from>
    <xdr:to>
      <xdr:col>15</xdr:col>
      <xdr:colOff>50800</xdr:colOff>
      <xdr:row>98</xdr:row>
      <xdr:rowOff>54456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52609"/>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31676</xdr:rowOff>
    </xdr:from>
    <xdr:to>
      <xdr:col>10</xdr:col>
      <xdr:colOff>114300</xdr:colOff>
      <xdr:row>98</xdr:row>
      <xdr:rowOff>54456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62326"/>
          <a:ext cx="889000" cy="19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121279</xdr:rowOff>
    </xdr:from>
    <xdr:to>
      <xdr:col>24</xdr:col>
      <xdr:colOff>114300</xdr:colOff>
      <xdr:row>98</xdr:row>
      <xdr:rowOff>51429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144156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0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109927</xdr:rowOff>
    </xdr:from>
    <xdr:to>
      <xdr:col>20</xdr:col>
      <xdr:colOff>38100</xdr:colOff>
      <xdr:row>98</xdr:row>
      <xdr:rowOff>40077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4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56604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1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171159</xdr:rowOff>
    </xdr:from>
    <xdr:to>
      <xdr:col>15</xdr:col>
      <xdr:colOff>101600</xdr:colOff>
      <xdr:row>98</xdr:row>
      <xdr:rowOff>101309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92436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89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3656</xdr:rowOff>
    </xdr:from>
    <xdr:to>
      <xdr:col>10</xdr:col>
      <xdr:colOff>165100</xdr:colOff>
      <xdr:row>98</xdr:row>
      <xdr:rowOff>105256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96383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89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152326</xdr:rowOff>
    </xdr:from>
    <xdr:to>
      <xdr:col>6</xdr:col>
      <xdr:colOff>38100</xdr:colOff>
      <xdr:row>97</xdr:row>
      <xdr:rowOff>82476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99003</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8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63050</xdr:rowOff>
    </xdr:from>
    <xdr:to>
      <xdr:col>55</xdr:col>
      <xdr:colOff>0</xdr:colOff>
      <xdr:row>38</xdr:row>
      <xdr:rowOff>65405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78150"/>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65360</xdr:rowOff>
    </xdr:from>
    <xdr:to>
      <xdr:col>50</xdr:col>
      <xdr:colOff>114300</xdr:colOff>
      <xdr:row>38</xdr:row>
      <xdr:rowOff>65405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8046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108818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65360</xdr:rowOff>
    </xdr:from>
    <xdr:to>
      <xdr:col>45</xdr:col>
      <xdr:colOff>177800</xdr:colOff>
      <xdr:row>38</xdr:row>
      <xdr:rowOff>68080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80460"/>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68080</xdr:rowOff>
    </xdr:from>
    <xdr:to>
      <xdr:col>41</xdr:col>
      <xdr:colOff>50800</xdr:colOff>
      <xdr:row>38</xdr:row>
      <xdr:rowOff>69611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83180"/>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118328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3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12250</xdr:rowOff>
    </xdr:from>
    <xdr:to>
      <xdr:col>55</xdr:col>
      <xdr:colOff>50800</xdr:colOff>
      <xdr:row>38</xdr:row>
      <xdr:rowOff>113850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143077</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1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14605</xdr:rowOff>
    </xdr:from>
    <xdr:to>
      <xdr:col>50</xdr:col>
      <xdr:colOff>165100</xdr:colOff>
      <xdr:row>38</xdr:row>
      <xdr:rowOff>116205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132732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0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14560</xdr:rowOff>
    </xdr:from>
    <xdr:to>
      <xdr:col>46</xdr:col>
      <xdr:colOff>38100</xdr:colOff>
      <xdr:row>38</xdr:row>
      <xdr:rowOff>116160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107287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62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17280</xdr:rowOff>
    </xdr:from>
    <xdr:to>
      <xdr:col>41</xdr:col>
      <xdr:colOff>101600</xdr:colOff>
      <xdr:row>38</xdr:row>
      <xdr:rowOff>118880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135407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18811</xdr:rowOff>
    </xdr:from>
    <xdr:to>
      <xdr:col>36</xdr:col>
      <xdr:colOff>165100</xdr:colOff>
      <xdr:row>38</xdr:row>
      <xdr:rowOff>120411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136938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19175</xdr:rowOff>
    </xdr:from>
    <xdr:to>
      <xdr:col>55</xdr:col>
      <xdr:colOff>0</xdr:colOff>
      <xdr:row>58</xdr:row>
      <xdr:rowOff>48801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63275"/>
          <a:ext cx="8382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48801</xdr:rowOff>
    </xdr:from>
    <xdr:to>
      <xdr:col>50</xdr:col>
      <xdr:colOff>114300</xdr:colOff>
      <xdr:row>58</xdr:row>
      <xdr:rowOff>58850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92901"/>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58850</xdr:rowOff>
    </xdr:from>
    <xdr:to>
      <xdr:col>45</xdr:col>
      <xdr:colOff>177800</xdr:colOff>
      <xdr:row>58</xdr:row>
      <xdr:rowOff>86756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02950"/>
          <a:ext cx="889000" cy="2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75936</xdr:rowOff>
    </xdr:from>
    <xdr:to>
      <xdr:col>41</xdr:col>
      <xdr:colOff>50800</xdr:colOff>
      <xdr:row>58</xdr:row>
      <xdr:rowOff>86756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20036"/>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139825</xdr:rowOff>
    </xdr:from>
    <xdr:to>
      <xdr:col>55</xdr:col>
      <xdr:colOff>50800</xdr:colOff>
      <xdr:row>58</xdr:row>
      <xdr:rowOff>69975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118252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9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169451</xdr:rowOff>
    </xdr:from>
    <xdr:to>
      <xdr:col>50</xdr:col>
      <xdr:colOff>165100</xdr:colOff>
      <xdr:row>58</xdr:row>
      <xdr:rowOff>99601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90728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8050</xdr:rowOff>
    </xdr:from>
    <xdr:to>
      <xdr:col>46</xdr:col>
      <xdr:colOff>38100</xdr:colOff>
      <xdr:row>58</xdr:row>
      <xdr:rowOff>109650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100777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4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35956</xdr:rowOff>
    </xdr:from>
    <xdr:to>
      <xdr:col>41</xdr:col>
      <xdr:colOff>101600</xdr:colOff>
      <xdr:row>58</xdr:row>
      <xdr:rowOff>137556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128683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25136</xdr:rowOff>
    </xdr:from>
    <xdr:to>
      <xdr:col>36</xdr:col>
      <xdr:colOff>165100</xdr:colOff>
      <xdr:row>58</xdr:row>
      <xdr:rowOff>126736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117863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6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43449</xdr:rowOff>
    </xdr:from>
    <xdr:to>
      <xdr:col>55</xdr:col>
      <xdr:colOff>0</xdr:colOff>
      <xdr:row>75</xdr:row>
      <xdr:rowOff>111746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902199"/>
          <a:ext cx="838200" cy="6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43449</xdr:rowOff>
    </xdr:from>
    <xdr:to>
      <xdr:col>50</xdr:col>
      <xdr:colOff>114300</xdr:colOff>
      <xdr:row>76</xdr:row>
      <xdr:rowOff>114909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902199"/>
          <a:ext cx="889000" cy="24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50498</xdr:rowOff>
    </xdr:from>
    <xdr:to>
      <xdr:col>45</xdr:col>
      <xdr:colOff>177800</xdr:colOff>
      <xdr:row>76</xdr:row>
      <xdr:rowOff>114909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080698"/>
          <a:ext cx="889000" cy="6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113126</xdr:rowOff>
    </xdr:from>
    <xdr:to>
      <xdr:col>41</xdr:col>
      <xdr:colOff>50800</xdr:colOff>
      <xdr:row>76</xdr:row>
      <xdr:rowOff>50498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971876"/>
          <a:ext cx="889000" cy="10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60946</xdr:rowOff>
    </xdr:from>
    <xdr:to>
      <xdr:col>55</xdr:col>
      <xdr:colOff>50800</xdr:colOff>
      <xdr:row>75</xdr:row>
      <xdr:rowOff>162545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196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83823</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7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164099</xdr:rowOff>
    </xdr:from>
    <xdr:to>
      <xdr:col>50</xdr:col>
      <xdr:colOff>165100</xdr:colOff>
      <xdr:row>75</xdr:row>
      <xdr:rowOff>94249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110776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62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64109</xdr:rowOff>
    </xdr:from>
    <xdr:to>
      <xdr:col>46</xdr:col>
      <xdr:colOff>38100</xdr:colOff>
      <xdr:row>76</xdr:row>
      <xdr:rowOff>165709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9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10786</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86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171148</xdr:rowOff>
    </xdr:from>
    <xdr:to>
      <xdr:col>41</xdr:col>
      <xdr:colOff>101600</xdr:colOff>
      <xdr:row>76</xdr:row>
      <xdr:rowOff>101298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117825</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80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62326</xdr:rowOff>
    </xdr:from>
    <xdr:to>
      <xdr:col>36</xdr:col>
      <xdr:colOff>165100</xdr:colOff>
      <xdr:row>75</xdr:row>
      <xdr:rowOff>163926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9003</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69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32107</xdr:rowOff>
    </xdr:from>
    <xdr:to>
      <xdr:col>55</xdr:col>
      <xdr:colOff>0</xdr:colOff>
      <xdr:row>97</xdr:row>
      <xdr:rowOff>68548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62757"/>
          <a:ext cx="838200" cy="3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68548</xdr:rowOff>
    </xdr:from>
    <xdr:to>
      <xdr:col>50</xdr:col>
      <xdr:colOff>114300</xdr:colOff>
      <xdr:row>97</xdr:row>
      <xdr:rowOff>90909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99198"/>
          <a:ext cx="8890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90909</xdr:rowOff>
    </xdr:from>
    <xdr:to>
      <xdr:col>45</xdr:col>
      <xdr:colOff>177800</xdr:colOff>
      <xdr:row>97</xdr:row>
      <xdr:rowOff>110224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21559"/>
          <a:ext cx="889000" cy="1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54254</xdr:rowOff>
    </xdr:from>
    <xdr:to>
      <xdr:col>41</xdr:col>
      <xdr:colOff>50800</xdr:colOff>
      <xdr:row>97</xdr:row>
      <xdr:rowOff>110224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84904"/>
          <a:ext cx="889000" cy="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152757</xdr:rowOff>
    </xdr:from>
    <xdr:to>
      <xdr:col>55</xdr:col>
      <xdr:colOff>50800</xdr:colOff>
      <xdr:row>97</xdr:row>
      <xdr:rowOff>82907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4184</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6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17748</xdr:rowOff>
    </xdr:from>
    <xdr:to>
      <xdr:col>50</xdr:col>
      <xdr:colOff>165100</xdr:colOff>
      <xdr:row>97</xdr:row>
      <xdr:rowOff>119348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135875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2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40109</xdr:rowOff>
    </xdr:from>
    <xdr:to>
      <xdr:col>46</xdr:col>
      <xdr:colOff>38100</xdr:colOff>
      <xdr:row>97</xdr:row>
      <xdr:rowOff>141709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158236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4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59424</xdr:rowOff>
    </xdr:from>
    <xdr:to>
      <xdr:col>41</xdr:col>
      <xdr:colOff>101600</xdr:colOff>
      <xdr:row>97</xdr:row>
      <xdr:rowOff>161024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152151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78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3454</xdr:rowOff>
    </xdr:from>
    <xdr:to>
      <xdr:col>36</xdr:col>
      <xdr:colOff>165100</xdr:colOff>
      <xdr:row>97</xdr:row>
      <xdr:rowOff>105054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121581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0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166022</xdr:rowOff>
    </xdr:from>
    <xdr:to>
      <xdr:col>85</xdr:col>
      <xdr:colOff>126364</xdr:colOff>
      <xdr:row>39</xdr:row>
      <xdr:rowOff>68468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652422"/>
          <a:ext cx="1269" cy="1102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72295</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68468</xdr:rowOff>
    </xdr:from>
    <xdr:to>
      <xdr:col>86</xdr:col>
      <xdr:colOff>25400</xdr:colOff>
      <xdr:row>39</xdr:row>
      <xdr:rowOff>68468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112699</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42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166022</xdr:rowOff>
    </xdr:from>
    <xdr:to>
      <xdr:col>86</xdr:col>
      <xdr:colOff>25400</xdr:colOff>
      <xdr:row>32</xdr:row>
      <xdr:rowOff>166022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65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92942</xdr:rowOff>
    </xdr:from>
    <xdr:to>
      <xdr:col>85</xdr:col>
      <xdr:colOff>127000</xdr:colOff>
      <xdr:row>34</xdr:row>
      <xdr:rowOff>57355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236442"/>
          <a:ext cx="838200" cy="65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156308</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99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6431</xdr:rowOff>
    </xdr:from>
    <xdr:to>
      <xdr:col>85</xdr:col>
      <xdr:colOff>177800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92942</xdr:rowOff>
    </xdr:from>
    <xdr:to>
      <xdr:col>81</xdr:col>
      <xdr:colOff>50800</xdr:colOff>
      <xdr:row>32</xdr:row>
      <xdr:rowOff>31327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236442"/>
          <a:ext cx="889000" cy="28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144211</xdr:rowOff>
    </xdr:from>
    <xdr:to>
      <xdr:col>81</xdr:col>
      <xdr:colOff>101600</xdr:colOff>
      <xdr:row>38</xdr:row>
      <xdr:rowOff>74361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65488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31327</xdr:rowOff>
    </xdr:from>
    <xdr:to>
      <xdr:col>76</xdr:col>
      <xdr:colOff>114300</xdr:colOff>
      <xdr:row>37</xdr:row>
      <xdr:rowOff>77893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517727"/>
          <a:ext cx="889000" cy="90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141919</xdr:rowOff>
    </xdr:from>
    <xdr:to>
      <xdr:col>76</xdr:col>
      <xdr:colOff>165100</xdr:colOff>
      <xdr:row>38</xdr:row>
      <xdr:rowOff>72068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63196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77893</xdr:rowOff>
    </xdr:from>
    <xdr:to>
      <xdr:col>71</xdr:col>
      <xdr:colOff>177800</xdr:colOff>
      <xdr:row>37</xdr:row>
      <xdr:rowOff>102187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21543"/>
          <a:ext cx="889000" cy="2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4621</xdr:rowOff>
    </xdr:from>
    <xdr:to>
      <xdr:col>72</xdr:col>
      <xdr:colOff>38100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16404</xdr:rowOff>
    </xdr:from>
    <xdr:to>
      <xdr:col>67</xdr:col>
      <xdr:colOff>101600</xdr:colOff>
      <xdr:row>38</xdr:row>
      <xdr:rowOff>118004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109131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6555</xdr:rowOff>
    </xdr:from>
    <xdr:to>
      <xdr:col>85</xdr:col>
      <xdr:colOff>177800</xdr:colOff>
      <xdr:row>34</xdr:row>
      <xdr:rowOff>108155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8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29432</xdr:rowOff>
    </xdr:from>
    <xdr:ext cx="599010"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68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42142</xdr:rowOff>
    </xdr:from>
    <xdr:to>
      <xdr:col>81</xdr:col>
      <xdr:colOff>101600</xdr:colOff>
      <xdr:row>30</xdr:row>
      <xdr:rowOff>143742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1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160269</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181795" y="496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151977</xdr:rowOff>
    </xdr:from>
    <xdr:to>
      <xdr:col>76</xdr:col>
      <xdr:colOff>165100</xdr:colOff>
      <xdr:row>32</xdr:row>
      <xdr:rowOff>82127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4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98654</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292795" y="524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27093</xdr:rowOff>
    </xdr:from>
    <xdr:to>
      <xdr:col>72</xdr:col>
      <xdr:colOff>38100</xdr:colOff>
      <xdr:row>37</xdr:row>
      <xdr:rowOff>128693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145220</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03795" y="614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51387</xdr:rowOff>
    </xdr:from>
    <xdr:to>
      <xdr:col>67</xdr:col>
      <xdr:colOff>101600</xdr:colOff>
      <xdr:row>37</xdr:row>
      <xdr:rowOff>152987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169514</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14795" y="617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111646</xdr:rowOff>
    </xdr:from>
    <xdr:to>
      <xdr:col>85</xdr:col>
      <xdr:colOff>127000</xdr:colOff>
      <xdr:row>56</xdr:row>
      <xdr:rowOff>120641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12846"/>
          <a:ext cx="8382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111646</xdr:rowOff>
    </xdr:from>
    <xdr:to>
      <xdr:col>81</xdr:col>
      <xdr:colOff>50800</xdr:colOff>
      <xdr:row>56</xdr:row>
      <xdr:rowOff>156642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12846"/>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18926</xdr:rowOff>
    </xdr:from>
    <xdr:to>
      <xdr:col>76</xdr:col>
      <xdr:colOff>114300</xdr:colOff>
      <xdr:row>56</xdr:row>
      <xdr:rowOff>156642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620126"/>
          <a:ext cx="889000" cy="13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18926</xdr:rowOff>
    </xdr:from>
    <xdr:to>
      <xdr:col>71</xdr:col>
      <xdr:colOff>177800</xdr:colOff>
      <xdr:row>56</xdr:row>
      <xdr:rowOff>31977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620126"/>
          <a:ext cx="889000" cy="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69841</xdr:rowOff>
    </xdr:from>
    <xdr:to>
      <xdr:col>85</xdr:col>
      <xdr:colOff>177800</xdr:colOff>
      <xdr:row>56</xdr:row>
      <xdr:rowOff>171441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92718</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2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60846</xdr:rowOff>
    </xdr:from>
    <xdr:to>
      <xdr:col>81</xdr:col>
      <xdr:colOff>101600</xdr:colOff>
      <xdr:row>56</xdr:row>
      <xdr:rowOff>162446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6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7523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43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105842</xdr:rowOff>
    </xdr:from>
    <xdr:to>
      <xdr:col>76</xdr:col>
      <xdr:colOff>165100</xdr:colOff>
      <xdr:row>57</xdr:row>
      <xdr:rowOff>35992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27119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79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139576</xdr:rowOff>
    </xdr:from>
    <xdr:to>
      <xdr:col>72</xdr:col>
      <xdr:colOff>38100</xdr:colOff>
      <xdr:row>56</xdr:row>
      <xdr:rowOff>69726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56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86253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34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152627</xdr:rowOff>
    </xdr:from>
    <xdr:to>
      <xdr:col>67</xdr:col>
      <xdr:colOff>101600</xdr:colOff>
      <xdr:row>56</xdr:row>
      <xdr:rowOff>82777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99304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35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47876</xdr:rowOff>
    </xdr:from>
    <xdr:to>
      <xdr:col>85</xdr:col>
      <xdr:colOff>127000</xdr:colOff>
      <xdr:row>78</xdr:row>
      <xdr:rowOff>84493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249526"/>
          <a:ext cx="838200" cy="20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47876</xdr:rowOff>
    </xdr:from>
    <xdr:to>
      <xdr:col>81</xdr:col>
      <xdr:colOff>50800</xdr:colOff>
      <xdr:row>78</xdr:row>
      <xdr:rowOff>113990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249526"/>
          <a:ext cx="889000" cy="23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90594</xdr:rowOff>
    </xdr:from>
    <xdr:to>
      <xdr:col>76</xdr:col>
      <xdr:colOff>114300</xdr:colOff>
      <xdr:row>78</xdr:row>
      <xdr:rowOff>113990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463694"/>
          <a:ext cx="889000" cy="2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72563</xdr:rowOff>
    </xdr:from>
    <xdr:to>
      <xdr:col>71</xdr:col>
      <xdr:colOff>177800</xdr:colOff>
      <xdr:row>78</xdr:row>
      <xdr:rowOff>90594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274213"/>
          <a:ext cx="889000" cy="1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146685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33693</xdr:rowOff>
    </xdr:from>
    <xdr:to>
      <xdr:col>85</xdr:col>
      <xdr:colOff>177800</xdr:colOff>
      <xdr:row>78</xdr:row>
      <xdr:rowOff>135293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164520</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1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168526</xdr:rowOff>
    </xdr:from>
    <xdr:to>
      <xdr:col>81</xdr:col>
      <xdr:colOff>101600</xdr:colOff>
      <xdr:row>77</xdr:row>
      <xdr:rowOff>98676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19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115203</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181795" y="1297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63190</xdr:rowOff>
    </xdr:from>
    <xdr:to>
      <xdr:col>76</xdr:col>
      <xdr:colOff>165100</xdr:colOff>
      <xdr:row>78</xdr:row>
      <xdr:rowOff>164790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155917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52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39794</xdr:rowOff>
    </xdr:from>
    <xdr:to>
      <xdr:col>72</xdr:col>
      <xdr:colOff>38100</xdr:colOff>
      <xdr:row>78</xdr:row>
      <xdr:rowOff>141394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157921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318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21763</xdr:rowOff>
    </xdr:from>
    <xdr:to>
      <xdr:col>67</xdr:col>
      <xdr:colOff>101600</xdr:colOff>
      <xdr:row>77</xdr:row>
      <xdr:rowOff>123363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22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139890</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14795" y="1299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90596</xdr:rowOff>
    </xdr:from>
    <xdr:to>
      <xdr:col>85</xdr:col>
      <xdr:colOff>127000</xdr:colOff>
      <xdr:row>96</xdr:row>
      <xdr:rowOff>87447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378346"/>
          <a:ext cx="838200" cy="16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24092</xdr:rowOff>
    </xdr:from>
    <xdr:to>
      <xdr:col>81</xdr:col>
      <xdr:colOff>50800</xdr:colOff>
      <xdr:row>96</xdr:row>
      <xdr:rowOff>87447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483292"/>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24092</xdr:rowOff>
    </xdr:from>
    <xdr:to>
      <xdr:col>76</xdr:col>
      <xdr:colOff>114300</xdr:colOff>
      <xdr:row>96</xdr:row>
      <xdr:rowOff>50481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483292"/>
          <a:ext cx="8890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50481</xdr:rowOff>
    </xdr:from>
    <xdr:to>
      <xdr:col>71</xdr:col>
      <xdr:colOff>177800</xdr:colOff>
      <xdr:row>96</xdr:row>
      <xdr:rowOff>83432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09681"/>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39796</xdr:rowOff>
    </xdr:from>
    <xdr:to>
      <xdr:col>85</xdr:col>
      <xdr:colOff>177800</xdr:colOff>
      <xdr:row>95</xdr:row>
      <xdr:rowOff>141396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62673</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7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36647</xdr:rowOff>
    </xdr:from>
    <xdr:to>
      <xdr:col>81</xdr:col>
      <xdr:colOff>101600</xdr:colOff>
      <xdr:row>96</xdr:row>
      <xdr:rowOff>138247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154774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27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144742</xdr:rowOff>
    </xdr:from>
    <xdr:to>
      <xdr:col>76</xdr:col>
      <xdr:colOff>165100</xdr:colOff>
      <xdr:row>96</xdr:row>
      <xdr:rowOff>74892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91419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20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171131</xdr:rowOff>
    </xdr:from>
    <xdr:to>
      <xdr:col>72</xdr:col>
      <xdr:colOff>38100</xdr:colOff>
      <xdr:row>96</xdr:row>
      <xdr:rowOff>101281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117808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23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32632</xdr:rowOff>
    </xdr:from>
    <xdr:to>
      <xdr:col>67</xdr:col>
      <xdr:colOff>101600</xdr:colOff>
      <xdr:row>96</xdr:row>
      <xdr:rowOff>134232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150759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26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817,504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％増となっている。これは基金積立金の増額が主な要因である。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313,024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％増となっている。これは非課税世帯や子育て世帯に対する臨時給付金の増額が主な要因である。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487,011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％となっている。これは新型コロナウイルス感染症対策に係る事業者給付金や地方創生臨時交付金事業の減額が主な要因である。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288,266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％増となっている。これは長寿命化計画に基づく橋梁修繕の増額、公用車更新の実施が主な要因である。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275,215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42.0</a:t>
          </a:r>
          <a:r>
            <a:rPr kumimoji="1" lang="ja-JP" altLang="en-US" sz="1300">
              <a:latin typeface="ＭＳ Ｐゴシック" panose="020B0600070205080204" pitchFamily="50" charset="-128"/>
              <a:ea typeface="ＭＳ Ｐゴシック" panose="020B0600070205080204" pitchFamily="50" charset="-128"/>
            </a:rPr>
            <a:t>％となっている。これは防災行政無線デジタル化整備工事、御嶽山安全対策工事の減額が主な要因である。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335,776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％増となっている。これは大型事業の償還開始が要因である。今後も公債費の増加が見込まれるため、できる限り公債費の縮減に努める。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年度末に</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万円であったが、その後の財政健全化の取組を着実に実施したことにより、近年は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億円台で推移している。標準財政規模に占める割合は、微減の傾向にあるが、</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以上を確保している。</a:t>
          </a:r>
        </a:p>
        <a:p>
          <a:r>
            <a:rPr kumimoji="1" lang="ja-JP" altLang="en-US" sz="1400">
              <a:latin typeface="ＭＳ ゴシック" pitchFamily="49" charset="-128"/>
              <a:ea typeface="ＭＳ ゴシック" pitchFamily="49" charset="-128"/>
            </a:rPr>
            <a:t>　今後の財政見通しでは、基金への積立は困難で、財政調整基金は必然的に減少すると予想される。適切な財源の確保と歳出の精査を図り、健全な財政運営に努める。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実質赤字となる会計は過去から発生していない。</a:t>
          </a:r>
        </a:p>
        <a:p>
          <a:r>
            <a:rPr kumimoji="1" lang="ja-JP" altLang="en-US" sz="1400">
              <a:latin typeface="ＭＳ ゴシック" pitchFamily="49" charset="-128"/>
              <a:ea typeface="ＭＳ ゴシック" pitchFamily="49" charset="-128"/>
            </a:rPr>
            <a:t>　上下水道事業について一般会計繰入金が増加傾向にあるため、経営戦略（農業集落排水事業：平成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年度策定、村営水道事業・おんたけ高原簡易水道事業：平成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年度策定、簡易排水事業：令和元年度策定）に基づき、中長期的な視点で安定的な運営が継続できるよう努める。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2298806</v>
      </c>
      <c r="BO4" s="404"/>
      <c r="BP4" s="404"/>
      <c r="BQ4" s="404"/>
      <c r="BR4" s="404"/>
      <c r="BS4" s="404"/>
      <c r="BT4" s="404"/>
      <c r="BU4" s="405"/>
      <c r="BV4" s="403">
        <v>2371739</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9.5</v>
      </c>
      <c r="CU4" s="410"/>
      <c r="CV4" s="410"/>
      <c r="CW4" s="410"/>
      <c r="CX4" s="410"/>
      <c r="CY4" s="410"/>
      <c r="CZ4" s="410"/>
      <c r="DA4" s="411"/>
      <c r="DB4" s="409">
        <v>10.3</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2147172</v>
      </c>
      <c r="BO5" s="441"/>
      <c r="BP5" s="441"/>
      <c r="BQ5" s="441"/>
      <c r="BR5" s="441"/>
      <c r="BS5" s="441"/>
      <c r="BT5" s="441"/>
      <c r="BU5" s="442"/>
      <c r="BV5" s="440">
        <v>2255723</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72.5</v>
      </c>
      <c r="CU5" s="438"/>
      <c r="CV5" s="438"/>
      <c r="CW5" s="438"/>
      <c r="CX5" s="438"/>
      <c r="CY5" s="438"/>
      <c r="CZ5" s="438"/>
      <c r="DA5" s="439"/>
      <c r="DB5" s="437">
        <v>77.7</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151634</v>
      </c>
      <c r="BO6" s="441"/>
      <c r="BP6" s="441"/>
      <c r="BQ6" s="441"/>
      <c r="BR6" s="441"/>
      <c r="BS6" s="441"/>
      <c r="BT6" s="441"/>
      <c r="BU6" s="442"/>
      <c r="BV6" s="440">
        <v>116016</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75</v>
      </c>
      <c r="CU6" s="478"/>
      <c r="CV6" s="478"/>
      <c r="CW6" s="478"/>
      <c r="CX6" s="478"/>
      <c r="CY6" s="478"/>
      <c r="CZ6" s="478"/>
      <c r="DA6" s="479"/>
      <c r="DB6" s="477">
        <v>79.7</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30431</v>
      </c>
      <c r="BO7" s="441"/>
      <c r="BP7" s="441"/>
      <c r="BQ7" s="441"/>
      <c r="BR7" s="441"/>
      <c r="BS7" s="441"/>
      <c r="BT7" s="441"/>
      <c r="BU7" s="442"/>
      <c r="BV7" s="440">
        <v>1862</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1279672</v>
      </c>
      <c r="CU7" s="441"/>
      <c r="CV7" s="441"/>
      <c r="CW7" s="441"/>
      <c r="CX7" s="441"/>
      <c r="CY7" s="441"/>
      <c r="CZ7" s="441"/>
      <c r="DA7" s="442"/>
      <c r="DB7" s="440">
        <v>1113481</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121203</v>
      </c>
      <c r="BO8" s="441"/>
      <c r="BP8" s="441"/>
      <c r="BQ8" s="441"/>
      <c r="BR8" s="441"/>
      <c r="BS8" s="441"/>
      <c r="BT8" s="441"/>
      <c r="BU8" s="442"/>
      <c r="BV8" s="440">
        <v>114154</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0.21</v>
      </c>
      <c r="CU8" s="481"/>
      <c r="CV8" s="481"/>
      <c r="CW8" s="481"/>
      <c r="CX8" s="481"/>
      <c r="CY8" s="481"/>
      <c r="CZ8" s="481"/>
      <c r="DA8" s="482"/>
      <c r="DB8" s="480">
        <v>0.22</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715</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7049</v>
      </c>
      <c r="BO9" s="441"/>
      <c r="BP9" s="441"/>
      <c r="BQ9" s="441"/>
      <c r="BR9" s="441"/>
      <c r="BS9" s="441"/>
      <c r="BT9" s="441"/>
      <c r="BU9" s="442"/>
      <c r="BV9" s="440">
        <v>2324</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12.9</v>
      </c>
      <c r="CU9" s="438"/>
      <c r="CV9" s="438"/>
      <c r="CW9" s="438"/>
      <c r="CX9" s="438"/>
      <c r="CY9" s="438"/>
      <c r="CZ9" s="438"/>
      <c r="DA9" s="439"/>
      <c r="DB9" s="437">
        <v>11.1</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119</v>
      </c>
      <c r="M10" s="470"/>
      <c r="N10" s="470"/>
      <c r="O10" s="470"/>
      <c r="P10" s="470"/>
      <c r="Q10" s="471"/>
      <c r="R10" s="491">
        <v>839</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116</v>
      </c>
      <c r="AV10" s="473"/>
      <c r="AW10" s="473"/>
      <c r="AX10" s="473"/>
      <c r="AY10" s="474" t="s">
        <v>121</v>
      </c>
      <c r="AZ10" s="475"/>
      <c r="BA10" s="475"/>
      <c r="BB10" s="475"/>
      <c r="BC10" s="475"/>
      <c r="BD10" s="475"/>
      <c r="BE10" s="475"/>
      <c r="BF10" s="475"/>
      <c r="BG10" s="475"/>
      <c r="BH10" s="475"/>
      <c r="BI10" s="475"/>
      <c r="BJ10" s="475"/>
      <c r="BK10" s="475"/>
      <c r="BL10" s="475"/>
      <c r="BM10" s="476"/>
      <c r="BN10" s="440">
        <v>219325</v>
      </c>
      <c r="BO10" s="441"/>
      <c r="BP10" s="441"/>
      <c r="BQ10" s="441"/>
      <c r="BR10" s="441"/>
      <c r="BS10" s="441"/>
      <c r="BT10" s="441"/>
      <c r="BU10" s="442"/>
      <c r="BV10" s="440">
        <v>112631</v>
      </c>
      <c r="BW10" s="441"/>
      <c r="BX10" s="441"/>
      <c r="BY10" s="441"/>
      <c r="BZ10" s="441"/>
      <c r="CA10" s="441"/>
      <c r="CB10" s="441"/>
      <c r="CC10" s="44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123</v>
      </c>
      <c r="M11" s="495"/>
      <c r="N11" s="495"/>
      <c r="O11" s="495"/>
      <c r="P11" s="495"/>
      <c r="Q11" s="496"/>
      <c r="R11" s="497" t="s">
        <v>124</v>
      </c>
      <c r="S11" s="498"/>
      <c r="T11" s="498"/>
      <c r="U11" s="498"/>
      <c r="V11" s="499"/>
      <c r="W11" s="428"/>
      <c r="X11" s="429"/>
      <c r="Y11" s="429"/>
      <c r="Z11" s="429"/>
      <c r="AA11" s="429"/>
      <c r="AB11" s="429"/>
      <c r="AC11" s="429"/>
      <c r="AD11" s="429"/>
      <c r="AE11" s="429"/>
      <c r="AF11" s="429"/>
      <c r="AG11" s="429"/>
      <c r="AH11" s="429"/>
      <c r="AI11" s="429"/>
      <c r="AJ11" s="429"/>
      <c r="AK11" s="429"/>
      <c r="AL11" s="432"/>
      <c r="AM11" s="469" t="s">
        <v>125</v>
      </c>
      <c r="AN11" s="470"/>
      <c r="AO11" s="470"/>
      <c r="AP11" s="470"/>
      <c r="AQ11" s="470"/>
      <c r="AR11" s="470"/>
      <c r="AS11" s="470"/>
      <c r="AT11" s="471"/>
      <c r="AU11" s="472" t="s">
        <v>116</v>
      </c>
      <c r="AV11" s="473"/>
      <c r="AW11" s="473"/>
      <c r="AX11" s="473"/>
      <c r="AY11" s="474" t="s">
        <v>126</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127</v>
      </c>
      <c r="CE11" s="444"/>
      <c r="CF11" s="444"/>
      <c r="CG11" s="444"/>
      <c r="CH11" s="444"/>
      <c r="CI11" s="444"/>
      <c r="CJ11" s="444"/>
      <c r="CK11" s="444"/>
      <c r="CL11" s="444"/>
      <c r="CM11" s="444"/>
      <c r="CN11" s="444"/>
      <c r="CO11" s="444"/>
      <c r="CP11" s="444"/>
      <c r="CQ11" s="444"/>
      <c r="CR11" s="444"/>
      <c r="CS11" s="445"/>
      <c r="CT11" s="480" t="s">
        <v>128</v>
      </c>
      <c r="CU11" s="481"/>
      <c r="CV11" s="481"/>
      <c r="CW11" s="481"/>
      <c r="CX11" s="481"/>
      <c r="CY11" s="481"/>
      <c r="CZ11" s="481"/>
      <c r="DA11" s="482"/>
      <c r="DB11" s="480" t="s">
        <v>128</v>
      </c>
      <c r="DC11" s="481"/>
      <c r="DD11" s="481"/>
      <c r="DE11" s="481"/>
      <c r="DF11" s="481"/>
      <c r="DG11" s="481"/>
      <c r="DH11" s="481"/>
      <c r="DI11" s="482"/>
    </row>
    <row r="12" spans="1:119" ht="18.75" customHeight="1" x14ac:dyDescent="0.15">
      <c r="A12" s="178"/>
      <c r="B12" s="500" t="s">
        <v>129</v>
      </c>
      <c r="C12" s="501"/>
      <c r="D12" s="501"/>
      <c r="E12" s="501"/>
      <c r="F12" s="501"/>
      <c r="G12" s="501"/>
      <c r="H12" s="501"/>
      <c r="I12" s="501"/>
      <c r="J12" s="501"/>
      <c r="K12" s="502"/>
      <c r="L12" s="509" t="s">
        <v>130</v>
      </c>
      <c r="M12" s="510"/>
      <c r="N12" s="510"/>
      <c r="O12" s="510"/>
      <c r="P12" s="510"/>
      <c r="Q12" s="511"/>
      <c r="R12" s="512">
        <v>713</v>
      </c>
      <c r="S12" s="513"/>
      <c r="T12" s="513"/>
      <c r="U12" s="513"/>
      <c r="V12" s="514"/>
      <c r="W12" s="515" t="s">
        <v>1</v>
      </c>
      <c r="X12" s="473"/>
      <c r="Y12" s="473"/>
      <c r="Z12" s="473"/>
      <c r="AA12" s="473"/>
      <c r="AB12" s="516"/>
      <c r="AC12" s="517" t="s">
        <v>131</v>
      </c>
      <c r="AD12" s="518"/>
      <c r="AE12" s="518"/>
      <c r="AF12" s="518"/>
      <c r="AG12" s="519"/>
      <c r="AH12" s="517" t="s">
        <v>132</v>
      </c>
      <c r="AI12" s="518"/>
      <c r="AJ12" s="518"/>
      <c r="AK12" s="518"/>
      <c r="AL12" s="520"/>
      <c r="AM12" s="469" t="s">
        <v>133</v>
      </c>
      <c r="AN12" s="470"/>
      <c r="AO12" s="470"/>
      <c r="AP12" s="470"/>
      <c r="AQ12" s="470"/>
      <c r="AR12" s="470"/>
      <c r="AS12" s="470"/>
      <c r="AT12" s="471"/>
      <c r="AU12" s="472" t="s">
        <v>109</v>
      </c>
      <c r="AV12" s="473"/>
      <c r="AW12" s="473"/>
      <c r="AX12" s="473"/>
      <c r="AY12" s="474" t="s">
        <v>134</v>
      </c>
      <c r="AZ12" s="475"/>
      <c r="BA12" s="475"/>
      <c r="BB12" s="475"/>
      <c r="BC12" s="475"/>
      <c r="BD12" s="475"/>
      <c r="BE12" s="475"/>
      <c r="BF12" s="475"/>
      <c r="BG12" s="475"/>
      <c r="BH12" s="475"/>
      <c r="BI12" s="475"/>
      <c r="BJ12" s="475"/>
      <c r="BK12" s="475"/>
      <c r="BL12" s="475"/>
      <c r="BM12" s="476"/>
      <c r="BN12" s="440">
        <v>189125</v>
      </c>
      <c r="BO12" s="441"/>
      <c r="BP12" s="441"/>
      <c r="BQ12" s="441"/>
      <c r="BR12" s="441"/>
      <c r="BS12" s="441"/>
      <c r="BT12" s="441"/>
      <c r="BU12" s="442"/>
      <c r="BV12" s="440">
        <v>134644</v>
      </c>
      <c r="BW12" s="441"/>
      <c r="BX12" s="441"/>
      <c r="BY12" s="441"/>
      <c r="BZ12" s="441"/>
      <c r="CA12" s="441"/>
      <c r="CB12" s="441"/>
      <c r="CC12" s="442"/>
      <c r="CD12" s="443" t="s">
        <v>135</v>
      </c>
      <c r="CE12" s="444"/>
      <c r="CF12" s="444"/>
      <c r="CG12" s="444"/>
      <c r="CH12" s="444"/>
      <c r="CI12" s="444"/>
      <c r="CJ12" s="444"/>
      <c r="CK12" s="444"/>
      <c r="CL12" s="444"/>
      <c r="CM12" s="444"/>
      <c r="CN12" s="444"/>
      <c r="CO12" s="444"/>
      <c r="CP12" s="444"/>
      <c r="CQ12" s="444"/>
      <c r="CR12" s="444"/>
      <c r="CS12" s="445"/>
      <c r="CT12" s="480" t="s">
        <v>128</v>
      </c>
      <c r="CU12" s="481"/>
      <c r="CV12" s="481"/>
      <c r="CW12" s="481"/>
      <c r="CX12" s="481"/>
      <c r="CY12" s="481"/>
      <c r="CZ12" s="481"/>
      <c r="DA12" s="482"/>
      <c r="DB12" s="480" t="s">
        <v>136</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137</v>
      </c>
      <c r="N13" s="532"/>
      <c r="O13" s="532"/>
      <c r="P13" s="532"/>
      <c r="Q13" s="533"/>
      <c r="R13" s="524">
        <v>702</v>
      </c>
      <c r="S13" s="525"/>
      <c r="T13" s="525"/>
      <c r="U13" s="525"/>
      <c r="V13" s="526"/>
      <c r="W13" s="456" t="s">
        <v>138</v>
      </c>
      <c r="X13" s="457"/>
      <c r="Y13" s="457"/>
      <c r="Z13" s="457"/>
      <c r="AA13" s="457"/>
      <c r="AB13" s="447"/>
      <c r="AC13" s="491">
        <v>47</v>
      </c>
      <c r="AD13" s="492"/>
      <c r="AE13" s="492"/>
      <c r="AF13" s="492"/>
      <c r="AG13" s="534"/>
      <c r="AH13" s="491">
        <v>49</v>
      </c>
      <c r="AI13" s="492"/>
      <c r="AJ13" s="492"/>
      <c r="AK13" s="492"/>
      <c r="AL13" s="493"/>
      <c r="AM13" s="469" t="s">
        <v>139</v>
      </c>
      <c r="AN13" s="470"/>
      <c r="AO13" s="470"/>
      <c r="AP13" s="470"/>
      <c r="AQ13" s="470"/>
      <c r="AR13" s="470"/>
      <c r="AS13" s="470"/>
      <c r="AT13" s="471"/>
      <c r="AU13" s="472" t="s">
        <v>140</v>
      </c>
      <c r="AV13" s="473"/>
      <c r="AW13" s="473"/>
      <c r="AX13" s="473"/>
      <c r="AY13" s="474" t="s">
        <v>141</v>
      </c>
      <c r="AZ13" s="475"/>
      <c r="BA13" s="475"/>
      <c r="BB13" s="475"/>
      <c r="BC13" s="475"/>
      <c r="BD13" s="475"/>
      <c r="BE13" s="475"/>
      <c r="BF13" s="475"/>
      <c r="BG13" s="475"/>
      <c r="BH13" s="475"/>
      <c r="BI13" s="475"/>
      <c r="BJ13" s="475"/>
      <c r="BK13" s="475"/>
      <c r="BL13" s="475"/>
      <c r="BM13" s="476"/>
      <c r="BN13" s="440">
        <v>37249</v>
      </c>
      <c r="BO13" s="441"/>
      <c r="BP13" s="441"/>
      <c r="BQ13" s="441"/>
      <c r="BR13" s="441"/>
      <c r="BS13" s="441"/>
      <c r="BT13" s="441"/>
      <c r="BU13" s="442"/>
      <c r="BV13" s="440">
        <v>-19689</v>
      </c>
      <c r="BW13" s="441"/>
      <c r="BX13" s="441"/>
      <c r="BY13" s="441"/>
      <c r="BZ13" s="441"/>
      <c r="CA13" s="441"/>
      <c r="CB13" s="441"/>
      <c r="CC13" s="442"/>
      <c r="CD13" s="443" t="s">
        <v>142</v>
      </c>
      <c r="CE13" s="444"/>
      <c r="CF13" s="444"/>
      <c r="CG13" s="444"/>
      <c r="CH13" s="444"/>
      <c r="CI13" s="444"/>
      <c r="CJ13" s="444"/>
      <c r="CK13" s="444"/>
      <c r="CL13" s="444"/>
      <c r="CM13" s="444"/>
      <c r="CN13" s="444"/>
      <c r="CO13" s="444"/>
      <c r="CP13" s="444"/>
      <c r="CQ13" s="444"/>
      <c r="CR13" s="444"/>
      <c r="CS13" s="445"/>
      <c r="CT13" s="437">
        <v>6.4</v>
      </c>
      <c r="CU13" s="438"/>
      <c r="CV13" s="438"/>
      <c r="CW13" s="438"/>
      <c r="CX13" s="438"/>
      <c r="CY13" s="438"/>
      <c r="CZ13" s="438"/>
      <c r="DA13" s="439"/>
      <c r="DB13" s="437">
        <v>6.3</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143</v>
      </c>
      <c r="M14" s="522"/>
      <c r="N14" s="522"/>
      <c r="O14" s="522"/>
      <c r="P14" s="522"/>
      <c r="Q14" s="523"/>
      <c r="R14" s="524">
        <v>732</v>
      </c>
      <c r="S14" s="525"/>
      <c r="T14" s="525"/>
      <c r="U14" s="525"/>
      <c r="V14" s="526"/>
      <c r="W14" s="430"/>
      <c r="X14" s="431"/>
      <c r="Y14" s="431"/>
      <c r="Z14" s="431"/>
      <c r="AA14" s="431"/>
      <c r="AB14" s="420"/>
      <c r="AC14" s="527">
        <v>11.5</v>
      </c>
      <c r="AD14" s="528"/>
      <c r="AE14" s="528"/>
      <c r="AF14" s="528"/>
      <c r="AG14" s="529"/>
      <c r="AH14" s="527">
        <v>11.2</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144</v>
      </c>
      <c r="CE14" s="536"/>
      <c r="CF14" s="536"/>
      <c r="CG14" s="536"/>
      <c r="CH14" s="536"/>
      <c r="CI14" s="536"/>
      <c r="CJ14" s="536"/>
      <c r="CK14" s="536"/>
      <c r="CL14" s="536"/>
      <c r="CM14" s="536"/>
      <c r="CN14" s="536"/>
      <c r="CO14" s="536"/>
      <c r="CP14" s="536"/>
      <c r="CQ14" s="536"/>
      <c r="CR14" s="536"/>
      <c r="CS14" s="537"/>
      <c r="CT14" s="538" t="s">
        <v>136</v>
      </c>
      <c r="CU14" s="539"/>
      <c r="CV14" s="539"/>
      <c r="CW14" s="539"/>
      <c r="CX14" s="539"/>
      <c r="CY14" s="539"/>
      <c r="CZ14" s="539"/>
      <c r="DA14" s="540"/>
      <c r="DB14" s="538" t="s">
        <v>128</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145</v>
      </c>
      <c r="N15" s="532"/>
      <c r="O15" s="532"/>
      <c r="P15" s="532"/>
      <c r="Q15" s="533"/>
      <c r="R15" s="524">
        <v>706</v>
      </c>
      <c r="S15" s="525"/>
      <c r="T15" s="525"/>
      <c r="U15" s="525"/>
      <c r="V15" s="526"/>
      <c r="W15" s="456" t="s">
        <v>146</v>
      </c>
      <c r="X15" s="457"/>
      <c r="Y15" s="457"/>
      <c r="Z15" s="457"/>
      <c r="AA15" s="457"/>
      <c r="AB15" s="447"/>
      <c r="AC15" s="491">
        <v>54</v>
      </c>
      <c r="AD15" s="492"/>
      <c r="AE15" s="492"/>
      <c r="AF15" s="492"/>
      <c r="AG15" s="534"/>
      <c r="AH15" s="491">
        <v>67</v>
      </c>
      <c r="AI15" s="492"/>
      <c r="AJ15" s="492"/>
      <c r="AK15" s="492"/>
      <c r="AL15" s="493"/>
      <c r="AM15" s="469"/>
      <c r="AN15" s="470"/>
      <c r="AO15" s="470"/>
      <c r="AP15" s="470"/>
      <c r="AQ15" s="470"/>
      <c r="AR15" s="470"/>
      <c r="AS15" s="470"/>
      <c r="AT15" s="471"/>
      <c r="AU15" s="472"/>
      <c r="AV15" s="473"/>
      <c r="AW15" s="473"/>
      <c r="AX15" s="473"/>
      <c r="AY15" s="400" t="s">
        <v>147</v>
      </c>
      <c r="AZ15" s="401"/>
      <c r="BA15" s="401"/>
      <c r="BB15" s="401"/>
      <c r="BC15" s="401"/>
      <c r="BD15" s="401"/>
      <c r="BE15" s="401"/>
      <c r="BF15" s="401"/>
      <c r="BG15" s="401"/>
      <c r="BH15" s="401"/>
      <c r="BI15" s="401"/>
      <c r="BJ15" s="401"/>
      <c r="BK15" s="401"/>
      <c r="BL15" s="401"/>
      <c r="BM15" s="402"/>
      <c r="BN15" s="403">
        <v>220599</v>
      </c>
      <c r="BO15" s="404"/>
      <c r="BP15" s="404"/>
      <c r="BQ15" s="404"/>
      <c r="BR15" s="404"/>
      <c r="BS15" s="404"/>
      <c r="BT15" s="404"/>
      <c r="BU15" s="405"/>
      <c r="BV15" s="403">
        <v>226092</v>
      </c>
      <c r="BW15" s="404"/>
      <c r="BX15" s="404"/>
      <c r="BY15" s="404"/>
      <c r="BZ15" s="404"/>
      <c r="CA15" s="404"/>
      <c r="CB15" s="404"/>
      <c r="CC15" s="405"/>
      <c r="CD15" s="541" t="s">
        <v>148</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149</v>
      </c>
      <c r="M16" s="544"/>
      <c r="N16" s="544"/>
      <c r="O16" s="544"/>
      <c r="P16" s="544"/>
      <c r="Q16" s="545"/>
      <c r="R16" s="546" t="s">
        <v>150</v>
      </c>
      <c r="S16" s="547"/>
      <c r="T16" s="547"/>
      <c r="U16" s="547"/>
      <c r="V16" s="548"/>
      <c r="W16" s="430"/>
      <c r="X16" s="431"/>
      <c r="Y16" s="431"/>
      <c r="Z16" s="431"/>
      <c r="AA16" s="431"/>
      <c r="AB16" s="420"/>
      <c r="AC16" s="527">
        <v>13.2</v>
      </c>
      <c r="AD16" s="528"/>
      <c r="AE16" s="528"/>
      <c r="AF16" s="528"/>
      <c r="AG16" s="529"/>
      <c r="AH16" s="527">
        <v>15.3</v>
      </c>
      <c r="AI16" s="528"/>
      <c r="AJ16" s="528"/>
      <c r="AK16" s="528"/>
      <c r="AL16" s="530"/>
      <c r="AM16" s="469"/>
      <c r="AN16" s="470"/>
      <c r="AO16" s="470"/>
      <c r="AP16" s="470"/>
      <c r="AQ16" s="470"/>
      <c r="AR16" s="470"/>
      <c r="AS16" s="470"/>
      <c r="AT16" s="471"/>
      <c r="AU16" s="472"/>
      <c r="AV16" s="473"/>
      <c r="AW16" s="473"/>
      <c r="AX16" s="473"/>
      <c r="AY16" s="474" t="s">
        <v>151</v>
      </c>
      <c r="AZ16" s="475"/>
      <c r="BA16" s="475"/>
      <c r="BB16" s="475"/>
      <c r="BC16" s="475"/>
      <c r="BD16" s="475"/>
      <c r="BE16" s="475"/>
      <c r="BF16" s="475"/>
      <c r="BG16" s="475"/>
      <c r="BH16" s="475"/>
      <c r="BI16" s="475"/>
      <c r="BJ16" s="475"/>
      <c r="BK16" s="475"/>
      <c r="BL16" s="475"/>
      <c r="BM16" s="476"/>
      <c r="BN16" s="440">
        <v>1182371</v>
      </c>
      <c r="BO16" s="441"/>
      <c r="BP16" s="441"/>
      <c r="BQ16" s="441"/>
      <c r="BR16" s="441"/>
      <c r="BS16" s="441"/>
      <c r="BT16" s="441"/>
      <c r="BU16" s="442"/>
      <c r="BV16" s="440">
        <v>1028701</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152</v>
      </c>
      <c r="N17" s="552"/>
      <c r="O17" s="552"/>
      <c r="P17" s="552"/>
      <c r="Q17" s="553"/>
      <c r="R17" s="546" t="s">
        <v>153</v>
      </c>
      <c r="S17" s="547"/>
      <c r="T17" s="547"/>
      <c r="U17" s="547"/>
      <c r="V17" s="548"/>
      <c r="W17" s="456" t="s">
        <v>154</v>
      </c>
      <c r="X17" s="457"/>
      <c r="Y17" s="457"/>
      <c r="Z17" s="457"/>
      <c r="AA17" s="457"/>
      <c r="AB17" s="447"/>
      <c r="AC17" s="491">
        <v>307</v>
      </c>
      <c r="AD17" s="492"/>
      <c r="AE17" s="492"/>
      <c r="AF17" s="492"/>
      <c r="AG17" s="534"/>
      <c r="AH17" s="491">
        <v>323</v>
      </c>
      <c r="AI17" s="492"/>
      <c r="AJ17" s="492"/>
      <c r="AK17" s="492"/>
      <c r="AL17" s="493"/>
      <c r="AM17" s="469"/>
      <c r="AN17" s="470"/>
      <c r="AO17" s="470"/>
      <c r="AP17" s="470"/>
      <c r="AQ17" s="470"/>
      <c r="AR17" s="470"/>
      <c r="AS17" s="470"/>
      <c r="AT17" s="471"/>
      <c r="AU17" s="472"/>
      <c r="AV17" s="473"/>
      <c r="AW17" s="473"/>
      <c r="AX17" s="473"/>
      <c r="AY17" s="474" t="s">
        <v>155</v>
      </c>
      <c r="AZ17" s="475"/>
      <c r="BA17" s="475"/>
      <c r="BB17" s="475"/>
      <c r="BC17" s="475"/>
      <c r="BD17" s="475"/>
      <c r="BE17" s="475"/>
      <c r="BF17" s="475"/>
      <c r="BG17" s="475"/>
      <c r="BH17" s="475"/>
      <c r="BI17" s="475"/>
      <c r="BJ17" s="475"/>
      <c r="BK17" s="475"/>
      <c r="BL17" s="475"/>
      <c r="BM17" s="476"/>
      <c r="BN17" s="440">
        <v>273966</v>
      </c>
      <c r="BO17" s="441"/>
      <c r="BP17" s="441"/>
      <c r="BQ17" s="441"/>
      <c r="BR17" s="441"/>
      <c r="BS17" s="441"/>
      <c r="BT17" s="441"/>
      <c r="BU17" s="442"/>
      <c r="BV17" s="440">
        <v>280155</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156</v>
      </c>
      <c r="C18" s="483"/>
      <c r="D18" s="483"/>
      <c r="E18" s="563"/>
      <c r="F18" s="563"/>
      <c r="G18" s="563"/>
      <c r="H18" s="563"/>
      <c r="I18" s="563"/>
      <c r="J18" s="563"/>
      <c r="K18" s="563"/>
      <c r="L18" s="564">
        <v>310.82</v>
      </c>
      <c r="M18" s="564"/>
      <c r="N18" s="564"/>
      <c r="O18" s="564"/>
      <c r="P18" s="564"/>
      <c r="Q18" s="564"/>
      <c r="R18" s="565"/>
      <c r="S18" s="565"/>
      <c r="T18" s="565"/>
      <c r="U18" s="565"/>
      <c r="V18" s="566"/>
      <c r="W18" s="458"/>
      <c r="X18" s="459"/>
      <c r="Y18" s="459"/>
      <c r="Z18" s="459"/>
      <c r="AA18" s="459"/>
      <c r="AB18" s="450"/>
      <c r="AC18" s="567">
        <v>75.2</v>
      </c>
      <c r="AD18" s="568"/>
      <c r="AE18" s="568"/>
      <c r="AF18" s="568"/>
      <c r="AG18" s="569"/>
      <c r="AH18" s="567">
        <v>73.599999999999994</v>
      </c>
      <c r="AI18" s="568"/>
      <c r="AJ18" s="568"/>
      <c r="AK18" s="568"/>
      <c r="AL18" s="570"/>
      <c r="AM18" s="469"/>
      <c r="AN18" s="470"/>
      <c r="AO18" s="470"/>
      <c r="AP18" s="470"/>
      <c r="AQ18" s="470"/>
      <c r="AR18" s="470"/>
      <c r="AS18" s="470"/>
      <c r="AT18" s="471"/>
      <c r="AU18" s="472"/>
      <c r="AV18" s="473"/>
      <c r="AW18" s="473"/>
      <c r="AX18" s="473"/>
      <c r="AY18" s="474" t="s">
        <v>157</v>
      </c>
      <c r="AZ18" s="475"/>
      <c r="BA18" s="475"/>
      <c r="BB18" s="475"/>
      <c r="BC18" s="475"/>
      <c r="BD18" s="475"/>
      <c r="BE18" s="475"/>
      <c r="BF18" s="475"/>
      <c r="BG18" s="475"/>
      <c r="BH18" s="475"/>
      <c r="BI18" s="475"/>
      <c r="BJ18" s="475"/>
      <c r="BK18" s="475"/>
      <c r="BL18" s="475"/>
      <c r="BM18" s="476"/>
      <c r="BN18" s="440">
        <v>975494</v>
      </c>
      <c r="BO18" s="441"/>
      <c r="BP18" s="441"/>
      <c r="BQ18" s="441"/>
      <c r="BR18" s="441"/>
      <c r="BS18" s="441"/>
      <c r="BT18" s="441"/>
      <c r="BU18" s="442"/>
      <c r="BV18" s="440">
        <v>907284</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158</v>
      </c>
      <c r="C19" s="483"/>
      <c r="D19" s="483"/>
      <c r="E19" s="563"/>
      <c r="F19" s="563"/>
      <c r="G19" s="563"/>
      <c r="H19" s="563"/>
      <c r="I19" s="563"/>
      <c r="J19" s="563"/>
      <c r="K19" s="563"/>
      <c r="L19" s="571">
        <v>2</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159</v>
      </c>
      <c r="AZ19" s="475"/>
      <c r="BA19" s="475"/>
      <c r="BB19" s="475"/>
      <c r="BC19" s="475"/>
      <c r="BD19" s="475"/>
      <c r="BE19" s="475"/>
      <c r="BF19" s="475"/>
      <c r="BG19" s="475"/>
      <c r="BH19" s="475"/>
      <c r="BI19" s="475"/>
      <c r="BJ19" s="475"/>
      <c r="BK19" s="475"/>
      <c r="BL19" s="475"/>
      <c r="BM19" s="476"/>
      <c r="BN19" s="440">
        <v>1855263</v>
      </c>
      <c r="BO19" s="441"/>
      <c r="BP19" s="441"/>
      <c r="BQ19" s="441"/>
      <c r="BR19" s="441"/>
      <c r="BS19" s="441"/>
      <c r="BT19" s="441"/>
      <c r="BU19" s="442"/>
      <c r="BV19" s="440">
        <v>1638188</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160</v>
      </c>
      <c r="C20" s="483"/>
      <c r="D20" s="483"/>
      <c r="E20" s="563"/>
      <c r="F20" s="563"/>
      <c r="G20" s="563"/>
      <c r="H20" s="563"/>
      <c r="I20" s="563"/>
      <c r="J20" s="563"/>
      <c r="K20" s="563"/>
      <c r="L20" s="571">
        <v>371</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162</v>
      </c>
      <c r="C22" s="584"/>
      <c r="D22" s="585"/>
      <c r="E22" s="452" t="s">
        <v>1</v>
      </c>
      <c r="F22" s="457"/>
      <c r="G22" s="457"/>
      <c r="H22" s="457"/>
      <c r="I22" s="457"/>
      <c r="J22" s="457"/>
      <c r="K22" s="447"/>
      <c r="L22" s="452" t="s">
        <v>163</v>
      </c>
      <c r="M22" s="457"/>
      <c r="N22" s="457"/>
      <c r="O22" s="457"/>
      <c r="P22" s="447"/>
      <c r="Q22" s="615" t="s">
        <v>164</v>
      </c>
      <c r="R22" s="616"/>
      <c r="S22" s="616"/>
      <c r="T22" s="616"/>
      <c r="U22" s="616"/>
      <c r="V22" s="617"/>
      <c r="W22" s="583" t="s">
        <v>165</v>
      </c>
      <c r="X22" s="584"/>
      <c r="Y22" s="585"/>
      <c r="Z22" s="452" t="s">
        <v>1</v>
      </c>
      <c r="AA22" s="457"/>
      <c r="AB22" s="457"/>
      <c r="AC22" s="457"/>
      <c r="AD22" s="457"/>
      <c r="AE22" s="457"/>
      <c r="AF22" s="457"/>
      <c r="AG22" s="447"/>
      <c r="AH22" s="621" t="s">
        <v>166</v>
      </c>
      <c r="AI22" s="457"/>
      <c r="AJ22" s="457"/>
      <c r="AK22" s="457"/>
      <c r="AL22" s="447"/>
      <c r="AM22" s="621" t="s">
        <v>167</v>
      </c>
      <c r="AN22" s="622"/>
      <c r="AO22" s="622"/>
      <c r="AP22" s="622"/>
      <c r="AQ22" s="622"/>
      <c r="AR22" s="623"/>
      <c r="AS22" s="615" t="s">
        <v>164</v>
      </c>
      <c r="AT22" s="616"/>
      <c r="AU22" s="616"/>
      <c r="AV22" s="616"/>
      <c r="AW22" s="616"/>
      <c r="AX22" s="627"/>
      <c r="AY22" s="400" t="s">
        <v>168</v>
      </c>
      <c r="AZ22" s="401"/>
      <c r="BA22" s="401"/>
      <c r="BB22" s="401"/>
      <c r="BC22" s="401"/>
      <c r="BD22" s="401"/>
      <c r="BE22" s="401"/>
      <c r="BF22" s="401"/>
      <c r="BG22" s="401"/>
      <c r="BH22" s="401"/>
      <c r="BI22" s="401"/>
      <c r="BJ22" s="401"/>
      <c r="BK22" s="401"/>
      <c r="BL22" s="401"/>
      <c r="BM22" s="402"/>
      <c r="BN22" s="403">
        <v>2495594</v>
      </c>
      <c r="BO22" s="404"/>
      <c r="BP22" s="404"/>
      <c r="BQ22" s="404"/>
      <c r="BR22" s="404"/>
      <c r="BS22" s="404"/>
      <c r="BT22" s="404"/>
      <c r="BU22" s="405"/>
      <c r="BV22" s="403">
        <v>2478794</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169</v>
      </c>
      <c r="AZ23" s="475"/>
      <c r="BA23" s="475"/>
      <c r="BB23" s="475"/>
      <c r="BC23" s="475"/>
      <c r="BD23" s="475"/>
      <c r="BE23" s="475"/>
      <c r="BF23" s="475"/>
      <c r="BG23" s="475"/>
      <c r="BH23" s="475"/>
      <c r="BI23" s="475"/>
      <c r="BJ23" s="475"/>
      <c r="BK23" s="475"/>
      <c r="BL23" s="475"/>
      <c r="BM23" s="476"/>
      <c r="BN23" s="440">
        <v>1941661</v>
      </c>
      <c r="BO23" s="441"/>
      <c r="BP23" s="441"/>
      <c r="BQ23" s="441"/>
      <c r="BR23" s="441"/>
      <c r="BS23" s="441"/>
      <c r="BT23" s="441"/>
      <c r="BU23" s="442"/>
      <c r="BV23" s="440">
        <v>1866814</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170</v>
      </c>
      <c r="F24" s="470"/>
      <c r="G24" s="470"/>
      <c r="H24" s="470"/>
      <c r="I24" s="470"/>
      <c r="J24" s="470"/>
      <c r="K24" s="471"/>
      <c r="L24" s="491">
        <v>1</v>
      </c>
      <c r="M24" s="492"/>
      <c r="N24" s="492"/>
      <c r="O24" s="492"/>
      <c r="P24" s="534"/>
      <c r="Q24" s="491">
        <v>5832</v>
      </c>
      <c r="R24" s="492"/>
      <c r="S24" s="492"/>
      <c r="T24" s="492"/>
      <c r="U24" s="492"/>
      <c r="V24" s="534"/>
      <c r="W24" s="586"/>
      <c r="X24" s="587"/>
      <c r="Y24" s="588"/>
      <c r="Z24" s="490" t="s">
        <v>171</v>
      </c>
      <c r="AA24" s="470"/>
      <c r="AB24" s="470"/>
      <c r="AC24" s="470"/>
      <c r="AD24" s="470"/>
      <c r="AE24" s="470"/>
      <c r="AF24" s="470"/>
      <c r="AG24" s="471"/>
      <c r="AH24" s="491">
        <v>38</v>
      </c>
      <c r="AI24" s="492"/>
      <c r="AJ24" s="492"/>
      <c r="AK24" s="492"/>
      <c r="AL24" s="534"/>
      <c r="AM24" s="491">
        <v>119092</v>
      </c>
      <c r="AN24" s="492"/>
      <c r="AO24" s="492"/>
      <c r="AP24" s="492"/>
      <c r="AQ24" s="492"/>
      <c r="AR24" s="534"/>
      <c r="AS24" s="491">
        <v>3134</v>
      </c>
      <c r="AT24" s="492"/>
      <c r="AU24" s="492"/>
      <c r="AV24" s="492"/>
      <c r="AW24" s="492"/>
      <c r="AX24" s="493"/>
      <c r="AY24" s="556" t="s">
        <v>172</v>
      </c>
      <c r="AZ24" s="557"/>
      <c r="BA24" s="557"/>
      <c r="BB24" s="557"/>
      <c r="BC24" s="557"/>
      <c r="BD24" s="557"/>
      <c r="BE24" s="557"/>
      <c r="BF24" s="557"/>
      <c r="BG24" s="557"/>
      <c r="BH24" s="557"/>
      <c r="BI24" s="557"/>
      <c r="BJ24" s="557"/>
      <c r="BK24" s="557"/>
      <c r="BL24" s="557"/>
      <c r="BM24" s="558"/>
      <c r="BN24" s="440">
        <v>1731279</v>
      </c>
      <c r="BO24" s="441"/>
      <c r="BP24" s="441"/>
      <c r="BQ24" s="441"/>
      <c r="BR24" s="441"/>
      <c r="BS24" s="441"/>
      <c r="BT24" s="441"/>
      <c r="BU24" s="442"/>
      <c r="BV24" s="440">
        <v>1668140</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173</v>
      </c>
      <c r="F25" s="470"/>
      <c r="G25" s="470"/>
      <c r="H25" s="470"/>
      <c r="I25" s="470"/>
      <c r="J25" s="470"/>
      <c r="K25" s="471"/>
      <c r="L25" s="491">
        <v>1</v>
      </c>
      <c r="M25" s="492"/>
      <c r="N25" s="492"/>
      <c r="O25" s="492"/>
      <c r="P25" s="534"/>
      <c r="Q25" s="491">
        <v>5290</v>
      </c>
      <c r="R25" s="492"/>
      <c r="S25" s="492"/>
      <c r="T25" s="492"/>
      <c r="U25" s="492"/>
      <c r="V25" s="534"/>
      <c r="W25" s="586"/>
      <c r="X25" s="587"/>
      <c r="Y25" s="588"/>
      <c r="Z25" s="490" t="s">
        <v>174</v>
      </c>
      <c r="AA25" s="470"/>
      <c r="AB25" s="470"/>
      <c r="AC25" s="470"/>
      <c r="AD25" s="470"/>
      <c r="AE25" s="470"/>
      <c r="AF25" s="470"/>
      <c r="AG25" s="471"/>
      <c r="AH25" s="491" t="s">
        <v>128</v>
      </c>
      <c r="AI25" s="492"/>
      <c r="AJ25" s="492"/>
      <c r="AK25" s="492"/>
      <c r="AL25" s="534"/>
      <c r="AM25" s="491" t="s">
        <v>128</v>
      </c>
      <c r="AN25" s="492"/>
      <c r="AO25" s="492"/>
      <c r="AP25" s="492"/>
      <c r="AQ25" s="492"/>
      <c r="AR25" s="534"/>
      <c r="AS25" s="491" t="s">
        <v>128</v>
      </c>
      <c r="AT25" s="492"/>
      <c r="AU25" s="492"/>
      <c r="AV25" s="492"/>
      <c r="AW25" s="492"/>
      <c r="AX25" s="493"/>
      <c r="AY25" s="400" t="s">
        <v>175</v>
      </c>
      <c r="AZ25" s="401"/>
      <c r="BA25" s="401"/>
      <c r="BB25" s="401"/>
      <c r="BC25" s="401"/>
      <c r="BD25" s="401"/>
      <c r="BE25" s="401"/>
      <c r="BF25" s="401"/>
      <c r="BG25" s="401"/>
      <c r="BH25" s="401"/>
      <c r="BI25" s="401"/>
      <c r="BJ25" s="401"/>
      <c r="BK25" s="401"/>
      <c r="BL25" s="401"/>
      <c r="BM25" s="402"/>
      <c r="BN25" s="403" t="s">
        <v>136</v>
      </c>
      <c r="BO25" s="404"/>
      <c r="BP25" s="404"/>
      <c r="BQ25" s="404"/>
      <c r="BR25" s="404"/>
      <c r="BS25" s="404"/>
      <c r="BT25" s="404"/>
      <c r="BU25" s="405"/>
      <c r="BV25" s="403" t="s">
        <v>136</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176</v>
      </c>
      <c r="F26" s="470"/>
      <c r="G26" s="470"/>
      <c r="H26" s="470"/>
      <c r="I26" s="470"/>
      <c r="J26" s="470"/>
      <c r="K26" s="471"/>
      <c r="L26" s="491">
        <v>1</v>
      </c>
      <c r="M26" s="492"/>
      <c r="N26" s="492"/>
      <c r="O26" s="492"/>
      <c r="P26" s="534"/>
      <c r="Q26" s="491">
        <v>5107</v>
      </c>
      <c r="R26" s="492"/>
      <c r="S26" s="492"/>
      <c r="T26" s="492"/>
      <c r="U26" s="492"/>
      <c r="V26" s="534"/>
      <c r="W26" s="586"/>
      <c r="X26" s="587"/>
      <c r="Y26" s="588"/>
      <c r="Z26" s="490" t="s">
        <v>177</v>
      </c>
      <c r="AA26" s="592"/>
      <c r="AB26" s="592"/>
      <c r="AC26" s="592"/>
      <c r="AD26" s="592"/>
      <c r="AE26" s="592"/>
      <c r="AF26" s="592"/>
      <c r="AG26" s="593"/>
      <c r="AH26" s="491" t="s">
        <v>136</v>
      </c>
      <c r="AI26" s="492"/>
      <c r="AJ26" s="492"/>
      <c r="AK26" s="492"/>
      <c r="AL26" s="534"/>
      <c r="AM26" s="491" t="s">
        <v>128</v>
      </c>
      <c r="AN26" s="492"/>
      <c r="AO26" s="492"/>
      <c r="AP26" s="492"/>
      <c r="AQ26" s="492"/>
      <c r="AR26" s="534"/>
      <c r="AS26" s="491" t="s">
        <v>128</v>
      </c>
      <c r="AT26" s="492"/>
      <c r="AU26" s="492"/>
      <c r="AV26" s="492"/>
      <c r="AW26" s="492"/>
      <c r="AX26" s="493"/>
      <c r="AY26" s="443" t="s">
        <v>178</v>
      </c>
      <c r="AZ26" s="444"/>
      <c r="BA26" s="444"/>
      <c r="BB26" s="444"/>
      <c r="BC26" s="444"/>
      <c r="BD26" s="444"/>
      <c r="BE26" s="444"/>
      <c r="BF26" s="444"/>
      <c r="BG26" s="444"/>
      <c r="BH26" s="444"/>
      <c r="BI26" s="444"/>
      <c r="BJ26" s="444"/>
      <c r="BK26" s="444"/>
      <c r="BL26" s="444"/>
      <c r="BM26" s="445"/>
      <c r="BN26" s="440" t="s">
        <v>136</v>
      </c>
      <c r="BO26" s="441"/>
      <c r="BP26" s="441"/>
      <c r="BQ26" s="441"/>
      <c r="BR26" s="441"/>
      <c r="BS26" s="441"/>
      <c r="BT26" s="441"/>
      <c r="BU26" s="442"/>
      <c r="BV26" s="440" t="s">
        <v>136</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179</v>
      </c>
      <c r="F27" s="470"/>
      <c r="G27" s="470"/>
      <c r="H27" s="470"/>
      <c r="I27" s="470"/>
      <c r="J27" s="470"/>
      <c r="K27" s="471"/>
      <c r="L27" s="491">
        <v>1</v>
      </c>
      <c r="M27" s="492"/>
      <c r="N27" s="492"/>
      <c r="O27" s="492"/>
      <c r="P27" s="534"/>
      <c r="Q27" s="491">
        <v>2312</v>
      </c>
      <c r="R27" s="492"/>
      <c r="S27" s="492"/>
      <c r="T27" s="492"/>
      <c r="U27" s="492"/>
      <c r="V27" s="534"/>
      <c r="W27" s="586"/>
      <c r="X27" s="587"/>
      <c r="Y27" s="588"/>
      <c r="Z27" s="490" t="s">
        <v>180</v>
      </c>
      <c r="AA27" s="470"/>
      <c r="AB27" s="470"/>
      <c r="AC27" s="470"/>
      <c r="AD27" s="470"/>
      <c r="AE27" s="470"/>
      <c r="AF27" s="470"/>
      <c r="AG27" s="471"/>
      <c r="AH27" s="491" t="s">
        <v>136</v>
      </c>
      <c r="AI27" s="492"/>
      <c r="AJ27" s="492"/>
      <c r="AK27" s="492"/>
      <c r="AL27" s="534"/>
      <c r="AM27" s="491" t="s">
        <v>128</v>
      </c>
      <c r="AN27" s="492"/>
      <c r="AO27" s="492"/>
      <c r="AP27" s="492"/>
      <c r="AQ27" s="492"/>
      <c r="AR27" s="534"/>
      <c r="AS27" s="491" t="s">
        <v>136</v>
      </c>
      <c r="AT27" s="492"/>
      <c r="AU27" s="492"/>
      <c r="AV27" s="492"/>
      <c r="AW27" s="492"/>
      <c r="AX27" s="493"/>
      <c r="AY27" s="535" t="s">
        <v>181</v>
      </c>
      <c r="AZ27" s="536"/>
      <c r="BA27" s="536"/>
      <c r="BB27" s="536"/>
      <c r="BC27" s="536"/>
      <c r="BD27" s="536"/>
      <c r="BE27" s="536"/>
      <c r="BF27" s="536"/>
      <c r="BG27" s="536"/>
      <c r="BH27" s="536"/>
      <c r="BI27" s="536"/>
      <c r="BJ27" s="536"/>
      <c r="BK27" s="536"/>
      <c r="BL27" s="536"/>
      <c r="BM27" s="537"/>
      <c r="BN27" s="559">
        <v>20475</v>
      </c>
      <c r="BO27" s="560"/>
      <c r="BP27" s="560"/>
      <c r="BQ27" s="560"/>
      <c r="BR27" s="560"/>
      <c r="BS27" s="560"/>
      <c r="BT27" s="560"/>
      <c r="BU27" s="561"/>
      <c r="BV27" s="559">
        <v>20475</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182</v>
      </c>
      <c r="F28" s="470"/>
      <c r="G28" s="470"/>
      <c r="H28" s="470"/>
      <c r="I28" s="470"/>
      <c r="J28" s="470"/>
      <c r="K28" s="471"/>
      <c r="L28" s="491">
        <v>1</v>
      </c>
      <c r="M28" s="492"/>
      <c r="N28" s="492"/>
      <c r="O28" s="492"/>
      <c r="P28" s="534"/>
      <c r="Q28" s="491">
        <v>1586</v>
      </c>
      <c r="R28" s="492"/>
      <c r="S28" s="492"/>
      <c r="T28" s="492"/>
      <c r="U28" s="492"/>
      <c r="V28" s="534"/>
      <c r="W28" s="586"/>
      <c r="X28" s="587"/>
      <c r="Y28" s="588"/>
      <c r="Z28" s="490" t="s">
        <v>183</v>
      </c>
      <c r="AA28" s="470"/>
      <c r="AB28" s="470"/>
      <c r="AC28" s="470"/>
      <c r="AD28" s="470"/>
      <c r="AE28" s="470"/>
      <c r="AF28" s="470"/>
      <c r="AG28" s="471"/>
      <c r="AH28" s="491" t="s">
        <v>128</v>
      </c>
      <c r="AI28" s="492"/>
      <c r="AJ28" s="492"/>
      <c r="AK28" s="492"/>
      <c r="AL28" s="534"/>
      <c r="AM28" s="491" t="s">
        <v>136</v>
      </c>
      <c r="AN28" s="492"/>
      <c r="AO28" s="492"/>
      <c r="AP28" s="492"/>
      <c r="AQ28" s="492"/>
      <c r="AR28" s="534"/>
      <c r="AS28" s="491" t="s">
        <v>136</v>
      </c>
      <c r="AT28" s="492"/>
      <c r="AU28" s="492"/>
      <c r="AV28" s="492"/>
      <c r="AW28" s="492"/>
      <c r="AX28" s="493"/>
      <c r="AY28" s="594" t="s">
        <v>184</v>
      </c>
      <c r="AZ28" s="595"/>
      <c r="BA28" s="595"/>
      <c r="BB28" s="596"/>
      <c r="BC28" s="400" t="s">
        <v>48</v>
      </c>
      <c r="BD28" s="401"/>
      <c r="BE28" s="401"/>
      <c r="BF28" s="401"/>
      <c r="BG28" s="401"/>
      <c r="BH28" s="401"/>
      <c r="BI28" s="401"/>
      <c r="BJ28" s="401"/>
      <c r="BK28" s="401"/>
      <c r="BL28" s="401"/>
      <c r="BM28" s="402"/>
      <c r="BN28" s="403">
        <v>1345232</v>
      </c>
      <c r="BO28" s="404"/>
      <c r="BP28" s="404"/>
      <c r="BQ28" s="404"/>
      <c r="BR28" s="404"/>
      <c r="BS28" s="404"/>
      <c r="BT28" s="404"/>
      <c r="BU28" s="405"/>
      <c r="BV28" s="403">
        <v>1315032</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185</v>
      </c>
      <c r="F29" s="470"/>
      <c r="G29" s="470"/>
      <c r="H29" s="470"/>
      <c r="I29" s="470"/>
      <c r="J29" s="470"/>
      <c r="K29" s="471"/>
      <c r="L29" s="491">
        <v>4</v>
      </c>
      <c r="M29" s="492"/>
      <c r="N29" s="492"/>
      <c r="O29" s="492"/>
      <c r="P29" s="534"/>
      <c r="Q29" s="491">
        <v>1353</v>
      </c>
      <c r="R29" s="492"/>
      <c r="S29" s="492"/>
      <c r="T29" s="492"/>
      <c r="U29" s="492"/>
      <c r="V29" s="534"/>
      <c r="W29" s="589"/>
      <c r="X29" s="590"/>
      <c r="Y29" s="591"/>
      <c r="Z29" s="490" t="s">
        <v>186</v>
      </c>
      <c r="AA29" s="470"/>
      <c r="AB29" s="470"/>
      <c r="AC29" s="470"/>
      <c r="AD29" s="470"/>
      <c r="AE29" s="470"/>
      <c r="AF29" s="470"/>
      <c r="AG29" s="471"/>
      <c r="AH29" s="491">
        <v>38</v>
      </c>
      <c r="AI29" s="492"/>
      <c r="AJ29" s="492"/>
      <c r="AK29" s="492"/>
      <c r="AL29" s="534"/>
      <c r="AM29" s="491">
        <v>119092</v>
      </c>
      <c r="AN29" s="492"/>
      <c r="AO29" s="492"/>
      <c r="AP29" s="492"/>
      <c r="AQ29" s="492"/>
      <c r="AR29" s="534"/>
      <c r="AS29" s="491">
        <v>3134</v>
      </c>
      <c r="AT29" s="492"/>
      <c r="AU29" s="492"/>
      <c r="AV29" s="492"/>
      <c r="AW29" s="492"/>
      <c r="AX29" s="493"/>
      <c r="AY29" s="597"/>
      <c r="AZ29" s="598"/>
      <c r="BA29" s="598"/>
      <c r="BB29" s="599"/>
      <c r="BC29" s="474" t="s">
        <v>187</v>
      </c>
      <c r="BD29" s="475"/>
      <c r="BE29" s="475"/>
      <c r="BF29" s="475"/>
      <c r="BG29" s="475"/>
      <c r="BH29" s="475"/>
      <c r="BI29" s="475"/>
      <c r="BJ29" s="475"/>
      <c r="BK29" s="475"/>
      <c r="BL29" s="475"/>
      <c r="BM29" s="476"/>
      <c r="BN29" s="440">
        <v>12409</v>
      </c>
      <c r="BO29" s="441"/>
      <c r="BP29" s="441"/>
      <c r="BQ29" s="441"/>
      <c r="BR29" s="441"/>
      <c r="BS29" s="441"/>
      <c r="BT29" s="441"/>
      <c r="BU29" s="442"/>
      <c r="BV29" s="440">
        <v>371</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188</v>
      </c>
      <c r="X30" s="608"/>
      <c r="Y30" s="608"/>
      <c r="Z30" s="608"/>
      <c r="AA30" s="608"/>
      <c r="AB30" s="608"/>
      <c r="AC30" s="608"/>
      <c r="AD30" s="608"/>
      <c r="AE30" s="608"/>
      <c r="AF30" s="608"/>
      <c r="AG30" s="609"/>
      <c r="AH30" s="567">
        <v>93.1</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320213</v>
      </c>
      <c r="BO30" s="560"/>
      <c r="BP30" s="560"/>
      <c r="BQ30" s="560"/>
      <c r="BR30" s="560"/>
      <c r="BS30" s="560"/>
      <c r="BT30" s="560"/>
      <c r="BU30" s="561"/>
      <c r="BV30" s="559">
        <v>312535</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189</v>
      </c>
      <c r="D32" s="603"/>
      <c r="E32" s="603"/>
      <c r="F32" s="603"/>
      <c r="G32" s="603"/>
      <c r="H32" s="603"/>
      <c r="I32" s="603"/>
      <c r="J32" s="603"/>
      <c r="K32" s="603"/>
      <c r="L32" s="603"/>
      <c r="M32" s="603"/>
      <c r="N32" s="603"/>
      <c r="O32" s="603"/>
      <c r="P32" s="603"/>
      <c r="Q32" s="603"/>
      <c r="R32" s="603"/>
      <c r="S32" s="603"/>
      <c r="U32" s="444" t="s">
        <v>190</v>
      </c>
      <c r="V32" s="444"/>
      <c r="W32" s="444"/>
      <c r="X32" s="444"/>
      <c r="Y32" s="444"/>
      <c r="Z32" s="444"/>
      <c r="AA32" s="444"/>
      <c r="AB32" s="444"/>
      <c r="AC32" s="444"/>
      <c r="AD32" s="444"/>
      <c r="AE32" s="444"/>
      <c r="AF32" s="444"/>
      <c r="AG32" s="444"/>
      <c r="AH32" s="444"/>
      <c r="AI32" s="444"/>
      <c r="AJ32" s="444"/>
      <c r="AK32" s="444"/>
      <c r="AM32" s="444" t="s">
        <v>191</v>
      </c>
      <c r="AN32" s="444"/>
      <c r="AO32" s="444"/>
      <c r="AP32" s="444"/>
      <c r="AQ32" s="444"/>
      <c r="AR32" s="444"/>
      <c r="AS32" s="444"/>
      <c r="AT32" s="444"/>
      <c r="AU32" s="444"/>
      <c r="AV32" s="444"/>
      <c r="AW32" s="444"/>
      <c r="AX32" s="444"/>
      <c r="AY32" s="444"/>
      <c r="AZ32" s="444"/>
      <c r="BA32" s="444"/>
      <c r="BB32" s="444"/>
      <c r="BC32" s="444"/>
      <c r="BE32" s="444" t="s">
        <v>192</v>
      </c>
      <c r="BF32" s="444"/>
      <c r="BG32" s="444"/>
      <c r="BH32" s="444"/>
      <c r="BI32" s="444"/>
      <c r="BJ32" s="444"/>
      <c r="BK32" s="444"/>
      <c r="BL32" s="444"/>
      <c r="BM32" s="444"/>
      <c r="BN32" s="444"/>
      <c r="BO32" s="444"/>
      <c r="BP32" s="444"/>
      <c r="BQ32" s="444"/>
      <c r="BR32" s="444"/>
      <c r="BS32" s="444"/>
      <c r="BT32" s="444"/>
      <c r="BU32" s="444"/>
      <c r="BW32" s="444" t="s">
        <v>193</v>
      </c>
      <c r="BX32" s="444"/>
      <c r="BY32" s="444"/>
      <c r="BZ32" s="444"/>
      <c r="CA32" s="444"/>
      <c r="CB32" s="444"/>
      <c r="CC32" s="444"/>
      <c r="CD32" s="444"/>
      <c r="CE32" s="444"/>
      <c r="CF32" s="444"/>
      <c r="CG32" s="444"/>
      <c r="CH32" s="444"/>
      <c r="CI32" s="444"/>
      <c r="CJ32" s="444"/>
      <c r="CK32" s="444"/>
      <c r="CL32" s="444"/>
      <c r="CM32" s="444"/>
      <c r="CO32" s="444" t="s">
        <v>194</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195</v>
      </c>
      <c r="D33" s="464"/>
      <c r="E33" s="429" t="s">
        <v>196</v>
      </c>
      <c r="F33" s="429"/>
      <c r="G33" s="429"/>
      <c r="H33" s="429"/>
      <c r="I33" s="429"/>
      <c r="J33" s="429"/>
      <c r="K33" s="429"/>
      <c r="L33" s="429"/>
      <c r="M33" s="429"/>
      <c r="N33" s="429"/>
      <c r="O33" s="429"/>
      <c r="P33" s="429"/>
      <c r="Q33" s="429"/>
      <c r="R33" s="429"/>
      <c r="S33" s="429"/>
      <c r="T33" s="203"/>
      <c r="U33" s="464" t="s">
        <v>197</v>
      </c>
      <c r="V33" s="464"/>
      <c r="W33" s="429" t="s">
        <v>196</v>
      </c>
      <c r="X33" s="429"/>
      <c r="Y33" s="429"/>
      <c r="Z33" s="429"/>
      <c r="AA33" s="429"/>
      <c r="AB33" s="429"/>
      <c r="AC33" s="429"/>
      <c r="AD33" s="429"/>
      <c r="AE33" s="429"/>
      <c r="AF33" s="429"/>
      <c r="AG33" s="429"/>
      <c r="AH33" s="429"/>
      <c r="AI33" s="429"/>
      <c r="AJ33" s="429"/>
      <c r="AK33" s="429"/>
      <c r="AL33" s="203"/>
      <c r="AM33" s="464" t="s">
        <v>197</v>
      </c>
      <c r="AN33" s="464"/>
      <c r="AO33" s="429" t="s">
        <v>196</v>
      </c>
      <c r="AP33" s="429"/>
      <c r="AQ33" s="429"/>
      <c r="AR33" s="429"/>
      <c r="AS33" s="429"/>
      <c r="AT33" s="429"/>
      <c r="AU33" s="429"/>
      <c r="AV33" s="429"/>
      <c r="AW33" s="429"/>
      <c r="AX33" s="429"/>
      <c r="AY33" s="429"/>
      <c r="AZ33" s="429"/>
      <c r="BA33" s="429"/>
      <c r="BB33" s="429"/>
      <c r="BC33" s="429"/>
      <c r="BD33" s="204"/>
      <c r="BE33" s="429" t="s">
        <v>198</v>
      </c>
      <c r="BF33" s="429"/>
      <c r="BG33" s="429" t="s">
        <v>199</v>
      </c>
      <c r="BH33" s="429"/>
      <c r="BI33" s="429"/>
      <c r="BJ33" s="429"/>
      <c r="BK33" s="429"/>
      <c r="BL33" s="429"/>
      <c r="BM33" s="429"/>
      <c r="BN33" s="429"/>
      <c r="BO33" s="429"/>
      <c r="BP33" s="429"/>
      <c r="BQ33" s="429"/>
      <c r="BR33" s="429"/>
      <c r="BS33" s="429"/>
      <c r="BT33" s="429"/>
      <c r="BU33" s="429"/>
      <c r="BV33" s="204"/>
      <c r="BW33" s="464" t="s">
        <v>198</v>
      </c>
      <c r="BX33" s="464"/>
      <c r="BY33" s="429" t="s">
        <v>200</v>
      </c>
      <c r="BZ33" s="429"/>
      <c r="CA33" s="429"/>
      <c r="CB33" s="429"/>
      <c r="CC33" s="429"/>
      <c r="CD33" s="429"/>
      <c r="CE33" s="429"/>
      <c r="CF33" s="429"/>
      <c r="CG33" s="429"/>
      <c r="CH33" s="429"/>
      <c r="CI33" s="429"/>
      <c r="CJ33" s="429"/>
      <c r="CK33" s="429"/>
      <c r="CL33" s="429"/>
      <c r="CM33" s="429"/>
      <c r="CN33" s="203"/>
      <c r="CO33" s="464" t="s">
        <v>197</v>
      </c>
      <c r="CP33" s="464"/>
      <c r="CQ33" s="429" t="s">
        <v>201</v>
      </c>
      <c r="CR33" s="429"/>
      <c r="CS33" s="429"/>
      <c r="CT33" s="429"/>
      <c r="CU33" s="429"/>
      <c r="CV33" s="429"/>
      <c r="CW33" s="429"/>
      <c r="CX33" s="429"/>
      <c r="CY33" s="429"/>
      <c r="CZ33" s="429"/>
      <c r="DA33" s="429"/>
      <c r="DB33" s="429"/>
      <c r="DC33" s="429"/>
      <c r="DD33" s="429"/>
      <c r="DE33" s="429"/>
      <c r="DF33" s="203"/>
      <c r="DG33" s="629" t="s">
        <v>202</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特別会計国民健康保険（事業勘定）</v>
      </c>
      <c r="X34" s="631"/>
      <c r="Y34" s="631"/>
      <c r="Z34" s="631"/>
      <c r="AA34" s="631"/>
      <c r="AB34" s="631"/>
      <c r="AC34" s="631"/>
      <c r="AD34" s="631"/>
      <c r="AE34" s="631"/>
      <c r="AF34" s="631"/>
      <c r="AG34" s="631"/>
      <c r="AH34" s="631"/>
      <c r="AI34" s="631"/>
      <c r="AJ34" s="631"/>
      <c r="AK34" s="631"/>
      <c r="AL34" s="178"/>
      <c r="AM34" s="630">
        <f>IF(AO34="","",MAX(C34:D43,U34:V43)+1)</f>
        <v>5</v>
      </c>
      <c r="AN34" s="630"/>
      <c r="AO34" s="631" t="str">
        <f>IF('各会計、関係団体の財政状況及び健全化判断比率'!B31="","",'各会計、関係団体の財政状況及び健全化判断比率'!B31)</f>
        <v>公営企業観光施設事業会計</v>
      </c>
      <c r="AP34" s="631"/>
      <c r="AQ34" s="631"/>
      <c r="AR34" s="631"/>
      <c r="AS34" s="631"/>
      <c r="AT34" s="631"/>
      <c r="AU34" s="631"/>
      <c r="AV34" s="631"/>
      <c r="AW34" s="631"/>
      <c r="AX34" s="631"/>
      <c r="AY34" s="631"/>
      <c r="AZ34" s="631"/>
      <c r="BA34" s="631"/>
      <c r="BB34" s="631"/>
      <c r="BC34" s="631"/>
      <c r="BD34" s="178"/>
      <c r="BE34" s="630">
        <f>IF(BG34="","",MAX(C34:D43,U34:V43,AM34:AN43)+1)</f>
        <v>6</v>
      </c>
      <c r="BF34" s="630"/>
      <c r="BG34" s="631" t="str">
        <f>IF('各会計、関係団体の財政状況及び健全化判断比率'!B32="","",'各会計、関係団体の財政状況及び健全化判断比率'!B32)</f>
        <v>特別会計村営水道事業費</v>
      </c>
      <c r="BH34" s="631"/>
      <c r="BI34" s="631"/>
      <c r="BJ34" s="631"/>
      <c r="BK34" s="631"/>
      <c r="BL34" s="631"/>
      <c r="BM34" s="631"/>
      <c r="BN34" s="631"/>
      <c r="BO34" s="631"/>
      <c r="BP34" s="631"/>
      <c r="BQ34" s="631"/>
      <c r="BR34" s="631"/>
      <c r="BS34" s="631"/>
      <c r="BT34" s="631"/>
      <c r="BU34" s="631"/>
      <c r="BV34" s="178"/>
      <c r="BW34" s="630">
        <f>IF(BY34="","",MAX(C34:D43,U34:V43,AM34:AN43,BE34:BF43)+1)</f>
        <v>11</v>
      </c>
      <c r="BX34" s="630"/>
      <c r="BY34" s="631" t="str">
        <f>IF('各会計、関係団体の財政状況及び健全化判断比率'!B68="","",'各会計、関係団体の財政状況及び健全化判断比率'!B68)</f>
        <v>木曽広域連合</v>
      </c>
      <c r="BZ34" s="631"/>
      <c r="CA34" s="631"/>
      <c r="CB34" s="631"/>
      <c r="CC34" s="631"/>
      <c r="CD34" s="631"/>
      <c r="CE34" s="631"/>
      <c r="CF34" s="631"/>
      <c r="CG34" s="631"/>
      <c r="CH34" s="631"/>
      <c r="CI34" s="631"/>
      <c r="CJ34" s="631"/>
      <c r="CK34" s="631"/>
      <c r="CL34" s="631"/>
      <c r="CM34" s="631"/>
      <c r="CN34" s="178"/>
      <c r="CO34" s="630" t="str">
        <f>IF(CQ34="","",MAX(C34:D43,U34:V43,AM34:AN43,BE34:BF43,BW34:BX43)+1)</f>
        <v/>
      </c>
      <c r="CP34" s="630"/>
      <c r="CQ34" s="631" t="str">
        <f>IF('各会計、関係団体の財政状況及び健全化判断比率'!BS7="","",'各会計、関係団体の財政状況及び健全化判断比率'!BS7)</f>
        <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特別会計国民健康保険診療施設費</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f t="shared" ref="BE35:BE43" si="1">IF(BG35="","",BE34+1)</f>
        <v>7</v>
      </c>
      <c r="BF35" s="630"/>
      <c r="BG35" s="631" t="str">
        <f>IF('各会計、関係団体の財政状況及び健全化判断比率'!B33="","",'各会計、関係団体の財政状況及び健全化判断比率'!B33)</f>
        <v>特別会計おんたけ高原簡易水道事業費</v>
      </c>
      <c r="BH35" s="631"/>
      <c r="BI35" s="631"/>
      <c r="BJ35" s="631"/>
      <c r="BK35" s="631"/>
      <c r="BL35" s="631"/>
      <c r="BM35" s="631"/>
      <c r="BN35" s="631"/>
      <c r="BO35" s="631"/>
      <c r="BP35" s="631"/>
      <c r="BQ35" s="631"/>
      <c r="BR35" s="631"/>
      <c r="BS35" s="631"/>
      <c r="BT35" s="631"/>
      <c r="BU35" s="631"/>
      <c r="BV35" s="178"/>
      <c r="BW35" s="630">
        <f t="shared" ref="BW35:BW43" si="2">IF(BY35="","",BW34+1)</f>
        <v>12</v>
      </c>
      <c r="BX35" s="630"/>
      <c r="BY35" s="631" t="str">
        <f>IF('各会計、関係団体の財政状況及び健全化判断比率'!B69="","",'各会計、関係団体の財政状況及び健全化判断比率'!B69)</f>
        <v>　（一般会計）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特別会計後期高齢者医療費事業</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f t="shared" si="1"/>
        <v>8</v>
      </c>
      <c r="BF36" s="630"/>
      <c r="BG36" s="631" t="str">
        <f>IF('各会計、関係団体の財政状況及び健全化判断比率'!B34="","",'各会計、関係団体の財政状況及び健全化判断比率'!B34)</f>
        <v>特別会計農業集落排水事業費</v>
      </c>
      <c r="BH36" s="631"/>
      <c r="BI36" s="631"/>
      <c r="BJ36" s="631"/>
      <c r="BK36" s="631"/>
      <c r="BL36" s="631"/>
      <c r="BM36" s="631"/>
      <c r="BN36" s="631"/>
      <c r="BO36" s="631"/>
      <c r="BP36" s="631"/>
      <c r="BQ36" s="631"/>
      <c r="BR36" s="631"/>
      <c r="BS36" s="631"/>
      <c r="BT36" s="631"/>
      <c r="BU36" s="631"/>
      <c r="BV36" s="178"/>
      <c r="BW36" s="630">
        <f t="shared" si="2"/>
        <v>13</v>
      </c>
      <c r="BX36" s="630"/>
      <c r="BY36" s="631" t="str">
        <f>IF('各会計、関係団体の財政状況及び健全化判断比率'!B70="","",'各会計、関係団体の財政状況及び健全化判断比率'!B70)</f>
        <v>　（介護保険特別会計）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f t="shared" si="1"/>
        <v>9</v>
      </c>
      <c r="BF37" s="630"/>
      <c r="BG37" s="631" t="str">
        <f>IF('各会計、関係団体の財政状況及び健全化判断比率'!B35="","",'各会計、関係団体の財政状況及び健全化判断比率'!B35)</f>
        <v>特別会計簡易排水事業費</v>
      </c>
      <c r="BH37" s="631"/>
      <c r="BI37" s="631"/>
      <c r="BJ37" s="631"/>
      <c r="BK37" s="631"/>
      <c r="BL37" s="631"/>
      <c r="BM37" s="631"/>
      <c r="BN37" s="631"/>
      <c r="BO37" s="631"/>
      <c r="BP37" s="631"/>
      <c r="BQ37" s="631"/>
      <c r="BR37" s="631"/>
      <c r="BS37" s="631"/>
      <c r="BT37" s="631"/>
      <c r="BU37" s="631"/>
      <c r="BV37" s="178"/>
      <c r="BW37" s="630">
        <f t="shared" si="2"/>
        <v>14</v>
      </c>
      <c r="BX37" s="630"/>
      <c r="BY37" s="631" t="str">
        <f>IF('各会計、関係団体の財政状況及び健全化判断比率'!B71="","",'各会計、関係団体の財政状況及び健全化判断比率'!B71)</f>
        <v>　（下水道事業会計）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f t="shared" si="1"/>
        <v>10</v>
      </c>
      <c r="BF38" s="630"/>
      <c r="BG38" s="631" t="str">
        <f>IF('各会計、関係団体の財政状況及び健全化判断比率'!B36="","",'各会計、関係団体の財政状況及び健全化判断比率'!B36)</f>
        <v>特別会計宅地造成分譲事業費</v>
      </c>
      <c r="BH38" s="631"/>
      <c r="BI38" s="631"/>
      <c r="BJ38" s="631"/>
      <c r="BK38" s="631"/>
      <c r="BL38" s="631"/>
      <c r="BM38" s="631"/>
      <c r="BN38" s="631"/>
      <c r="BO38" s="631"/>
      <c r="BP38" s="631"/>
      <c r="BQ38" s="631"/>
      <c r="BR38" s="631"/>
      <c r="BS38" s="631"/>
      <c r="BT38" s="631"/>
      <c r="BU38" s="631"/>
      <c r="BV38" s="178"/>
      <c r="BW38" s="630">
        <f t="shared" si="2"/>
        <v>15</v>
      </c>
      <c r="BX38" s="630"/>
      <c r="BY38" s="631" t="str">
        <f>IF('各会計、関係団体の財政状況及び健全化判断比率'!B72="","",'各会計、関係団体の財政状況及び健全化判断比率'!B72)</f>
        <v>長野県市町村自治振興組合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16</v>
      </c>
      <c r="BX39" s="630"/>
      <c r="BY39" s="631" t="str">
        <f>IF('各会計、関係団体の財政状況及び健全化判断比率'!B73="","",'各会計、関係団体の財政状況及び健全化判断比率'!B73)</f>
        <v>長野県後期高齢者医療広域連合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17</v>
      </c>
      <c r="BX40" s="630"/>
      <c r="BY40" s="631" t="str">
        <f>IF('各会計、関係団体の財政状況及び健全化判断比率'!B74="","",'各会計、関係団体の財政状況及び健全化判断比率'!B74)</f>
        <v>　（一般会計）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18</v>
      </c>
      <c r="BX41" s="630"/>
      <c r="BY41" s="631" t="str">
        <f>IF('各会計、関係団体の財政状況及び健全化判断比率'!B75="","",'各会計、関係団体の財政状況及び健全化判断比率'!B75)</f>
        <v>　（後期高齢者医療事業会計）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19</v>
      </c>
      <c r="BX42" s="630"/>
      <c r="BY42" s="631" t="str">
        <f>IF('各会計、関係団体の財政状況及び健全化判断比率'!B76="","",'各会計、関係団体の財政状況及び健全化判断比率'!B76)</f>
        <v>長野県市町村総合事務組合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20</v>
      </c>
      <c r="BX43" s="630"/>
      <c r="BY43" s="631" t="str">
        <f>IF('各会計、関係団体の財政状況及び健全化判断比率'!B77="","",'各会計、関係団体の財政状況及び健全化判断比率'!B77)</f>
        <v>　（一般会計）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33" t="s">
        <v>204</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205</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206</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207</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208</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209</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210</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613</v>
      </c>
    </row>
    <row r="54" spans="5:113" x14ac:dyDescent="0.15"/>
    <row r="55" spans="5:113" x14ac:dyDescent="0.15"/>
    <row r="56" spans="5:113" x14ac:dyDescent="0.15"/>
  </sheetData>
  <sheetProtection algorithmName="SHA-512" hashValue="5jdbfK/LgPspQM8O3N4mUPelWEAMYNMTeCdv8Q7Lfnqd3h4VSC2Wcl+n6wmodUC7LknZI0AKGGMEP7L3lYO2Wg==" saltValue="l7PyGZJC3u9MLXrCtLO+f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86" t="s">
        <v>574</v>
      </c>
      <c r="D34" s="1186"/>
      <c r="E34" s="1187"/>
      <c r="F34" s="32">
        <v>6.72</v>
      </c>
      <c r="G34" s="33">
        <v>8.9499999999999993</v>
      </c>
      <c r="H34" s="33">
        <v>10.32</v>
      </c>
      <c r="I34" s="33">
        <v>10.25</v>
      </c>
      <c r="J34" s="34">
        <v>9.4700000000000006</v>
      </c>
      <c r="K34" s="22"/>
      <c r="L34" s="22"/>
      <c r="M34" s="22"/>
      <c r="N34" s="22"/>
      <c r="O34" s="22"/>
      <c r="P34" s="22"/>
    </row>
    <row r="35" spans="1:16" ht="39" customHeight="1" x14ac:dyDescent="0.15">
      <c r="A35" s="22"/>
      <c r="B35" s="35"/>
      <c r="C35" s="1180" t="s">
        <v>575</v>
      </c>
      <c r="D35" s="1181"/>
      <c r="E35" s="1182"/>
      <c r="F35" s="36">
        <v>0</v>
      </c>
      <c r="G35" s="37">
        <v>0.23</v>
      </c>
      <c r="H35" s="37">
        <v>0.39</v>
      </c>
      <c r="I35" s="37">
        <v>0.65</v>
      </c>
      <c r="J35" s="38">
        <v>0.72</v>
      </c>
      <c r="K35" s="22"/>
      <c r="L35" s="22"/>
      <c r="M35" s="22"/>
      <c r="N35" s="22"/>
      <c r="O35" s="22"/>
      <c r="P35" s="22"/>
    </row>
    <row r="36" spans="1:16" ht="39" customHeight="1" x14ac:dyDescent="0.15">
      <c r="A36" s="22"/>
      <c r="B36" s="35"/>
      <c r="C36" s="1180" t="s">
        <v>576</v>
      </c>
      <c r="D36" s="1181"/>
      <c r="E36" s="1182"/>
      <c r="F36" s="36">
        <v>2.74</v>
      </c>
      <c r="G36" s="37">
        <v>1.02</v>
      </c>
      <c r="H36" s="37">
        <v>0.34</v>
      </c>
      <c r="I36" s="37">
        <v>0.37</v>
      </c>
      <c r="J36" s="38">
        <v>0.45</v>
      </c>
      <c r="K36" s="22"/>
      <c r="L36" s="22"/>
      <c r="M36" s="22"/>
      <c r="N36" s="22"/>
      <c r="O36" s="22"/>
      <c r="P36" s="22"/>
    </row>
    <row r="37" spans="1:16" ht="39" customHeight="1" x14ac:dyDescent="0.15">
      <c r="A37" s="22"/>
      <c r="B37" s="35"/>
      <c r="C37" s="1180" t="s">
        <v>577</v>
      </c>
      <c r="D37" s="1181"/>
      <c r="E37" s="1182"/>
      <c r="F37" s="36">
        <v>0.01</v>
      </c>
      <c r="G37" s="37">
        <v>0.14000000000000001</v>
      </c>
      <c r="H37" s="37">
        <v>0.14000000000000001</v>
      </c>
      <c r="I37" s="37">
        <v>0.13</v>
      </c>
      <c r="J37" s="38">
        <v>0.23</v>
      </c>
      <c r="K37" s="22"/>
      <c r="L37" s="22"/>
      <c r="M37" s="22"/>
      <c r="N37" s="22"/>
      <c r="O37" s="22"/>
      <c r="P37" s="22"/>
    </row>
    <row r="38" spans="1:16" ht="39" customHeight="1" x14ac:dyDescent="0.15">
      <c r="A38" s="22"/>
      <c r="B38" s="35"/>
      <c r="C38" s="1180" t="s">
        <v>578</v>
      </c>
      <c r="D38" s="1181"/>
      <c r="E38" s="1182"/>
      <c r="F38" s="36">
        <v>0.21</v>
      </c>
      <c r="G38" s="37">
        <v>0.2</v>
      </c>
      <c r="H38" s="37">
        <v>0.2</v>
      </c>
      <c r="I38" s="37">
        <v>0.2</v>
      </c>
      <c r="J38" s="38">
        <v>0.15</v>
      </c>
      <c r="K38" s="22"/>
      <c r="L38" s="22"/>
      <c r="M38" s="22"/>
      <c r="N38" s="22"/>
      <c r="O38" s="22"/>
      <c r="P38" s="22"/>
    </row>
    <row r="39" spans="1:16" ht="39" customHeight="1" x14ac:dyDescent="0.15">
      <c r="A39" s="22"/>
      <c r="B39" s="35"/>
      <c r="C39" s="1180" t="s">
        <v>579</v>
      </c>
      <c r="D39" s="1181"/>
      <c r="E39" s="1182"/>
      <c r="F39" s="36">
        <v>0</v>
      </c>
      <c r="G39" s="37">
        <v>0</v>
      </c>
      <c r="H39" s="37">
        <v>0.06</v>
      </c>
      <c r="I39" s="37">
        <v>7.0000000000000007E-2</v>
      </c>
      <c r="J39" s="38">
        <v>0.08</v>
      </c>
      <c r="K39" s="22"/>
      <c r="L39" s="22"/>
      <c r="M39" s="22"/>
      <c r="N39" s="22"/>
      <c r="O39" s="22"/>
      <c r="P39" s="22"/>
    </row>
    <row r="40" spans="1:16" ht="39" customHeight="1" x14ac:dyDescent="0.15">
      <c r="A40" s="22"/>
      <c r="B40" s="35"/>
      <c r="C40" s="1180" t="s">
        <v>580</v>
      </c>
      <c r="D40" s="1181"/>
      <c r="E40" s="1182"/>
      <c r="F40" s="36">
        <v>0</v>
      </c>
      <c r="G40" s="37">
        <v>0</v>
      </c>
      <c r="H40" s="37">
        <v>0</v>
      </c>
      <c r="I40" s="37">
        <v>0.01</v>
      </c>
      <c r="J40" s="38">
        <v>0.03</v>
      </c>
      <c r="K40" s="22"/>
      <c r="L40" s="22"/>
      <c r="M40" s="22"/>
      <c r="N40" s="22"/>
      <c r="O40" s="22"/>
      <c r="P40" s="22"/>
    </row>
    <row r="41" spans="1:16" ht="39" customHeight="1" x14ac:dyDescent="0.15">
      <c r="A41" s="22"/>
      <c r="B41" s="35"/>
      <c r="C41" s="1180" t="s">
        <v>581</v>
      </c>
      <c r="D41" s="1181"/>
      <c r="E41" s="1182"/>
      <c r="F41" s="36">
        <v>0</v>
      </c>
      <c r="G41" s="37">
        <v>0</v>
      </c>
      <c r="H41" s="37">
        <v>0</v>
      </c>
      <c r="I41" s="37">
        <v>0</v>
      </c>
      <c r="J41" s="38">
        <v>0</v>
      </c>
      <c r="K41" s="22"/>
      <c r="L41" s="22"/>
      <c r="M41" s="22"/>
      <c r="N41" s="22"/>
      <c r="O41" s="22"/>
      <c r="P41" s="22"/>
    </row>
    <row r="42" spans="1:16" ht="39" customHeight="1" x14ac:dyDescent="0.15">
      <c r="A42" s="22"/>
      <c r="B42" s="39"/>
      <c r="C42" s="1180" t="s">
        <v>582</v>
      </c>
      <c r="D42" s="1181"/>
      <c r="E42" s="1182"/>
      <c r="F42" s="36" t="s">
        <v>524</v>
      </c>
      <c r="G42" s="37" t="s">
        <v>524</v>
      </c>
      <c r="H42" s="37" t="s">
        <v>524</v>
      </c>
      <c r="I42" s="37" t="s">
        <v>524</v>
      </c>
      <c r="J42" s="38" t="s">
        <v>524</v>
      </c>
      <c r="K42" s="22"/>
      <c r="L42" s="22"/>
      <c r="M42" s="22"/>
      <c r="N42" s="22"/>
      <c r="O42" s="22"/>
      <c r="P42" s="22"/>
    </row>
    <row r="43" spans="1:16" ht="39" customHeight="1" thickBot="1" x14ac:dyDescent="0.2">
      <c r="A43" s="22"/>
      <c r="B43" s="40"/>
      <c r="C43" s="1183" t="s">
        <v>583</v>
      </c>
      <c r="D43" s="1184"/>
      <c r="E43" s="118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a8w/jeXcB6X4zJRGdGIvkBNoIEwhmRrcYyHjs3oBsJT5hnP+7Kuddm41rN3M4fjFyW99Tn4VAoQ0pYl5i1/og==" saltValue="LD+3xRSkPlXkc3oIYNip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88" t="s">
        <v>11</v>
      </c>
      <c r="C45" s="1189"/>
      <c r="D45" s="58"/>
      <c r="E45" s="1194" t="s">
        <v>12</v>
      </c>
      <c r="F45" s="1194"/>
      <c r="G45" s="1194"/>
      <c r="H45" s="1194"/>
      <c r="I45" s="1194"/>
      <c r="J45" s="1195"/>
      <c r="K45" s="59">
        <v>194</v>
      </c>
      <c r="L45" s="60">
        <v>203</v>
      </c>
      <c r="M45" s="60">
        <v>207</v>
      </c>
      <c r="N45" s="60">
        <v>181</v>
      </c>
      <c r="O45" s="61">
        <v>239</v>
      </c>
      <c r="P45" s="48"/>
      <c r="Q45" s="48"/>
      <c r="R45" s="48"/>
      <c r="S45" s="48"/>
      <c r="T45" s="48"/>
      <c r="U45" s="48"/>
    </row>
    <row r="46" spans="1:21" ht="30.75" customHeight="1" x14ac:dyDescent="0.15">
      <c r="A46" s="48"/>
      <c r="B46" s="1190"/>
      <c r="C46" s="1191"/>
      <c r="D46" s="62"/>
      <c r="E46" s="1196" t="s">
        <v>13</v>
      </c>
      <c r="F46" s="1196"/>
      <c r="G46" s="1196"/>
      <c r="H46" s="1196"/>
      <c r="I46" s="1196"/>
      <c r="J46" s="1197"/>
      <c r="K46" s="63" t="s">
        <v>524</v>
      </c>
      <c r="L46" s="64" t="s">
        <v>524</v>
      </c>
      <c r="M46" s="64" t="s">
        <v>524</v>
      </c>
      <c r="N46" s="64" t="s">
        <v>524</v>
      </c>
      <c r="O46" s="65" t="s">
        <v>524</v>
      </c>
      <c r="P46" s="48"/>
      <c r="Q46" s="48"/>
      <c r="R46" s="48"/>
      <c r="S46" s="48"/>
      <c r="T46" s="48"/>
      <c r="U46" s="48"/>
    </row>
    <row r="47" spans="1:21" ht="30.75" customHeight="1" x14ac:dyDescent="0.15">
      <c r="A47" s="48"/>
      <c r="B47" s="1190"/>
      <c r="C47" s="1191"/>
      <c r="D47" s="62"/>
      <c r="E47" s="1196" t="s">
        <v>14</v>
      </c>
      <c r="F47" s="1196"/>
      <c r="G47" s="1196"/>
      <c r="H47" s="1196"/>
      <c r="I47" s="1196"/>
      <c r="J47" s="1197"/>
      <c r="K47" s="63" t="s">
        <v>524</v>
      </c>
      <c r="L47" s="64" t="s">
        <v>524</v>
      </c>
      <c r="M47" s="64" t="s">
        <v>524</v>
      </c>
      <c r="N47" s="64" t="s">
        <v>524</v>
      </c>
      <c r="O47" s="65" t="s">
        <v>524</v>
      </c>
      <c r="P47" s="48"/>
      <c r="Q47" s="48"/>
      <c r="R47" s="48"/>
      <c r="S47" s="48"/>
      <c r="T47" s="48"/>
      <c r="U47" s="48"/>
    </row>
    <row r="48" spans="1:21" ht="30.75" customHeight="1" x14ac:dyDescent="0.15">
      <c r="A48" s="48"/>
      <c r="B48" s="1190"/>
      <c r="C48" s="1191"/>
      <c r="D48" s="62"/>
      <c r="E48" s="1196" t="s">
        <v>15</v>
      </c>
      <c r="F48" s="1196"/>
      <c r="G48" s="1196"/>
      <c r="H48" s="1196"/>
      <c r="I48" s="1196"/>
      <c r="J48" s="1197"/>
      <c r="K48" s="63">
        <v>22</v>
      </c>
      <c r="L48" s="64">
        <v>20</v>
      </c>
      <c r="M48" s="64">
        <v>20</v>
      </c>
      <c r="N48" s="64">
        <v>19</v>
      </c>
      <c r="O48" s="65">
        <v>20</v>
      </c>
      <c r="P48" s="48"/>
      <c r="Q48" s="48"/>
      <c r="R48" s="48"/>
      <c r="S48" s="48"/>
      <c r="T48" s="48"/>
      <c r="U48" s="48"/>
    </row>
    <row r="49" spans="1:21" ht="30.75" customHeight="1" x14ac:dyDescent="0.15">
      <c r="A49" s="48"/>
      <c r="B49" s="1190"/>
      <c r="C49" s="1191"/>
      <c r="D49" s="62"/>
      <c r="E49" s="1196" t="s">
        <v>16</v>
      </c>
      <c r="F49" s="1196"/>
      <c r="G49" s="1196"/>
      <c r="H49" s="1196"/>
      <c r="I49" s="1196"/>
      <c r="J49" s="1197"/>
      <c r="K49" s="63">
        <v>5</v>
      </c>
      <c r="L49" s="64">
        <v>5</v>
      </c>
      <c r="M49" s="64">
        <v>5</v>
      </c>
      <c r="N49" s="64">
        <v>5</v>
      </c>
      <c r="O49" s="65">
        <v>5</v>
      </c>
      <c r="P49" s="48"/>
      <c r="Q49" s="48"/>
      <c r="R49" s="48"/>
      <c r="S49" s="48"/>
      <c r="T49" s="48"/>
      <c r="U49" s="48"/>
    </row>
    <row r="50" spans="1:21" ht="30.75" customHeight="1" x14ac:dyDescent="0.15">
      <c r="A50" s="48"/>
      <c r="B50" s="1190"/>
      <c r="C50" s="1191"/>
      <c r="D50" s="62"/>
      <c r="E50" s="1196" t="s">
        <v>17</v>
      </c>
      <c r="F50" s="1196"/>
      <c r="G50" s="1196"/>
      <c r="H50" s="1196"/>
      <c r="I50" s="1196"/>
      <c r="J50" s="1197"/>
      <c r="K50" s="63" t="s">
        <v>524</v>
      </c>
      <c r="L50" s="64" t="s">
        <v>524</v>
      </c>
      <c r="M50" s="64" t="s">
        <v>524</v>
      </c>
      <c r="N50" s="64" t="s">
        <v>524</v>
      </c>
      <c r="O50" s="65" t="s">
        <v>524</v>
      </c>
      <c r="P50" s="48"/>
      <c r="Q50" s="48"/>
      <c r="R50" s="48"/>
      <c r="S50" s="48"/>
      <c r="T50" s="48"/>
      <c r="U50" s="48"/>
    </row>
    <row r="51" spans="1:21" ht="30.75" customHeight="1" x14ac:dyDescent="0.15">
      <c r="A51" s="48"/>
      <c r="B51" s="1192"/>
      <c r="C51" s="1193"/>
      <c r="D51" s="66"/>
      <c r="E51" s="1196" t="s">
        <v>18</v>
      </c>
      <c r="F51" s="1196"/>
      <c r="G51" s="1196"/>
      <c r="H51" s="1196"/>
      <c r="I51" s="1196"/>
      <c r="J51" s="1197"/>
      <c r="K51" s="63" t="s">
        <v>524</v>
      </c>
      <c r="L51" s="64" t="s">
        <v>524</v>
      </c>
      <c r="M51" s="64" t="s">
        <v>524</v>
      </c>
      <c r="N51" s="64" t="s">
        <v>524</v>
      </c>
      <c r="O51" s="65" t="s">
        <v>524</v>
      </c>
      <c r="P51" s="48"/>
      <c r="Q51" s="48"/>
      <c r="R51" s="48"/>
      <c r="S51" s="48"/>
      <c r="T51" s="48"/>
      <c r="U51" s="48"/>
    </row>
    <row r="52" spans="1:21" ht="30.75" customHeight="1" x14ac:dyDescent="0.15">
      <c r="A52" s="48"/>
      <c r="B52" s="1198" t="s">
        <v>19</v>
      </c>
      <c r="C52" s="1199"/>
      <c r="D52" s="66"/>
      <c r="E52" s="1196" t="s">
        <v>20</v>
      </c>
      <c r="F52" s="1196"/>
      <c r="G52" s="1196"/>
      <c r="H52" s="1196"/>
      <c r="I52" s="1196"/>
      <c r="J52" s="1197"/>
      <c r="K52" s="63">
        <v>162</v>
      </c>
      <c r="L52" s="64">
        <v>165</v>
      </c>
      <c r="M52" s="64">
        <v>163</v>
      </c>
      <c r="N52" s="64">
        <v>161</v>
      </c>
      <c r="O52" s="65">
        <v>186</v>
      </c>
      <c r="P52" s="48"/>
      <c r="Q52" s="48"/>
      <c r="R52" s="48"/>
      <c r="S52" s="48"/>
      <c r="T52" s="48"/>
      <c r="U52" s="48"/>
    </row>
    <row r="53" spans="1:21" ht="30.75" customHeight="1" thickBot="1" x14ac:dyDescent="0.2">
      <c r="A53" s="48"/>
      <c r="B53" s="1200" t="s">
        <v>21</v>
      </c>
      <c r="C53" s="1201"/>
      <c r="D53" s="67"/>
      <c r="E53" s="1202" t="s">
        <v>22</v>
      </c>
      <c r="F53" s="1202"/>
      <c r="G53" s="1202"/>
      <c r="H53" s="1202"/>
      <c r="I53" s="1202"/>
      <c r="J53" s="1203"/>
      <c r="K53" s="68">
        <v>59</v>
      </c>
      <c r="L53" s="69">
        <v>63</v>
      </c>
      <c r="M53" s="69">
        <v>69</v>
      </c>
      <c r="N53" s="69">
        <v>44</v>
      </c>
      <c r="O53" s="70">
        <v>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04" t="s">
        <v>25</v>
      </c>
      <c r="C57" s="1205"/>
      <c r="D57" s="1208" t="s">
        <v>26</v>
      </c>
      <c r="E57" s="1209"/>
      <c r="F57" s="1209"/>
      <c r="G57" s="1209"/>
      <c r="H57" s="1209"/>
      <c r="I57" s="1209"/>
      <c r="J57" s="1210"/>
      <c r="K57" s="83"/>
      <c r="L57" s="84"/>
      <c r="M57" s="84"/>
      <c r="N57" s="84"/>
      <c r="O57" s="85"/>
    </row>
    <row r="58" spans="1:21" ht="31.5" customHeight="1" thickBot="1" x14ac:dyDescent="0.2">
      <c r="B58" s="1206"/>
      <c r="C58" s="1207"/>
      <c r="D58" s="1211" t="s">
        <v>27</v>
      </c>
      <c r="E58" s="1212"/>
      <c r="F58" s="1212"/>
      <c r="G58" s="1212"/>
      <c r="H58" s="1212"/>
      <c r="I58" s="1212"/>
      <c r="J58" s="121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rHuTxeBMTRdee/aSWHoBSPW37eAvZYx1DfqbCXBIeiD6yaX2TKe+bxpb17rGm4pj25UjpHBuf4nFqYknK1gVA==" saltValue="UW/9MSHksqYKfvAOs/S6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P39" sqref="P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14" t="s">
        <v>30</v>
      </c>
      <c r="C41" s="1215"/>
      <c r="D41" s="102"/>
      <c r="E41" s="1220" t="s">
        <v>31</v>
      </c>
      <c r="F41" s="1220"/>
      <c r="G41" s="1220"/>
      <c r="H41" s="1221"/>
      <c r="I41" s="346">
        <v>2104</v>
      </c>
      <c r="J41" s="347">
        <v>2168</v>
      </c>
      <c r="K41" s="347">
        <v>2242</v>
      </c>
      <c r="L41" s="347">
        <v>2479</v>
      </c>
      <c r="M41" s="348">
        <v>2496</v>
      </c>
    </row>
    <row r="42" spans="2:13" ht="27.75" customHeight="1" x14ac:dyDescent="0.15">
      <c r="B42" s="1216"/>
      <c r="C42" s="1217"/>
      <c r="D42" s="103"/>
      <c r="E42" s="1222" t="s">
        <v>32</v>
      </c>
      <c r="F42" s="1222"/>
      <c r="G42" s="1222"/>
      <c r="H42" s="1223"/>
      <c r="I42" s="349" t="s">
        <v>524</v>
      </c>
      <c r="J42" s="350" t="s">
        <v>524</v>
      </c>
      <c r="K42" s="350" t="s">
        <v>524</v>
      </c>
      <c r="L42" s="350" t="s">
        <v>524</v>
      </c>
      <c r="M42" s="351" t="s">
        <v>524</v>
      </c>
    </row>
    <row r="43" spans="2:13" ht="27.75" customHeight="1" x14ac:dyDescent="0.15">
      <c r="B43" s="1216"/>
      <c r="C43" s="1217"/>
      <c r="D43" s="103"/>
      <c r="E43" s="1222" t="s">
        <v>33</v>
      </c>
      <c r="F43" s="1222"/>
      <c r="G43" s="1222"/>
      <c r="H43" s="1223"/>
      <c r="I43" s="349">
        <v>126</v>
      </c>
      <c r="J43" s="350">
        <v>122</v>
      </c>
      <c r="K43" s="350">
        <v>107</v>
      </c>
      <c r="L43" s="350">
        <v>98</v>
      </c>
      <c r="M43" s="351">
        <v>102</v>
      </c>
    </row>
    <row r="44" spans="2:13" ht="27.75" customHeight="1" x14ac:dyDescent="0.15">
      <c r="B44" s="1216"/>
      <c r="C44" s="1217"/>
      <c r="D44" s="103"/>
      <c r="E44" s="1222" t="s">
        <v>34</v>
      </c>
      <c r="F44" s="1222"/>
      <c r="G44" s="1222"/>
      <c r="H44" s="1223"/>
      <c r="I44" s="349">
        <v>28</v>
      </c>
      <c r="J44" s="350">
        <v>23</v>
      </c>
      <c r="K44" s="350">
        <v>19</v>
      </c>
      <c r="L44" s="350">
        <v>14</v>
      </c>
      <c r="M44" s="351">
        <v>16</v>
      </c>
    </row>
    <row r="45" spans="2:13" ht="27.75" customHeight="1" x14ac:dyDescent="0.15">
      <c r="B45" s="1216"/>
      <c r="C45" s="1217"/>
      <c r="D45" s="103"/>
      <c r="E45" s="1222" t="s">
        <v>35</v>
      </c>
      <c r="F45" s="1222"/>
      <c r="G45" s="1222"/>
      <c r="H45" s="1223"/>
      <c r="I45" s="349">
        <v>467</v>
      </c>
      <c r="J45" s="350">
        <v>458</v>
      </c>
      <c r="K45" s="350">
        <v>453</v>
      </c>
      <c r="L45" s="350">
        <v>468</v>
      </c>
      <c r="M45" s="351">
        <v>459</v>
      </c>
    </row>
    <row r="46" spans="2:13" ht="27.75" customHeight="1" x14ac:dyDescent="0.15">
      <c r="B46" s="1216"/>
      <c r="C46" s="1217"/>
      <c r="D46" s="104"/>
      <c r="E46" s="1222" t="s">
        <v>36</v>
      </c>
      <c r="F46" s="1222"/>
      <c r="G46" s="1222"/>
      <c r="H46" s="1223"/>
      <c r="I46" s="349" t="s">
        <v>524</v>
      </c>
      <c r="J46" s="350" t="s">
        <v>524</v>
      </c>
      <c r="K46" s="350" t="s">
        <v>524</v>
      </c>
      <c r="L46" s="350" t="s">
        <v>524</v>
      </c>
      <c r="M46" s="351" t="s">
        <v>524</v>
      </c>
    </row>
    <row r="47" spans="2:13" ht="27.75" customHeight="1" x14ac:dyDescent="0.15">
      <c r="B47" s="1216"/>
      <c r="C47" s="1217"/>
      <c r="D47" s="105"/>
      <c r="E47" s="1224" t="s">
        <v>37</v>
      </c>
      <c r="F47" s="1225"/>
      <c r="G47" s="1225"/>
      <c r="H47" s="1226"/>
      <c r="I47" s="349" t="s">
        <v>524</v>
      </c>
      <c r="J47" s="350" t="s">
        <v>524</v>
      </c>
      <c r="K47" s="350" t="s">
        <v>524</v>
      </c>
      <c r="L47" s="350" t="s">
        <v>524</v>
      </c>
      <c r="M47" s="351" t="s">
        <v>524</v>
      </c>
    </row>
    <row r="48" spans="2:13" ht="27.75" customHeight="1" x14ac:dyDescent="0.15">
      <c r="B48" s="1216"/>
      <c r="C48" s="1217"/>
      <c r="D48" s="103"/>
      <c r="E48" s="1222" t="s">
        <v>38</v>
      </c>
      <c r="F48" s="1222"/>
      <c r="G48" s="1222"/>
      <c r="H48" s="1223"/>
      <c r="I48" s="349" t="s">
        <v>524</v>
      </c>
      <c r="J48" s="350" t="s">
        <v>524</v>
      </c>
      <c r="K48" s="350" t="s">
        <v>524</v>
      </c>
      <c r="L48" s="350" t="s">
        <v>524</v>
      </c>
      <c r="M48" s="351" t="s">
        <v>524</v>
      </c>
    </row>
    <row r="49" spans="2:13" ht="27.75" customHeight="1" x14ac:dyDescent="0.15">
      <c r="B49" s="1218"/>
      <c r="C49" s="1219"/>
      <c r="D49" s="103"/>
      <c r="E49" s="1222" t="s">
        <v>39</v>
      </c>
      <c r="F49" s="1222"/>
      <c r="G49" s="1222"/>
      <c r="H49" s="1223"/>
      <c r="I49" s="349" t="s">
        <v>524</v>
      </c>
      <c r="J49" s="350" t="s">
        <v>524</v>
      </c>
      <c r="K49" s="350" t="s">
        <v>524</v>
      </c>
      <c r="L49" s="350" t="s">
        <v>524</v>
      </c>
      <c r="M49" s="351" t="s">
        <v>524</v>
      </c>
    </row>
    <row r="50" spans="2:13" ht="27.75" customHeight="1" x14ac:dyDescent="0.15">
      <c r="B50" s="1227" t="s">
        <v>40</v>
      </c>
      <c r="C50" s="1228"/>
      <c r="D50" s="106"/>
      <c r="E50" s="1222" t="s">
        <v>41</v>
      </c>
      <c r="F50" s="1222"/>
      <c r="G50" s="1222"/>
      <c r="H50" s="1223"/>
      <c r="I50" s="349">
        <v>1838</v>
      </c>
      <c r="J50" s="350">
        <v>1708</v>
      </c>
      <c r="K50" s="350">
        <v>1705</v>
      </c>
      <c r="L50" s="350">
        <v>1690</v>
      </c>
      <c r="M50" s="351">
        <v>1740</v>
      </c>
    </row>
    <row r="51" spans="2:13" ht="27.75" customHeight="1" x14ac:dyDescent="0.15">
      <c r="B51" s="1216"/>
      <c r="C51" s="1217"/>
      <c r="D51" s="103"/>
      <c r="E51" s="1222" t="s">
        <v>42</v>
      </c>
      <c r="F51" s="1222"/>
      <c r="G51" s="1222"/>
      <c r="H51" s="1223"/>
      <c r="I51" s="349" t="s">
        <v>524</v>
      </c>
      <c r="J51" s="350" t="s">
        <v>524</v>
      </c>
      <c r="K51" s="350" t="s">
        <v>524</v>
      </c>
      <c r="L51" s="350" t="s">
        <v>524</v>
      </c>
      <c r="M51" s="351" t="s">
        <v>524</v>
      </c>
    </row>
    <row r="52" spans="2:13" ht="27.75" customHeight="1" x14ac:dyDescent="0.15">
      <c r="B52" s="1218"/>
      <c r="C52" s="1219"/>
      <c r="D52" s="103"/>
      <c r="E52" s="1222" t="s">
        <v>43</v>
      </c>
      <c r="F52" s="1222"/>
      <c r="G52" s="1222"/>
      <c r="H52" s="1223"/>
      <c r="I52" s="349">
        <v>1780</v>
      </c>
      <c r="J52" s="350">
        <v>1821</v>
      </c>
      <c r="K52" s="350">
        <v>1821</v>
      </c>
      <c r="L52" s="350">
        <v>1918</v>
      </c>
      <c r="M52" s="351">
        <v>1990</v>
      </c>
    </row>
    <row r="53" spans="2:13" ht="27.75" customHeight="1" thickBot="1" x14ac:dyDescent="0.2">
      <c r="B53" s="1229" t="s">
        <v>44</v>
      </c>
      <c r="C53" s="1230"/>
      <c r="D53" s="107"/>
      <c r="E53" s="1231" t="s">
        <v>45</v>
      </c>
      <c r="F53" s="1231"/>
      <c r="G53" s="1231"/>
      <c r="H53" s="1232"/>
      <c r="I53" s="352">
        <v>-893</v>
      </c>
      <c r="J53" s="353">
        <v>-758</v>
      </c>
      <c r="K53" s="353">
        <v>-705</v>
      </c>
      <c r="L53" s="353">
        <v>-549</v>
      </c>
      <c r="M53" s="354">
        <v>-658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Fm/sNWKhvfJmjQN01YYdNQ2jA0smpb15mB2vFCJk4st6Yzi7zOSQoaMX3A0as6LyL4C+4MV+A88eZIIHhz9fw==" saltValue="xiWQxHbnKsfXDaV+Kyzi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59" sqref="F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41" t="s">
        <v>48</v>
      </c>
      <c r="D55" s="1241"/>
      <c r="E55" s="1242"/>
      <c r="F55" s="119">
        <v>1337</v>
      </c>
      <c r="G55" s="119">
        <v>1315</v>
      </c>
      <c r="H55" s="120">
        <v>1345</v>
      </c>
    </row>
    <row r="56" spans="2:8" ht="52.5" customHeight="1" x14ac:dyDescent="0.15">
      <c r="B56" s="121"/>
      <c r="C56" s="1243" t="s">
        <v>49</v>
      </c>
      <c r="D56" s="1243"/>
      <c r="E56" s="1244"/>
      <c r="F56" s="122">
        <v>0</v>
      </c>
      <c r="G56" s="122">
        <v>0</v>
      </c>
      <c r="H56" s="123">
        <v>12</v>
      </c>
    </row>
    <row r="57" spans="2:8" ht="53.25" customHeight="1" x14ac:dyDescent="0.15">
      <c r="B57" s="121"/>
      <c r="C57" s="1245" t="s">
        <v>50</v>
      </c>
      <c r="D57" s="1245"/>
      <c r="E57" s="1246"/>
      <c r="F57" s="124">
        <v>298</v>
      </c>
      <c r="G57" s="124">
        <v>313</v>
      </c>
      <c r="H57" s="125">
        <v>320</v>
      </c>
    </row>
    <row r="58" spans="2:8" ht="45.75" customHeight="1" x14ac:dyDescent="0.15">
      <c r="B58" s="126"/>
      <c r="C58" s="1233" t="s">
        <v>608</v>
      </c>
      <c r="D58" s="1234"/>
      <c r="E58" s="1235"/>
      <c r="F58" s="127">
        <v>216</v>
      </c>
      <c r="G58" s="127">
        <v>212</v>
      </c>
      <c r="H58" s="128">
        <v>212</v>
      </c>
    </row>
    <row r="59" spans="2:8" ht="45.75" customHeight="1" x14ac:dyDescent="0.15">
      <c r="B59" s="126"/>
      <c r="C59" s="1233" t="s">
        <v>609</v>
      </c>
      <c r="D59" s="1234"/>
      <c r="E59" s="1235"/>
      <c r="F59" s="127">
        <v>73</v>
      </c>
      <c r="G59" s="127">
        <v>82</v>
      </c>
      <c r="H59" s="128">
        <v>85</v>
      </c>
    </row>
    <row r="60" spans="2:8" ht="45.75" customHeight="1" x14ac:dyDescent="0.15">
      <c r="B60" s="126"/>
      <c r="C60" s="1233" t="s">
        <v>610</v>
      </c>
      <c r="D60" s="1234"/>
      <c r="E60" s="1235"/>
      <c r="F60" s="127">
        <v>5</v>
      </c>
      <c r="G60" s="127">
        <v>7</v>
      </c>
      <c r="H60" s="128">
        <v>11</v>
      </c>
    </row>
    <row r="61" spans="2:8" ht="45.75" customHeight="1" x14ac:dyDescent="0.15">
      <c r="B61" s="126"/>
      <c r="C61" s="1233" t="s">
        <v>611</v>
      </c>
      <c r="D61" s="1234"/>
      <c r="E61" s="1235"/>
      <c r="F61" s="127">
        <v>3</v>
      </c>
      <c r="G61" s="127">
        <v>6</v>
      </c>
      <c r="H61" s="128">
        <v>8</v>
      </c>
    </row>
    <row r="62" spans="2:8" ht="45.75" customHeight="1" thickBot="1" x14ac:dyDescent="0.2">
      <c r="B62" s="129"/>
      <c r="C62" s="1236" t="s">
        <v>612</v>
      </c>
      <c r="D62" s="1237"/>
      <c r="E62" s="1238"/>
      <c r="F62" s="130" t="s">
        <v>603</v>
      </c>
      <c r="G62" s="130">
        <v>4</v>
      </c>
      <c r="H62" s="131">
        <v>3</v>
      </c>
    </row>
    <row r="63" spans="2:8" ht="52.5" customHeight="1" thickBot="1" x14ac:dyDescent="0.2">
      <c r="B63" s="132"/>
      <c r="C63" s="1239" t="s">
        <v>51</v>
      </c>
      <c r="D63" s="1239"/>
      <c r="E63" s="1240"/>
      <c r="F63" s="133">
        <v>1635</v>
      </c>
      <c r="G63" s="133">
        <v>1628</v>
      </c>
      <c r="H63" s="134">
        <v>1678</v>
      </c>
    </row>
    <row r="64" spans="2:8" x14ac:dyDescent="0.15"/>
  </sheetData>
  <sheetProtection algorithmName="SHA-512" hashValue="Vac+il2e983al02w0xDe2jsroBgZUplbOlyihwsRJC4JjY3MKno4cx62ePzt/8TC3nqfSBGPu8CSlkbQCFX0/A==" saltValue="vmrgsJaPoTcMeCxeTDu6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BW71" sqref="BW71"/>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614</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615</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9" t="s">
        <v>624</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x14ac:dyDescent="0.15">
      <c r="B44" s="369"/>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x14ac:dyDescent="0.15">
      <c r="B45" s="369"/>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x14ac:dyDescent="0.15">
      <c r="B46" s="369"/>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x14ac:dyDescent="0.15">
      <c r="B47" s="369"/>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616</v>
      </c>
    </row>
    <row r="50" spans="1:109" x14ac:dyDescent="0.15">
      <c r="B50" s="369"/>
      <c r="G50" s="1253"/>
      <c r="H50" s="1253"/>
      <c r="I50" s="1253"/>
      <c r="J50" s="1253"/>
      <c r="K50" s="379"/>
      <c r="L50" s="379"/>
      <c r="M50" s="380"/>
      <c r="N50" s="380"/>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2" t="s">
        <v>566</v>
      </c>
      <c r="BQ50" s="1252"/>
      <c r="BR50" s="1252"/>
      <c r="BS50" s="1252"/>
      <c r="BT50" s="1252"/>
      <c r="BU50" s="1252"/>
      <c r="BV50" s="1252"/>
      <c r="BW50" s="1252"/>
      <c r="BX50" s="1252" t="s">
        <v>567</v>
      </c>
      <c r="BY50" s="1252"/>
      <c r="BZ50" s="1252"/>
      <c r="CA50" s="1252"/>
      <c r="CB50" s="1252"/>
      <c r="CC50" s="1252"/>
      <c r="CD50" s="1252"/>
      <c r="CE50" s="1252"/>
      <c r="CF50" s="1252" t="s">
        <v>568</v>
      </c>
      <c r="CG50" s="1252"/>
      <c r="CH50" s="1252"/>
      <c r="CI50" s="1252"/>
      <c r="CJ50" s="1252"/>
      <c r="CK50" s="1252"/>
      <c r="CL50" s="1252"/>
      <c r="CM50" s="1252"/>
      <c r="CN50" s="1252" t="s">
        <v>569</v>
      </c>
      <c r="CO50" s="1252"/>
      <c r="CP50" s="1252"/>
      <c r="CQ50" s="1252"/>
      <c r="CR50" s="1252"/>
      <c r="CS50" s="1252"/>
      <c r="CT50" s="1252"/>
      <c r="CU50" s="1252"/>
      <c r="CV50" s="1252" t="s">
        <v>570</v>
      </c>
      <c r="CW50" s="1252"/>
      <c r="CX50" s="1252"/>
      <c r="CY50" s="1252"/>
      <c r="CZ50" s="1252"/>
      <c r="DA50" s="1252"/>
      <c r="DB50" s="1252"/>
      <c r="DC50" s="1252"/>
    </row>
    <row r="51" spans="1:109" ht="13.5" customHeight="1" x14ac:dyDescent="0.15">
      <c r="B51" s="369"/>
      <c r="G51" s="1255"/>
      <c r="H51" s="1255"/>
      <c r="I51" s="1268"/>
      <c r="J51" s="1268"/>
      <c r="K51" s="1254"/>
      <c r="L51" s="1254"/>
      <c r="M51" s="1254"/>
      <c r="N51" s="1254"/>
      <c r="AM51" s="378"/>
      <c r="AN51" s="1250" t="s">
        <v>617</v>
      </c>
      <c r="AO51" s="1250"/>
      <c r="AP51" s="1250"/>
      <c r="AQ51" s="1250"/>
      <c r="AR51" s="1250"/>
      <c r="AS51" s="1250"/>
      <c r="AT51" s="1250"/>
      <c r="AU51" s="1250"/>
      <c r="AV51" s="1250"/>
      <c r="AW51" s="1250"/>
      <c r="AX51" s="1250"/>
      <c r="AY51" s="1250"/>
      <c r="AZ51" s="1250"/>
      <c r="BA51" s="1250"/>
      <c r="BB51" s="1250" t="s">
        <v>618</v>
      </c>
      <c r="BC51" s="1250"/>
      <c r="BD51" s="1250"/>
      <c r="BE51" s="1250"/>
      <c r="BF51" s="1250"/>
      <c r="BG51" s="1250"/>
      <c r="BH51" s="1250"/>
      <c r="BI51" s="1250"/>
      <c r="BJ51" s="1250"/>
      <c r="BK51" s="1250"/>
      <c r="BL51" s="1250"/>
      <c r="BM51" s="1250"/>
      <c r="BN51" s="1250"/>
      <c r="BO51" s="1250"/>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x14ac:dyDescent="0.15">
      <c r="B52" s="369"/>
      <c r="G52" s="1255"/>
      <c r="H52" s="1255"/>
      <c r="I52" s="1268"/>
      <c r="J52" s="1268"/>
      <c r="K52" s="1254"/>
      <c r="L52" s="1254"/>
      <c r="M52" s="1254"/>
      <c r="N52" s="1254"/>
      <c r="AM52" s="378"/>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377"/>
      <c r="B53" s="369"/>
      <c r="G53" s="1255"/>
      <c r="H53" s="1255"/>
      <c r="I53" s="1253"/>
      <c r="J53" s="1253"/>
      <c r="K53" s="1254"/>
      <c r="L53" s="1254"/>
      <c r="M53" s="1254"/>
      <c r="N53" s="1254"/>
      <c r="AM53" s="378"/>
      <c r="AN53" s="1250"/>
      <c r="AO53" s="1250"/>
      <c r="AP53" s="1250"/>
      <c r="AQ53" s="1250"/>
      <c r="AR53" s="1250"/>
      <c r="AS53" s="1250"/>
      <c r="AT53" s="1250"/>
      <c r="AU53" s="1250"/>
      <c r="AV53" s="1250"/>
      <c r="AW53" s="1250"/>
      <c r="AX53" s="1250"/>
      <c r="AY53" s="1250"/>
      <c r="AZ53" s="1250"/>
      <c r="BA53" s="1250"/>
      <c r="BB53" s="1250" t="s">
        <v>619</v>
      </c>
      <c r="BC53" s="1250"/>
      <c r="BD53" s="1250"/>
      <c r="BE53" s="1250"/>
      <c r="BF53" s="1250"/>
      <c r="BG53" s="1250"/>
      <c r="BH53" s="1250"/>
      <c r="BI53" s="1250"/>
      <c r="BJ53" s="1250"/>
      <c r="BK53" s="1250"/>
      <c r="BL53" s="1250"/>
      <c r="BM53" s="1250"/>
      <c r="BN53" s="1250"/>
      <c r="BO53" s="1250"/>
      <c r="BP53" s="1247">
        <v>75.099999999999994</v>
      </c>
      <c r="BQ53" s="1247"/>
      <c r="BR53" s="1247"/>
      <c r="BS53" s="1247"/>
      <c r="BT53" s="1247"/>
      <c r="BU53" s="1247"/>
      <c r="BV53" s="1247"/>
      <c r="BW53" s="1247"/>
      <c r="BX53" s="1247">
        <v>75.900000000000006</v>
      </c>
      <c r="BY53" s="1247"/>
      <c r="BZ53" s="1247"/>
      <c r="CA53" s="1247"/>
      <c r="CB53" s="1247"/>
      <c r="CC53" s="1247"/>
      <c r="CD53" s="1247"/>
      <c r="CE53" s="1247"/>
      <c r="CF53" s="1247">
        <v>76.8</v>
      </c>
      <c r="CG53" s="1247"/>
      <c r="CH53" s="1247"/>
      <c r="CI53" s="1247"/>
      <c r="CJ53" s="1247"/>
      <c r="CK53" s="1247"/>
      <c r="CL53" s="1247"/>
      <c r="CM53" s="1247"/>
      <c r="CN53" s="1247">
        <v>77.8</v>
      </c>
      <c r="CO53" s="1247"/>
      <c r="CP53" s="1247"/>
      <c r="CQ53" s="1247"/>
      <c r="CR53" s="1247"/>
      <c r="CS53" s="1247"/>
      <c r="CT53" s="1247"/>
      <c r="CU53" s="1247"/>
      <c r="CV53" s="1247">
        <v>77.5</v>
      </c>
      <c r="CW53" s="1247"/>
      <c r="CX53" s="1247"/>
      <c r="CY53" s="1247"/>
      <c r="CZ53" s="1247"/>
      <c r="DA53" s="1247"/>
      <c r="DB53" s="1247"/>
      <c r="DC53" s="1247"/>
    </row>
    <row r="54" spans="1:109" x14ac:dyDescent="0.15">
      <c r="A54" s="377"/>
      <c r="B54" s="369"/>
      <c r="G54" s="1255"/>
      <c r="H54" s="1255"/>
      <c r="I54" s="1253"/>
      <c r="J54" s="1253"/>
      <c r="K54" s="1254"/>
      <c r="L54" s="1254"/>
      <c r="M54" s="1254"/>
      <c r="N54" s="1254"/>
      <c r="AM54" s="378"/>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377"/>
      <c r="B55" s="369"/>
      <c r="G55" s="1253"/>
      <c r="H55" s="1253"/>
      <c r="I55" s="1253"/>
      <c r="J55" s="1253"/>
      <c r="K55" s="1254"/>
      <c r="L55" s="1254"/>
      <c r="M55" s="1254"/>
      <c r="N55" s="1254"/>
      <c r="AN55" s="1252" t="s">
        <v>620</v>
      </c>
      <c r="AO55" s="1252"/>
      <c r="AP55" s="1252"/>
      <c r="AQ55" s="1252"/>
      <c r="AR55" s="1252"/>
      <c r="AS55" s="1252"/>
      <c r="AT55" s="1252"/>
      <c r="AU55" s="1252"/>
      <c r="AV55" s="1252"/>
      <c r="AW55" s="1252"/>
      <c r="AX55" s="1252"/>
      <c r="AY55" s="1252"/>
      <c r="AZ55" s="1252"/>
      <c r="BA55" s="1252"/>
      <c r="BB55" s="1250" t="s">
        <v>618</v>
      </c>
      <c r="BC55" s="1250"/>
      <c r="BD55" s="1250"/>
      <c r="BE55" s="1250"/>
      <c r="BF55" s="1250"/>
      <c r="BG55" s="1250"/>
      <c r="BH55" s="1250"/>
      <c r="BI55" s="1250"/>
      <c r="BJ55" s="1250"/>
      <c r="BK55" s="1250"/>
      <c r="BL55" s="1250"/>
      <c r="BM55" s="1250"/>
      <c r="BN55" s="1250"/>
      <c r="BO55" s="1250"/>
      <c r="BP55" s="1247">
        <v>0</v>
      </c>
      <c r="BQ55" s="1247"/>
      <c r="BR55" s="1247"/>
      <c r="BS55" s="1247"/>
      <c r="BT55" s="1247"/>
      <c r="BU55" s="1247"/>
      <c r="BV55" s="1247"/>
      <c r="BW55" s="1247"/>
      <c r="BX55" s="1247">
        <v>0</v>
      </c>
      <c r="BY55" s="1247"/>
      <c r="BZ55" s="1247"/>
      <c r="CA55" s="1247"/>
      <c r="CB55" s="1247"/>
      <c r="CC55" s="1247"/>
      <c r="CD55" s="1247"/>
      <c r="CE55" s="1247"/>
      <c r="CF55" s="1247">
        <v>0</v>
      </c>
      <c r="CG55" s="1247"/>
      <c r="CH55" s="1247"/>
      <c r="CI55" s="1247"/>
      <c r="CJ55" s="1247"/>
      <c r="CK55" s="1247"/>
      <c r="CL55" s="1247"/>
      <c r="CM55" s="1247"/>
      <c r="CN55" s="1247">
        <v>0</v>
      </c>
      <c r="CO55" s="1247"/>
      <c r="CP55" s="1247"/>
      <c r="CQ55" s="1247"/>
      <c r="CR55" s="1247"/>
      <c r="CS55" s="1247"/>
      <c r="CT55" s="1247"/>
      <c r="CU55" s="1247"/>
      <c r="CV55" s="1247">
        <v>0</v>
      </c>
      <c r="CW55" s="1247"/>
      <c r="CX55" s="1247"/>
      <c r="CY55" s="1247"/>
      <c r="CZ55" s="1247"/>
      <c r="DA55" s="1247"/>
      <c r="DB55" s="1247"/>
      <c r="DC55" s="1247"/>
    </row>
    <row r="56" spans="1:109" x14ac:dyDescent="0.15">
      <c r="A56" s="377"/>
      <c r="B56" s="369"/>
      <c r="G56" s="1253"/>
      <c r="H56" s="1253"/>
      <c r="I56" s="1253"/>
      <c r="J56" s="1253"/>
      <c r="K56" s="1254"/>
      <c r="L56" s="1254"/>
      <c r="M56" s="1254"/>
      <c r="N56" s="1254"/>
      <c r="AN56" s="1252"/>
      <c r="AO56" s="1252"/>
      <c r="AP56" s="1252"/>
      <c r="AQ56" s="1252"/>
      <c r="AR56" s="1252"/>
      <c r="AS56" s="1252"/>
      <c r="AT56" s="1252"/>
      <c r="AU56" s="1252"/>
      <c r="AV56" s="1252"/>
      <c r="AW56" s="1252"/>
      <c r="AX56" s="1252"/>
      <c r="AY56" s="1252"/>
      <c r="AZ56" s="1252"/>
      <c r="BA56" s="1252"/>
      <c r="BB56" s="1250"/>
      <c r="BC56" s="1250"/>
      <c r="BD56" s="1250"/>
      <c r="BE56" s="1250"/>
      <c r="BF56" s="1250"/>
      <c r="BG56" s="1250"/>
      <c r="BH56" s="1250"/>
      <c r="BI56" s="1250"/>
      <c r="BJ56" s="1250"/>
      <c r="BK56" s="1250"/>
      <c r="BL56" s="1250"/>
      <c r="BM56" s="1250"/>
      <c r="BN56" s="1250"/>
      <c r="BO56" s="1250"/>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377" customFormat="1" x14ac:dyDescent="0.15">
      <c r="B57" s="381"/>
      <c r="G57" s="1253"/>
      <c r="H57" s="1253"/>
      <c r="I57" s="1248"/>
      <c r="J57" s="1248"/>
      <c r="K57" s="1254"/>
      <c r="L57" s="1254"/>
      <c r="M57" s="1254"/>
      <c r="N57" s="1254"/>
      <c r="AM57" s="363"/>
      <c r="AN57" s="1252"/>
      <c r="AO57" s="1252"/>
      <c r="AP57" s="1252"/>
      <c r="AQ57" s="1252"/>
      <c r="AR57" s="1252"/>
      <c r="AS57" s="1252"/>
      <c r="AT57" s="1252"/>
      <c r="AU57" s="1252"/>
      <c r="AV57" s="1252"/>
      <c r="AW57" s="1252"/>
      <c r="AX57" s="1252"/>
      <c r="AY57" s="1252"/>
      <c r="AZ57" s="1252"/>
      <c r="BA57" s="1252"/>
      <c r="BB57" s="1250" t="s">
        <v>619</v>
      </c>
      <c r="BC57" s="1250"/>
      <c r="BD57" s="1250"/>
      <c r="BE57" s="1250"/>
      <c r="BF57" s="1250"/>
      <c r="BG57" s="1250"/>
      <c r="BH57" s="1250"/>
      <c r="BI57" s="1250"/>
      <c r="BJ57" s="1250"/>
      <c r="BK57" s="1250"/>
      <c r="BL57" s="1250"/>
      <c r="BM57" s="1250"/>
      <c r="BN57" s="1250"/>
      <c r="BO57" s="1250"/>
      <c r="BP57" s="1247">
        <v>58.2</v>
      </c>
      <c r="BQ57" s="1247"/>
      <c r="BR57" s="1247"/>
      <c r="BS57" s="1247"/>
      <c r="BT57" s="1247"/>
      <c r="BU57" s="1247"/>
      <c r="BV57" s="1247"/>
      <c r="BW57" s="1247"/>
      <c r="BX57" s="1247">
        <v>59.4</v>
      </c>
      <c r="BY57" s="1247"/>
      <c r="BZ57" s="1247"/>
      <c r="CA57" s="1247"/>
      <c r="CB57" s="1247"/>
      <c r="CC57" s="1247"/>
      <c r="CD57" s="1247"/>
      <c r="CE57" s="1247"/>
      <c r="CF57" s="1247">
        <v>60.4</v>
      </c>
      <c r="CG57" s="1247"/>
      <c r="CH57" s="1247"/>
      <c r="CI57" s="1247"/>
      <c r="CJ57" s="1247"/>
      <c r="CK57" s="1247"/>
      <c r="CL57" s="1247"/>
      <c r="CM57" s="1247"/>
      <c r="CN57" s="1247">
        <v>61.5</v>
      </c>
      <c r="CO57" s="1247"/>
      <c r="CP57" s="1247"/>
      <c r="CQ57" s="1247"/>
      <c r="CR57" s="1247"/>
      <c r="CS57" s="1247"/>
      <c r="CT57" s="1247"/>
      <c r="CU57" s="1247"/>
      <c r="CV57" s="1247">
        <v>61</v>
      </c>
      <c r="CW57" s="1247"/>
      <c r="CX57" s="1247"/>
      <c r="CY57" s="1247"/>
      <c r="CZ57" s="1247"/>
      <c r="DA57" s="1247"/>
      <c r="DB57" s="1247"/>
      <c r="DC57" s="1247"/>
      <c r="DD57" s="382"/>
      <c r="DE57" s="381"/>
    </row>
    <row r="58" spans="1:109" s="377" customFormat="1" x14ac:dyDescent="0.15">
      <c r="A58" s="363"/>
      <c r="B58" s="381"/>
      <c r="G58" s="1253"/>
      <c r="H58" s="1253"/>
      <c r="I58" s="1248"/>
      <c r="J58" s="1248"/>
      <c r="K58" s="1254"/>
      <c r="L58" s="1254"/>
      <c r="M58" s="1254"/>
      <c r="N58" s="1254"/>
      <c r="AM58" s="363"/>
      <c r="AN58" s="1252"/>
      <c r="AO58" s="1252"/>
      <c r="AP58" s="1252"/>
      <c r="AQ58" s="1252"/>
      <c r="AR58" s="1252"/>
      <c r="AS58" s="1252"/>
      <c r="AT58" s="1252"/>
      <c r="AU58" s="1252"/>
      <c r="AV58" s="1252"/>
      <c r="AW58" s="1252"/>
      <c r="AX58" s="1252"/>
      <c r="AY58" s="1252"/>
      <c r="AZ58" s="1252"/>
      <c r="BA58" s="1252"/>
      <c r="BB58" s="1250"/>
      <c r="BC58" s="1250"/>
      <c r="BD58" s="1250"/>
      <c r="BE58" s="1250"/>
      <c r="BF58" s="1250"/>
      <c r="BG58" s="1250"/>
      <c r="BH58" s="1250"/>
      <c r="BI58" s="1250"/>
      <c r="BJ58" s="1250"/>
      <c r="BK58" s="1250"/>
      <c r="BL58" s="1250"/>
      <c r="BM58" s="1250"/>
      <c r="BN58" s="1250"/>
      <c r="BO58" s="1250"/>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621</v>
      </c>
    </row>
    <row r="64" spans="1:109" x14ac:dyDescent="0.15">
      <c r="B64" s="369"/>
      <c r="G64" s="376"/>
      <c r="I64" s="389"/>
      <c r="J64" s="389"/>
      <c r="K64" s="389"/>
      <c r="L64" s="389"/>
      <c r="M64" s="389"/>
      <c r="N64" s="390"/>
      <c r="AM64" s="376"/>
      <c r="AN64" s="376" t="s">
        <v>615</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9" t="s">
        <v>625</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x14ac:dyDescent="0.15">
      <c r="B66" s="369"/>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x14ac:dyDescent="0.15">
      <c r="B67" s="369"/>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x14ac:dyDescent="0.15">
      <c r="B68" s="369"/>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x14ac:dyDescent="0.15">
      <c r="B69" s="369"/>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616</v>
      </c>
    </row>
    <row r="72" spans="2:107" x14ac:dyDescent="0.15">
      <c r="B72" s="369"/>
      <c r="G72" s="1253"/>
      <c r="H72" s="1253"/>
      <c r="I72" s="1253"/>
      <c r="J72" s="1253"/>
      <c r="K72" s="379"/>
      <c r="L72" s="379"/>
      <c r="M72" s="380"/>
      <c r="N72" s="380"/>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2" t="s">
        <v>566</v>
      </c>
      <c r="BQ72" s="1252"/>
      <c r="BR72" s="1252"/>
      <c r="BS72" s="1252"/>
      <c r="BT72" s="1252"/>
      <c r="BU72" s="1252"/>
      <c r="BV72" s="1252"/>
      <c r="BW72" s="1252"/>
      <c r="BX72" s="1252" t="s">
        <v>567</v>
      </c>
      <c r="BY72" s="1252"/>
      <c r="BZ72" s="1252"/>
      <c r="CA72" s="1252"/>
      <c r="CB72" s="1252"/>
      <c r="CC72" s="1252"/>
      <c r="CD72" s="1252"/>
      <c r="CE72" s="1252"/>
      <c r="CF72" s="1252" t="s">
        <v>568</v>
      </c>
      <c r="CG72" s="1252"/>
      <c r="CH72" s="1252"/>
      <c r="CI72" s="1252"/>
      <c r="CJ72" s="1252"/>
      <c r="CK72" s="1252"/>
      <c r="CL72" s="1252"/>
      <c r="CM72" s="1252"/>
      <c r="CN72" s="1252" t="s">
        <v>569</v>
      </c>
      <c r="CO72" s="1252"/>
      <c r="CP72" s="1252"/>
      <c r="CQ72" s="1252"/>
      <c r="CR72" s="1252"/>
      <c r="CS72" s="1252"/>
      <c r="CT72" s="1252"/>
      <c r="CU72" s="1252"/>
      <c r="CV72" s="1252" t="s">
        <v>570</v>
      </c>
      <c r="CW72" s="1252"/>
      <c r="CX72" s="1252"/>
      <c r="CY72" s="1252"/>
      <c r="CZ72" s="1252"/>
      <c r="DA72" s="1252"/>
      <c r="DB72" s="1252"/>
      <c r="DC72" s="1252"/>
    </row>
    <row r="73" spans="2:107" x14ac:dyDescent="0.15">
      <c r="B73" s="369"/>
      <c r="G73" s="1255"/>
      <c r="H73" s="1255"/>
      <c r="I73" s="1255"/>
      <c r="J73" s="1255"/>
      <c r="K73" s="1251"/>
      <c r="L73" s="1251"/>
      <c r="M73" s="1251"/>
      <c r="N73" s="1251"/>
      <c r="AM73" s="378"/>
      <c r="AN73" s="1250" t="s">
        <v>617</v>
      </c>
      <c r="AO73" s="1250"/>
      <c r="AP73" s="1250"/>
      <c r="AQ73" s="1250"/>
      <c r="AR73" s="1250"/>
      <c r="AS73" s="1250"/>
      <c r="AT73" s="1250"/>
      <c r="AU73" s="1250"/>
      <c r="AV73" s="1250"/>
      <c r="AW73" s="1250"/>
      <c r="AX73" s="1250"/>
      <c r="AY73" s="1250"/>
      <c r="AZ73" s="1250"/>
      <c r="BA73" s="1250"/>
      <c r="BB73" s="1250" t="s">
        <v>618</v>
      </c>
      <c r="BC73" s="1250"/>
      <c r="BD73" s="1250"/>
      <c r="BE73" s="1250"/>
      <c r="BF73" s="1250"/>
      <c r="BG73" s="1250"/>
      <c r="BH73" s="1250"/>
      <c r="BI73" s="1250"/>
      <c r="BJ73" s="1250"/>
      <c r="BK73" s="1250"/>
      <c r="BL73" s="1250"/>
      <c r="BM73" s="1250"/>
      <c r="BN73" s="1250"/>
      <c r="BO73" s="1250"/>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x14ac:dyDescent="0.15">
      <c r="B74" s="369"/>
      <c r="G74" s="1255"/>
      <c r="H74" s="1255"/>
      <c r="I74" s="1255"/>
      <c r="J74" s="1255"/>
      <c r="K74" s="1251"/>
      <c r="L74" s="1251"/>
      <c r="M74" s="1251"/>
      <c r="N74" s="1251"/>
      <c r="AM74" s="378"/>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369"/>
      <c r="G75" s="1255"/>
      <c r="H75" s="1255"/>
      <c r="I75" s="1253"/>
      <c r="J75" s="1253"/>
      <c r="K75" s="1254"/>
      <c r="L75" s="1254"/>
      <c r="M75" s="1254"/>
      <c r="N75" s="1254"/>
      <c r="AM75" s="378"/>
      <c r="AN75" s="1250"/>
      <c r="AO75" s="1250"/>
      <c r="AP75" s="1250"/>
      <c r="AQ75" s="1250"/>
      <c r="AR75" s="1250"/>
      <c r="AS75" s="1250"/>
      <c r="AT75" s="1250"/>
      <c r="AU75" s="1250"/>
      <c r="AV75" s="1250"/>
      <c r="AW75" s="1250"/>
      <c r="AX75" s="1250"/>
      <c r="AY75" s="1250"/>
      <c r="AZ75" s="1250"/>
      <c r="BA75" s="1250"/>
      <c r="BB75" s="1250" t="s">
        <v>622</v>
      </c>
      <c r="BC75" s="1250"/>
      <c r="BD75" s="1250"/>
      <c r="BE75" s="1250"/>
      <c r="BF75" s="1250"/>
      <c r="BG75" s="1250"/>
      <c r="BH75" s="1250"/>
      <c r="BI75" s="1250"/>
      <c r="BJ75" s="1250"/>
      <c r="BK75" s="1250"/>
      <c r="BL75" s="1250"/>
      <c r="BM75" s="1250"/>
      <c r="BN75" s="1250"/>
      <c r="BO75" s="1250"/>
      <c r="BP75" s="1247">
        <v>5.5</v>
      </c>
      <c r="BQ75" s="1247"/>
      <c r="BR75" s="1247"/>
      <c r="BS75" s="1247"/>
      <c r="BT75" s="1247"/>
      <c r="BU75" s="1247"/>
      <c r="BV75" s="1247"/>
      <c r="BW75" s="1247"/>
      <c r="BX75" s="1247">
        <v>6.1</v>
      </c>
      <c r="BY75" s="1247"/>
      <c r="BZ75" s="1247"/>
      <c r="CA75" s="1247"/>
      <c r="CB75" s="1247"/>
      <c r="CC75" s="1247"/>
      <c r="CD75" s="1247"/>
      <c r="CE75" s="1247"/>
      <c r="CF75" s="1247">
        <v>6.7</v>
      </c>
      <c r="CG75" s="1247"/>
      <c r="CH75" s="1247"/>
      <c r="CI75" s="1247"/>
      <c r="CJ75" s="1247"/>
      <c r="CK75" s="1247"/>
      <c r="CL75" s="1247"/>
      <c r="CM75" s="1247"/>
      <c r="CN75" s="1247">
        <v>6.3</v>
      </c>
      <c r="CO75" s="1247"/>
      <c r="CP75" s="1247"/>
      <c r="CQ75" s="1247"/>
      <c r="CR75" s="1247"/>
      <c r="CS75" s="1247"/>
      <c r="CT75" s="1247"/>
      <c r="CU75" s="1247"/>
      <c r="CV75" s="1247">
        <v>6.4</v>
      </c>
      <c r="CW75" s="1247"/>
      <c r="CX75" s="1247"/>
      <c r="CY75" s="1247"/>
      <c r="CZ75" s="1247"/>
      <c r="DA75" s="1247"/>
      <c r="DB75" s="1247"/>
      <c r="DC75" s="1247"/>
    </row>
    <row r="76" spans="2:107" x14ac:dyDescent="0.15">
      <c r="B76" s="369"/>
      <c r="G76" s="1255"/>
      <c r="H76" s="1255"/>
      <c r="I76" s="1253"/>
      <c r="J76" s="1253"/>
      <c r="K76" s="1254"/>
      <c r="L76" s="1254"/>
      <c r="M76" s="1254"/>
      <c r="N76" s="1254"/>
      <c r="AM76" s="378"/>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369"/>
      <c r="G77" s="1253"/>
      <c r="H77" s="1253"/>
      <c r="I77" s="1253"/>
      <c r="J77" s="1253"/>
      <c r="K77" s="1251"/>
      <c r="L77" s="1251"/>
      <c r="M77" s="1251"/>
      <c r="N77" s="1251"/>
      <c r="AN77" s="1252" t="s">
        <v>620</v>
      </c>
      <c r="AO77" s="1252"/>
      <c r="AP77" s="1252"/>
      <c r="AQ77" s="1252"/>
      <c r="AR77" s="1252"/>
      <c r="AS77" s="1252"/>
      <c r="AT77" s="1252"/>
      <c r="AU77" s="1252"/>
      <c r="AV77" s="1252"/>
      <c r="AW77" s="1252"/>
      <c r="AX77" s="1252"/>
      <c r="AY77" s="1252"/>
      <c r="AZ77" s="1252"/>
      <c r="BA77" s="1252"/>
      <c r="BB77" s="1250" t="s">
        <v>618</v>
      </c>
      <c r="BC77" s="1250"/>
      <c r="BD77" s="1250"/>
      <c r="BE77" s="1250"/>
      <c r="BF77" s="1250"/>
      <c r="BG77" s="1250"/>
      <c r="BH77" s="1250"/>
      <c r="BI77" s="1250"/>
      <c r="BJ77" s="1250"/>
      <c r="BK77" s="1250"/>
      <c r="BL77" s="1250"/>
      <c r="BM77" s="1250"/>
      <c r="BN77" s="1250"/>
      <c r="BO77" s="1250"/>
      <c r="BP77" s="1247">
        <v>0</v>
      </c>
      <c r="BQ77" s="1247"/>
      <c r="BR77" s="1247"/>
      <c r="BS77" s="1247"/>
      <c r="BT77" s="1247"/>
      <c r="BU77" s="1247"/>
      <c r="BV77" s="1247"/>
      <c r="BW77" s="1247"/>
      <c r="BX77" s="1247">
        <v>0</v>
      </c>
      <c r="BY77" s="1247"/>
      <c r="BZ77" s="1247"/>
      <c r="CA77" s="1247"/>
      <c r="CB77" s="1247"/>
      <c r="CC77" s="1247"/>
      <c r="CD77" s="1247"/>
      <c r="CE77" s="1247"/>
      <c r="CF77" s="1247">
        <v>0</v>
      </c>
      <c r="CG77" s="1247"/>
      <c r="CH77" s="1247"/>
      <c r="CI77" s="1247"/>
      <c r="CJ77" s="1247"/>
      <c r="CK77" s="1247"/>
      <c r="CL77" s="1247"/>
      <c r="CM77" s="1247"/>
      <c r="CN77" s="1247">
        <v>0</v>
      </c>
      <c r="CO77" s="1247"/>
      <c r="CP77" s="1247"/>
      <c r="CQ77" s="1247"/>
      <c r="CR77" s="1247"/>
      <c r="CS77" s="1247"/>
      <c r="CT77" s="1247"/>
      <c r="CU77" s="1247"/>
      <c r="CV77" s="1247">
        <v>0</v>
      </c>
      <c r="CW77" s="1247"/>
      <c r="CX77" s="1247"/>
      <c r="CY77" s="1247"/>
      <c r="CZ77" s="1247"/>
      <c r="DA77" s="1247"/>
      <c r="DB77" s="1247"/>
      <c r="DC77" s="1247"/>
    </row>
    <row r="78" spans="2:107" x14ac:dyDescent="0.15">
      <c r="B78" s="369"/>
      <c r="G78" s="1253"/>
      <c r="H78" s="1253"/>
      <c r="I78" s="1253"/>
      <c r="J78" s="1253"/>
      <c r="K78" s="1251"/>
      <c r="L78" s="1251"/>
      <c r="M78" s="1251"/>
      <c r="N78" s="1251"/>
      <c r="AN78" s="1252"/>
      <c r="AO78" s="1252"/>
      <c r="AP78" s="1252"/>
      <c r="AQ78" s="1252"/>
      <c r="AR78" s="1252"/>
      <c r="AS78" s="1252"/>
      <c r="AT78" s="1252"/>
      <c r="AU78" s="1252"/>
      <c r="AV78" s="1252"/>
      <c r="AW78" s="1252"/>
      <c r="AX78" s="1252"/>
      <c r="AY78" s="1252"/>
      <c r="AZ78" s="1252"/>
      <c r="BA78" s="1252"/>
      <c r="BB78" s="1250"/>
      <c r="BC78" s="1250"/>
      <c r="BD78" s="1250"/>
      <c r="BE78" s="1250"/>
      <c r="BF78" s="1250"/>
      <c r="BG78" s="1250"/>
      <c r="BH78" s="1250"/>
      <c r="BI78" s="1250"/>
      <c r="BJ78" s="1250"/>
      <c r="BK78" s="1250"/>
      <c r="BL78" s="1250"/>
      <c r="BM78" s="1250"/>
      <c r="BN78" s="1250"/>
      <c r="BO78" s="1250"/>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369"/>
      <c r="G79" s="1253"/>
      <c r="H79" s="1253"/>
      <c r="I79" s="1248"/>
      <c r="J79" s="1248"/>
      <c r="K79" s="1249"/>
      <c r="L79" s="1249"/>
      <c r="M79" s="1249"/>
      <c r="N79" s="1249"/>
      <c r="AN79" s="1252"/>
      <c r="AO79" s="1252"/>
      <c r="AP79" s="1252"/>
      <c r="AQ79" s="1252"/>
      <c r="AR79" s="1252"/>
      <c r="AS79" s="1252"/>
      <c r="AT79" s="1252"/>
      <c r="AU79" s="1252"/>
      <c r="AV79" s="1252"/>
      <c r="AW79" s="1252"/>
      <c r="AX79" s="1252"/>
      <c r="AY79" s="1252"/>
      <c r="AZ79" s="1252"/>
      <c r="BA79" s="1252"/>
      <c r="BB79" s="1250" t="s">
        <v>622</v>
      </c>
      <c r="BC79" s="1250"/>
      <c r="BD79" s="1250"/>
      <c r="BE79" s="1250"/>
      <c r="BF79" s="1250"/>
      <c r="BG79" s="1250"/>
      <c r="BH79" s="1250"/>
      <c r="BI79" s="1250"/>
      <c r="BJ79" s="1250"/>
      <c r="BK79" s="1250"/>
      <c r="BL79" s="1250"/>
      <c r="BM79" s="1250"/>
      <c r="BN79" s="1250"/>
      <c r="BO79" s="1250"/>
      <c r="BP79" s="1247">
        <v>7.1</v>
      </c>
      <c r="BQ79" s="1247"/>
      <c r="BR79" s="1247"/>
      <c r="BS79" s="1247"/>
      <c r="BT79" s="1247"/>
      <c r="BU79" s="1247"/>
      <c r="BV79" s="1247"/>
      <c r="BW79" s="1247"/>
      <c r="BX79" s="1247">
        <v>7.4</v>
      </c>
      <c r="BY79" s="1247"/>
      <c r="BZ79" s="1247"/>
      <c r="CA79" s="1247"/>
      <c r="CB79" s="1247"/>
      <c r="CC79" s="1247"/>
      <c r="CD79" s="1247"/>
      <c r="CE79" s="1247"/>
      <c r="CF79" s="1247">
        <v>7.4</v>
      </c>
      <c r="CG79" s="1247"/>
      <c r="CH79" s="1247"/>
      <c r="CI79" s="1247"/>
      <c r="CJ79" s="1247"/>
      <c r="CK79" s="1247"/>
      <c r="CL79" s="1247"/>
      <c r="CM79" s="1247"/>
      <c r="CN79" s="1247">
        <v>8</v>
      </c>
      <c r="CO79" s="1247"/>
      <c r="CP79" s="1247"/>
      <c r="CQ79" s="1247"/>
      <c r="CR79" s="1247"/>
      <c r="CS79" s="1247"/>
      <c r="CT79" s="1247"/>
      <c r="CU79" s="1247"/>
      <c r="CV79" s="1247">
        <v>6.6</v>
      </c>
      <c r="CW79" s="1247"/>
      <c r="CX79" s="1247"/>
      <c r="CY79" s="1247"/>
      <c r="CZ79" s="1247"/>
      <c r="DA79" s="1247"/>
      <c r="DB79" s="1247"/>
      <c r="DC79" s="1247"/>
    </row>
    <row r="80" spans="2:107" x14ac:dyDescent="0.15">
      <c r="B80" s="369"/>
      <c r="G80" s="1253"/>
      <c r="H80" s="1253"/>
      <c r="I80" s="1248"/>
      <c r="J80" s="1248"/>
      <c r="K80" s="1249"/>
      <c r="L80" s="1249"/>
      <c r="M80" s="1249"/>
      <c r="N80" s="1249"/>
      <c r="AN80" s="1252"/>
      <c r="AO80" s="1252"/>
      <c r="AP80" s="1252"/>
      <c r="AQ80" s="1252"/>
      <c r="AR80" s="1252"/>
      <c r="AS80" s="1252"/>
      <c r="AT80" s="1252"/>
      <c r="AU80" s="1252"/>
      <c r="AV80" s="1252"/>
      <c r="AW80" s="1252"/>
      <c r="AX80" s="1252"/>
      <c r="AY80" s="1252"/>
      <c r="AZ80" s="1252"/>
      <c r="BA80" s="1252"/>
      <c r="BB80" s="1250"/>
      <c r="BC80" s="1250"/>
      <c r="BD80" s="1250"/>
      <c r="BE80" s="1250"/>
      <c r="BF80" s="1250"/>
      <c r="BG80" s="1250"/>
      <c r="BH80" s="1250"/>
      <c r="BI80" s="1250"/>
      <c r="BJ80" s="1250"/>
      <c r="BK80" s="1250"/>
      <c r="BL80" s="1250"/>
      <c r="BM80" s="1250"/>
      <c r="BN80" s="1250"/>
      <c r="BO80" s="1250"/>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jzIKppBhSFXfdc80Q3ThaPKC7SXT92PSZQChOOOPKCVSkUXckI1zDzUTWACyBH/DnI7Q/rlk+U38+2jE4j0opQ==" saltValue="r34t1Eh5ukuae8irj2kwN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623</v>
      </c>
    </row>
  </sheetData>
  <sheetProtection algorithmName="SHA-512" hashValue="V2j3J69Mbv2QcIaA34CutMD/F2O9CS7EmMPOwaPzMRfXnSH3WyT+AbAo3eNVCMavdU6GhgKH7lK89EH2xP26lA==" saltValue="LK8/+flQdLRLPdoGzjSnp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6"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513</v>
      </c>
    </row>
  </sheetData>
  <sheetProtection algorithmName="SHA-512" hashValue="Z/3MZZieYrnEZWFwDb4yJj7Yl3kc6zVOXFhQdLyY/rummzCoXSaQM/xbRH4WORpPJAg+tAQC9MPbQ6Gdt1WbFQ==" saltValue="+QjyXw69zQVibeA8zUzwa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303739</v>
      </c>
      <c r="E3" s="153"/>
      <c r="F3" s="154">
        <v>317319</v>
      </c>
      <c r="G3" s="155"/>
      <c r="H3" s="156"/>
    </row>
    <row r="4" spans="1:8" x14ac:dyDescent="0.15">
      <c r="A4" s="157"/>
      <c r="B4" s="158"/>
      <c r="C4" s="159"/>
      <c r="D4" s="160">
        <v>215590</v>
      </c>
      <c r="E4" s="161"/>
      <c r="F4" s="162">
        <v>164214</v>
      </c>
      <c r="G4" s="163"/>
      <c r="H4" s="164"/>
    </row>
    <row r="5" spans="1:8" x14ac:dyDescent="0.15">
      <c r="A5" s="145" t="s">
        <v>558</v>
      </c>
      <c r="B5" s="150"/>
      <c r="C5" s="151"/>
      <c r="D5" s="152">
        <v>191138</v>
      </c>
      <c r="E5" s="153"/>
      <c r="F5" s="154">
        <v>289738</v>
      </c>
      <c r="G5" s="155"/>
      <c r="H5" s="156"/>
    </row>
    <row r="6" spans="1:8" x14ac:dyDescent="0.15">
      <c r="A6" s="157"/>
      <c r="B6" s="158"/>
      <c r="C6" s="159"/>
      <c r="D6" s="160">
        <v>180778</v>
      </c>
      <c r="E6" s="161"/>
      <c r="F6" s="162">
        <v>156238</v>
      </c>
      <c r="G6" s="163"/>
      <c r="H6" s="164"/>
    </row>
    <row r="7" spans="1:8" x14ac:dyDescent="0.15">
      <c r="A7" s="145" t="s">
        <v>559</v>
      </c>
      <c r="B7" s="150"/>
      <c r="C7" s="151"/>
      <c r="D7" s="152">
        <v>486602</v>
      </c>
      <c r="E7" s="153"/>
      <c r="F7" s="154">
        <v>316937</v>
      </c>
      <c r="G7" s="155"/>
      <c r="H7" s="156"/>
    </row>
    <row r="8" spans="1:8" x14ac:dyDescent="0.15">
      <c r="A8" s="157"/>
      <c r="B8" s="158"/>
      <c r="C8" s="159"/>
      <c r="D8" s="160">
        <v>366782</v>
      </c>
      <c r="E8" s="161"/>
      <c r="F8" s="162">
        <v>199150</v>
      </c>
      <c r="G8" s="163"/>
      <c r="H8" s="164"/>
    </row>
    <row r="9" spans="1:8" x14ac:dyDescent="0.15">
      <c r="A9" s="145" t="s">
        <v>560</v>
      </c>
      <c r="B9" s="150"/>
      <c r="C9" s="151"/>
      <c r="D9" s="152">
        <v>684820</v>
      </c>
      <c r="E9" s="153"/>
      <c r="F9" s="154">
        <v>332350</v>
      </c>
      <c r="G9" s="155"/>
      <c r="H9" s="156"/>
    </row>
    <row r="10" spans="1:8" x14ac:dyDescent="0.15">
      <c r="A10" s="157"/>
      <c r="B10" s="158"/>
      <c r="C10" s="159"/>
      <c r="D10" s="160">
        <v>508624</v>
      </c>
      <c r="E10" s="161"/>
      <c r="F10" s="162">
        <v>200453</v>
      </c>
      <c r="G10" s="163"/>
      <c r="H10" s="164"/>
    </row>
    <row r="11" spans="1:8" x14ac:dyDescent="0.15">
      <c r="A11" s="145" t="s">
        <v>561</v>
      </c>
      <c r="B11" s="150"/>
      <c r="C11" s="151"/>
      <c r="D11" s="152">
        <v>465581</v>
      </c>
      <c r="E11" s="153"/>
      <c r="F11" s="154">
        <v>362690</v>
      </c>
      <c r="G11" s="155"/>
      <c r="H11" s="156"/>
    </row>
    <row r="12" spans="1:8" x14ac:dyDescent="0.15">
      <c r="A12" s="157"/>
      <c r="B12" s="158"/>
      <c r="C12" s="165"/>
      <c r="D12" s="160">
        <v>348727</v>
      </c>
      <c r="E12" s="161"/>
      <c r="F12" s="162">
        <v>172580</v>
      </c>
      <c r="G12" s="163"/>
      <c r="H12" s="164"/>
    </row>
    <row r="13" spans="1:8" x14ac:dyDescent="0.15">
      <c r="A13" s="145"/>
      <c r="B13" s="150"/>
      <c r="C13" s="166"/>
      <c r="D13" s="167">
        <v>426376</v>
      </c>
      <c r="E13" s="168"/>
      <c r="F13" s="169">
        <v>323807</v>
      </c>
      <c r="G13" s="170"/>
      <c r="H13" s="156"/>
    </row>
    <row r="14" spans="1:8" x14ac:dyDescent="0.15">
      <c r="A14" s="157"/>
      <c r="B14" s="158"/>
      <c r="C14" s="159"/>
      <c r="D14" s="160">
        <v>324100</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6.72</v>
      </c>
      <c r="C19" s="171">
        <f>ROUND(VALUE(SUBSTITUTE(実質収支比率等に係る経年分析!G$48,"▲","-")),2)</f>
        <v>8.9499999999999993</v>
      </c>
      <c r="D19" s="171">
        <f>ROUND(VALUE(SUBSTITUTE(実質収支比率等に係る経年分析!H$48,"▲","-")),2)</f>
        <v>10.33</v>
      </c>
      <c r="E19" s="171">
        <f>ROUND(VALUE(SUBSTITUTE(実質収支比率等に係る経年分析!I$48,"▲","-")),2)</f>
        <v>10.25</v>
      </c>
      <c r="F19" s="171">
        <f>ROUND(VALUE(SUBSTITUTE(実質収支比率等に係る経年分析!J$48,"▲","-")),2)</f>
        <v>9.4700000000000006</v>
      </c>
    </row>
    <row r="20" spans="1:11" x14ac:dyDescent="0.15">
      <c r="A20" s="171" t="s">
        <v>55</v>
      </c>
      <c r="B20" s="171">
        <f>ROUND(VALUE(SUBSTITUTE(実質収支比率等に係る経年分析!F$47,"▲","-")),2)</f>
        <v>124.46</v>
      </c>
      <c r="C20" s="171">
        <f>ROUND(VALUE(SUBSTITUTE(実質収支比率等に係る経年分析!G$47,"▲","-")),2)</f>
        <v>123.42</v>
      </c>
      <c r="D20" s="171">
        <f>ROUND(VALUE(SUBSTITUTE(実質収支比率等に係る経年分析!H$47,"▲","-")),2)</f>
        <v>123.5</v>
      </c>
      <c r="E20" s="171">
        <f>ROUND(VALUE(SUBSTITUTE(実質収支比率等に係る経年分析!I$47,"▲","-")),2)</f>
        <v>118.1</v>
      </c>
      <c r="F20" s="171">
        <f>ROUND(VALUE(SUBSTITUTE(実質収支比率等に係る経年分析!J$47,"▲","-")),2)</f>
        <v>105.12</v>
      </c>
    </row>
    <row r="21" spans="1:11" x14ac:dyDescent="0.15">
      <c r="A21" s="171" t="s">
        <v>56</v>
      </c>
      <c r="B21" s="171">
        <f>IF(ISNUMBER(VALUE(SUBSTITUTE(実質収支比率等に係る経年分析!F$49,"▲","-"))),ROUND(VALUE(SUBSTITUTE(実質収支比率等に係る経年分析!F$49,"▲","-")),2),NA())</f>
        <v>-17.34</v>
      </c>
      <c r="C21" s="171">
        <f>IF(ISNUMBER(VALUE(SUBSTITUTE(実質収支比率等に係る経年分析!G$49,"▲","-"))),ROUND(VALUE(SUBSTITUTE(実質収支比率等に係る経年分析!G$49,"▲","-")),2),NA())</f>
        <v>-5.82</v>
      </c>
      <c r="D21" s="171">
        <f>IF(ISNUMBER(VALUE(SUBSTITUTE(実質収支比率等に係る経年分析!H$49,"▲","-"))),ROUND(VALUE(SUBSTITUTE(実質収支比率等に係る経年分析!H$49,"▲","-")),2),NA())</f>
        <v>0.61</v>
      </c>
      <c r="E21" s="171">
        <f>IF(ISNUMBER(VALUE(SUBSTITUTE(実質収支比率等に係る経年分析!I$49,"▲","-"))),ROUND(VALUE(SUBSTITUTE(実質収支比率等に係る経年分析!I$49,"▲","-")),2),NA())</f>
        <v>-1.77</v>
      </c>
      <c r="F21" s="171">
        <f>IF(ISNUMBER(VALUE(SUBSTITUTE(実質収支比率等に係る経年分析!J$49,"▲","-"))),ROUND(VALUE(SUBSTITUTE(実質収支比率等に係る経年分析!J$49,"▲","-")),2),NA())</f>
        <v>2.91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特別会計おんたけ高原簡易水道事業費</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特別会計農業集落排水事業費</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特別会計国民健康保険診療施設費</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特別会計宅地造成分譲事業費</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15">
      <c r="A33" s="172" t="str">
        <f>IF(連結実質赤字比率に係る赤字・黒字の構成分析!C$37="",NA(),連結実質赤字比率に係る赤字・黒字の構成分析!C$37)</f>
        <v>公営企業観光施設事業会計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0.14000000000000001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0.14000000000000001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0.23</v>
      </c>
    </row>
    <row r="34" spans="1:16" x14ac:dyDescent="0.15">
      <c r="A34" s="172" t="str">
        <f>IF(連結実質赤字比率に係る赤字・黒字の構成分析!C$36="",NA(),連結実質赤字比率に係る赤字・黒字の構成分析!C$36)</f>
        <v>特別会計国民健康保険（事業勘定）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0.45</v>
      </c>
    </row>
    <row r="35" spans="1:16" x14ac:dyDescent="0.15">
      <c r="A35" s="172" t="str">
        <f>IF(連結実質赤字比率に係る赤字・黒字の構成分析!C$35="",NA(),連結実質赤字比率に係る赤字・黒字の構成分析!C$35)</f>
        <v>特別会計村営水道事業費</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0.39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0.65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0.72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6.72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8.9499999999999993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10.32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9.4700000000000006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162</v>
      </c>
      <c r="E42" s="173"/>
      <c r="F42" s="173"/>
      <c r="G42" s="173">
        <f>'実質公債費比率（分子）の構造'!L$52</f>
        <v>165</v>
      </c>
      <c r="H42" s="173"/>
      <c r="I42" s="173"/>
      <c r="J42" s="173">
        <f>'実質公債費比率（分子）の構造'!M$52</f>
        <v>163</v>
      </c>
      <c r="K42" s="173"/>
      <c r="L42" s="173"/>
      <c r="M42" s="173">
        <f>'実質公債費比率（分子）の構造'!N$52</f>
        <v>161</v>
      </c>
      <c r="N42" s="173"/>
      <c r="O42" s="173"/>
      <c r="P42" s="173">
        <f>'実質公債費比率（分子）の構造'!O$52</f>
        <v>186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v>
      </c>
      <c r="C45" s="173"/>
      <c r="D45" s="173"/>
      <c r="E45" s="173">
        <f>'実質公債費比率（分子）の構造'!L$49</f>
        <v>5</v>
      </c>
      <c r="F45" s="173"/>
      <c r="G45" s="173"/>
      <c r="H45" s="173">
        <f>'実質公債費比率（分子）の構造'!M$49</f>
        <v>5</v>
      </c>
      <c r="I45" s="173"/>
      <c r="J45" s="173"/>
      <c r="K45" s="173">
        <f>'実質公債費比率（分子）の構造'!N$49</f>
        <v>5</v>
      </c>
      <c r="L45" s="173"/>
      <c r="M45" s="173"/>
      <c r="N45" s="173">
        <f>'実質公債費比率（分子）の構造'!O$49</f>
        <v>5</v>
      </c>
      <c r="O45" s="173"/>
      <c r="P45" s="173"/>
    </row>
    <row r="46" spans="1:16" x14ac:dyDescent="0.15">
      <c r="A46" s="173" t="s">
        <v>67</v>
      </c>
      <c r="B46" s="173">
        <f>'実質公債費比率（分子）の構造'!K$48</f>
        <v>22</v>
      </c>
      <c r="C46" s="173"/>
      <c r="D46" s="173"/>
      <c r="E46" s="173">
        <f>'実質公債費比率（分子）の構造'!L$48</f>
        <v>20</v>
      </c>
      <c r="F46" s="173"/>
      <c r="G46" s="173"/>
      <c r="H46" s="173">
        <f>'実質公債費比率（分子）の構造'!M$48</f>
        <v>20</v>
      </c>
      <c r="I46" s="173"/>
      <c r="J46" s="173"/>
      <c r="K46" s="173">
        <f>'実質公債費比率（分子）の構造'!N$48</f>
        <v>19</v>
      </c>
      <c r="L46" s="173"/>
      <c r="M46" s="173"/>
      <c r="N46" s="173">
        <f>'実質公債費比率（分子）の構造'!O$48</f>
        <v>20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194</v>
      </c>
      <c r="C49" s="173"/>
      <c r="D49" s="173"/>
      <c r="E49" s="173">
        <f>'実質公債費比率（分子）の構造'!L$45</f>
        <v>203</v>
      </c>
      <c r="F49" s="173"/>
      <c r="G49" s="173"/>
      <c r="H49" s="173">
        <f>'実質公債費比率（分子）の構造'!M$45</f>
        <v>207</v>
      </c>
      <c r="I49" s="173"/>
      <c r="J49" s="173"/>
      <c r="K49" s="173">
        <f>'実質公債費比率（分子）の構造'!N$45</f>
        <v>181</v>
      </c>
      <c r="L49" s="173"/>
      <c r="M49" s="173"/>
      <c r="N49" s="173">
        <f>'実質公債費比率（分子）の構造'!O$45</f>
        <v>239</v>
      </c>
      <c r="O49" s="173"/>
      <c r="P49" s="173"/>
    </row>
    <row r="50" spans="1:16" x14ac:dyDescent="0.15">
      <c r="A50" s="173" t="s">
        <v>71</v>
      </c>
      <c r="B50" s="173" t="e">
        <f>NA()</f>
        <v>#N/A</v>
      </c>
      <c r="C50" s="173">
        <f>IF(ISNUMBER('実質公債費比率（分子）の構造'!K$53),'実質公債費比率（分子）の構造'!K$53,NA())</f>
        <v>59</v>
      </c>
      <c r="D50" s="173" t="e">
        <f>NA()</f>
        <v>#N/A</v>
      </c>
      <c r="E50" s="173" t="e">
        <f>NA()</f>
        <v>#N/A</v>
      </c>
      <c r="F50" s="173">
        <f>IF(ISNUMBER('実質公債費比率（分子）の構造'!L$53),'実質公債費比率（分子）の構造'!L$53,NA())</f>
        <v>63</v>
      </c>
      <c r="G50" s="173" t="e">
        <f>NA()</f>
        <v>#N/A</v>
      </c>
      <c r="H50" s="173" t="e">
        <f>NA()</f>
        <v>#N/A</v>
      </c>
      <c r="I50" s="173">
        <f>IF(ISNUMBER('実質公債費比率（分子）の構造'!M$53),'実質公債費比率（分子）の構造'!M$53,NA())</f>
        <v>69</v>
      </c>
      <c r="J50" s="173" t="e">
        <f>NA()</f>
        <v>#N/A</v>
      </c>
      <c r="K50" s="173" t="e">
        <f>NA()</f>
        <v>#N/A</v>
      </c>
      <c r="L50" s="173">
        <f>IF(ISNUMBER('実質公債費比率（分子）の構造'!N$53),'実質公債費比率（分子）の構造'!N$53,NA())</f>
        <v>44</v>
      </c>
      <c r="M50" s="173" t="e">
        <f>NA()</f>
        <v>#N/A</v>
      </c>
      <c r="N50" s="173" t="e">
        <f>NA()</f>
        <v>#N/A</v>
      </c>
      <c r="O50" s="173">
        <f>IF(ISNUMBER('実質公債費比率（分子）の構造'!O$53),'実質公債費比率（分子）の構造'!O$53,NA())</f>
        <v>78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1780</v>
      </c>
      <c r="E56" s="172"/>
      <c r="F56" s="172"/>
      <c r="G56" s="172">
        <f>'将来負担比率（分子）の構造'!J$52</f>
        <v>1821</v>
      </c>
      <c r="H56" s="172"/>
      <c r="I56" s="172"/>
      <c r="J56" s="172">
        <f>'将来負担比率（分子）の構造'!K$52</f>
        <v>1821</v>
      </c>
      <c r="K56" s="172"/>
      <c r="L56" s="172"/>
      <c r="M56" s="172">
        <f>'将来負担比率（分子）の構造'!L$52</f>
        <v>1918</v>
      </c>
      <c r="N56" s="172"/>
      <c r="O56" s="172"/>
      <c r="P56" s="172">
        <f>'将来負担比率（分子）の構造'!M$52</f>
        <v>1990</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1838</v>
      </c>
      <c r="E58" s="172"/>
      <c r="F58" s="172"/>
      <c r="G58" s="172">
        <f>'将来負担比率（分子）の構造'!J$50</f>
        <v>1708</v>
      </c>
      <c r="H58" s="172"/>
      <c r="I58" s="172"/>
      <c r="J58" s="172">
        <f>'将来負担比率（分子）の構造'!K$50</f>
        <v>1705</v>
      </c>
      <c r="K58" s="172"/>
      <c r="L58" s="172"/>
      <c r="M58" s="172">
        <f>'将来負担比率（分子）の構造'!L$50</f>
        <v>1690</v>
      </c>
      <c r="N58" s="172"/>
      <c r="O58" s="172"/>
      <c r="P58" s="172">
        <f>'将来負担比率（分子）の構造'!M$50</f>
        <v>1740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467</v>
      </c>
      <c r="C62" s="172"/>
      <c r="D62" s="172"/>
      <c r="E62" s="172">
        <f>'将来負担比率（分子）の構造'!J$45</f>
        <v>458</v>
      </c>
      <c r="F62" s="172"/>
      <c r="G62" s="172"/>
      <c r="H62" s="172">
        <f>'将来負担比率（分子）の構造'!K$45</f>
        <v>453</v>
      </c>
      <c r="I62" s="172"/>
      <c r="J62" s="172"/>
      <c r="K62" s="172">
        <f>'将来負担比率（分子）の構造'!L$45</f>
        <v>468</v>
      </c>
      <c r="L62" s="172"/>
      <c r="M62" s="172"/>
      <c r="N62" s="172">
        <f>'将来負担比率（分子）の構造'!M$45</f>
        <v>459</v>
      </c>
      <c r="O62" s="172"/>
      <c r="P62" s="172"/>
    </row>
    <row r="63" spans="1:16" x14ac:dyDescent="0.15">
      <c r="A63" s="172" t="s">
        <v>34</v>
      </c>
      <c r="B63" s="172">
        <f>'将来負担比率（分子）の構造'!I$44</f>
        <v>28</v>
      </c>
      <c r="C63" s="172"/>
      <c r="D63" s="172"/>
      <c r="E63" s="172">
        <f>'将来負担比率（分子）の構造'!J$44</f>
        <v>23</v>
      </c>
      <c r="F63" s="172"/>
      <c r="G63" s="172"/>
      <c r="H63" s="172">
        <f>'将来負担比率（分子）の構造'!K$44</f>
        <v>19</v>
      </c>
      <c r="I63" s="172"/>
      <c r="J63" s="172"/>
      <c r="K63" s="172">
        <f>'将来負担比率（分子）の構造'!L$44</f>
        <v>14</v>
      </c>
      <c r="L63" s="172"/>
      <c r="M63" s="172"/>
      <c r="N63" s="172">
        <f>'将来負担比率（分子）の構造'!M$44</f>
        <v>16</v>
      </c>
      <c r="O63" s="172"/>
      <c r="P63" s="172"/>
    </row>
    <row r="64" spans="1:16" x14ac:dyDescent="0.15">
      <c r="A64" s="172" t="s">
        <v>33</v>
      </c>
      <c r="B64" s="172">
        <f>'将来負担比率（分子）の構造'!I$43</f>
        <v>126</v>
      </c>
      <c r="C64" s="172"/>
      <c r="D64" s="172"/>
      <c r="E64" s="172">
        <f>'将来負担比率（分子）の構造'!J$43</f>
        <v>122</v>
      </c>
      <c r="F64" s="172"/>
      <c r="G64" s="172"/>
      <c r="H64" s="172">
        <f>'将来負担比率（分子）の構造'!K$43</f>
        <v>107</v>
      </c>
      <c r="I64" s="172"/>
      <c r="J64" s="172"/>
      <c r="K64" s="172">
        <f>'将来負担比率（分子）の構造'!L$43</f>
        <v>98</v>
      </c>
      <c r="L64" s="172"/>
      <c r="M64" s="172"/>
      <c r="N64" s="172">
        <f>'将来負担比率（分子）の構造'!M$43</f>
        <v>102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2104</v>
      </c>
      <c r="C66" s="172"/>
      <c r="D66" s="172"/>
      <c r="E66" s="172">
        <f>'将来負担比率（分子）の構造'!J$41</f>
        <v>2168</v>
      </c>
      <c r="F66" s="172"/>
      <c r="G66" s="172"/>
      <c r="H66" s="172">
        <f>'将来負担比率（分子）の構造'!K$41</f>
        <v>2242</v>
      </c>
      <c r="I66" s="172"/>
      <c r="J66" s="172"/>
      <c r="K66" s="172">
        <f>'将来負担比率（分子）の構造'!L$41</f>
        <v>2479</v>
      </c>
      <c r="L66" s="172"/>
      <c r="M66" s="172"/>
      <c r="N66" s="172">
        <f>'将来負担比率（分子）の構造'!M$41</f>
        <v>2496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1337</v>
      </c>
      <c r="C72" s="176">
        <f>基金残高に係る経年分析!G55</f>
        <v>1315</v>
      </c>
      <c r="D72" s="176">
        <f>基金残高に係る経年分析!H55</f>
        <v>1345</v>
      </c>
    </row>
    <row r="73" spans="1:16" x14ac:dyDescent="0.15">
      <c r="A73" s="175" t="s">
        <v>78</v>
      </c>
      <c r="B73" s="176">
        <f>基金残高に係る経年分析!F56</f>
        <v>0</v>
      </c>
      <c r="C73" s="176">
        <f>基金残高に係る経年分析!G56</f>
        <v>0</v>
      </c>
      <c r="D73" s="176">
        <f>基金残高に係る経年分析!H56</f>
        <v>12</v>
      </c>
    </row>
    <row r="74" spans="1:16" x14ac:dyDescent="0.15">
      <c r="A74" s="175" t="s">
        <v>79</v>
      </c>
      <c r="B74" s="176">
        <f>基金残高に係る経年分析!F57</f>
        <v>298</v>
      </c>
      <c r="C74" s="176">
        <f>基金残高に係る経年分析!G57</f>
        <v>313</v>
      </c>
      <c r="D74" s="176">
        <f>基金残高に係る経年分析!H57</f>
        <v>320</v>
      </c>
    </row>
  </sheetData>
  <sheetProtection algorithmName="SHA-512" hashValue="gVAnE/xjSPGpcNrV72w3EG14oOOE5OZTVSmaswHNboBHNZyk7ER5ZyPO5QhGcRjkHtqfcpjYYEHgsVRdgJx6Jg==" saltValue="+WNIZ88xGcS70Mu8CFAER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211</v>
      </c>
      <c r="DI1" s="750"/>
      <c r="DJ1" s="750"/>
      <c r="DK1" s="750"/>
      <c r="DL1" s="750"/>
      <c r="DM1" s="750"/>
      <c r="DN1" s="751"/>
      <c r="DO1" s="211"/>
      <c r="DP1" s="749" t="s">
        <v>212</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214</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215</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216</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217</v>
      </c>
      <c r="S4" s="712"/>
      <c r="T4" s="712"/>
      <c r="U4" s="712"/>
      <c r="V4" s="712"/>
      <c r="W4" s="712"/>
      <c r="X4" s="712"/>
      <c r="Y4" s="713"/>
      <c r="Z4" s="711" t="s">
        <v>218</v>
      </c>
      <c r="AA4" s="712"/>
      <c r="AB4" s="712"/>
      <c r="AC4" s="713"/>
      <c r="AD4" s="711" t="s">
        <v>219</v>
      </c>
      <c r="AE4" s="712"/>
      <c r="AF4" s="712"/>
      <c r="AG4" s="712"/>
      <c r="AH4" s="712"/>
      <c r="AI4" s="712"/>
      <c r="AJ4" s="712"/>
      <c r="AK4" s="713"/>
      <c r="AL4" s="711" t="s">
        <v>218</v>
      </c>
      <c r="AM4" s="712"/>
      <c r="AN4" s="712"/>
      <c r="AO4" s="713"/>
      <c r="AP4" s="752" t="s">
        <v>220</v>
      </c>
      <c r="AQ4" s="752"/>
      <c r="AR4" s="752"/>
      <c r="AS4" s="752"/>
      <c r="AT4" s="752"/>
      <c r="AU4" s="752"/>
      <c r="AV4" s="752"/>
      <c r="AW4" s="752"/>
      <c r="AX4" s="752"/>
      <c r="AY4" s="752"/>
      <c r="AZ4" s="752"/>
      <c r="BA4" s="752"/>
      <c r="BB4" s="752"/>
      <c r="BC4" s="752"/>
      <c r="BD4" s="752"/>
      <c r="BE4" s="752"/>
      <c r="BF4" s="752"/>
      <c r="BG4" s="752" t="s">
        <v>221</v>
      </c>
      <c r="BH4" s="752"/>
      <c r="BI4" s="752"/>
      <c r="BJ4" s="752"/>
      <c r="BK4" s="752"/>
      <c r="BL4" s="752"/>
      <c r="BM4" s="752"/>
      <c r="BN4" s="752"/>
      <c r="BO4" s="752" t="s">
        <v>218</v>
      </c>
      <c r="BP4" s="752"/>
      <c r="BQ4" s="752"/>
      <c r="BR4" s="752"/>
      <c r="BS4" s="752" t="s">
        <v>222</v>
      </c>
      <c r="BT4" s="752"/>
      <c r="BU4" s="752"/>
      <c r="BV4" s="752"/>
      <c r="BW4" s="752"/>
      <c r="BX4" s="752"/>
      <c r="BY4" s="752"/>
      <c r="BZ4" s="752"/>
      <c r="CA4" s="752"/>
      <c r="CB4" s="752"/>
      <c r="CD4" s="711" t="s">
        <v>223</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224</v>
      </c>
      <c r="C5" s="709"/>
      <c r="D5" s="709"/>
      <c r="E5" s="709"/>
      <c r="F5" s="709"/>
      <c r="G5" s="709"/>
      <c r="H5" s="709"/>
      <c r="I5" s="709"/>
      <c r="J5" s="709"/>
      <c r="K5" s="709"/>
      <c r="L5" s="709"/>
      <c r="M5" s="709"/>
      <c r="N5" s="709"/>
      <c r="O5" s="709"/>
      <c r="P5" s="709"/>
      <c r="Q5" s="710"/>
      <c r="R5" s="705">
        <v>234399</v>
      </c>
      <c r="S5" s="706"/>
      <c r="T5" s="706"/>
      <c r="U5" s="706"/>
      <c r="V5" s="706"/>
      <c r="W5" s="706"/>
      <c r="X5" s="706"/>
      <c r="Y5" s="734"/>
      <c r="Z5" s="747">
        <v>10.199999999999999</v>
      </c>
      <c r="AA5" s="747"/>
      <c r="AB5" s="747"/>
      <c r="AC5" s="747"/>
      <c r="AD5" s="748">
        <v>234399</v>
      </c>
      <c r="AE5" s="748"/>
      <c r="AF5" s="748"/>
      <c r="AG5" s="748"/>
      <c r="AH5" s="748"/>
      <c r="AI5" s="748"/>
      <c r="AJ5" s="748"/>
      <c r="AK5" s="748"/>
      <c r="AL5" s="735">
        <v>18</v>
      </c>
      <c r="AM5" s="721"/>
      <c r="AN5" s="721"/>
      <c r="AO5" s="736"/>
      <c r="AP5" s="708" t="s">
        <v>225</v>
      </c>
      <c r="AQ5" s="709"/>
      <c r="AR5" s="709"/>
      <c r="AS5" s="709"/>
      <c r="AT5" s="709"/>
      <c r="AU5" s="709"/>
      <c r="AV5" s="709"/>
      <c r="AW5" s="709"/>
      <c r="AX5" s="709"/>
      <c r="AY5" s="709"/>
      <c r="AZ5" s="709"/>
      <c r="BA5" s="709"/>
      <c r="BB5" s="709"/>
      <c r="BC5" s="709"/>
      <c r="BD5" s="709"/>
      <c r="BE5" s="709"/>
      <c r="BF5" s="710"/>
      <c r="BG5" s="658">
        <v>234303</v>
      </c>
      <c r="BH5" s="659"/>
      <c r="BI5" s="659"/>
      <c r="BJ5" s="659"/>
      <c r="BK5" s="659"/>
      <c r="BL5" s="659"/>
      <c r="BM5" s="659"/>
      <c r="BN5" s="660"/>
      <c r="BO5" s="684">
        <v>100</v>
      </c>
      <c r="BP5" s="684"/>
      <c r="BQ5" s="684"/>
      <c r="BR5" s="684"/>
      <c r="BS5" s="685">
        <v>29423</v>
      </c>
      <c r="BT5" s="685"/>
      <c r="BU5" s="685"/>
      <c r="BV5" s="685"/>
      <c r="BW5" s="685"/>
      <c r="BX5" s="685"/>
      <c r="BY5" s="685"/>
      <c r="BZ5" s="685"/>
      <c r="CA5" s="685"/>
      <c r="CB5" s="730"/>
      <c r="CD5" s="711" t="s">
        <v>220</v>
      </c>
      <c r="CE5" s="712"/>
      <c r="CF5" s="712"/>
      <c r="CG5" s="712"/>
      <c r="CH5" s="712"/>
      <c r="CI5" s="712"/>
      <c r="CJ5" s="712"/>
      <c r="CK5" s="712"/>
      <c r="CL5" s="712"/>
      <c r="CM5" s="712"/>
      <c r="CN5" s="712"/>
      <c r="CO5" s="712"/>
      <c r="CP5" s="712"/>
      <c r="CQ5" s="713"/>
      <c r="CR5" s="711" t="s">
        <v>226</v>
      </c>
      <c r="CS5" s="712"/>
      <c r="CT5" s="712"/>
      <c r="CU5" s="712"/>
      <c r="CV5" s="712"/>
      <c r="CW5" s="712"/>
      <c r="CX5" s="712"/>
      <c r="CY5" s="713"/>
      <c r="CZ5" s="711" t="s">
        <v>218</v>
      </c>
      <c r="DA5" s="712"/>
      <c r="DB5" s="712"/>
      <c r="DC5" s="713"/>
      <c r="DD5" s="711" t="s">
        <v>227</v>
      </c>
      <c r="DE5" s="712"/>
      <c r="DF5" s="712"/>
      <c r="DG5" s="712"/>
      <c r="DH5" s="712"/>
      <c r="DI5" s="712"/>
      <c r="DJ5" s="712"/>
      <c r="DK5" s="712"/>
      <c r="DL5" s="712"/>
      <c r="DM5" s="712"/>
      <c r="DN5" s="712"/>
      <c r="DO5" s="712"/>
      <c r="DP5" s="713"/>
      <c r="DQ5" s="711" t="s">
        <v>228</v>
      </c>
      <c r="DR5" s="712"/>
      <c r="DS5" s="712"/>
      <c r="DT5" s="712"/>
      <c r="DU5" s="712"/>
      <c r="DV5" s="712"/>
      <c r="DW5" s="712"/>
      <c r="DX5" s="712"/>
      <c r="DY5" s="712"/>
      <c r="DZ5" s="712"/>
      <c r="EA5" s="712"/>
      <c r="EB5" s="712"/>
      <c r="EC5" s="713"/>
    </row>
    <row r="6" spans="2:143" ht="11.25" customHeight="1" x14ac:dyDescent="0.15">
      <c r="B6" s="655" t="s">
        <v>229</v>
      </c>
      <c r="C6" s="656"/>
      <c r="D6" s="656"/>
      <c r="E6" s="656"/>
      <c r="F6" s="656"/>
      <c r="G6" s="656"/>
      <c r="H6" s="656"/>
      <c r="I6" s="656"/>
      <c r="J6" s="656"/>
      <c r="K6" s="656"/>
      <c r="L6" s="656"/>
      <c r="M6" s="656"/>
      <c r="N6" s="656"/>
      <c r="O6" s="656"/>
      <c r="P6" s="656"/>
      <c r="Q6" s="657"/>
      <c r="R6" s="658">
        <v>42535</v>
      </c>
      <c r="S6" s="659"/>
      <c r="T6" s="659"/>
      <c r="U6" s="659"/>
      <c r="V6" s="659"/>
      <c r="W6" s="659"/>
      <c r="X6" s="659"/>
      <c r="Y6" s="660"/>
      <c r="Z6" s="684">
        <v>1.9</v>
      </c>
      <c r="AA6" s="684"/>
      <c r="AB6" s="684"/>
      <c r="AC6" s="684"/>
      <c r="AD6" s="685">
        <v>42535</v>
      </c>
      <c r="AE6" s="685"/>
      <c r="AF6" s="685"/>
      <c r="AG6" s="685"/>
      <c r="AH6" s="685"/>
      <c r="AI6" s="685"/>
      <c r="AJ6" s="685"/>
      <c r="AK6" s="685"/>
      <c r="AL6" s="661">
        <v>3.3</v>
      </c>
      <c r="AM6" s="662"/>
      <c r="AN6" s="662"/>
      <c r="AO6" s="686"/>
      <c r="AP6" s="655" t="s">
        <v>230</v>
      </c>
      <c r="AQ6" s="656"/>
      <c r="AR6" s="656"/>
      <c r="AS6" s="656"/>
      <c r="AT6" s="656"/>
      <c r="AU6" s="656"/>
      <c r="AV6" s="656"/>
      <c r="AW6" s="656"/>
      <c r="AX6" s="656"/>
      <c r="AY6" s="656"/>
      <c r="AZ6" s="656"/>
      <c r="BA6" s="656"/>
      <c r="BB6" s="656"/>
      <c r="BC6" s="656"/>
      <c r="BD6" s="656"/>
      <c r="BE6" s="656"/>
      <c r="BF6" s="657"/>
      <c r="BG6" s="658">
        <v>234303</v>
      </c>
      <c r="BH6" s="659"/>
      <c r="BI6" s="659"/>
      <c r="BJ6" s="659"/>
      <c r="BK6" s="659"/>
      <c r="BL6" s="659"/>
      <c r="BM6" s="659"/>
      <c r="BN6" s="660"/>
      <c r="BO6" s="684">
        <v>100</v>
      </c>
      <c r="BP6" s="684"/>
      <c r="BQ6" s="684"/>
      <c r="BR6" s="684"/>
      <c r="BS6" s="685">
        <v>29423</v>
      </c>
      <c r="BT6" s="685"/>
      <c r="BU6" s="685"/>
      <c r="BV6" s="685"/>
      <c r="BW6" s="685"/>
      <c r="BX6" s="685"/>
      <c r="BY6" s="685"/>
      <c r="BZ6" s="685"/>
      <c r="CA6" s="685"/>
      <c r="CB6" s="730"/>
      <c r="CD6" s="708" t="s">
        <v>231</v>
      </c>
      <c r="CE6" s="709"/>
      <c r="CF6" s="709"/>
      <c r="CG6" s="709"/>
      <c r="CH6" s="709"/>
      <c r="CI6" s="709"/>
      <c r="CJ6" s="709"/>
      <c r="CK6" s="709"/>
      <c r="CL6" s="709"/>
      <c r="CM6" s="709"/>
      <c r="CN6" s="709"/>
      <c r="CO6" s="709"/>
      <c r="CP6" s="709"/>
      <c r="CQ6" s="710"/>
      <c r="CR6" s="658">
        <v>28797</v>
      </c>
      <c r="CS6" s="659"/>
      <c r="CT6" s="659"/>
      <c r="CU6" s="659"/>
      <c r="CV6" s="659"/>
      <c r="CW6" s="659"/>
      <c r="CX6" s="659"/>
      <c r="CY6" s="660"/>
      <c r="CZ6" s="735">
        <v>1.3</v>
      </c>
      <c r="DA6" s="721"/>
      <c r="DB6" s="721"/>
      <c r="DC6" s="737"/>
      <c r="DD6" s="664" t="s">
        <v>128</v>
      </c>
      <c r="DE6" s="659"/>
      <c r="DF6" s="659"/>
      <c r="DG6" s="659"/>
      <c r="DH6" s="659"/>
      <c r="DI6" s="659"/>
      <c r="DJ6" s="659"/>
      <c r="DK6" s="659"/>
      <c r="DL6" s="659"/>
      <c r="DM6" s="659"/>
      <c r="DN6" s="659"/>
      <c r="DO6" s="659"/>
      <c r="DP6" s="660"/>
      <c r="DQ6" s="664">
        <v>28797</v>
      </c>
      <c r="DR6" s="659"/>
      <c r="DS6" s="659"/>
      <c r="DT6" s="659"/>
      <c r="DU6" s="659"/>
      <c r="DV6" s="659"/>
      <c r="DW6" s="659"/>
      <c r="DX6" s="659"/>
      <c r="DY6" s="659"/>
      <c r="DZ6" s="659"/>
      <c r="EA6" s="659"/>
      <c r="EB6" s="659"/>
      <c r="EC6" s="696"/>
    </row>
    <row r="7" spans="2:143" ht="11.25" customHeight="1" x14ac:dyDescent="0.15">
      <c r="B7" s="655" t="s">
        <v>232</v>
      </c>
      <c r="C7" s="656"/>
      <c r="D7" s="656"/>
      <c r="E7" s="656"/>
      <c r="F7" s="656"/>
      <c r="G7" s="656"/>
      <c r="H7" s="656"/>
      <c r="I7" s="656"/>
      <c r="J7" s="656"/>
      <c r="K7" s="656"/>
      <c r="L7" s="656"/>
      <c r="M7" s="656"/>
      <c r="N7" s="656"/>
      <c r="O7" s="656"/>
      <c r="P7" s="656"/>
      <c r="Q7" s="657"/>
      <c r="R7" s="658">
        <v>56</v>
      </c>
      <c r="S7" s="659"/>
      <c r="T7" s="659"/>
      <c r="U7" s="659"/>
      <c r="V7" s="659"/>
      <c r="W7" s="659"/>
      <c r="X7" s="659"/>
      <c r="Y7" s="660"/>
      <c r="Z7" s="684">
        <v>0</v>
      </c>
      <c r="AA7" s="684"/>
      <c r="AB7" s="684"/>
      <c r="AC7" s="684"/>
      <c r="AD7" s="685">
        <v>56</v>
      </c>
      <c r="AE7" s="685"/>
      <c r="AF7" s="685"/>
      <c r="AG7" s="685"/>
      <c r="AH7" s="685"/>
      <c r="AI7" s="685"/>
      <c r="AJ7" s="685"/>
      <c r="AK7" s="685"/>
      <c r="AL7" s="661">
        <v>0</v>
      </c>
      <c r="AM7" s="662"/>
      <c r="AN7" s="662"/>
      <c r="AO7" s="686"/>
      <c r="AP7" s="655" t="s">
        <v>233</v>
      </c>
      <c r="AQ7" s="656"/>
      <c r="AR7" s="656"/>
      <c r="AS7" s="656"/>
      <c r="AT7" s="656"/>
      <c r="AU7" s="656"/>
      <c r="AV7" s="656"/>
      <c r="AW7" s="656"/>
      <c r="AX7" s="656"/>
      <c r="AY7" s="656"/>
      <c r="AZ7" s="656"/>
      <c r="BA7" s="656"/>
      <c r="BB7" s="656"/>
      <c r="BC7" s="656"/>
      <c r="BD7" s="656"/>
      <c r="BE7" s="656"/>
      <c r="BF7" s="657"/>
      <c r="BG7" s="658">
        <v>40337</v>
      </c>
      <c r="BH7" s="659"/>
      <c r="BI7" s="659"/>
      <c r="BJ7" s="659"/>
      <c r="BK7" s="659"/>
      <c r="BL7" s="659"/>
      <c r="BM7" s="659"/>
      <c r="BN7" s="660"/>
      <c r="BO7" s="684">
        <v>17.2</v>
      </c>
      <c r="BP7" s="684"/>
      <c r="BQ7" s="684"/>
      <c r="BR7" s="684"/>
      <c r="BS7" s="685">
        <v>799</v>
      </c>
      <c r="BT7" s="685"/>
      <c r="BU7" s="685"/>
      <c r="BV7" s="685"/>
      <c r="BW7" s="685"/>
      <c r="BX7" s="685"/>
      <c r="BY7" s="685"/>
      <c r="BZ7" s="685"/>
      <c r="CA7" s="685"/>
      <c r="CB7" s="730"/>
      <c r="CD7" s="655" t="s">
        <v>234</v>
      </c>
      <c r="CE7" s="656"/>
      <c r="CF7" s="656"/>
      <c r="CG7" s="656"/>
      <c r="CH7" s="656"/>
      <c r="CI7" s="656"/>
      <c r="CJ7" s="656"/>
      <c r="CK7" s="656"/>
      <c r="CL7" s="656"/>
      <c r="CM7" s="656"/>
      <c r="CN7" s="656"/>
      <c r="CO7" s="656"/>
      <c r="CP7" s="656"/>
      <c r="CQ7" s="657"/>
      <c r="CR7" s="658">
        <v>582880</v>
      </c>
      <c r="CS7" s="659"/>
      <c r="CT7" s="659"/>
      <c r="CU7" s="659"/>
      <c r="CV7" s="659"/>
      <c r="CW7" s="659"/>
      <c r="CX7" s="659"/>
      <c r="CY7" s="660"/>
      <c r="CZ7" s="684">
        <v>27.1</v>
      </c>
      <c r="DA7" s="684"/>
      <c r="DB7" s="684"/>
      <c r="DC7" s="684"/>
      <c r="DD7" s="664">
        <v>3532</v>
      </c>
      <c r="DE7" s="659"/>
      <c r="DF7" s="659"/>
      <c r="DG7" s="659"/>
      <c r="DH7" s="659"/>
      <c r="DI7" s="659"/>
      <c r="DJ7" s="659"/>
      <c r="DK7" s="659"/>
      <c r="DL7" s="659"/>
      <c r="DM7" s="659"/>
      <c r="DN7" s="659"/>
      <c r="DO7" s="659"/>
      <c r="DP7" s="660"/>
      <c r="DQ7" s="664">
        <v>558523</v>
      </c>
      <c r="DR7" s="659"/>
      <c r="DS7" s="659"/>
      <c r="DT7" s="659"/>
      <c r="DU7" s="659"/>
      <c r="DV7" s="659"/>
      <c r="DW7" s="659"/>
      <c r="DX7" s="659"/>
      <c r="DY7" s="659"/>
      <c r="DZ7" s="659"/>
      <c r="EA7" s="659"/>
      <c r="EB7" s="659"/>
      <c r="EC7" s="696"/>
    </row>
    <row r="8" spans="2:143" ht="11.25" customHeight="1" x14ac:dyDescent="0.15">
      <c r="B8" s="655" t="s">
        <v>235</v>
      </c>
      <c r="C8" s="656"/>
      <c r="D8" s="656"/>
      <c r="E8" s="656"/>
      <c r="F8" s="656"/>
      <c r="G8" s="656"/>
      <c r="H8" s="656"/>
      <c r="I8" s="656"/>
      <c r="J8" s="656"/>
      <c r="K8" s="656"/>
      <c r="L8" s="656"/>
      <c r="M8" s="656"/>
      <c r="N8" s="656"/>
      <c r="O8" s="656"/>
      <c r="P8" s="656"/>
      <c r="Q8" s="657"/>
      <c r="R8" s="658">
        <v>437</v>
      </c>
      <c r="S8" s="659"/>
      <c r="T8" s="659"/>
      <c r="U8" s="659"/>
      <c r="V8" s="659"/>
      <c r="W8" s="659"/>
      <c r="X8" s="659"/>
      <c r="Y8" s="660"/>
      <c r="Z8" s="684">
        <v>0</v>
      </c>
      <c r="AA8" s="684"/>
      <c r="AB8" s="684"/>
      <c r="AC8" s="684"/>
      <c r="AD8" s="685">
        <v>437</v>
      </c>
      <c r="AE8" s="685"/>
      <c r="AF8" s="685"/>
      <c r="AG8" s="685"/>
      <c r="AH8" s="685"/>
      <c r="AI8" s="685"/>
      <c r="AJ8" s="685"/>
      <c r="AK8" s="685"/>
      <c r="AL8" s="661">
        <v>0</v>
      </c>
      <c r="AM8" s="662"/>
      <c r="AN8" s="662"/>
      <c r="AO8" s="686"/>
      <c r="AP8" s="655" t="s">
        <v>236</v>
      </c>
      <c r="AQ8" s="656"/>
      <c r="AR8" s="656"/>
      <c r="AS8" s="656"/>
      <c r="AT8" s="656"/>
      <c r="AU8" s="656"/>
      <c r="AV8" s="656"/>
      <c r="AW8" s="656"/>
      <c r="AX8" s="656"/>
      <c r="AY8" s="656"/>
      <c r="AZ8" s="656"/>
      <c r="BA8" s="656"/>
      <c r="BB8" s="656"/>
      <c r="BC8" s="656"/>
      <c r="BD8" s="656"/>
      <c r="BE8" s="656"/>
      <c r="BF8" s="657"/>
      <c r="BG8" s="658">
        <v>1933</v>
      </c>
      <c r="BH8" s="659"/>
      <c r="BI8" s="659"/>
      <c r="BJ8" s="659"/>
      <c r="BK8" s="659"/>
      <c r="BL8" s="659"/>
      <c r="BM8" s="659"/>
      <c r="BN8" s="660"/>
      <c r="BO8" s="684">
        <v>0.8</v>
      </c>
      <c r="BP8" s="684"/>
      <c r="BQ8" s="684"/>
      <c r="BR8" s="684"/>
      <c r="BS8" s="685" t="s">
        <v>128</v>
      </c>
      <c r="BT8" s="685"/>
      <c r="BU8" s="685"/>
      <c r="BV8" s="685"/>
      <c r="BW8" s="685"/>
      <c r="BX8" s="685"/>
      <c r="BY8" s="685"/>
      <c r="BZ8" s="685"/>
      <c r="CA8" s="685"/>
      <c r="CB8" s="730"/>
      <c r="CD8" s="655" t="s">
        <v>237</v>
      </c>
      <c r="CE8" s="656"/>
      <c r="CF8" s="656"/>
      <c r="CG8" s="656"/>
      <c r="CH8" s="656"/>
      <c r="CI8" s="656"/>
      <c r="CJ8" s="656"/>
      <c r="CK8" s="656"/>
      <c r="CL8" s="656"/>
      <c r="CM8" s="656"/>
      <c r="CN8" s="656"/>
      <c r="CO8" s="656"/>
      <c r="CP8" s="656"/>
      <c r="CQ8" s="657"/>
      <c r="CR8" s="658">
        <v>223186</v>
      </c>
      <c r="CS8" s="659"/>
      <c r="CT8" s="659"/>
      <c r="CU8" s="659"/>
      <c r="CV8" s="659"/>
      <c r="CW8" s="659"/>
      <c r="CX8" s="659"/>
      <c r="CY8" s="660"/>
      <c r="CZ8" s="684">
        <v>10.4</v>
      </c>
      <c r="DA8" s="684"/>
      <c r="DB8" s="684"/>
      <c r="DC8" s="684"/>
      <c r="DD8" s="664">
        <v>2323</v>
      </c>
      <c r="DE8" s="659"/>
      <c r="DF8" s="659"/>
      <c r="DG8" s="659"/>
      <c r="DH8" s="659"/>
      <c r="DI8" s="659"/>
      <c r="DJ8" s="659"/>
      <c r="DK8" s="659"/>
      <c r="DL8" s="659"/>
      <c r="DM8" s="659"/>
      <c r="DN8" s="659"/>
      <c r="DO8" s="659"/>
      <c r="DP8" s="660"/>
      <c r="DQ8" s="664">
        <v>164377</v>
      </c>
      <c r="DR8" s="659"/>
      <c r="DS8" s="659"/>
      <c r="DT8" s="659"/>
      <c r="DU8" s="659"/>
      <c r="DV8" s="659"/>
      <c r="DW8" s="659"/>
      <c r="DX8" s="659"/>
      <c r="DY8" s="659"/>
      <c r="DZ8" s="659"/>
      <c r="EA8" s="659"/>
      <c r="EB8" s="659"/>
      <c r="EC8" s="696"/>
    </row>
    <row r="9" spans="2:143" ht="11.25" customHeight="1" x14ac:dyDescent="0.15">
      <c r="B9" s="655" t="s">
        <v>238</v>
      </c>
      <c r="C9" s="656"/>
      <c r="D9" s="656"/>
      <c r="E9" s="656"/>
      <c r="F9" s="656"/>
      <c r="G9" s="656"/>
      <c r="H9" s="656"/>
      <c r="I9" s="656"/>
      <c r="J9" s="656"/>
      <c r="K9" s="656"/>
      <c r="L9" s="656"/>
      <c r="M9" s="656"/>
      <c r="N9" s="656"/>
      <c r="O9" s="656"/>
      <c r="P9" s="656"/>
      <c r="Q9" s="657"/>
      <c r="R9" s="658">
        <v>468</v>
      </c>
      <c r="S9" s="659"/>
      <c r="T9" s="659"/>
      <c r="U9" s="659"/>
      <c r="V9" s="659"/>
      <c r="W9" s="659"/>
      <c r="X9" s="659"/>
      <c r="Y9" s="660"/>
      <c r="Z9" s="684">
        <v>0</v>
      </c>
      <c r="AA9" s="684"/>
      <c r="AB9" s="684"/>
      <c r="AC9" s="684"/>
      <c r="AD9" s="685">
        <v>468</v>
      </c>
      <c r="AE9" s="685"/>
      <c r="AF9" s="685"/>
      <c r="AG9" s="685"/>
      <c r="AH9" s="685"/>
      <c r="AI9" s="685"/>
      <c r="AJ9" s="685"/>
      <c r="AK9" s="685"/>
      <c r="AL9" s="661">
        <v>0</v>
      </c>
      <c r="AM9" s="662"/>
      <c r="AN9" s="662"/>
      <c r="AO9" s="686"/>
      <c r="AP9" s="655" t="s">
        <v>239</v>
      </c>
      <c r="AQ9" s="656"/>
      <c r="AR9" s="656"/>
      <c r="AS9" s="656"/>
      <c r="AT9" s="656"/>
      <c r="AU9" s="656"/>
      <c r="AV9" s="656"/>
      <c r="AW9" s="656"/>
      <c r="AX9" s="656"/>
      <c r="AY9" s="656"/>
      <c r="AZ9" s="656"/>
      <c r="BA9" s="656"/>
      <c r="BB9" s="656"/>
      <c r="BC9" s="656"/>
      <c r="BD9" s="656"/>
      <c r="BE9" s="656"/>
      <c r="BF9" s="657"/>
      <c r="BG9" s="658">
        <v>30154</v>
      </c>
      <c r="BH9" s="659"/>
      <c r="BI9" s="659"/>
      <c r="BJ9" s="659"/>
      <c r="BK9" s="659"/>
      <c r="BL9" s="659"/>
      <c r="BM9" s="659"/>
      <c r="BN9" s="660"/>
      <c r="BO9" s="684">
        <v>12.9</v>
      </c>
      <c r="BP9" s="684"/>
      <c r="BQ9" s="684"/>
      <c r="BR9" s="684"/>
      <c r="BS9" s="685" t="s">
        <v>128</v>
      </c>
      <c r="BT9" s="685"/>
      <c r="BU9" s="685"/>
      <c r="BV9" s="685"/>
      <c r="BW9" s="685"/>
      <c r="BX9" s="685"/>
      <c r="BY9" s="685"/>
      <c r="BZ9" s="685"/>
      <c r="CA9" s="685"/>
      <c r="CB9" s="730"/>
      <c r="CD9" s="655" t="s">
        <v>240</v>
      </c>
      <c r="CE9" s="656"/>
      <c r="CF9" s="656"/>
      <c r="CG9" s="656"/>
      <c r="CH9" s="656"/>
      <c r="CI9" s="656"/>
      <c r="CJ9" s="656"/>
      <c r="CK9" s="656"/>
      <c r="CL9" s="656"/>
      <c r="CM9" s="656"/>
      <c r="CN9" s="656"/>
      <c r="CO9" s="656"/>
      <c r="CP9" s="656"/>
      <c r="CQ9" s="657"/>
      <c r="CR9" s="658">
        <v>117766</v>
      </c>
      <c r="CS9" s="659"/>
      <c r="CT9" s="659"/>
      <c r="CU9" s="659"/>
      <c r="CV9" s="659"/>
      <c r="CW9" s="659"/>
      <c r="CX9" s="659"/>
      <c r="CY9" s="660"/>
      <c r="CZ9" s="684">
        <v>5.5</v>
      </c>
      <c r="DA9" s="684"/>
      <c r="DB9" s="684"/>
      <c r="DC9" s="684"/>
      <c r="DD9" s="664">
        <v>4103</v>
      </c>
      <c r="DE9" s="659"/>
      <c r="DF9" s="659"/>
      <c r="DG9" s="659"/>
      <c r="DH9" s="659"/>
      <c r="DI9" s="659"/>
      <c r="DJ9" s="659"/>
      <c r="DK9" s="659"/>
      <c r="DL9" s="659"/>
      <c r="DM9" s="659"/>
      <c r="DN9" s="659"/>
      <c r="DO9" s="659"/>
      <c r="DP9" s="660"/>
      <c r="DQ9" s="664">
        <v>89381</v>
      </c>
      <c r="DR9" s="659"/>
      <c r="DS9" s="659"/>
      <c r="DT9" s="659"/>
      <c r="DU9" s="659"/>
      <c r="DV9" s="659"/>
      <c r="DW9" s="659"/>
      <c r="DX9" s="659"/>
      <c r="DY9" s="659"/>
      <c r="DZ9" s="659"/>
      <c r="EA9" s="659"/>
      <c r="EB9" s="659"/>
      <c r="EC9" s="696"/>
    </row>
    <row r="10" spans="2:143" ht="11.25" customHeight="1" x14ac:dyDescent="0.15">
      <c r="B10" s="655" t="s">
        <v>241</v>
      </c>
      <c r="C10" s="656"/>
      <c r="D10" s="656"/>
      <c r="E10" s="656"/>
      <c r="F10" s="656"/>
      <c r="G10" s="656"/>
      <c r="H10" s="656"/>
      <c r="I10" s="656"/>
      <c r="J10" s="656"/>
      <c r="K10" s="656"/>
      <c r="L10" s="656"/>
      <c r="M10" s="656"/>
      <c r="N10" s="656"/>
      <c r="O10" s="656"/>
      <c r="P10" s="656"/>
      <c r="Q10" s="657"/>
      <c r="R10" s="658" t="s">
        <v>128</v>
      </c>
      <c r="S10" s="659"/>
      <c r="T10" s="659"/>
      <c r="U10" s="659"/>
      <c r="V10" s="659"/>
      <c r="W10" s="659"/>
      <c r="X10" s="659"/>
      <c r="Y10" s="660"/>
      <c r="Z10" s="684" t="s">
        <v>128</v>
      </c>
      <c r="AA10" s="684"/>
      <c r="AB10" s="684"/>
      <c r="AC10" s="684"/>
      <c r="AD10" s="685" t="s">
        <v>128</v>
      </c>
      <c r="AE10" s="685"/>
      <c r="AF10" s="685"/>
      <c r="AG10" s="685"/>
      <c r="AH10" s="685"/>
      <c r="AI10" s="685"/>
      <c r="AJ10" s="685"/>
      <c r="AK10" s="685"/>
      <c r="AL10" s="661" t="s">
        <v>128</v>
      </c>
      <c r="AM10" s="662"/>
      <c r="AN10" s="662"/>
      <c r="AO10" s="686"/>
      <c r="AP10" s="655" t="s">
        <v>242</v>
      </c>
      <c r="AQ10" s="656"/>
      <c r="AR10" s="656"/>
      <c r="AS10" s="656"/>
      <c r="AT10" s="656"/>
      <c r="AU10" s="656"/>
      <c r="AV10" s="656"/>
      <c r="AW10" s="656"/>
      <c r="AX10" s="656"/>
      <c r="AY10" s="656"/>
      <c r="AZ10" s="656"/>
      <c r="BA10" s="656"/>
      <c r="BB10" s="656"/>
      <c r="BC10" s="656"/>
      <c r="BD10" s="656"/>
      <c r="BE10" s="656"/>
      <c r="BF10" s="657"/>
      <c r="BG10" s="658">
        <v>5453</v>
      </c>
      <c r="BH10" s="659"/>
      <c r="BI10" s="659"/>
      <c r="BJ10" s="659"/>
      <c r="BK10" s="659"/>
      <c r="BL10" s="659"/>
      <c r="BM10" s="659"/>
      <c r="BN10" s="660"/>
      <c r="BO10" s="684">
        <v>2.2999999999999998</v>
      </c>
      <c r="BP10" s="684"/>
      <c r="BQ10" s="684"/>
      <c r="BR10" s="684"/>
      <c r="BS10" s="685" t="s">
        <v>128</v>
      </c>
      <c r="BT10" s="685"/>
      <c r="BU10" s="685"/>
      <c r="BV10" s="685"/>
      <c r="BW10" s="685"/>
      <c r="BX10" s="685"/>
      <c r="BY10" s="685"/>
      <c r="BZ10" s="685"/>
      <c r="CA10" s="685"/>
      <c r="CB10" s="730"/>
      <c r="CD10" s="655" t="s">
        <v>243</v>
      </c>
      <c r="CE10" s="656"/>
      <c r="CF10" s="656"/>
      <c r="CG10" s="656"/>
      <c r="CH10" s="656"/>
      <c r="CI10" s="656"/>
      <c r="CJ10" s="656"/>
      <c r="CK10" s="656"/>
      <c r="CL10" s="656"/>
      <c r="CM10" s="656"/>
      <c r="CN10" s="656"/>
      <c r="CO10" s="656"/>
      <c r="CP10" s="656"/>
      <c r="CQ10" s="657"/>
      <c r="CR10" s="658">
        <v>2391</v>
      </c>
      <c r="CS10" s="659"/>
      <c r="CT10" s="659"/>
      <c r="CU10" s="659"/>
      <c r="CV10" s="659"/>
      <c r="CW10" s="659"/>
      <c r="CX10" s="659"/>
      <c r="CY10" s="660"/>
      <c r="CZ10" s="684">
        <v>0.1</v>
      </c>
      <c r="DA10" s="684"/>
      <c r="DB10" s="684"/>
      <c r="DC10" s="684"/>
      <c r="DD10" s="664" t="s">
        <v>128</v>
      </c>
      <c r="DE10" s="659"/>
      <c r="DF10" s="659"/>
      <c r="DG10" s="659"/>
      <c r="DH10" s="659"/>
      <c r="DI10" s="659"/>
      <c r="DJ10" s="659"/>
      <c r="DK10" s="659"/>
      <c r="DL10" s="659"/>
      <c r="DM10" s="659"/>
      <c r="DN10" s="659"/>
      <c r="DO10" s="659"/>
      <c r="DP10" s="660"/>
      <c r="DQ10" s="664">
        <v>391</v>
      </c>
      <c r="DR10" s="659"/>
      <c r="DS10" s="659"/>
      <c r="DT10" s="659"/>
      <c r="DU10" s="659"/>
      <c r="DV10" s="659"/>
      <c r="DW10" s="659"/>
      <c r="DX10" s="659"/>
      <c r="DY10" s="659"/>
      <c r="DZ10" s="659"/>
      <c r="EA10" s="659"/>
      <c r="EB10" s="659"/>
      <c r="EC10" s="696"/>
    </row>
    <row r="11" spans="2:143" ht="11.25" customHeight="1" x14ac:dyDescent="0.15">
      <c r="B11" s="655" t="s">
        <v>244</v>
      </c>
      <c r="C11" s="656"/>
      <c r="D11" s="656"/>
      <c r="E11" s="656"/>
      <c r="F11" s="656"/>
      <c r="G11" s="656"/>
      <c r="H11" s="656"/>
      <c r="I11" s="656"/>
      <c r="J11" s="656"/>
      <c r="K11" s="656"/>
      <c r="L11" s="656"/>
      <c r="M11" s="656"/>
      <c r="N11" s="656"/>
      <c r="O11" s="656"/>
      <c r="P11" s="656"/>
      <c r="Q11" s="657"/>
      <c r="R11" s="658">
        <v>21461</v>
      </c>
      <c r="S11" s="659"/>
      <c r="T11" s="659"/>
      <c r="U11" s="659"/>
      <c r="V11" s="659"/>
      <c r="W11" s="659"/>
      <c r="X11" s="659"/>
      <c r="Y11" s="660"/>
      <c r="Z11" s="661">
        <v>0.9</v>
      </c>
      <c r="AA11" s="662"/>
      <c r="AB11" s="662"/>
      <c r="AC11" s="663"/>
      <c r="AD11" s="664">
        <v>21461</v>
      </c>
      <c r="AE11" s="659"/>
      <c r="AF11" s="659"/>
      <c r="AG11" s="659"/>
      <c r="AH11" s="659"/>
      <c r="AI11" s="659"/>
      <c r="AJ11" s="659"/>
      <c r="AK11" s="660"/>
      <c r="AL11" s="661">
        <v>1.6</v>
      </c>
      <c r="AM11" s="662"/>
      <c r="AN11" s="662"/>
      <c r="AO11" s="686"/>
      <c r="AP11" s="655" t="s">
        <v>245</v>
      </c>
      <c r="AQ11" s="656"/>
      <c r="AR11" s="656"/>
      <c r="AS11" s="656"/>
      <c r="AT11" s="656"/>
      <c r="AU11" s="656"/>
      <c r="AV11" s="656"/>
      <c r="AW11" s="656"/>
      <c r="AX11" s="656"/>
      <c r="AY11" s="656"/>
      <c r="AZ11" s="656"/>
      <c r="BA11" s="656"/>
      <c r="BB11" s="656"/>
      <c r="BC11" s="656"/>
      <c r="BD11" s="656"/>
      <c r="BE11" s="656"/>
      <c r="BF11" s="657"/>
      <c r="BG11" s="658">
        <v>2797</v>
      </c>
      <c r="BH11" s="659"/>
      <c r="BI11" s="659"/>
      <c r="BJ11" s="659"/>
      <c r="BK11" s="659"/>
      <c r="BL11" s="659"/>
      <c r="BM11" s="659"/>
      <c r="BN11" s="660"/>
      <c r="BO11" s="684">
        <v>1.2</v>
      </c>
      <c r="BP11" s="684"/>
      <c r="BQ11" s="684"/>
      <c r="BR11" s="684"/>
      <c r="BS11" s="685">
        <v>799</v>
      </c>
      <c r="BT11" s="685"/>
      <c r="BU11" s="685"/>
      <c r="BV11" s="685"/>
      <c r="BW11" s="685"/>
      <c r="BX11" s="685"/>
      <c r="BY11" s="685"/>
      <c r="BZ11" s="685"/>
      <c r="CA11" s="685"/>
      <c r="CB11" s="730"/>
      <c r="CD11" s="655" t="s">
        <v>246</v>
      </c>
      <c r="CE11" s="656"/>
      <c r="CF11" s="656"/>
      <c r="CG11" s="656"/>
      <c r="CH11" s="656"/>
      <c r="CI11" s="656"/>
      <c r="CJ11" s="656"/>
      <c r="CK11" s="656"/>
      <c r="CL11" s="656"/>
      <c r="CM11" s="656"/>
      <c r="CN11" s="656"/>
      <c r="CO11" s="656"/>
      <c r="CP11" s="656"/>
      <c r="CQ11" s="657"/>
      <c r="CR11" s="658">
        <v>73630</v>
      </c>
      <c r="CS11" s="659"/>
      <c r="CT11" s="659"/>
      <c r="CU11" s="659"/>
      <c r="CV11" s="659"/>
      <c r="CW11" s="659"/>
      <c r="CX11" s="659"/>
      <c r="CY11" s="660"/>
      <c r="CZ11" s="684">
        <v>3.4</v>
      </c>
      <c r="DA11" s="684"/>
      <c r="DB11" s="684"/>
      <c r="DC11" s="684"/>
      <c r="DD11" s="664">
        <v>24351</v>
      </c>
      <c r="DE11" s="659"/>
      <c r="DF11" s="659"/>
      <c r="DG11" s="659"/>
      <c r="DH11" s="659"/>
      <c r="DI11" s="659"/>
      <c r="DJ11" s="659"/>
      <c r="DK11" s="659"/>
      <c r="DL11" s="659"/>
      <c r="DM11" s="659"/>
      <c r="DN11" s="659"/>
      <c r="DO11" s="659"/>
      <c r="DP11" s="660"/>
      <c r="DQ11" s="664">
        <v>50000</v>
      </c>
      <c r="DR11" s="659"/>
      <c r="DS11" s="659"/>
      <c r="DT11" s="659"/>
      <c r="DU11" s="659"/>
      <c r="DV11" s="659"/>
      <c r="DW11" s="659"/>
      <c r="DX11" s="659"/>
      <c r="DY11" s="659"/>
      <c r="DZ11" s="659"/>
      <c r="EA11" s="659"/>
      <c r="EB11" s="659"/>
      <c r="EC11" s="696"/>
    </row>
    <row r="12" spans="2:143" ht="11.25" customHeight="1" x14ac:dyDescent="0.15">
      <c r="B12" s="655" t="s">
        <v>247</v>
      </c>
      <c r="C12" s="656"/>
      <c r="D12" s="656"/>
      <c r="E12" s="656"/>
      <c r="F12" s="656"/>
      <c r="G12" s="656"/>
      <c r="H12" s="656"/>
      <c r="I12" s="656"/>
      <c r="J12" s="656"/>
      <c r="K12" s="656"/>
      <c r="L12" s="656"/>
      <c r="M12" s="656"/>
      <c r="N12" s="656"/>
      <c r="O12" s="656"/>
      <c r="P12" s="656"/>
      <c r="Q12" s="657"/>
      <c r="R12" s="658" t="s">
        <v>128</v>
      </c>
      <c r="S12" s="659"/>
      <c r="T12" s="659"/>
      <c r="U12" s="659"/>
      <c r="V12" s="659"/>
      <c r="W12" s="659"/>
      <c r="X12" s="659"/>
      <c r="Y12" s="660"/>
      <c r="Z12" s="684" t="s">
        <v>128</v>
      </c>
      <c r="AA12" s="684"/>
      <c r="AB12" s="684"/>
      <c r="AC12" s="684"/>
      <c r="AD12" s="685" t="s">
        <v>128</v>
      </c>
      <c r="AE12" s="685"/>
      <c r="AF12" s="685"/>
      <c r="AG12" s="685"/>
      <c r="AH12" s="685"/>
      <c r="AI12" s="685"/>
      <c r="AJ12" s="685"/>
      <c r="AK12" s="685"/>
      <c r="AL12" s="661" t="s">
        <v>128</v>
      </c>
      <c r="AM12" s="662"/>
      <c r="AN12" s="662"/>
      <c r="AO12" s="686"/>
      <c r="AP12" s="655" t="s">
        <v>248</v>
      </c>
      <c r="AQ12" s="656"/>
      <c r="AR12" s="656"/>
      <c r="AS12" s="656"/>
      <c r="AT12" s="656"/>
      <c r="AU12" s="656"/>
      <c r="AV12" s="656"/>
      <c r="AW12" s="656"/>
      <c r="AX12" s="656"/>
      <c r="AY12" s="656"/>
      <c r="AZ12" s="656"/>
      <c r="BA12" s="656"/>
      <c r="BB12" s="656"/>
      <c r="BC12" s="656"/>
      <c r="BD12" s="656"/>
      <c r="BE12" s="656"/>
      <c r="BF12" s="657"/>
      <c r="BG12" s="658">
        <v>189489</v>
      </c>
      <c r="BH12" s="659"/>
      <c r="BI12" s="659"/>
      <c r="BJ12" s="659"/>
      <c r="BK12" s="659"/>
      <c r="BL12" s="659"/>
      <c r="BM12" s="659"/>
      <c r="BN12" s="660"/>
      <c r="BO12" s="684">
        <v>80.8</v>
      </c>
      <c r="BP12" s="684"/>
      <c r="BQ12" s="684"/>
      <c r="BR12" s="684"/>
      <c r="BS12" s="685">
        <v>28624</v>
      </c>
      <c r="BT12" s="685"/>
      <c r="BU12" s="685"/>
      <c r="BV12" s="685"/>
      <c r="BW12" s="685"/>
      <c r="BX12" s="685"/>
      <c r="BY12" s="685"/>
      <c r="BZ12" s="685"/>
      <c r="CA12" s="685"/>
      <c r="CB12" s="730"/>
      <c r="CD12" s="655" t="s">
        <v>249</v>
      </c>
      <c r="CE12" s="656"/>
      <c r="CF12" s="656"/>
      <c r="CG12" s="656"/>
      <c r="CH12" s="656"/>
      <c r="CI12" s="656"/>
      <c r="CJ12" s="656"/>
      <c r="CK12" s="656"/>
      <c r="CL12" s="656"/>
      <c r="CM12" s="656"/>
      <c r="CN12" s="656"/>
      <c r="CO12" s="656"/>
      <c r="CP12" s="656"/>
      <c r="CQ12" s="657"/>
      <c r="CR12" s="658">
        <v>347239</v>
      </c>
      <c r="CS12" s="659"/>
      <c r="CT12" s="659"/>
      <c r="CU12" s="659"/>
      <c r="CV12" s="659"/>
      <c r="CW12" s="659"/>
      <c r="CX12" s="659"/>
      <c r="CY12" s="660"/>
      <c r="CZ12" s="684">
        <v>16.2</v>
      </c>
      <c r="DA12" s="684"/>
      <c r="DB12" s="684"/>
      <c r="DC12" s="684"/>
      <c r="DD12" s="664">
        <v>28856</v>
      </c>
      <c r="DE12" s="659"/>
      <c r="DF12" s="659"/>
      <c r="DG12" s="659"/>
      <c r="DH12" s="659"/>
      <c r="DI12" s="659"/>
      <c r="DJ12" s="659"/>
      <c r="DK12" s="659"/>
      <c r="DL12" s="659"/>
      <c r="DM12" s="659"/>
      <c r="DN12" s="659"/>
      <c r="DO12" s="659"/>
      <c r="DP12" s="660"/>
      <c r="DQ12" s="664">
        <v>277555</v>
      </c>
      <c r="DR12" s="659"/>
      <c r="DS12" s="659"/>
      <c r="DT12" s="659"/>
      <c r="DU12" s="659"/>
      <c r="DV12" s="659"/>
      <c r="DW12" s="659"/>
      <c r="DX12" s="659"/>
      <c r="DY12" s="659"/>
      <c r="DZ12" s="659"/>
      <c r="EA12" s="659"/>
      <c r="EB12" s="659"/>
      <c r="EC12" s="696"/>
    </row>
    <row r="13" spans="2:143" ht="11.25" customHeight="1" x14ac:dyDescent="0.15">
      <c r="B13" s="655" t="s">
        <v>250</v>
      </c>
      <c r="C13" s="656"/>
      <c r="D13" s="656"/>
      <c r="E13" s="656"/>
      <c r="F13" s="656"/>
      <c r="G13" s="656"/>
      <c r="H13" s="656"/>
      <c r="I13" s="656"/>
      <c r="J13" s="656"/>
      <c r="K13" s="656"/>
      <c r="L13" s="656"/>
      <c r="M13" s="656"/>
      <c r="N13" s="656"/>
      <c r="O13" s="656"/>
      <c r="P13" s="656"/>
      <c r="Q13" s="657"/>
      <c r="R13" s="658" t="s">
        <v>128</v>
      </c>
      <c r="S13" s="659"/>
      <c r="T13" s="659"/>
      <c r="U13" s="659"/>
      <c r="V13" s="659"/>
      <c r="W13" s="659"/>
      <c r="X13" s="659"/>
      <c r="Y13" s="660"/>
      <c r="Z13" s="684" t="s">
        <v>128</v>
      </c>
      <c r="AA13" s="684"/>
      <c r="AB13" s="684"/>
      <c r="AC13" s="684"/>
      <c r="AD13" s="685" t="s">
        <v>128</v>
      </c>
      <c r="AE13" s="685"/>
      <c r="AF13" s="685"/>
      <c r="AG13" s="685"/>
      <c r="AH13" s="685"/>
      <c r="AI13" s="685"/>
      <c r="AJ13" s="685"/>
      <c r="AK13" s="685"/>
      <c r="AL13" s="661" t="s">
        <v>128</v>
      </c>
      <c r="AM13" s="662"/>
      <c r="AN13" s="662"/>
      <c r="AO13" s="686"/>
      <c r="AP13" s="655" t="s">
        <v>251</v>
      </c>
      <c r="AQ13" s="656"/>
      <c r="AR13" s="656"/>
      <c r="AS13" s="656"/>
      <c r="AT13" s="656"/>
      <c r="AU13" s="656"/>
      <c r="AV13" s="656"/>
      <c r="AW13" s="656"/>
      <c r="AX13" s="656"/>
      <c r="AY13" s="656"/>
      <c r="AZ13" s="656"/>
      <c r="BA13" s="656"/>
      <c r="BB13" s="656"/>
      <c r="BC13" s="656"/>
      <c r="BD13" s="656"/>
      <c r="BE13" s="656"/>
      <c r="BF13" s="657"/>
      <c r="BG13" s="658">
        <v>152686</v>
      </c>
      <c r="BH13" s="659"/>
      <c r="BI13" s="659"/>
      <c r="BJ13" s="659"/>
      <c r="BK13" s="659"/>
      <c r="BL13" s="659"/>
      <c r="BM13" s="659"/>
      <c r="BN13" s="660"/>
      <c r="BO13" s="684">
        <v>65.099999999999994</v>
      </c>
      <c r="BP13" s="684"/>
      <c r="BQ13" s="684"/>
      <c r="BR13" s="684"/>
      <c r="BS13" s="685">
        <v>28624</v>
      </c>
      <c r="BT13" s="685"/>
      <c r="BU13" s="685"/>
      <c r="BV13" s="685"/>
      <c r="BW13" s="685"/>
      <c r="BX13" s="685"/>
      <c r="BY13" s="685"/>
      <c r="BZ13" s="685"/>
      <c r="CA13" s="685"/>
      <c r="CB13" s="730"/>
      <c r="CD13" s="655" t="s">
        <v>252</v>
      </c>
      <c r="CE13" s="656"/>
      <c r="CF13" s="656"/>
      <c r="CG13" s="656"/>
      <c r="CH13" s="656"/>
      <c r="CI13" s="656"/>
      <c r="CJ13" s="656"/>
      <c r="CK13" s="656"/>
      <c r="CL13" s="656"/>
      <c r="CM13" s="656"/>
      <c r="CN13" s="656"/>
      <c r="CO13" s="656"/>
      <c r="CP13" s="656"/>
      <c r="CQ13" s="657"/>
      <c r="CR13" s="658">
        <v>205534</v>
      </c>
      <c r="CS13" s="659"/>
      <c r="CT13" s="659"/>
      <c r="CU13" s="659"/>
      <c r="CV13" s="659"/>
      <c r="CW13" s="659"/>
      <c r="CX13" s="659"/>
      <c r="CY13" s="660"/>
      <c r="CZ13" s="684">
        <v>9.6</v>
      </c>
      <c r="DA13" s="684"/>
      <c r="DB13" s="684"/>
      <c r="DC13" s="684"/>
      <c r="DD13" s="664">
        <v>141463</v>
      </c>
      <c r="DE13" s="659"/>
      <c r="DF13" s="659"/>
      <c r="DG13" s="659"/>
      <c r="DH13" s="659"/>
      <c r="DI13" s="659"/>
      <c r="DJ13" s="659"/>
      <c r="DK13" s="659"/>
      <c r="DL13" s="659"/>
      <c r="DM13" s="659"/>
      <c r="DN13" s="659"/>
      <c r="DO13" s="659"/>
      <c r="DP13" s="660"/>
      <c r="DQ13" s="664">
        <v>109622</v>
      </c>
      <c r="DR13" s="659"/>
      <c r="DS13" s="659"/>
      <c r="DT13" s="659"/>
      <c r="DU13" s="659"/>
      <c r="DV13" s="659"/>
      <c r="DW13" s="659"/>
      <c r="DX13" s="659"/>
      <c r="DY13" s="659"/>
      <c r="DZ13" s="659"/>
      <c r="EA13" s="659"/>
      <c r="EB13" s="659"/>
      <c r="EC13" s="696"/>
    </row>
    <row r="14" spans="2:143" ht="11.25" customHeight="1" x14ac:dyDescent="0.15">
      <c r="B14" s="655" t="s">
        <v>253</v>
      </c>
      <c r="C14" s="656"/>
      <c r="D14" s="656"/>
      <c r="E14" s="656"/>
      <c r="F14" s="656"/>
      <c r="G14" s="656"/>
      <c r="H14" s="656"/>
      <c r="I14" s="656"/>
      <c r="J14" s="656"/>
      <c r="K14" s="656"/>
      <c r="L14" s="656"/>
      <c r="M14" s="656"/>
      <c r="N14" s="656"/>
      <c r="O14" s="656"/>
      <c r="P14" s="656"/>
      <c r="Q14" s="657"/>
      <c r="R14" s="658" t="s">
        <v>128</v>
      </c>
      <c r="S14" s="659"/>
      <c r="T14" s="659"/>
      <c r="U14" s="659"/>
      <c r="V14" s="659"/>
      <c r="W14" s="659"/>
      <c r="X14" s="659"/>
      <c r="Y14" s="660"/>
      <c r="Z14" s="684" t="s">
        <v>128</v>
      </c>
      <c r="AA14" s="684"/>
      <c r="AB14" s="684"/>
      <c r="AC14" s="684"/>
      <c r="AD14" s="685" t="s">
        <v>128</v>
      </c>
      <c r="AE14" s="685"/>
      <c r="AF14" s="685"/>
      <c r="AG14" s="685"/>
      <c r="AH14" s="685"/>
      <c r="AI14" s="685"/>
      <c r="AJ14" s="685"/>
      <c r="AK14" s="685"/>
      <c r="AL14" s="661" t="s">
        <v>128</v>
      </c>
      <c r="AM14" s="662"/>
      <c r="AN14" s="662"/>
      <c r="AO14" s="686"/>
      <c r="AP14" s="655" t="s">
        <v>254</v>
      </c>
      <c r="AQ14" s="656"/>
      <c r="AR14" s="656"/>
      <c r="AS14" s="656"/>
      <c r="AT14" s="656"/>
      <c r="AU14" s="656"/>
      <c r="AV14" s="656"/>
      <c r="AW14" s="656"/>
      <c r="AX14" s="656"/>
      <c r="AY14" s="656"/>
      <c r="AZ14" s="656"/>
      <c r="BA14" s="656"/>
      <c r="BB14" s="656"/>
      <c r="BC14" s="656"/>
      <c r="BD14" s="656"/>
      <c r="BE14" s="656"/>
      <c r="BF14" s="657"/>
      <c r="BG14" s="658">
        <v>2873</v>
      </c>
      <c r="BH14" s="659"/>
      <c r="BI14" s="659"/>
      <c r="BJ14" s="659"/>
      <c r="BK14" s="659"/>
      <c r="BL14" s="659"/>
      <c r="BM14" s="659"/>
      <c r="BN14" s="660"/>
      <c r="BO14" s="684">
        <v>1.2</v>
      </c>
      <c r="BP14" s="684"/>
      <c r="BQ14" s="684"/>
      <c r="BR14" s="684"/>
      <c r="BS14" s="685" t="s">
        <v>128</v>
      </c>
      <c r="BT14" s="685"/>
      <c r="BU14" s="685"/>
      <c r="BV14" s="685"/>
      <c r="BW14" s="685"/>
      <c r="BX14" s="685"/>
      <c r="BY14" s="685"/>
      <c r="BZ14" s="685"/>
      <c r="CA14" s="685"/>
      <c r="CB14" s="730"/>
      <c r="CD14" s="655" t="s">
        <v>255</v>
      </c>
      <c r="CE14" s="656"/>
      <c r="CF14" s="656"/>
      <c r="CG14" s="656"/>
      <c r="CH14" s="656"/>
      <c r="CI14" s="656"/>
      <c r="CJ14" s="656"/>
      <c r="CK14" s="656"/>
      <c r="CL14" s="656"/>
      <c r="CM14" s="656"/>
      <c r="CN14" s="656"/>
      <c r="CO14" s="656"/>
      <c r="CP14" s="656"/>
      <c r="CQ14" s="657"/>
      <c r="CR14" s="658">
        <v>196228</v>
      </c>
      <c r="CS14" s="659"/>
      <c r="CT14" s="659"/>
      <c r="CU14" s="659"/>
      <c r="CV14" s="659"/>
      <c r="CW14" s="659"/>
      <c r="CX14" s="659"/>
      <c r="CY14" s="660"/>
      <c r="CZ14" s="684">
        <v>9.1</v>
      </c>
      <c r="DA14" s="684"/>
      <c r="DB14" s="684"/>
      <c r="DC14" s="684"/>
      <c r="DD14" s="664">
        <v>124514</v>
      </c>
      <c r="DE14" s="659"/>
      <c r="DF14" s="659"/>
      <c r="DG14" s="659"/>
      <c r="DH14" s="659"/>
      <c r="DI14" s="659"/>
      <c r="DJ14" s="659"/>
      <c r="DK14" s="659"/>
      <c r="DL14" s="659"/>
      <c r="DM14" s="659"/>
      <c r="DN14" s="659"/>
      <c r="DO14" s="659"/>
      <c r="DP14" s="660"/>
      <c r="DQ14" s="664">
        <v>86915</v>
      </c>
      <c r="DR14" s="659"/>
      <c r="DS14" s="659"/>
      <c r="DT14" s="659"/>
      <c r="DU14" s="659"/>
      <c r="DV14" s="659"/>
      <c r="DW14" s="659"/>
      <c r="DX14" s="659"/>
      <c r="DY14" s="659"/>
      <c r="DZ14" s="659"/>
      <c r="EA14" s="659"/>
      <c r="EB14" s="659"/>
      <c r="EC14" s="696"/>
    </row>
    <row r="15" spans="2:143" ht="11.25" customHeight="1" x14ac:dyDescent="0.15">
      <c r="B15" s="655" t="s">
        <v>256</v>
      </c>
      <c r="C15" s="656"/>
      <c r="D15" s="656"/>
      <c r="E15" s="656"/>
      <c r="F15" s="656"/>
      <c r="G15" s="656"/>
      <c r="H15" s="656"/>
      <c r="I15" s="656"/>
      <c r="J15" s="656"/>
      <c r="K15" s="656"/>
      <c r="L15" s="656"/>
      <c r="M15" s="656"/>
      <c r="N15" s="656"/>
      <c r="O15" s="656"/>
      <c r="P15" s="656"/>
      <c r="Q15" s="657"/>
      <c r="R15" s="658" t="s">
        <v>128</v>
      </c>
      <c r="S15" s="659"/>
      <c r="T15" s="659"/>
      <c r="U15" s="659"/>
      <c r="V15" s="659"/>
      <c r="W15" s="659"/>
      <c r="X15" s="659"/>
      <c r="Y15" s="660"/>
      <c r="Z15" s="684" t="s">
        <v>128</v>
      </c>
      <c r="AA15" s="684"/>
      <c r="AB15" s="684"/>
      <c r="AC15" s="684"/>
      <c r="AD15" s="685" t="s">
        <v>128</v>
      </c>
      <c r="AE15" s="685"/>
      <c r="AF15" s="685"/>
      <c r="AG15" s="685"/>
      <c r="AH15" s="685"/>
      <c r="AI15" s="685"/>
      <c r="AJ15" s="685"/>
      <c r="AK15" s="685"/>
      <c r="AL15" s="661" t="s">
        <v>128</v>
      </c>
      <c r="AM15" s="662"/>
      <c r="AN15" s="662"/>
      <c r="AO15" s="686"/>
      <c r="AP15" s="655" t="s">
        <v>257</v>
      </c>
      <c r="AQ15" s="656"/>
      <c r="AR15" s="656"/>
      <c r="AS15" s="656"/>
      <c r="AT15" s="656"/>
      <c r="AU15" s="656"/>
      <c r="AV15" s="656"/>
      <c r="AW15" s="656"/>
      <c r="AX15" s="656"/>
      <c r="AY15" s="656"/>
      <c r="AZ15" s="656"/>
      <c r="BA15" s="656"/>
      <c r="BB15" s="656"/>
      <c r="BC15" s="656"/>
      <c r="BD15" s="656"/>
      <c r="BE15" s="656"/>
      <c r="BF15" s="657"/>
      <c r="BG15" s="658">
        <v>1604</v>
      </c>
      <c r="BH15" s="659"/>
      <c r="BI15" s="659"/>
      <c r="BJ15" s="659"/>
      <c r="BK15" s="659"/>
      <c r="BL15" s="659"/>
      <c r="BM15" s="659"/>
      <c r="BN15" s="660"/>
      <c r="BO15" s="684">
        <v>0.7</v>
      </c>
      <c r="BP15" s="684"/>
      <c r="BQ15" s="684"/>
      <c r="BR15" s="684"/>
      <c r="BS15" s="685" t="s">
        <v>128</v>
      </c>
      <c r="BT15" s="685"/>
      <c r="BU15" s="685"/>
      <c r="BV15" s="685"/>
      <c r="BW15" s="685"/>
      <c r="BX15" s="685"/>
      <c r="BY15" s="685"/>
      <c r="BZ15" s="685"/>
      <c r="CA15" s="685"/>
      <c r="CB15" s="730"/>
      <c r="CD15" s="655" t="s">
        <v>258</v>
      </c>
      <c r="CE15" s="656"/>
      <c r="CF15" s="656"/>
      <c r="CG15" s="656"/>
      <c r="CH15" s="656"/>
      <c r="CI15" s="656"/>
      <c r="CJ15" s="656"/>
      <c r="CK15" s="656"/>
      <c r="CL15" s="656"/>
      <c r="CM15" s="656"/>
      <c r="CN15" s="656"/>
      <c r="CO15" s="656"/>
      <c r="CP15" s="656"/>
      <c r="CQ15" s="657"/>
      <c r="CR15" s="658">
        <v>112894</v>
      </c>
      <c r="CS15" s="659"/>
      <c r="CT15" s="659"/>
      <c r="CU15" s="659"/>
      <c r="CV15" s="659"/>
      <c r="CW15" s="659"/>
      <c r="CX15" s="659"/>
      <c r="CY15" s="660"/>
      <c r="CZ15" s="684">
        <v>5.3</v>
      </c>
      <c r="DA15" s="684"/>
      <c r="DB15" s="684"/>
      <c r="DC15" s="684"/>
      <c r="DD15" s="664">
        <v>2817</v>
      </c>
      <c r="DE15" s="659"/>
      <c r="DF15" s="659"/>
      <c r="DG15" s="659"/>
      <c r="DH15" s="659"/>
      <c r="DI15" s="659"/>
      <c r="DJ15" s="659"/>
      <c r="DK15" s="659"/>
      <c r="DL15" s="659"/>
      <c r="DM15" s="659"/>
      <c r="DN15" s="659"/>
      <c r="DO15" s="659"/>
      <c r="DP15" s="660"/>
      <c r="DQ15" s="664">
        <v>86741</v>
      </c>
      <c r="DR15" s="659"/>
      <c r="DS15" s="659"/>
      <c r="DT15" s="659"/>
      <c r="DU15" s="659"/>
      <c r="DV15" s="659"/>
      <c r="DW15" s="659"/>
      <c r="DX15" s="659"/>
      <c r="DY15" s="659"/>
      <c r="DZ15" s="659"/>
      <c r="EA15" s="659"/>
      <c r="EB15" s="659"/>
      <c r="EC15" s="696"/>
    </row>
    <row r="16" spans="2:143" ht="11.25" customHeight="1" x14ac:dyDescent="0.15">
      <c r="B16" s="655" t="s">
        <v>259</v>
      </c>
      <c r="C16" s="656"/>
      <c r="D16" s="656"/>
      <c r="E16" s="656"/>
      <c r="F16" s="656"/>
      <c r="G16" s="656"/>
      <c r="H16" s="656"/>
      <c r="I16" s="656"/>
      <c r="J16" s="656"/>
      <c r="K16" s="656"/>
      <c r="L16" s="656"/>
      <c r="M16" s="656"/>
      <c r="N16" s="656"/>
      <c r="O16" s="656"/>
      <c r="P16" s="656"/>
      <c r="Q16" s="657"/>
      <c r="R16" s="658">
        <v>2708</v>
      </c>
      <c r="S16" s="659"/>
      <c r="T16" s="659"/>
      <c r="U16" s="659"/>
      <c r="V16" s="659"/>
      <c r="W16" s="659"/>
      <c r="X16" s="659"/>
      <c r="Y16" s="660"/>
      <c r="Z16" s="684">
        <v>0.1</v>
      </c>
      <c r="AA16" s="684"/>
      <c r="AB16" s="684"/>
      <c r="AC16" s="684"/>
      <c r="AD16" s="685">
        <v>2708</v>
      </c>
      <c r="AE16" s="685"/>
      <c r="AF16" s="685"/>
      <c r="AG16" s="685"/>
      <c r="AH16" s="685"/>
      <c r="AI16" s="685"/>
      <c r="AJ16" s="685"/>
      <c r="AK16" s="685"/>
      <c r="AL16" s="661">
        <v>0.2</v>
      </c>
      <c r="AM16" s="662"/>
      <c r="AN16" s="662"/>
      <c r="AO16" s="686"/>
      <c r="AP16" s="655" t="s">
        <v>260</v>
      </c>
      <c r="AQ16" s="656"/>
      <c r="AR16" s="656"/>
      <c r="AS16" s="656"/>
      <c r="AT16" s="656"/>
      <c r="AU16" s="656"/>
      <c r="AV16" s="656"/>
      <c r="AW16" s="656"/>
      <c r="AX16" s="656"/>
      <c r="AY16" s="656"/>
      <c r="AZ16" s="656"/>
      <c r="BA16" s="656"/>
      <c r="BB16" s="656"/>
      <c r="BC16" s="656"/>
      <c r="BD16" s="656"/>
      <c r="BE16" s="656"/>
      <c r="BF16" s="657"/>
      <c r="BG16" s="658" t="s">
        <v>128</v>
      </c>
      <c r="BH16" s="659"/>
      <c r="BI16" s="659"/>
      <c r="BJ16" s="659"/>
      <c r="BK16" s="659"/>
      <c r="BL16" s="659"/>
      <c r="BM16" s="659"/>
      <c r="BN16" s="660"/>
      <c r="BO16" s="684" t="s">
        <v>128</v>
      </c>
      <c r="BP16" s="684"/>
      <c r="BQ16" s="684"/>
      <c r="BR16" s="684"/>
      <c r="BS16" s="685" t="s">
        <v>128</v>
      </c>
      <c r="BT16" s="685"/>
      <c r="BU16" s="685"/>
      <c r="BV16" s="685"/>
      <c r="BW16" s="685"/>
      <c r="BX16" s="685"/>
      <c r="BY16" s="685"/>
      <c r="BZ16" s="685"/>
      <c r="CA16" s="685"/>
      <c r="CB16" s="730"/>
      <c r="CD16" s="655" t="s">
        <v>261</v>
      </c>
      <c r="CE16" s="656"/>
      <c r="CF16" s="656"/>
      <c r="CG16" s="656"/>
      <c r="CH16" s="656"/>
      <c r="CI16" s="656"/>
      <c r="CJ16" s="656"/>
      <c r="CK16" s="656"/>
      <c r="CL16" s="656"/>
      <c r="CM16" s="656"/>
      <c r="CN16" s="656"/>
      <c r="CO16" s="656"/>
      <c r="CP16" s="656"/>
      <c r="CQ16" s="657"/>
      <c r="CR16" s="658">
        <v>17219</v>
      </c>
      <c r="CS16" s="659"/>
      <c r="CT16" s="659"/>
      <c r="CU16" s="659"/>
      <c r="CV16" s="659"/>
      <c r="CW16" s="659"/>
      <c r="CX16" s="659"/>
      <c r="CY16" s="660"/>
      <c r="CZ16" s="684">
        <v>0.8</v>
      </c>
      <c r="DA16" s="684"/>
      <c r="DB16" s="684"/>
      <c r="DC16" s="684"/>
      <c r="DD16" s="664" t="s">
        <v>128</v>
      </c>
      <c r="DE16" s="659"/>
      <c r="DF16" s="659"/>
      <c r="DG16" s="659"/>
      <c r="DH16" s="659"/>
      <c r="DI16" s="659"/>
      <c r="DJ16" s="659"/>
      <c r="DK16" s="659"/>
      <c r="DL16" s="659"/>
      <c r="DM16" s="659"/>
      <c r="DN16" s="659"/>
      <c r="DO16" s="659"/>
      <c r="DP16" s="660"/>
      <c r="DQ16" s="664">
        <v>11919</v>
      </c>
      <c r="DR16" s="659"/>
      <c r="DS16" s="659"/>
      <c r="DT16" s="659"/>
      <c r="DU16" s="659"/>
      <c r="DV16" s="659"/>
      <c r="DW16" s="659"/>
      <c r="DX16" s="659"/>
      <c r="DY16" s="659"/>
      <c r="DZ16" s="659"/>
      <c r="EA16" s="659"/>
      <c r="EB16" s="659"/>
      <c r="EC16" s="696"/>
    </row>
    <row r="17" spans="2:133" ht="11.25" customHeight="1" x14ac:dyDescent="0.15">
      <c r="B17" s="655" t="s">
        <v>262</v>
      </c>
      <c r="C17" s="656"/>
      <c r="D17" s="656"/>
      <c r="E17" s="656"/>
      <c r="F17" s="656"/>
      <c r="G17" s="656"/>
      <c r="H17" s="656"/>
      <c r="I17" s="656"/>
      <c r="J17" s="656"/>
      <c r="K17" s="656"/>
      <c r="L17" s="656"/>
      <c r="M17" s="656"/>
      <c r="N17" s="656"/>
      <c r="O17" s="656"/>
      <c r="P17" s="656"/>
      <c r="Q17" s="657"/>
      <c r="R17" s="658">
        <v>857</v>
      </c>
      <c r="S17" s="659"/>
      <c r="T17" s="659"/>
      <c r="U17" s="659"/>
      <c r="V17" s="659"/>
      <c r="W17" s="659"/>
      <c r="X17" s="659"/>
      <c r="Y17" s="660"/>
      <c r="Z17" s="684">
        <v>0</v>
      </c>
      <c r="AA17" s="684"/>
      <c r="AB17" s="684"/>
      <c r="AC17" s="684"/>
      <c r="AD17" s="685">
        <v>857</v>
      </c>
      <c r="AE17" s="685"/>
      <c r="AF17" s="685"/>
      <c r="AG17" s="685"/>
      <c r="AH17" s="685"/>
      <c r="AI17" s="685"/>
      <c r="AJ17" s="685"/>
      <c r="AK17" s="685"/>
      <c r="AL17" s="661">
        <v>0.1</v>
      </c>
      <c r="AM17" s="662"/>
      <c r="AN17" s="662"/>
      <c r="AO17" s="686"/>
      <c r="AP17" s="655" t="s">
        <v>263</v>
      </c>
      <c r="AQ17" s="656"/>
      <c r="AR17" s="656"/>
      <c r="AS17" s="656"/>
      <c r="AT17" s="656"/>
      <c r="AU17" s="656"/>
      <c r="AV17" s="656"/>
      <c r="AW17" s="656"/>
      <c r="AX17" s="656"/>
      <c r="AY17" s="656"/>
      <c r="AZ17" s="656"/>
      <c r="BA17" s="656"/>
      <c r="BB17" s="656"/>
      <c r="BC17" s="656"/>
      <c r="BD17" s="656"/>
      <c r="BE17" s="656"/>
      <c r="BF17" s="657"/>
      <c r="BG17" s="658" t="s">
        <v>128</v>
      </c>
      <c r="BH17" s="659"/>
      <c r="BI17" s="659"/>
      <c r="BJ17" s="659"/>
      <c r="BK17" s="659"/>
      <c r="BL17" s="659"/>
      <c r="BM17" s="659"/>
      <c r="BN17" s="660"/>
      <c r="BO17" s="684" t="s">
        <v>128</v>
      </c>
      <c r="BP17" s="684"/>
      <c r="BQ17" s="684"/>
      <c r="BR17" s="684"/>
      <c r="BS17" s="685" t="s">
        <v>128</v>
      </c>
      <c r="BT17" s="685"/>
      <c r="BU17" s="685"/>
      <c r="BV17" s="685"/>
      <c r="BW17" s="685"/>
      <c r="BX17" s="685"/>
      <c r="BY17" s="685"/>
      <c r="BZ17" s="685"/>
      <c r="CA17" s="685"/>
      <c r="CB17" s="730"/>
      <c r="CD17" s="655" t="s">
        <v>264</v>
      </c>
      <c r="CE17" s="656"/>
      <c r="CF17" s="656"/>
      <c r="CG17" s="656"/>
      <c r="CH17" s="656"/>
      <c r="CI17" s="656"/>
      <c r="CJ17" s="656"/>
      <c r="CK17" s="656"/>
      <c r="CL17" s="656"/>
      <c r="CM17" s="656"/>
      <c r="CN17" s="656"/>
      <c r="CO17" s="656"/>
      <c r="CP17" s="656"/>
      <c r="CQ17" s="657"/>
      <c r="CR17" s="658">
        <v>239408</v>
      </c>
      <c r="CS17" s="659"/>
      <c r="CT17" s="659"/>
      <c r="CU17" s="659"/>
      <c r="CV17" s="659"/>
      <c r="CW17" s="659"/>
      <c r="CX17" s="659"/>
      <c r="CY17" s="660"/>
      <c r="CZ17" s="684">
        <v>11.1</v>
      </c>
      <c r="DA17" s="684"/>
      <c r="DB17" s="684"/>
      <c r="DC17" s="684"/>
      <c r="DD17" s="664" t="s">
        <v>128</v>
      </c>
      <c r="DE17" s="659"/>
      <c r="DF17" s="659"/>
      <c r="DG17" s="659"/>
      <c r="DH17" s="659"/>
      <c r="DI17" s="659"/>
      <c r="DJ17" s="659"/>
      <c r="DK17" s="659"/>
      <c r="DL17" s="659"/>
      <c r="DM17" s="659"/>
      <c r="DN17" s="659"/>
      <c r="DO17" s="659"/>
      <c r="DP17" s="660"/>
      <c r="DQ17" s="664">
        <v>239408</v>
      </c>
      <c r="DR17" s="659"/>
      <c r="DS17" s="659"/>
      <c r="DT17" s="659"/>
      <c r="DU17" s="659"/>
      <c r="DV17" s="659"/>
      <c r="DW17" s="659"/>
      <c r="DX17" s="659"/>
      <c r="DY17" s="659"/>
      <c r="DZ17" s="659"/>
      <c r="EA17" s="659"/>
      <c r="EB17" s="659"/>
      <c r="EC17" s="696"/>
    </row>
    <row r="18" spans="2:133" ht="11.25" customHeight="1" x14ac:dyDescent="0.15">
      <c r="B18" s="655" t="s">
        <v>265</v>
      </c>
      <c r="C18" s="656"/>
      <c r="D18" s="656"/>
      <c r="E18" s="656"/>
      <c r="F18" s="656"/>
      <c r="G18" s="656"/>
      <c r="H18" s="656"/>
      <c r="I18" s="656"/>
      <c r="J18" s="656"/>
      <c r="K18" s="656"/>
      <c r="L18" s="656"/>
      <c r="M18" s="656"/>
      <c r="N18" s="656"/>
      <c r="O18" s="656"/>
      <c r="P18" s="656"/>
      <c r="Q18" s="657"/>
      <c r="R18" s="658">
        <v>5293</v>
      </c>
      <c r="S18" s="659"/>
      <c r="T18" s="659"/>
      <c r="U18" s="659"/>
      <c r="V18" s="659"/>
      <c r="W18" s="659"/>
      <c r="X18" s="659"/>
      <c r="Y18" s="660"/>
      <c r="Z18" s="684">
        <v>0.2</v>
      </c>
      <c r="AA18" s="684"/>
      <c r="AB18" s="684"/>
      <c r="AC18" s="684"/>
      <c r="AD18" s="685">
        <v>5293</v>
      </c>
      <c r="AE18" s="685"/>
      <c r="AF18" s="685"/>
      <c r="AG18" s="685"/>
      <c r="AH18" s="685"/>
      <c r="AI18" s="685"/>
      <c r="AJ18" s="685"/>
      <c r="AK18" s="685"/>
      <c r="AL18" s="661">
        <v>0.40000000596046448</v>
      </c>
      <c r="AM18" s="662"/>
      <c r="AN18" s="662"/>
      <c r="AO18" s="686"/>
      <c r="AP18" s="655" t="s">
        <v>266</v>
      </c>
      <c r="AQ18" s="656"/>
      <c r="AR18" s="656"/>
      <c r="AS18" s="656"/>
      <c r="AT18" s="656"/>
      <c r="AU18" s="656"/>
      <c r="AV18" s="656"/>
      <c r="AW18" s="656"/>
      <c r="AX18" s="656"/>
      <c r="AY18" s="656"/>
      <c r="AZ18" s="656"/>
      <c r="BA18" s="656"/>
      <c r="BB18" s="656"/>
      <c r="BC18" s="656"/>
      <c r="BD18" s="656"/>
      <c r="BE18" s="656"/>
      <c r="BF18" s="657"/>
      <c r="BG18" s="658" t="s">
        <v>128</v>
      </c>
      <c r="BH18" s="659"/>
      <c r="BI18" s="659"/>
      <c r="BJ18" s="659"/>
      <c r="BK18" s="659"/>
      <c r="BL18" s="659"/>
      <c r="BM18" s="659"/>
      <c r="BN18" s="660"/>
      <c r="BO18" s="684" t="s">
        <v>128</v>
      </c>
      <c r="BP18" s="684"/>
      <c r="BQ18" s="684"/>
      <c r="BR18" s="684"/>
      <c r="BS18" s="685" t="s">
        <v>128</v>
      </c>
      <c r="BT18" s="685"/>
      <c r="BU18" s="685"/>
      <c r="BV18" s="685"/>
      <c r="BW18" s="685"/>
      <c r="BX18" s="685"/>
      <c r="BY18" s="685"/>
      <c r="BZ18" s="685"/>
      <c r="CA18" s="685"/>
      <c r="CB18" s="730"/>
      <c r="CD18" s="655" t="s">
        <v>267</v>
      </c>
      <c r="CE18" s="656"/>
      <c r="CF18" s="656"/>
      <c r="CG18" s="656"/>
      <c r="CH18" s="656"/>
      <c r="CI18" s="656"/>
      <c r="CJ18" s="656"/>
      <c r="CK18" s="656"/>
      <c r="CL18" s="656"/>
      <c r="CM18" s="656"/>
      <c r="CN18" s="656"/>
      <c r="CO18" s="656"/>
      <c r="CP18" s="656"/>
      <c r="CQ18" s="657"/>
      <c r="CR18" s="658" t="s">
        <v>128</v>
      </c>
      <c r="CS18" s="659"/>
      <c r="CT18" s="659"/>
      <c r="CU18" s="659"/>
      <c r="CV18" s="659"/>
      <c r="CW18" s="659"/>
      <c r="CX18" s="659"/>
      <c r="CY18" s="660"/>
      <c r="CZ18" s="684" t="s">
        <v>128</v>
      </c>
      <c r="DA18" s="684"/>
      <c r="DB18" s="684"/>
      <c r="DC18" s="684"/>
      <c r="DD18" s="664" t="s">
        <v>128</v>
      </c>
      <c r="DE18" s="659"/>
      <c r="DF18" s="659"/>
      <c r="DG18" s="659"/>
      <c r="DH18" s="659"/>
      <c r="DI18" s="659"/>
      <c r="DJ18" s="659"/>
      <c r="DK18" s="659"/>
      <c r="DL18" s="659"/>
      <c r="DM18" s="659"/>
      <c r="DN18" s="659"/>
      <c r="DO18" s="659"/>
      <c r="DP18" s="660"/>
      <c r="DQ18" s="664" t="s">
        <v>128</v>
      </c>
      <c r="DR18" s="659"/>
      <c r="DS18" s="659"/>
      <c r="DT18" s="659"/>
      <c r="DU18" s="659"/>
      <c r="DV18" s="659"/>
      <c r="DW18" s="659"/>
      <c r="DX18" s="659"/>
      <c r="DY18" s="659"/>
      <c r="DZ18" s="659"/>
      <c r="EA18" s="659"/>
      <c r="EB18" s="659"/>
      <c r="EC18" s="696"/>
    </row>
    <row r="19" spans="2:133" ht="11.25" customHeight="1" x14ac:dyDescent="0.15">
      <c r="B19" s="655" t="s">
        <v>268</v>
      </c>
      <c r="C19" s="656"/>
      <c r="D19" s="656"/>
      <c r="E19" s="656"/>
      <c r="F19" s="656"/>
      <c r="G19" s="656"/>
      <c r="H19" s="656"/>
      <c r="I19" s="656"/>
      <c r="J19" s="656"/>
      <c r="K19" s="656"/>
      <c r="L19" s="656"/>
      <c r="M19" s="656"/>
      <c r="N19" s="656"/>
      <c r="O19" s="656"/>
      <c r="P19" s="656"/>
      <c r="Q19" s="657"/>
      <c r="R19" s="658">
        <v>107</v>
      </c>
      <c r="S19" s="659"/>
      <c r="T19" s="659"/>
      <c r="U19" s="659"/>
      <c r="V19" s="659"/>
      <c r="W19" s="659"/>
      <c r="X19" s="659"/>
      <c r="Y19" s="660"/>
      <c r="Z19" s="684">
        <v>0</v>
      </c>
      <c r="AA19" s="684"/>
      <c r="AB19" s="684"/>
      <c r="AC19" s="684"/>
      <c r="AD19" s="685">
        <v>107</v>
      </c>
      <c r="AE19" s="685"/>
      <c r="AF19" s="685"/>
      <c r="AG19" s="685"/>
      <c r="AH19" s="685"/>
      <c r="AI19" s="685"/>
      <c r="AJ19" s="685"/>
      <c r="AK19" s="685"/>
      <c r="AL19" s="661">
        <v>0</v>
      </c>
      <c r="AM19" s="662"/>
      <c r="AN19" s="662"/>
      <c r="AO19" s="686"/>
      <c r="AP19" s="655" t="s">
        <v>269</v>
      </c>
      <c r="AQ19" s="656"/>
      <c r="AR19" s="656"/>
      <c r="AS19" s="656"/>
      <c r="AT19" s="656"/>
      <c r="AU19" s="656"/>
      <c r="AV19" s="656"/>
      <c r="AW19" s="656"/>
      <c r="AX19" s="656"/>
      <c r="AY19" s="656"/>
      <c r="AZ19" s="656"/>
      <c r="BA19" s="656"/>
      <c r="BB19" s="656"/>
      <c r="BC19" s="656"/>
      <c r="BD19" s="656"/>
      <c r="BE19" s="656"/>
      <c r="BF19" s="657"/>
      <c r="BG19" s="658">
        <v>96</v>
      </c>
      <c r="BH19" s="659"/>
      <c r="BI19" s="659"/>
      <c r="BJ19" s="659"/>
      <c r="BK19" s="659"/>
      <c r="BL19" s="659"/>
      <c r="BM19" s="659"/>
      <c r="BN19" s="660"/>
      <c r="BO19" s="684">
        <v>0</v>
      </c>
      <c r="BP19" s="684"/>
      <c r="BQ19" s="684"/>
      <c r="BR19" s="684"/>
      <c r="BS19" s="685" t="s">
        <v>128</v>
      </c>
      <c r="BT19" s="685"/>
      <c r="BU19" s="685"/>
      <c r="BV19" s="685"/>
      <c r="BW19" s="685"/>
      <c r="BX19" s="685"/>
      <c r="BY19" s="685"/>
      <c r="BZ19" s="685"/>
      <c r="CA19" s="685"/>
      <c r="CB19" s="730"/>
      <c r="CD19" s="655" t="s">
        <v>270</v>
      </c>
      <c r="CE19" s="656"/>
      <c r="CF19" s="656"/>
      <c r="CG19" s="656"/>
      <c r="CH19" s="656"/>
      <c r="CI19" s="656"/>
      <c r="CJ19" s="656"/>
      <c r="CK19" s="656"/>
      <c r="CL19" s="656"/>
      <c r="CM19" s="656"/>
      <c r="CN19" s="656"/>
      <c r="CO19" s="656"/>
      <c r="CP19" s="656"/>
      <c r="CQ19" s="657"/>
      <c r="CR19" s="658" t="s">
        <v>128</v>
      </c>
      <c r="CS19" s="659"/>
      <c r="CT19" s="659"/>
      <c r="CU19" s="659"/>
      <c r="CV19" s="659"/>
      <c r="CW19" s="659"/>
      <c r="CX19" s="659"/>
      <c r="CY19" s="660"/>
      <c r="CZ19" s="684" t="s">
        <v>128</v>
      </c>
      <c r="DA19" s="684"/>
      <c r="DB19" s="684"/>
      <c r="DC19" s="684"/>
      <c r="DD19" s="664" t="s">
        <v>128</v>
      </c>
      <c r="DE19" s="659"/>
      <c r="DF19" s="659"/>
      <c r="DG19" s="659"/>
      <c r="DH19" s="659"/>
      <c r="DI19" s="659"/>
      <c r="DJ19" s="659"/>
      <c r="DK19" s="659"/>
      <c r="DL19" s="659"/>
      <c r="DM19" s="659"/>
      <c r="DN19" s="659"/>
      <c r="DO19" s="659"/>
      <c r="DP19" s="660"/>
      <c r="DQ19" s="664" t="s">
        <v>128</v>
      </c>
      <c r="DR19" s="659"/>
      <c r="DS19" s="659"/>
      <c r="DT19" s="659"/>
      <c r="DU19" s="659"/>
      <c r="DV19" s="659"/>
      <c r="DW19" s="659"/>
      <c r="DX19" s="659"/>
      <c r="DY19" s="659"/>
      <c r="DZ19" s="659"/>
      <c r="EA19" s="659"/>
      <c r="EB19" s="659"/>
      <c r="EC19" s="696"/>
    </row>
    <row r="20" spans="2:133" ht="11.25" customHeight="1" x14ac:dyDescent="0.15">
      <c r="B20" s="655" t="s">
        <v>271</v>
      </c>
      <c r="C20" s="656"/>
      <c r="D20" s="656"/>
      <c r="E20" s="656"/>
      <c r="F20" s="656"/>
      <c r="G20" s="656"/>
      <c r="H20" s="656"/>
      <c r="I20" s="656"/>
      <c r="J20" s="656"/>
      <c r="K20" s="656"/>
      <c r="L20" s="656"/>
      <c r="M20" s="656"/>
      <c r="N20" s="656"/>
      <c r="O20" s="656"/>
      <c r="P20" s="656"/>
      <c r="Q20" s="657"/>
      <c r="R20" s="658">
        <v>790</v>
      </c>
      <c r="S20" s="659"/>
      <c r="T20" s="659"/>
      <c r="U20" s="659"/>
      <c r="V20" s="659"/>
      <c r="W20" s="659"/>
      <c r="X20" s="659"/>
      <c r="Y20" s="660"/>
      <c r="Z20" s="684">
        <v>0</v>
      </c>
      <c r="AA20" s="684"/>
      <c r="AB20" s="684"/>
      <c r="AC20" s="684"/>
      <c r="AD20" s="685">
        <v>790</v>
      </c>
      <c r="AE20" s="685"/>
      <c r="AF20" s="685"/>
      <c r="AG20" s="685"/>
      <c r="AH20" s="685"/>
      <c r="AI20" s="685"/>
      <c r="AJ20" s="685"/>
      <c r="AK20" s="685"/>
      <c r="AL20" s="661">
        <v>0.1</v>
      </c>
      <c r="AM20" s="662"/>
      <c r="AN20" s="662"/>
      <c r="AO20" s="686"/>
      <c r="AP20" s="655" t="s">
        <v>272</v>
      </c>
      <c r="AQ20" s="656"/>
      <c r="AR20" s="656"/>
      <c r="AS20" s="656"/>
      <c r="AT20" s="656"/>
      <c r="AU20" s="656"/>
      <c r="AV20" s="656"/>
      <c r="AW20" s="656"/>
      <c r="AX20" s="656"/>
      <c r="AY20" s="656"/>
      <c r="AZ20" s="656"/>
      <c r="BA20" s="656"/>
      <c r="BB20" s="656"/>
      <c r="BC20" s="656"/>
      <c r="BD20" s="656"/>
      <c r="BE20" s="656"/>
      <c r="BF20" s="657"/>
      <c r="BG20" s="658">
        <v>96</v>
      </c>
      <c r="BH20" s="659"/>
      <c r="BI20" s="659"/>
      <c r="BJ20" s="659"/>
      <c r="BK20" s="659"/>
      <c r="BL20" s="659"/>
      <c r="BM20" s="659"/>
      <c r="BN20" s="660"/>
      <c r="BO20" s="684">
        <v>0</v>
      </c>
      <c r="BP20" s="684"/>
      <c r="BQ20" s="684"/>
      <c r="BR20" s="684"/>
      <c r="BS20" s="685" t="s">
        <v>128</v>
      </c>
      <c r="BT20" s="685"/>
      <c r="BU20" s="685"/>
      <c r="BV20" s="685"/>
      <c r="BW20" s="685"/>
      <c r="BX20" s="685"/>
      <c r="BY20" s="685"/>
      <c r="BZ20" s="685"/>
      <c r="CA20" s="685"/>
      <c r="CB20" s="730"/>
      <c r="CD20" s="655" t="s">
        <v>273</v>
      </c>
      <c r="CE20" s="656"/>
      <c r="CF20" s="656"/>
      <c r="CG20" s="656"/>
      <c r="CH20" s="656"/>
      <c r="CI20" s="656"/>
      <c r="CJ20" s="656"/>
      <c r="CK20" s="656"/>
      <c r="CL20" s="656"/>
      <c r="CM20" s="656"/>
      <c r="CN20" s="656"/>
      <c r="CO20" s="656"/>
      <c r="CP20" s="656"/>
      <c r="CQ20" s="657"/>
      <c r="CR20" s="658">
        <v>2147172</v>
      </c>
      <c r="CS20" s="659"/>
      <c r="CT20" s="659"/>
      <c r="CU20" s="659"/>
      <c r="CV20" s="659"/>
      <c r="CW20" s="659"/>
      <c r="CX20" s="659"/>
      <c r="CY20" s="660"/>
      <c r="CZ20" s="684">
        <v>100</v>
      </c>
      <c r="DA20" s="684"/>
      <c r="DB20" s="684"/>
      <c r="DC20" s="684"/>
      <c r="DD20" s="664">
        <v>331959</v>
      </c>
      <c r="DE20" s="659"/>
      <c r="DF20" s="659"/>
      <c r="DG20" s="659"/>
      <c r="DH20" s="659"/>
      <c r="DI20" s="659"/>
      <c r="DJ20" s="659"/>
      <c r="DK20" s="659"/>
      <c r="DL20" s="659"/>
      <c r="DM20" s="659"/>
      <c r="DN20" s="659"/>
      <c r="DO20" s="659"/>
      <c r="DP20" s="660"/>
      <c r="DQ20" s="664">
        <v>1703629</v>
      </c>
      <c r="DR20" s="659"/>
      <c r="DS20" s="659"/>
      <c r="DT20" s="659"/>
      <c r="DU20" s="659"/>
      <c r="DV20" s="659"/>
      <c r="DW20" s="659"/>
      <c r="DX20" s="659"/>
      <c r="DY20" s="659"/>
      <c r="DZ20" s="659"/>
      <c r="EA20" s="659"/>
      <c r="EB20" s="659"/>
      <c r="EC20" s="696"/>
    </row>
    <row r="21" spans="2:133" ht="11.25" customHeight="1" x14ac:dyDescent="0.15">
      <c r="B21" s="655" t="s">
        <v>274</v>
      </c>
      <c r="C21" s="656"/>
      <c r="D21" s="656"/>
      <c r="E21" s="656"/>
      <c r="F21" s="656"/>
      <c r="G21" s="656"/>
      <c r="H21" s="656"/>
      <c r="I21" s="656"/>
      <c r="J21" s="656"/>
      <c r="K21" s="656"/>
      <c r="L21" s="656"/>
      <c r="M21" s="656"/>
      <c r="N21" s="656"/>
      <c r="O21" s="656"/>
      <c r="P21" s="656"/>
      <c r="Q21" s="657"/>
      <c r="R21" s="658">
        <v>53</v>
      </c>
      <c r="S21" s="659"/>
      <c r="T21" s="659"/>
      <c r="U21" s="659"/>
      <c r="V21" s="659"/>
      <c r="W21" s="659"/>
      <c r="X21" s="659"/>
      <c r="Y21" s="660"/>
      <c r="Z21" s="684">
        <v>0</v>
      </c>
      <c r="AA21" s="684"/>
      <c r="AB21" s="684"/>
      <c r="AC21" s="684"/>
      <c r="AD21" s="685">
        <v>53</v>
      </c>
      <c r="AE21" s="685"/>
      <c r="AF21" s="685"/>
      <c r="AG21" s="685"/>
      <c r="AH21" s="685"/>
      <c r="AI21" s="685"/>
      <c r="AJ21" s="685"/>
      <c r="AK21" s="685"/>
      <c r="AL21" s="661">
        <v>0</v>
      </c>
      <c r="AM21" s="662"/>
      <c r="AN21" s="662"/>
      <c r="AO21" s="686"/>
      <c r="AP21" s="655" t="s">
        <v>275</v>
      </c>
      <c r="AQ21" s="731"/>
      <c r="AR21" s="731"/>
      <c r="AS21" s="731"/>
      <c r="AT21" s="731"/>
      <c r="AU21" s="731"/>
      <c r="AV21" s="731"/>
      <c r="AW21" s="731"/>
      <c r="AX21" s="731"/>
      <c r="AY21" s="731"/>
      <c r="AZ21" s="731"/>
      <c r="BA21" s="731"/>
      <c r="BB21" s="731"/>
      <c r="BC21" s="731"/>
      <c r="BD21" s="731"/>
      <c r="BE21" s="731"/>
      <c r="BF21" s="732"/>
      <c r="BG21" s="658">
        <v>96</v>
      </c>
      <c r="BH21" s="659"/>
      <c r="BI21" s="659"/>
      <c r="BJ21" s="659"/>
      <c r="BK21" s="659"/>
      <c r="BL21" s="659"/>
      <c r="BM21" s="659"/>
      <c r="BN21" s="660"/>
      <c r="BO21" s="684">
        <v>0</v>
      </c>
      <c r="BP21" s="684"/>
      <c r="BQ21" s="684"/>
      <c r="BR21" s="684"/>
      <c r="BS21" s="685" t="s">
        <v>128</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276</v>
      </c>
      <c r="C22" s="716"/>
      <c r="D22" s="716"/>
      <c r="E22" s="716"/>
      <c r="F22" s="716"/>
      <c r="G22" s="716"/>
      <c r="H22" s="716"/>
      <c r="I22" s="716"/>
      <c r="J22" s="716"/>
      <c r="K22" s="716"/>
      <c r="L22" s="716"/>
      <c r="M22" s="716"/>
      <c r="N22" s="716"/>
      <c r="O22" s="716"/>
      <c r="P22" s="716"/>
      <c r="Q22" s="717"/>
      <c r="R22" s="658">
        <v>4343</v>
      </c>
      <c r="S22" s="659"/>
      <c r="T22" s="659"/>
      <c r="U22" s="659"/>
      <c r="V22" s="659"/>
      <c r="W22" s="659"/>
      <c r="X22" s="659"/>
      <c r="Y22" s="660"/>
      <c r="Z22" s="684">
        <v>0.2</v>
      </c>
      <c r="AA22" s="684"/>
      <c r="AB22" s="684"/>
      <c r="AC22" s="684"/>
      <c r="AD22" s="685">
        <v>4343</v>
      </c>
      <c r="AE22" s="685"/>
      <c r="AF22" s="685"/>
      <c r="AG22" s="685"/>
      <c r="AH22" s="685"/>
      <c r="AI22" s="685"/>
      <c r="AJ22" s="685"/>
      <c r="AK22" s="685"/>
      <c r="AL22" s="661">
        <v>0.30000001192092896</v>
      </c>
      <c r="AM22" s="662"/>
      <c r="AN22" s="662"/>
      <c r="AO22" s="686"/>
      <c r="AP22" s="655" t="s">
        <v>277</v>
      </c>
      <c r="AQ22" s="731"/>
      <c r="AR22" s="731"/>
      <c r="AS22" s="731"/>
      <c r="AT22" s="731"/>
      <c r="AU22" s="731"/>
      <c r="AV22" s="731"/>
      <c r="AW22" s="731"/>
      <c r="AX22" s="731"/>
      <c r="AY22" s="731"/>
      <c r="AZ22" s="731"/>
      <c r="BA22" s="731"/>
      <c r="BB22" s="731"/>
      <c r="BC22" s="731"/>
      <c r="BD22" s="731"/>
      <c r="BE22" s="731"/>
      <c r="BF22" s="732"/>
      <c r="BG22" s="658" t="s">
        <v>128</v>
      </c>
      <c r="BH22" s="659"/>
      <c r="BI22" s="659"/>
      <c r="BJ22" s="659"/>
      <c r="BK22" s="659"/>
      <c r="BL22" s="659"/>
      <c r="BM22" s="659"/>
      <c r="BN22" s="660"/>
      <c r="BO22" s="684" t="s">
        <v>128</v>
      </c>
      <c r="BP22" s="684"/>
      <c r="BQ22" s="684"/>
      <c r="BR22" s="684"/>
      <c r="BS22" s="685" t="s">
        <v>128</v>
      </c>
      <c r="BT22" s="685"/>
      <c r="BU22" s="685"/>
      <c r="BV22" s="685"/>
      <c r="BW22" s="685"/>
      <c r="BX22" s="685"/>
      <c r="BY22" s="685"/>
      <c r="BZ22" s="685"/>
      <c r="CA22" s="685"/>
      <c r="CB22" s="730"/>
      <c r="CD22" s="711" t="s">
        <v>278</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279</v>
      </c>
      <c r="C23" s="656"/>
      <c r="D23" s="656"/>
      <c r="E23" s="656"/>
      <c r="F23" s="656"/>
      <c r="G23" s="656"/>
      <c r="H23" s="656"/>
      <c r="I23" s="656"/>
      <c r="J23" s="656"/>
      <c r="K23" s="656"/>
      <c r="L23" s="656"/>
      <c r="M23" s="656"/>
      <c r="N23" s="656"/>
      <c r="O23" s="656"/>
      <c r="P23" s="656"/>
      <c r="Q23" s="657"/>
      <c r="R23" s="658">
        <v>1111407</v>
      </c>
      <c r="S23" s="659"/>
      <c r="T23" s="659"/>
      <c r="U23" s="659"/>
      <c r="V23" s="659"/>
      <c r="W23" s="659"/>
      <c r="X23" s="659"/>
      <c r="Y23" s="660"/>
      <c r="Z23" s="684">
        <v>48.3</v>
      </c>
      <c r="AA23" s="684"/>
      <c r="AB23" s="684"/>
      <c r="AC23" s="684"/>
      <c r="AD23" s="685">
        <v>961772</v>
      </c>
      <c r="AE23" s="685"/>
      <c r="AF23" s="685"/>
      <c r="AG23" s="685"/>
      <c r="AH23" s="685"/>
      <c r="AI23" s="685"/>
      <c r="AJ23" s="685"/>
      <c r="AK23" s="685"/>
      <c r="AL23" s="661">
        <v>73.900000000000006</v>
      </c>
      <c r="AM23" s="662"/>
      <c r="AN23" s="662"/>
      <c r="AO23" s="686"/>
      <c r="AP23" s="655" t="s">
        <v>280</v>
      </c>
      <c r="AQ23" s="731"/>
      <c r="AR23" s="731"/>
      <c r="AS23" s="731"/>
      <c r="AT23" s="731"/>
      <c r="AU23" s="731"/>
      <c r="AV23" s="731"/>
      <c r="AW23" s="731"/>
      <c r="AX23" s="731"/>
      <c r="AY23" s="731"/>
      <c r="AZ23" s="731"/>
      <c r="BA23" s="731"/>
      <c r="BB23" s="731"/>
      <c r="BC23" s="731"/>
      <c r="BD23" s="731"/>
      <c r="BE23" s="731"/>
      <c r="BF23" s="732"/>
      <c r="BG23" s="658" t="s">
        <v>128</v>
      </c>
      <c r="BH23" s="659"/>
      <c r="BI23" s="659"/>
      <c r="BJ23" s="659"/>
      <c r="BK23" s="659"/>
      <c r="BL23" s="659"/>
      <c r="BM23" s="659"/>
      <c r="BN23" s="660"/>
      <c r="BO23" s="684" t="s">
        <v>128</v>
      </c>
      <c r="BP23" s="684"/>
      <c r="BQ23" s="684"/>
      <c r="BR23" s="684"/>
      <c r="BS23" s="685" t="s">
        <v>128</v>
      </c>
      <c r="BT23" s="685"/>
      <c r="BU23" s="685"/>
      <c r="BV23" s="685"/>
      <c r="BW23" s="685"/>
      <c r="BX23" s="685"/>
      <c r="BY23" s="685"/>
      <c r="BZ23" s="685"/>
      <c r="CA23" s="685"/>
      <c r="CB23" s="730"/>
      <c r="CD23" s="711" t="s">
        <v>220</v>
      </c>
      <c r="CE23" s="712"/>
      <c r="CF23" s="712"/>
      <c r="CG23" s="712"/>
      <c r="CH23" s="712"/>
      <c r="CI23" s="712"/>
      <c r="CJ23" s="712"/>
      <c r="CK23" s="712"/>
      <c r="CL23" s="712"/>
      <c r="CM23" s="712"/>
      <c r="CN23" s="712"/>
      <c r="CO23" s="712"/>
      <c r="CP23" s="712"/>
      <c r="CQ23" s="713"/>
      <c r="CR23" s="711" t="s">
        <v>281</v>
      </c>
      <c r="CS23" s="712"/>
      <c r="CT23" s="712"/>
      <c r="CU23" s="712"/>
      <c r="CV23" s="712"/>
      <c r="CW23" s="712"/>
      <c r="CX23" s="712"/>
      <c r="CY23" s="713"/>
      <c r="CZ23" s="711" t="s">
        <v>282</v>
      </c>
      <c r="DA23" s="712"/>
      <c r="DB23" s="712"/>
      <c r="DC23" s="713"/>
      <c r="DD23" s="711" t="s">
        <v>283</v>
      </c>
      <c r="DE23" s="712"/>
      <c r="DF23" s="712"/>
      <c r="DG23" s="712"/>
      <c r="DH23" s="712"/>
      <c r="DI23" s="712"/>
      <c r="DJ23" s="712"/>
      <c r="DK23" s="713"/>
      <c r="DL23" s="743" t="s">
        <v>284</v>
      </c>
      <c r="DM23" s="744"/>
      <c r="DN23" s="744"/>
      <c r="DO23" s="744"/>
      <c r="DP23" s="744"/>
      <c r="DQ23" s="744"/>
      <c r="DR23" s="744"/>
      <c r="DS23" s="744"/>
      <c r="DT23" s="744"/>
      <c r="DU23" s="744"/>
      <c r="DV23" s="745"/>
      <c r="DW23" s="711" t="s">
        <v>285</v>
      </c>
      <c r="DX23" s="712"/>
      <c r="DY23" s="712"/>
      <c r="DZ23" s="712"/>
      <c r="EA23" s="712"/>
      <c r="EB23" s="712"/>
      <c r="EC23" s="713"/>
    </row>
    <row r="24" spans="2:133" ht="11.25" customHeight="1" x14ac:dyDescent="0.15">
      <c r="B24" s="655" t="s">
        <v>286</v>
      </c>
      <c r="C24" s="656"/>
      <c r="D24" s="656"/>
      <c r="E24" s="656"/>
      <c r="F24" s="656"/>
      <c r="G24" s="656"/>
      <c r="H24" s="656"/>
      <c r="I24" s="656"/>
      <c r="J24" s="656"/>
      <c r="K24" s="656"/>
      <c r="L24" s="656"/>
      <c r="M24" s="656"/>
      <c r="N24" s="656"/>
      <c r="O24" s="656"/>
      <c r="P24" s="656"/>
      <c r="Q24" s="657"/>
      <c r="R24" s="658">
        <v>961772</v>
      </c>
      <c r="S24" s="659"/>
      <c r="T24" s="659"/>
      <c r="U24" s="659"/>
      <c r="V24" s="659"/>
      <c r="W24" s="659"/>
      <c r="X24" s="659"/>
      <c r="Y24" s="660"/>
      <c r="Z24" s="684">
        <v>41.8</v>
      </c>
      <c r="AA24" s="684"/>
      <c r="AB24" s="684"/>
      <c r="AC24" s="684"/>
      <c r="AD24" s="685">
        <v>961772</v>
      </c>
      <c r="AE24" s="685"/>
      <c r="AF24" s="685"/>
      <c r="AG24" s="685"/>
      <c r="AH24" s="685"/>
      <c r="AI24" s="685"/>
      <c r="AJ24" s="685"/>
      <c r="AK24" s="685"/>
      <c r="AL24" s="661">
        <v>73.900000000000006</v>
      </c>
      <c r="AM24" s="662"/>
      <c r="AN24" s="662"/>
      <c r="AO24" s="686"/>
      <c r="AP24" s="655" t="s">
        <v>287</v>
      </c>
      <c r="AQ24" s="731"/>
      <c r="AR24" s="731"/>
      <c r="AS24" s="731"/>
      <c r="AT24" s="731"/>
      <c r="AU24" s="731"/>
      <c r="AV24" s="731"/>
      <c r="AW24" s="731"/>
      <c r="AX24" s="731"/>
      <c r="AY24" s="731"/>
      <c r="AZ24" s="731"/>
      <c r="BA24" s="731"/>
      <c r="BB24" s="731"/>
      <c r="BC24" s="731"/>
      <c r="BD24" s="731"/>
      <c r="BE24" s="731"/>
      <c r="BF24" s="732"/>
      <c r="BG24" s="658" t="s">
        <v>128</v>
      </c>
      <c r="BH24" s="659"/>
      <c r="BI24" s="659"/>
      <c r="BJ24" s="659"/>
      <c r="BK24" s="659"/>
      <c r="BL24" s="659"/>
      <c r="BM24" s="659"/>
      <c r="BN24" s="660"/>
      <c r="BO24" s="684" t="s">
        <v>128</v>
      </c>
      <c r="BP24" s="684"/>
      <c r="BQ24" s="684"/>
      <c r="BR24" s="684"/>
      <c r="BS24" s="685" t="s">
        <v>128</v>
      </c>
      <c r="BT24" s="685"/>
      <c r="BU24" s="685"/>
      <c r="BV24" s="685"/>
      <c r="BW24" s="685"/>
      <c r="BX24" s="685"/>
      <c r="BY24" s="685"/>
      <c r="BZ24" s="685"/>
      <c r="CA24" s="685"/>
      <c r="CB24" s="730"/>
      <c r="CD24" s="708" t="s">
        <v>288</v>
      </c>
      <c r="CE24" s="709"/>
      <c r="CF24" s="709"/>
      <c r="CG24" s="709"/>
      <c r="CH24" s="709"/>
      <c r="CI24" s="709"/>
      <c r="CJ24" s="709"/>
      <c r="CK24" s="709"/>
      <c r="CL24" s="709"/>
      <c r="CM24" s="709"/>
      <c r="CN24" s="709"/>
      <c r="CO24" s="709"/>
      <c r="CP24" s="709"/>
      <c r="CQ24" s="710"/>
      <c r="CR24" s="705">
        <v>698947</v>
      </c>
      <c r="CS24" s="706"/>
      <c r="CT24" s="706"/>
      <c r="CU24" s="706"/>
      <c r="CV24" s="706"/>
      <c r="CW24" s="706"/>
      <c r="CX24" s="706"/>
      <c r="CY24" s="734"/>
      <c r="CZ24" s="735">
        <v>32.6</v>
      </c>
      <c r="DA24" s="721"/>
      <c r="DB24" s="721"/>
      <c r="DC24" s="737"/>
      <c r="DD24" s="733">
        <v>648249</v>
      </c>
      <c r="DE24" s="706"/>
      <c r="DF24" s="706"/>
      <c r="DG24" s="706"/>
      <c r="DH24" s="706"/>
      <c r="DI24" s="706"/>
      <c r="DJ24" s="706"/>
      <c r="DK24" s="734"/>
      <c r="DL24" s="733">
        <v>611343</v>
      </c>
      <c r="DM24" s="706"/>
      <c r="DN24" s="706"/>
      <c r="DO24" s="706"/>
      <c r="DP24" s="706"/>
      <c r="DQ24" s="706"/>
      <c r="DR24" s="706"/>
      <c r="DS24" s="706"/>
      <c r="DT24" s="706"/>
      <c r="DU24" s="706"/>
      <c r="DV24" s="734"/>
      <c r="DW24" s="735">
        <v>45.5</v>
      </c>
      <c r="DX24" s="721"/>
      <c r="DY24" s="721"/>
      <c r="DZ24" s="721"/>
      <c r="EA24" s="721"/>
      <c r="EB24" s="721"/>
      <c r="EC24" s="736"/>
    </row>
    <row r="25" spans="2:133" ht="11.25" customHeight="1" x14ac:dyDescent="0.15">
      <c r="B25" s="655" t="s">
        <v>289</v>
      </c>
      <c r="C25" s="656"/>
      <c r="D25" s="656"/>
      <c r="E25" s="656"/>
      <c r="F25" s="656"/>
      <c r="G25" s="656"/>
      <c r="H25" s="656"/>
      <c r="I25" s="656"/>
      <c r="J25" s="656"/>
      <c r="K25" s="656"/>
      <c r="L25" s="656"/>
      <c r="M25" s="656"/>
      <c r="N25" s="656"/>
      <c r="O25" s="656"/>
      <c r="P25" s="656"/>
      <c r="Q25" s="657"/>
      <c r="R25" s="658">
        <v>149634</v>
      </c>
      <c r="S25" s="659"/>
      <c r="T25" s="659"/>
      <c r="U25" s="659"/>
      <c r="V25" s="659"/>
      <c r="W25" s="659"/>
      <c r="X25" s="659"/>
      <c r="Y25" s="660"/>
      <c r="Z25" s="684">
        <v>6.5</v>
      </c>
      <c r="AA25" s="684"/>
      <c r="AB25" s="684"/>
      <c r="AC25" s="684"/>
      <c r="AD25" s="685" t="s">
        <v>128</v>
      </c>
      <c r="AE25" s="685"/>
      <c r="AF25" s="685"/>
      <c r="AG25" s="685"/>
      <c r="AH25" s="685"/>
      <c r="AI25" s="685"/>
      <c r="AJ25" s="685"/>
      <c r="AK25" s="685"/>
      <c r="AL25" s="661" t="s">
        <v>128</v>
      </c>
      <c r="AM25" s="662"/>
      <c r="AN25" s="662"/>
      <c r="AO25" s="686"/>
      <c r="AP25" s="655" t="s">
        <v>290</v>
      </c>
      <c r="AQ25" s="731"/>
      <c r="AR25" s="731"/>
      <c r="AS25" s="731"/>
      <c r="AT25" s="731"/>
      <c r="AU25" s="731"/>
      <c r="AV25" s="731"/>
      <c r="AW25" s="731"/>
      <c r="AX25" s="731"/>
      <c r="AY25" s="731"/>
      <c r="AZ25" s="731"/>
      <c r="BA25" s="731"/>
      <c r="BB25" s="731"/>
      <c r="BC25" s="731"/>
      <c r="BD25" s="731"/>
      <c r="BE25" s="731"/>
      <c r="BF25" s="732"/>
      <c r="BG25" s="658" t="s">
        <v>128</v>
      </c>
      <c r="BH25" s="659"/>
      <c r="BI25" s="659"/>
      <c r="BJ25" s="659"/>
      <c r="BK25" s="659"/>
      <c r="BL25" s="659"/>
      <c r="BM25" s="659"/>
      <c r="BN25" s="660"/>
      <c r="BO25" s="684" t="s">
        <v>128</v>
      </c>
      <c r="BP25" s="684"/>
      <c r="BQ25" s="684"/>
      <c r="BR25" s="684"/>
      <c r="BS25" s="685" t="s">
        <v>128</v>
      </c>
      <c r="BT25" s="685"/>
      <c r="BU25" s="685"/>
      <c r="BV25" s="685"/>
      <c r="BW25" s="685"/>
      <c r="BX25" s="685"/>
      <c r="BY25" s="685"/>
      <c r="BZ25" s="685"/>
      <c r="CA25" s="685"/>
      <c r="CB25" s="730"/>
      <c r="CD25" s="655" t="s">
        <v>291</v>
      </c>
      <c r="CE25" s="656"/>
      <c r="CF25" s="656"/>
      <c r="CG25" s="656"/>
      <c r="CH25" s="656"/>
      <c r="CI25" s="656"/>
      <c r="CJ25" s="656"/>
      <c r="CK25" s="656"/>
      <c r="CL25" s="656"/>
      <c r="CM25" s="656"/>
      <c r="CN25" s="656"/>
      <c r="CO25" s="656"/>
      <c r="CP25" s="656"/>
      <c r="CQ25" s="657"/>
      <c r="CR25" s="658">
        <v>417252</v>
      </c>
      <c r="CS25" s="668"/>
      <c r="CT25" s="668"/>
      <c r="CU25" s="668"/>
      <c r="CV25" s="668"/>
      <c r="CW25" s="668"/>
      <c r="CX25" s="668"/>
      <c r="CY25" s="669"/>
      <c r="CZ25" s="661">
        <v>19.399999999999999</v>
      </c>
      <c r="DA25" s="670"/>
      <c r="DB25" s="670"/>
      <c r="DC25" s="671"/>
      <c r="DD25" s="664">
        <v>395141</v>
      </c>
      <c r="DE25" s="668"/>
      <c r="DF25" s="668"/>
      <c r="DG25" s="668"/>
      <c r="DH25" s="668"/>
      <c r="DI25" s="668"/>
      <c r="DJ25" s="668"/>
      <c r="DK25" s="669"/>
      <c r="DL25" s="664">
        <v>358855</v>
      </c>
      <c r="DM25" s="668"/>
      <c r="DN25" s="668"/>
      <c r="DO25" s="668"/>
      <c r="DP25" s="668"/>
      <c r="DQ25" s="668"/>
      <c r="DR25" s="668"/>
      <c r="DS25" s="668"/>
      <c r="DT25" s="668"/>
      <c r="DU25" s="668"/>
      <c r="DV25" s="669"/>
      <c r="DW25" s="661">
        <v>26.7</v>
      </c>
      <c r="DX25" s="670"/>
      <c r="DY25" s="670"/>
      <c r="DZ25" s="670"/>
      <c r="EA25" s="670"/>
      <c r="EB25" s="670"/>
      <c r="EC25" s="697"/>
    </row>
    <row r="26" spans="2:133" ht="11.25" customHeight="1" x14ac:dyDescent="0.15">
      <c r="B26" s="655" t="s">
        <v>292</v>
      </c>
      <c r="C26" s="656"/>
      <c r="D26" s="656"/>
      <c r="E26" s="656"/>
      <c r="F26" s="656"/>
      <c r="G26" s="656"/>
      <c r="H26" s="656"/>
      <c r="I26" s="656"/>
      <c r="J26" s="656"/>
      <c r="K26" s="656"/>
      <c r="L26" s="656"/>
      <c r="M26" s="656"/>
      <c r="N26" s="656"/>
      <c r="O26" s="656"/>
      <c r="P26" s="656"/>
      <c r="Q26" s="657"/>
      <c r="R26" s="658">
        <v>1</v>
      </c>
      <c r="S26" s="659"/>
      <c r="T26" s="659"/>
      <c r="U26" s="659"/>
      <c r="V26" s="659"/>
      <c r="W26" s="659"/>
      <c r="X26" s="659"/>
      <c r="Y26" s="660"/>
      <c r="Z26" s="684">
        <v>0</v>
      </c>
      <c r="AA26" s="684"/>
      <c r="AB26" s="684"/>
      <c r="AC26" s="684"/>
      <c r="AD26" s="685" t="s">
        <v>128</v>
      </c>
      <c r="AE26" s="685"/>
      <c r="AF26" s="685"/>
      <c r="AG26" s="685"/>
      <c r="AH26" s="685"/>
      <c r="AI26" s="685"/>
      <c r="AJ26" s="685"/>
      <c r="AK26" s="685"/>
      <c r="AL26" s="661" t="s">
        <v>128</v>
      </c>
      <c r="AM26" s="662"/>
      <c r="AN26" s="662"/>
      <c r="AO26" s="686"/>
      <c r="AP26" s="655" t="s">
        <v>293</v>
      </c>
      <c r="AQ26" s="731"/>
      <c r="AR26" s="731"/>
      <c r="AS26" s="731"/>
      <c r="AT26" s="731"/>
      <c r="AU26" s="731"/>
      <c r="AV26" s="731"/>
      <c r="AW26" s="731"/>
      <c r="AX26" s="731"/>
      <c r="AY26" s="731"/>
      <c r="AZ26" s="731"/>
      <c r="BA26" s="731"/>
      <c r="BB26" s="731"/>
      <c r="BC26" s="731"/>
      <c r="BD26" s="731"/>
      <c r="BE26" s="731"/>
      <c r="BF26" s="732"/>
      <c r="BG26" s="658" t="s">
        <v>128</v>
      </c>
      <c r="BH26" s="659"/>
      <c r="BI26" s="659"/>
      <c r="BJ26" s="659"/>
      <c r="BK26" s="659"/>
      <c r="BL26" s="659"/>
      <c r="BM26" s="659"/>
      <c r="BN26" s="660"/>
      <c r="BO26" s="684" t="s">
        <v>128</v>
      </c>
      <c r="BP26" s="684"/>
      <c r="BQ26" s="684"/>
      <c r="BR26" s="684"/>
      <c r="BS26" s="685" t="s">
        <v>128</v>
      </c>
      <c r="BT26" s="685"/>
      <c r="BU26" s="685"/>
      <c r="BV26" s="685"/>
      <c r="BW26" s="685"/>
      <c r="BX26" s="685"/>
      <c r="BY26" s="685"/>
      <c r="BZ26" s="685"/>
      <c r="CA26" s="685"/>
      <c r="CB26" s="730"/>
      <c r="CD26" s="655" t="s">
        <v>294</v>
      </c>
      <c r="CE26" s="656"/>
      <c r="CF26" s="656"/>
      <c r="CG26" s="656"/>
      <c r="CH26" s="656"/>
      <c r="CI26" s="656"/>
      <c r="CJ26" s="656"/>
      <c r="CK26" s="656"/>
      <c r="CL26" s="656"/>
      <c r="CM26" s="656"/>
      <c r="CN26" s="656"/>
      <c r="CO26" s="656"/>
      <c r="CP26" s="656"/>
      <c r="CQ26" s="657"/>
      <c r="CR26" s="658">
        <v>230831</v>
      </c>
      <c r="CS26" s="659"/>
      <c r="CT26" s="659"/>
      <c r="CU26" s="659"/>
      <c r="CV26" s="659"/>
      <c r="CW26" s="659"/>
      <c r="CX26" s="659"/>
      <c r="CY26" s="660"/>
      <c r="CZ26" s="661">
        <v>10.8</v>
      </c>
      <c r="DA26" s="670"/>
      <c r="DB26" s="670"/>
      <c r="DC26" s="671"/>
      <c r="DD26" s="664">
        <v>213589</v>
      </c>
      <c r="DE26" s="659"/>
      <c r="DF26" s="659"/>
      <c r="DG26" s="659"/>
      <c r="DH26" s="659"/>
      <c r="DI26" s="659"/>
      <c r="DJ26" s="659"/>
      <c r="DK26" s="660"/>
      <c r="DL26" s="664" t="s">
        <v>128</v>
      </c>
      <c r="DM26" s="659"/>
      <c r="DN26" s="659"/>
      <c r="DO26" s="659"/>
      <c r="DP26" s="659"/>
      <c r="DQ26" s="659"/>
      <c r="DR26" s="659"/>
      <c r="DS26" s="659"/>
      <c r="DT26" s="659"/>
      <c r="DU26" s="659"/>
      <c r="DV26" s="660"/>
      <c r="DW26" s="661" t="s">
        <v>128</v>
      </c>
      <c r="DX26" s="670"/>
      <c r="DY26" s="670"/>
      <c r="DZ26" s="670"/>
      <c r="EA26" s="670"/>
      <c r="EB26" s="670"/>
      <c r="EC26" s="697"/>
    </row>
    <row r="27" spans="2:133" ht="11.25" customHeight="1" x14ac:dyDescent="0.15">
      <c r="B27" s="655" t="s">
        <v>295</v>
      </c>
      <c r="C27" s="656"/>
      <c r="D27" s="656"/>
      <c r="E27" s="656"/>
      <c r="F27" s="656"/>
      <c r="G27" s="656"/>
      <c r="H27" s="656"/>
      <c r="I27" s="656"/>
      <c r="J27" s="656"/>
      <c r="K27" s="656"/>
      <c r="L27" s="656"/>
      <c r="M27" s="656"/>
      <c r="N27" s="656"/>
      <c r="O27" s="656"/>
      <c r="P27" s="656"/>
      <c r="Q27" s="657"/>
      <c r="R27" s="658">
        <v>1419621</v>
      </c>
      <c r="S27" s="659"/>
      <c r="T27" s="659"/>
      <c r="U27" s="659"/>
      <c r="V27" s="659"/>
      <c r="W27" s="659"/>
      <c r="X27" s="659"/>
      <c r="Y27" s="660"/>
      <c r="Z27" s="684">
        <v>61.8</v>
      </c>
      <c r="AA27" s="684"/>
      <c r="AB27" s="684"/>
      <c r="AC27" s="684"/>
      <c r="AD27" s="685">
        <v>1269986</v>
      </c>
      <c r="AE27" s="685"/>
      <c r="AF27" s="685"/>
      <c r="AG27" s="685"/>
      <c r="AH27" s="685"/>
      <c r="AI27" s="685"/>
      <c r="AJ27" s="685"/>
      <c r="AK27" s="685"/>
      <c r="AL27" s="661">
        <v>97.599998474121094</v>
      </c>
      <c r="AM27" s="662"/>
      <c r="AN27" s="662"/>
      <c r="AO27" s="686"/>
      <c r="AP27" s="655" t="s">
        <v>296</v>
      </c>
      <c r="AQ27" s="656"/>
      <c r="AR27" s="656"/>
      <c r="AS27" s="656"/>
      <c r="AT27" s="656"/>
      <c r="AU27" s="656"/>
      <c r="AV27" s="656"/>
      <c r="AW27" s="656"/>
      <c r="AX27" s="656"/>
      <c r="AY27" s="656"/>
      <c r="AZ27" s="656"/>
      <c r="BA27" s="656"/>
      <c r="BB27" s="656"/>
      <c r="BC27" s="656"/>
      <c r="BD27" s="656"/>
      <c r="BE27" s="656"/>
      <c r="BF27" s="657"/>
      <c r="BG27" s="658">
        <v>234399</v>
      </c>
      <c r="BH27" s="659"/>
      <c r="BI27" s="659"/>
      <c r="BJ27" s="659"/>
      <c r="BK27" s="659"/>
      <c r="BL27" s="659"/>
      <c r="BM27" s="659"/>
      <c r="BN27" s="660"/>
      <c r="BO27" s="684">
        <v>100</v>
      </c>
      <c r="BP27" s="684"/>
      <c r="BQ27" s="684"/>
      <c r="BR27" s="684"/>
      <c r="BS27" s="685">
        <v>29423</v>
      </c>
      <c r="BT27" s="685"/>
      <c r="BU27" s="685"/>
      <c r="BV27" s="685"/>
      <c r="BW27" s="685"/>
      <c r="BX27" s="685"/>
      <c r="BY27" s="685"/>
      <c r="BZ27" s="685"/>
      <c r="CA27" s="685"/>
      <c r="CB27" s="730"/>
      <c r="CD27" s="655" t="s">
        <v>297</v>
      </c>
      <c r="CE27" s="656"/>
      <c r="CF27" s="656"/>
      <c r="CG27" s="656"/>
      <c r="CH27" s="656"/>
      <c r="CI27" s="656"/>
      <c r="CJ27" s="656"/>
      <c r="CK27" s="656"/>
      <c r="CL27" s="656"/>
      <c r="CM27" s="656"/>
      <c r="CN27" s="656"/>
      <c r="CO27" s="656"/>
      <c r="CP27" s="656"/>
      <c r="CQ27" s="657"/>
      <c r="CR27" s="658">
        <v>42287</v>
      </c>
      <c r="CS27" s="668"/>
      <c r="CT27" s="668"/>
      <c r="CU27" s="668"/>
      <c r="CV27" s="668"/>
      <c r="CW27" s="668"/>
      <c r="CX27" s="668"/>
      <c r="CY27" s="669"/>
      <c r="CZ27" s="661">
        <v>2</v>
      </c>
      <c r="DA27" s="670"/>
      <c r="DB27" s="670"/>
      <c r="DC27" s="671"/>
      <c r="DD27" s="664">
        <v>13700</v>
      </c>
      <c r="DE27" s="668"/>
      <c r="DF27" s="668"/>
      <c r="DG27" s="668"/>
      <c r="DH27" s="668"/>
      <c r="DI27" s="668"/>
      <c r="DJ27" s="668"/>
      <c r="DK27" s="669"/>
      <c r="DL27" s="664">
        <v>13080</v>
      </c>
      <c r="DM27" s="668"/>
      <c r="DN27" s="668"/>
      <c r="DO27" s="668"/>
      <c r="DP27" s="668"/>
      <c r="DQ27" s="668"/>
      <c r="DR27" s="668"/>
      <c r="DS27" s="668"/>
      <c r="DT27" s="668"/>
      <c r="DU27" s="668"/>
      <c r="DV27" s="669"/>
      <c r="DW27" s="661">
        <v>1</v>
      </c>
      <c r="DX27" s="670"/>
      <c r="DY27" s="670"/>
      <c r="DZ27" s="670"/>
      <c r="EA27" s="670"/>
      <c r="EB27" s="670"/>
      <c r="EC27" s="697"/>
    </row>
    <row r="28" spans="2:133" ht="11.25" customHeight="1" x14ac:dyDescent="0.15">
      <c r="B28" s="655" t="s">
        <v>298</v>
      </c>
      <c r="C28" s="656"/>
      <c r="D28" s="656"/>
      <c r="E28" s="656"/>
      <c r="F28" s="656"/>
      <c r="G28" s="656"/>
      <c r="H28" s="656"/>
      <c r="I28" s="656"/>
      <c r="J28" s="656"/>
      <c r="K28" s="656"/>
      <c r="L28" s="656"/>
      <c r="M28" s="656"/>
      <c r="N28" s="656"/>
      <c r="O28" s="656"/>
      <c r="P28" s="656"/>
      <c r="Q28" s="657"/>
      <c r="R28" s="658" t="s">
        <v>128</v>
      </c>
      <c r="S28" s="659"/>
      <c r="T28" s="659"/>
      <c r="U28" s="659"/>
      <c r="V28" s="659"/>
      <c r="W28" s="659"/>
      <c r="X28" s="659"/>
      <c r="Y28" s="660"/>
      <c r="Z28" s="684" t="s">
        <v>128</v>
      </c>
      <c r="AA28" s="684"/>
      <c r="AB28" s="684"/>
      <c r="AC28" s="684"/>
      <c r="AD28" s="685" t="s">
        <v>128</v>
      </c>
      <c r="AE28" s="685"/>
      <c r="AF28" s="685"/>
      <c r="AG28" s="685"/>
      <c r="AH28" s="685"/>
      <c r="AI28" s="685"/>
      <c r="AJ28" s="685"/>
      <c r="AK28" s="685"/>
      <c r="AL28" s="661" t="s">
        <v>128</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299</v>
      </c>
      <c r="CE28" s="656"/>
      <c r="CF28" s="656"/>
      <c r="CG28" s="656"/>
      <c r="CH28" s="656"/>
      <c r="CI28" s="656"/>
      <c r="CJ28" s="656"/>
      <c r="CK28" s="656"/>
      <c r="CL28" s="656"/>
      <c r="CM28" s="656"/>
      <c r="CN28" s="656"/>
      <c r="CO28" s="656"/>
      <c r="CP28" s="656"/>
      <c r="CQ28" s="657"/>
      <c r="CR28" s="658">
        <v>239408</v>
      </c>
      <c r="CS28" s="659"/>
      <c r="CT28" s="659"/>
      <c r="CU28" s="659"/>
      <c r="CV28" s="659"/>
      <c r="CW28" s="659"/>
      <c r="CX28" s="659"/>
      <c r="CY28" s="660"/>
      <c r="CZ28" s="661">
        <v>11.1</v>
      </c>
      <c r="DA28" s="670"/>
      <c r="DB28" s="670"/>
      <c r="DC28" s="671"/>
      <c r="DD28" s="664">
        <v>239408</v>
      </c>
      <c r="DE28" s="659"/>
      <c r="DF28" s="659"/>
      <c r="DG28" s="659"/>
      <c r="DH28" s="659"/>
      <c r="DI28" s="659"/>
      <c r="DJ28" s="659"/>
      <c r="DK28" s="660"/>
      <c r="DL28" s="664">
        <v>239408</v>
      </c>
      <c r="DM28" s="659"/>
      <c r="DN28" s="659"/>
      <c r="DO28" s="659"/>
      <c r="DP28" s="659"/>
      <c r="DQ28" s="659"/>
      <c r="DR28" s="659"/>
      <c r="DS28" s="659"/>
      <c r="DT28" s="659"/>
      <c r="DU28" s="659"/>
      <c r="DV28" s="660"/>
      <c r="DW28" s="661">
        <v>17.8</v>
      </c>
      <c r="DX28" s="670"/>
      <c r="DY28" s="670"/>
      <c r="DZ28" s="670"/>
      <c r="EA28" s="670"/>
      <c r="EB28" s="670"/>
      <c r="EC28" s="697"/>
    </row>
    <row r="29" spans="2:133" ht="11.25" customHeight="1" x14ac:dyDescent="0.15">
      <c r="B29" s="655" t="s">
        <v>300</v>
      </c>
      <c r="C29" s="656"/>
      <c r="D29" s="656"/>
      <c r="E29" s="656"/>
      <c r="F29" s="656"/>
      <c r="G29" s="656"/>
      <c r="H29" s="656"/>
      <c r="I29" s="656"/>
      <c r="J29" s="656"/>
      <c r="K29" s="656"/>
      <c r="L29" s="656"/>
      <c r="M29" s="656"/>
      <c r="N29" s="656"/>
      <c r="O29" s="656"/>
      <c r="P29" s="656"/>
      <c r="Q29" s="657"/>
      <c r="R29" s="658">
        <v>172</v>
      </c>
      <c r="S29" s="659"/>
      <c r="T29" s="659"/>
      <c r="U29" s="659"/>
      <c r="V29" s="659"/>
      <c r="W29" s="659"/>
      <c r="X29" s="659"/>
      <c r="Y29" s="660"/>
      <c r="Z29" s="684">
        <v>0</v>
      </c>
      <c r="AA29" s="684"/>
      <c r="AB29" s="684"/>
      <c r="AC29" s="684"/>
      <c r="AD29" s="685" t="s">
        <v>128</v>
      </c>
      <c r="AE29" s="685"/>
      <c r="AF29" s="685"/>
      <c r="AG29" s="685"/>
      <c r="AH29" s="685"/>
      <c r="AI29" s="685"/>
      <c r="AJ29" s="685"/>
      <c r="AK29" s="685"/>
      <c r="AL29" s="661" t="s">
        <v>128</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301</v>
      </c>
      <c r="CE29" s="679"/>
      <c r="CF29" s="655" t="s">
        <v>70</v>
      </c>
      <c r="CG29" s="656"/>
      <c r="CH29" s="656"/>
      <c r="CI29" s="656"/>
      <c r="CJ29" s="656"/>
      <c r="CK29" s="656"/>
      <c r="CL29" s="656"/>
      <c r="CM29" s="656"/>
      <c r="CN29" s="656"/>
      <c r="CO29" s="656"/>
      <c r="CP29" s="656"/>
      <c r="CQ29" s="657"/>
      <c r="CR29" s="658">
        <v>239408</v>
      </c>
      <c r="CS29" s="668"/>
      <c r="CT29" s="668"/>
      <c r="CU29" s="668"/>
      <c r="CV29" s="668"/>
      <c r="CW29" s="668"/>
      <c r="CX29" s="668"/>
      <c r="CY29" s="669"/>
      <c r="CZ29" s="661">
        <v>11.1</v>
      </c>
      <c r="DA29" s="670"/>
      <c r="DB29" s="670"/>
      <c r="DC29" s="671"/>
      <c r="DD29" s="664">
        <v>239408</v>
      </c>
      <c r="DE29" s="668"/>
      <c r="DF29" s="668"/>
      <c r="DG29" s="668"/>
      <c r="DH29" s="668"/>
      <c r="DI29" s="668"/>
      <c r="DJ29" s="668"/>
      <c r="DK29" s="669"/>
      <c r="DL29" s="664">
        <v>239408</v>
      </c>
      <c r="DM29" s="668"/>
      <c r="DN29" s="668"/>
      <c r="DO29" s="668"/>
      <c r="DP29" s="668"/>
      <c r="DQ29" s="668"/>
      <c r="DR29" s="668"/>
      <c r="DS29" s="668"/>
      <c r="DT29" s="668"/>
      <c r="DU29" s="668"/>
      <c r="DV29" s="669"/>
      <c r="DW29" s="661">
        <v>17.8</v>
      </c>
      <c r="DX29" s="670"/>
      <c r="DY29" s="670"/>
      <c r="DZ29" s="670"/>
      <c r="EA29" s="670"/>
      <c r="EB29" s="670"/>
      <c r="EC29" s="697"/>
    </row>
    <row r="30" spans="2:133" ht="11.25" customHeight="1" x14ac:dyDescent="0.15">
      <c r="B30" s="655" t="s">
        <v>302</v>
      </c>
      <c r="C30" s="656"/>
      <c r="D30" s="656"/>
      <c r="E30" s="656"/>
      <c r="F30" s="656"/>
      <c r="G30" s="656"/>
      <c r="H30" s="656"/>
      <c r="I30" s="656"/>
      <c r="J30" s="656"/>
      <c r="K30" s="656"/>
      <c r="L30" s="656"/>
      <c r="M30" s="656"/>
      <c r="N30" s="656"/>
      <c r="O30" s="656"/>
      <c r="P30" s="656"/>
      <c r="Q30" s="657"/>
      <c r="R30" s="658">
        <v>2315</v>
      </c>
      <c r="S30" s="659"/>
      <c r="T30" s="659"/>
      <c r="U30" s="659"/>
      <c r="V30" s="659"/>
      <c r="W30" s="659"/>
      <c r="X30" s="659"/>
      <c r="Y30" s="660"/>
      <c r="Z30" s="684">
        <v>0.1</v>
      </c>
      <c r="AA30" s="684"/>
      <c r="AB30" s="684"/>
      <c r="AC30" s="684"/>
      <c r="AD30" s="685">
        <v>1657</v>
      </c>
      <c r="AE30" s="685"/>
      <c r="AF30" s="685"/>
      <c r="AG30" s="685"/>
      <c r="AH30" s="685"/>
      <c r="AI30" s="685"/>
      <c r="AJ30" s="685"/>
      <c r="AK30" s="685"/>
      <c r="AL30" s="661">
        <v>0.1</v>
      </c>
      <c r="AM30" s="662"/>
      <c r="AN30" s="662"/>
      <c r="AO30" s="686"/>
      <c r="AP30" s="711" t="s">
        <v>220</v>
      </c>
      <c r="AQ30" s="712"/>
      <c r="AR30" s="712"/>
      <c r="AS30" s="712"/>
      <c r="AT30" s="712"/>
      <c r="AU30" s="712"/>
      <c r="AV30" s="712"/>
      <c r="AW30" s="712"/>
      <c r="AX30" s="712"/>
      <c r="AY30" s="712"/>
      <c r="AZ30" s="712"/>
      <c r="BA30" s="712"/>
      <c r="BB30" s="712"/>
      <c r="BC30" s="712"/>
      <c r="BD30" s="712"/>
      <c r="BE30" s="712"/>
      <c r="BF30" s="713"/>
      <c r="BG30" s="711" t="s">
        <v>303</v>
      </c>
      <c r="BH30" s="728"/>
      <c r="BI30" s="728"/>
      <c r="BJ30" s="728"/>
      <c r="BK30" s="728"/>
      <c r="BL30" s="728"/>
      <c r="BM30" s="728"/>
      <c r="BN30" s="728"/>
      <c r="BO30" s="728"/>
      <c r="BP30" s="728"/>
      <c r="BQ30" s="729"/>
      <c r="BR30" s="711" t="s">
        <v>304</v>
      </c>
      <c r="BS30" s="728"/>
      <c r="BT30" s="728"/>
      <c r="BU30" s="728"/>
      <c r="BV30" s="728"/>
      <c r="BW30" s="728"/>
      <c r="BX30" s="728"/>
      <c r="BY30" s="728"/>
      <c r="BZ30" s="728"/>
      <c r="CA30" s="728"/>
      <c r="CB30" s="729"/>
      <c r="CD30" s="680"/>
      <c r="CE30" s="681"/>
      <c r="CF30" s="655" t="s">
        <v>305</v>
      </c>
      <c r="CG30" s="656"/>
      <c r="CH30" s="656"/>
      <c r="CI30" s="656"/>
      <c r="CJ30" s="656"/>
      <c r="CK30" s="656"/>
      <c r="CL30" s="656"/>
      <c r="CM30" s="656"/>
      <c r="CN30" s="656"/>
      <c r="CO30" s="656"/>
      <c r="CP30" s="656"/>
      <c r="CQ30" s="657"/>
      <c r="CR30" s="658">
        <v>232600</v>
      </c>
      <c r="CS30" s="659"/>
      <c r="CT30" s="659"/>
      <c r="CU30" s="659"/>
      <c r="CV30" s="659"/>
      <c r="CW30" s="659"/>
      <c r="CX30" s="659"/>
      <c r="CY30" s="660"/>
      <c r="CZ30" s="661">
        <v>10.8</v>
      </c>
      <c r="DA30" s="670"/>
      <c r="DB30" s="670"/>
      <c r="DC30" s="671"/>
      <c r="DD30" s="664">
        <v>232600</v>
      </c>
      <c r="DE30" s="659"/>
      <c r="DF30" s="659"/>
      <c r="DG30" s="659"/>
      <c r="DH30" s="659"/>
      <c r="DI30" s="659"/>
      <c r="DJ30" s="659"/>
      <c r="DK30" s="660"/>
      <c r="DL30" s="664">
        <v>232600</v>
      </c>
      <c r="DM30" s="659"/>
      <c r="DN30" s="659"/>
      <c r="DO30" s="659"/>
      <c r="DP30" s="659"/>
      <c r="DQ30" s="659"/>
      <c r="DR30" s="659"/>
      <c r="DS30" s="659"/>
      <c r="DT30" s="659"/>
      <c r="DU30" s="659"/>
      <c r="DV30" s="660"/>
      <c r="DW30" s="661">
        <v>17.3</v>
      </c>
      <c r="DX30" s="670"/>
      <c r="DY30" s="670"/>
      <c r="DZ30" s="670"/>
      <c r="EA30" s="670"/>
      <c r="EB30" s="670"/>
      <c r="EC30" s="697"/>
    </row>
    <row r="31" spans="2:133" ht="11.25" customHeight="1" x14ac:dyDescent="0.15">
      <c r="B31" s="655" t="s">
        <v>306</v>
      </c>
      <c r="C31" s="656"/>
      <c r="D31" s="656"/>
      <c r="E31" s="656"/>
      <c r="F31" s="656"/>
      <c r="G31" s="656"/>
      <c r="H31" s="656"/>
      <c r="I31" s="656"/>
      <c r="J31" s="656"/>
      <c r="K31" s="656"/>
      <c r="L31" s="656"/>
      <c r="M31" s="656"/>
      <c r="N31" s="656"/>
      <c r="O31" s="656"/>
      <c r="P31" s="656"/>
      <c r="Q31" s="657"/>
      <c r="R31" s="658">
        <v>516</v>
      </c>
      <c r="S31" s="659"/>
      <c r="T31" s="659"/>
      <c r="U31" s="659"/>
      <c r="V31" s="659"/>
      <c r="W31" s="659"/>
      <c r="X31" s="659"/>
      <c r="Y31" s="660"/>
      <c r="Z31" s="684">
        <v>0</v>
      </c>
      <c r="AA31" s="684"/>
      <c r="AB31" s="684"/>
      <c r="AC31" s="684"/>
      <c r="AD31" s="685" t="s">
        <v>128</v>
      </c>
      <c r="AE31" s="685"/>
      <c r="AF31" s="685"/>
      <c r="AG31" s="685"/>
      <c r="AH31" s="685"/>
      <c r="AI31" s="685"/>
      <c r="AJ31" s="685"/>
      <c r="AK31" s="685"/>
      <c r="AL31" s="661" t="s">
        <v>128</v>
      </c>
      <c r="AM31" s="662"/>
      <c r="AN31" s="662"/>
      <c r="AO31" s="686"/>
      <c r="AP31" s="723" t="s">
        <v>307</v>
      </c>
      <c r="AQ31" s="724"/>
      <c r="AR31" s="724"/>
      <c r="AS31" s="724"/>
      <c r="AT31" s="725" t="s">
        <v>308</v>
      </c>
      <c r="AU31" s="355"/>
      <c r="AV31" s="355"/>
      <c r="AW31" s="355"/>
      <c r="AX31" s="708" t="s">
        <v>186</v>
      </c>
      <c r="AY31" s="709"/>
      <c r="AZ31" s="709"/>
      <c r="BA31" s="709"/>
      <c r="BB31" s="709"/>
      <c r="BC31" s="709"/>
      <c r="BD31" s="709"/>
      <c r="BE31" s="709"/>
      <c r="BF31" s="710"/>
      <c r="BG31" s="719">
        <v>98.5</v>
      </c>
      <c r="BH31" s="720"/>
      <c r="BI31" s="720"/>
      <c r="BJ31" s="720"/>
      <c r="BK31" s="720"/>
      <c r="BL31" s="720"/>
      <c r="BM31" s="721">
        <v>94.5</v>
      </c>
      <c r="BN31" s="720"/>
      <c r="BO31" s="720"/>
      <c r="BP31" s="720"/>
      <c r="BQ31" s="722"/>
      <c r="BR31" s="719">
        <v>98.2</v>
      </c>
      <c r="BS31" s="720"/>
      <c r="BT31" s="720"/>
      <c r="BU31" s="720"/>
      <c r="BV31" s="720"/>
      <c r="BW31" s="720"/>
      <c r="BX31" s="721">
        <v>93.6</v>
      </c>
      <c r="BY31" s="720"/>
      <c r="BZ31" s="720"/>
      <c r="CA31" s="720"/>
      <c r="CB31" s="722"/>
      <c r="CD31" s="680"/>
      <c r="CE31" s="681"/>
      <c r="CF31" s="655" t="s">
        <v>309</v>
      </c>
      <c r="CG31" s="656"/>
      <c r="CH31" s="656"/>
      <c r="CI31" s="656"/>
      <c r="CJ31" s="656"/>
      <c r="CK31" s="656"/>
      <c r="CL31" s="656"/>
      <c r="CM31" s="656"/>
      <c r="CN31" s="656"/>
      <c r="CO31" s="656"/>
      <c r="CP31" s="656"/>
      <c r="CQ31" s="657"/>
      <c r="CR31" s="658">
        <v>6808</v>
      </c>
      <c r="CS31" s="668"/>
      <c r="CT31" s="668"/>
      <c r="CU31" s="668"/>
      <c r="CV31" s="668"/>
      <c r="CW31" s="668"/>
      <c r="CX31" s="668"/>
      <c r="CY31" s="669"/>
      <c r="CZ31" s="661">
        <v>0.3</v>
      </c>
      <c r="DA31" s="670"/>
      <c r="DB31" s="670"/>
      <c r="DC31" s="671"/>
      <c r="DD31" s="664">
        <v>6808</v>
      </c>
      <c r="DE31" s="668"/>
      <c r="DF31" s="668"/>
      <c r="DG31" s="668"/>
      <c r="DH31" s="668"/>
      <c r="DI31" s="668"/>
      <c r="DJ31" s="668"/>
      <c r="DK31" s="669"/>
      <c r="DL31" s="664">
        <v>6808</v>
      </c>
      <c r="DM31" s="668"/>
      <c r="DN31" s="668"/>
      <c r="DO31" s="668"/>
      <c r="DP31" s="668"/>
      <c r="DQ31" s="668"/>
      <c r="DR31" s="668"/>
      <c r="DS31" s="668"/>
      <c r="DT31" s="668"/>
      <c r="DU31" s="668"/>
      <c r="DV31" s="669"/>
      <c r="DW31" s="661">
        <v>0.5</v>
      </c>
      <c r="DX31" s="670"/>
      <c r="DY31" s="670"/>
      <c r="DZ31" s="670"/>
      <c r="EA31" s="670"/>
      <c r="EB31" s="670"/>
      <c r="EC31" s="697"/>
    </row>
    <row r="32" spans="2:133" ht="11.25" customHeight="1" x14ac:dyDescent="0.15">
      <c r="B32" s="655" t="s">
        <v>310</v>
      </c>
      <c r="C32" s="656"/>
      <c r="D32" s="656"/>
      <c r="E32" s="656"/>
      <c r="F32" s="656"/>
      <c r="G32" s="656"/>
      <c r="H32" s="656"/>
      <c r="I32" s="656"/>
      <c r="J32" s="656"/>
      <c r="K32" s="656"/>
      <c r="L32" s="656"/>
      <c r="M32" s="656"/>
      <c r="N32" s="656"/>
      <c r="O32" s="656"/>
      <c r="P32" s="656"/>
      <c r="Q32" s="657"/>
      <c r="R32" s="658">
        <v>126637</v>
      </c>
      <c r="S32" s="659"/>
      <c r="T32" s="659"/>
      <c r="U32" s="659"/>
      <c r="V32" s="659"/>
      <c r="W32" s="659"/>
      <c r="X32" s="659"/>
      <c r="Y32" s="660"/>
      <c r="Z32" s="684">
        <v>5.5</v>
      </c>
      <c r="AA32" s="684"/>
      <c r="AB32" s="684"/>
      <c r="AC32" s="684"/>
      <c r="AD32" s="685" t="s">
        <v>128</v>
      </c>
      <c r="AE32" s="685"/>
      <c r="AF32" s="685"/>
      <c r="AG32" s="685"/>
      <c r="AH32" s="685"/>
      <c r="AI32" s="685"/>
      <c r="AJ32" s="685"/>
      <c r="AK32" s="685"/>
      <c r="AL32" s="661" t="s">
        <v>128</v>
      </c>
      <c r="AM32" s="662"/>
      <c r="AN32" s="662"/>
      <c r="AO32" s="686"/>
      <c r="AP32" s="698"/>
      <c r="AQ32" s="699"/>
      <c r="AR32" s="699"/>
      <c r="AS32" s="699"/>
      <c r="AT32" s="726"/>
      <c r="AU32" s="211" t="s">
        <v>311</v>
      </c>
      <c r="AX32" s="655" t="s">
        <v>312</v>
      </c>
      <c r="AY32" s="656"/>
      <c r="AZ32" s="656"/>
      <c r="BA32" s="656"/>
      <c r="BB32" s="656"/>
      <c r="BC32" s="656"/>
      <c r="BD32" s="656"/>
      <c r="BE32" s="656"/>
      <c r="BF32" s="657"/>
      <c r="BG32" s="718">
        <v>99</v>
      </c>
      <c r="BH32" s="668"/>
      <c r="BI32" s="668"/>
      <c r="BJ32" s="668"/>
      <c r="BK32" s="668"/>
      <c r="BL32" s="668"/>
      <c r="BM32" s="662">
        <v>98.9</v>
      </c>
      <c r="BN32" s="668"/>
      <c r="BO32" s="668"/>
      <c r="BP32" s="668"/>
      <c r="BQ32" s="695"/>
      <c r="BR32" s="718">
        <v>98.8</v>
      </c>
      <c r="BS32" s="668"/>
      <c r="BT32" s="668"/>
      <c r="BU32" s="668"/>
      <c r="BV32" s="668"/>
      <c r="BW32" s="668"/>
      <c r="BX32" s="662">
        <v>98.7</v>
      </c>
      <c r="BY32" s="668"/>
      <c r="BZ32" s="668"/>
      <c r="CA32" s="668"/>
      <c r="CB32" s="695"/>
      <c r="CD32" s="682"/>
      <c r="CE32" s="683"/>
      <c r="CF32" s="655" t="s">
        <v>313</v>
      </c>
      <c r="CG32" s="656"/>
      <c r="CH32" s="656"/>
      <c r="CI32" s="656"/>
      <c r="CJ32" s="656"/>
      <c r="CK32" s="656"/>
      <c r="CL32" s="656"/>
      <c r="CM32" s="656"/>
      <c r="CN32" s="656"/>
      <c r="CO32" s="656"/>
      <c r="CP32" s="656"/>
      <c r="CQ32" s="657"/>
      <c r="CR32" s="658" t="s">
        <v>128</v>
      </c>
      <c r="CS32" s="659"/>
      <c r="CT32" s="659"/>
      <c r="CU32" s="659"/>
      <c r="CV32" s="659"/>
      <c r="CW32" s="659"/>
      <c r="CX32" s="659"/>
      <c r="CY32" s="660"/>
      <c r="CZ32" s="661" t="s">
        <v>128</v>
      </c>
      <c r="DA32" s="670"/>
      <c r="DB32" s="670"/>
      <c r="DC32" s="671"/>
      <c r="DD32" s="664" t="s">
        <v>128</v>
      </c>
      <c r="DE32" s="659"/>
      <c r="DF32" s="659"/>
      <c r="DG32" s="659"/>
      <c r="DH32" s="659"/>
      <c r="DI32" s="659"/>
      <c r="DJ32" s="659"/>
      <c r="DK32" s="660"/>
      <c r="DL32" s="664" t="s">
        <v>128</v>
      </c>
      <c r="DM32" s="659"/>
      <c r="DN32" s="659"/>
      <c r="DO32" s="659"/>
      <c r="DP32" s="659"/>
      <c r="DQ32" s="659"/>
      <c r="DR32" s="659"/>
      <c r="DS32" s="659"/>
      <c r="DT32" s="659"/>
      <c r="DU32" s="659"/>
      <c r="DV32" s="660"/>
      <c r="DW32" s="661" t="s">
        <v>128</v>
      </c>
      <c r="DX32" s="670"/>
      <c r="DY32" s="670"/>
      <c r="DZ32" s="670"/>
      <c r="EA32" s="670"/>
      <c r="EB32" s="670"/>
      <c r="EC32" s="697"/>
    </row>
    <row r="33" spans="2:133" ht="11.25" customHeight="1" x14ac:dyDescent="0.15">
      <c r="B33" s="715" t="s">
        <v>314</v>
      </c>
      <c r="C33" s="716"/>
      <c r="D33" s="716"/>
      <c r="E33" s="716"/>
      <c r="F33" s="716"/>
      <c r="G33" s="716"/>
      <c r="H33" s="716"/>
      <c r="I33" s="716"/>
      <c r="J33" s="716"/>
      <c r="K33" s="716"/>
      <c r="L33" s="716"/>
      <c r="M33" s="716"/>
      <c r="N33" s="716"/>
      <c r="O33" s="716"/>
      <c r="P33" s="716"/>
      <c r="Q33" s="717"/>
      <c r="R33" s="658" t="s">
        <v>128</v>
      </c>
      <c r="S33" s="659"/>
      <c r="T33" s="659"/>
      <c r="U33" s="659"/>
      <c r="V33" s="659"/>
      <c r="W33" s="659"/>
      <c r="X33" s="659"/>
      <c r="Y33" s="660"/>
      <c r="Z33" s="684" t="s">
        <v>128</v>
      </c>
      <c r="AA33" s="684"/>
      <c r="AB33" s="684"/>
      <c r="AC33" s="684"/>
      <c r="AD33" s="685" t="s">
        <v>128</v>
      </c>
      <c r="AE33" s="685"/>
      <c r="AF33" s="685"/>
      <c r="AG33" s="685"/>
      <c r="AH33" s="685"/>
      <c r="AI33" s="685"/>
      <c r="AJ33" s="685"/>
      <c r="AK33" s="685"/>
      <c r="AL33" s="661" t="s">
        <v>128</v>
      </c>
      <c r="AM33" s="662"/>
      <c r="AN33" s="662"/>
      <c r="AO33" s="686"/>
      <c r="AP33" s="700"/>
      <c r="AQ33" s="701"/>
      <c r="AR33" s="701"/>
      <c r="AS33" s="701"/>
      <c r="AT33" s="727"/>
      <c r="AU33" s="356"/>
      <c r="AV33" s="356"/>
      <c r="AW33" s="356"/>
      <c r="AX33" s="635" t="s">
        <v>315</v>
      </c>
      <c r="AY33" s="636"/>
      <c r="AZ33" s="636"/>
      <c r="BA33" s="636"/>
      <c r="BB33" s="636"/>
      <c r="BC33" s="636"/>
      <c r="BD33" s="636"/>
      <c r="BE33" s="636"/>
      <c r="BF33" s="637"/>
      <c r="BG33" s="714">
        <v>98</v>
      </c>
      <c r="BH33" s="639"/>
      <c r="BI33" s="639"/>
      <c r="BJ33" s="639"/>
      <c r="BK33" s="639"/>
      <c r="BL33" s="639"/>
      <c r="BM33" s="676">
        <v>92</v>
      </c>
      <c r="BN33" s="639"/>
      <c r="BO33" s="639"/>
      <c r="BP33" s="639"/>
      <c r="BQ33" s="687"/>
      <c r="BR33" s="714">
        <v>97.6</v>
      </c>
      <c r="BS33" s="639"/>
      <c r="BT33" s="639"/>
      <c r="BU33" s="639"/>
      <c r="BV33" s="639"/>
      <c r="BW33" s="639"/>
      <c r="BX33" s="676">
        <v>90.9</v>
      </c>
      <c r="BY33" s="639"/>
      <c r="BZ33" s="639"/>
      <c r="CA33" s="639"/>
      <c r="CB33" s="687"/>
      <c r="CD33" s="655" t="s">
        <v>316</v>
      </c>
      <c r="CE33" s="656"/>
      <c r="CF33" s="656"/>
      <c r="CG33" s="656"/>
      <c r="CH33" s="656"/>
      <c r="CI33" s="656"/>
      <c r="CJ33" s="656"/>
      <c r="CK33" s="656"/>
      <c r="CL33" s="656"/>
      <c r="CM33" s="656"/>
      <c r="CN33" s="656"/>
      <c r="CO33" s="656"/>
      <c r="CP33" s="656"/>
      <c r="CQ33" s="657"/>
      <c r="CR33" s="658">
        <v>1099047</v>
      </c>
      <c r="CS33" s="668"/>
      <c r="CT33" s="668"/>
      <c r="CU33" s="668"/>
      <c r="CV33" s="668"/>
      <c r="CW33" s="668"/>
      <c r="CX33" s="668"/>
      <c r="CY33" s="669"/>
      <c r="CZ33" s="661">
        <v>51.2</v>
      </c>
      <c r="DA33" s="670"/>
      <c r="DB33" s="670"/>
      <c r="DC33" s="671"/>
      <c r="DD33" s="664">
        <v>944088</v>
      </c>
      <c r="DE33" s="668"/>
      <c r="DF33" s="668"/>
      <c r="DG33" s="668"/>
      <c r="DH33" s="668"/>
      <c r="DI33" s="668"/>
      <c r="DJ33" s="668"/>
      <c r="DK33" s="669"/>
      <c r="DL33" s="664">
        <v>364151</v>
      </c>
      <c r="DM33" s="668"/>
      <c r="DN33" s="668"/>
      <c r="DO33" s="668"/>
      <c r="DP33" s="668"/>
      <c r="DQ33" s="668"/>
      <c r="DR33" s="668"/>
      <c r="DS33" s="668"/>
      <c r="DT33" s="668"/>
      <c r="DU33" s="668"/>
      <c r="DV33" s="669"/>
      <c r="DW33" s="661">
        <v>27.1</v>
      </c>
      <c r="DX33" s="670"/>
      <c r="DY33" s="670"/>
      <c r="DZ33" s="670"/>
      <c r="EA33" s="670"/>
      <c r="EB33" s="670"/>
      <c r="EC33" s="697"/>
    </row>
    <row r="34" spans="2:133" ht="11.25" customHeight="1" x14ac:dyDescent="0.15">
      <c r="B34" s="655" t="s">
        <v>317</v>
      </c>
      <c r="C34" s="656"/>
      <c r="D34" s="656"/>
      <c r="E34" s="656"/>
      <c r="F34" s="656"/>
      <c r="G34" s="656"/>
      <c r="H34" s="656"/>
      <c r="I34" s="656"/>
      <c r="J34" s="656"/>
      <c r="K34" s="656"/>
      <c r="L34" s="656"/>
      <c r="M34" s="656"/>
      <c r="N34" s="656"/>
      <c r="O34" s="656"/>
      <c r="P34" s="656"/>
      <c r="Q34" s="657"/>
      <c r="R34" s="658">
        <v>52390</v>
      </c>
      <c r="S34" s="659"/>
      <c r="T34" s="659"/>
      <c r="U34" s="659"/>
      <c r="V34" s="659"/>
      <c r="W34" s="659"/>
      <c r="X34" s="659"/>
      <c r="Y34" s="660"/>
      <c r="Z34" s="684">
        <v>2.2999999999999998</v>
      </c>
      <c r="AA34" s="684"/>
      <c r="AB34" s="684"/>
      <c r="AC34" s="684"/>
      <c r="AD34" s="685" t="s">
        <v>128</v>
      </c>
      <c r="AE34" s="685"/>
      <c r="AF34" s="685"/>
      <c r="AG34" s="685"/>
      <c r="AH34" s="685"/>
      <c r="AI34" s="685"/>
      <c r="AJ34" s="685"/>
      <c r="AK34" s="685"/>
      <c r="AL34" s="661" t="s">
        <v>128</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318</v>
      </c>
      <c r="CE34" s="656"/>
      <c r="CF34" s="656"/>
      <c r="CG34" s="656"/>
      <c r="CH34" s="656"/>
      <c r="CI34" s="656"/>
      <c r="CJ34" s="656"/>
      <c r="CK34" s="656"/>
      <c r="CL34" s="656"/>
      <c r="CM34" s="656"/>
      <c r="CN34" s="656"/>
      <c r="CO34" s="656"/>
      <c r="CP34" s="656"/>
      <c r="CQ34" s="657"/>
      <c r="CR34" s="658">
        <v>238055</v>
      </c>
      <c r="CS34" s="659"/>
      <c r="CT34" s="659"/>
      <c r="CU34" s="659"/>
      <c r="CV34" s="659"/>
      <c r="CW34" s="659"/>
      <c r="CX34" s="659"/>
      <c r="CY34" s="660"/>
      <c r="CZ34" s="661">
        <v>11.1</v>
      </c>
      <c r="DA34" s="670"/>
      <c r="DB34" s="670"/>
      <c r="DC34" s="671"/>
      <c r="DD34" s="664">
        <v>203212</v>
      </c>
      <c r="DE34" s="659"/>
      <c r="DF34" s="659"/>
      <c r="DG34" s="659"/>
      <c r="DH34" s="659"/>
      <c r="DI34" s="659"/>
      <c r="DJ34" s="659"/>
      <c r="DK34" s="660"/>
      <c r="DL34" s="664">
        <v>125217</v>
      </c>
      <c r="DM34" s="659"/>
      <c r="DN34" s="659"/>
      <c r="DO34" s="659"/>
      <c r="DP34" s="659"/>
      <c r="DQ34" s="659"/>
      <c r="DR34" s="659"/>
      <c r="DS34" s="659"/>
      <c r="DT34" s="659"/>
      <c r="DU34" s="659"/>
      <c r="DV34" s="660"/>
      <c r="DW34" s="661">
        <v>9.3000000000000007</v>
      </c>
      <c r="DX34" s="670"/>
      <c r="DY34" s="670"/>
      <c r="DZ34" s="670"/>
      <c r="EA34" s="670"/>
      <c r="EB34" s="670"/>
      <c r="EC34" s="697"/>
    </row>
    <row r="35" spans="2:133" ht="11.25" customHeight="1" x14ac:dyDescent="0.15">
      <c r="B35" s="655" t="s">
        <v>319</v>
      </c>
      <c r="C35" s="656"/>
      <c r="D35" s="656"/>
      <c r="E35" s="656"/>
      <c r="F35" s="656"/>
      <c r="G35" s="656"/>
      <c r="H35" s="656"/>
      <c r="I35" s="656"/>
      <c r="J35" s="656"/>
      <c r="K35" s="656"/>
      <c r="L35" s="656"/>
      <c r="M35" s="656"/>
      <c r="N35" s="656"/>
      <c r="O35" s="656"/>
      <c r="P35" s="656"/>
      <c r="Q35" s="657"/>
      <c r="R35" s="658">
        <v>31759</v>
      </c>
      <c r="S35" s="659"/>
      <c r="T35" s="659"/>
      <c r="U35" s="659"/>
      <c r="V35" s="659"/>
      <c r="W35" s="659"/>
      <c r="X35" s="659"/>
      <c r="Y35" s="660"/>
      <c r="Z35" s="684">
        <v>1.4</v>
      </c>
      <c r="AA35" s="684"/>
      <c r="AB35" s="684"/>
      <c r="AC35" s="684"/>
      <c r="AD35" s="685">
        <v>29505</v>
      </c>
      <c r="AE35" s="685"/>
      <c r="AF35" s="685"/>
      <c r="AG35" s="685"/>
      <c r="AH35" s="685"/>
      <c r="AI35" s="685"/>
      <c r="AJ35" s="685"/>
      <c r="AK35" s="685"/>
      <c r="AL35" s="661">
        <v>2.2999999999999998</v>
      </c>
      <c r="AM35" s="662"/>
      <c r="AN35" s="662"/>
      <c r="AO35" s="686"/>
      <c r="AP35" s="216"/>
      <c r="AQ35" s="711" t="s">
        <v>320</v>
      </c>
      <c r="AR35" s="712"/>
      <c r="AS35" s="712"/>
      <c r="AT35" s="712"/>
      <c r="AU35" s="712"/>
      <c r="AV35" s="712"/>
      <c r="AW35" s="712"/>
      <c r="AX35" s="712"/>
      <c r="AY35" s="712"/>
      <c r="AZ35" s="712"/>
      <c r="BA35" s="712"/>
      <c r="BB35" s="712"/>
      <c r="BC35" s="712"/>
      <c r="BD35" s="712"/>
      <c r="BE35" s="712"/>
      <c r="BF35" s="713"/>
      <c r="BG35" s="711" t="s">
        <v>321</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322</v>
      </c>
      <c r="CE35" s="656"/>
      <c r="CF35" s="656"/>
      <c r="CG35" s="656"/>
      <c r="CH35" s="656"/>
      <c r="CI35" s="656"/>
      <c r="CJ35" s="656"/>
      <c r="CK35" s="656"/>
      <c r="CL35" s="656"/>
      <c r="CM35" s="656"/>
      <c r="CN35" s="656"/>
      <c r="CO35" s="656"/>
      <c r="CP35" s="656"/>
      <c r="CQ35" s="657"/>
      <c r="CR35" s="658">
        <v>17554</v>
      </c>
      <c r="CS35" s="668"/>
      <c r="CT35" s="668"/>
      <c r="CU35" s="668"/>
      <c r="CV35" s="668"/>
      <c r="CW35" s="668"/>
      <c r="CX35" s="668"/>
      <c r="CY35" s="669"/>
      <c r="CZ35" s="661">
        <v>0.8</v>
      </c>
      <c r="DA35" s="670"/>
      <c r="DB35" s="670"/>
      <c r="DC35" s="671"/>
      <c r="DD35" s="664">
        <v>17479</v>
      </c>
      <c r="DE35" s="668"/>
      <c r="DF35" s="668"/>
      <c r="DG35" s="668"/>
      <c r="DH35" s="668"/>
      <c r="DI35" s="668"/>
      <c r="DJ35" s="668"/>
      <c r="DK35" s="669"/>
      <c r="DL35" s="664">
        <v>17479</v>
      </c>
      <c r="DM35" s="668"/>
      <c r="DN35" s="668"/>
      <c r="DO35" s="668"/>
      <c r="DP35" s="668"/>
      <c r="DQ35" s="668"/>
      <c r="DR35" s="668"/>
      <c r="DS35" s="668"/>
      <c r="DT35" s="668"/>
      <c r="DU35" s="668"/>
      <c r="DV35" s="669"/>
      <c r="DW35" s="661">
        <v>1.3</v>
      </c>
      <c r="DX35" s="670"/>
      <c r="DY35" s="670"/>
      <c r="DZ35" s="670"/>
      <c r="EA35" s="670"/>
      <c r="EB35" s="670"/>
      <c r="EC35" s="697"/>
    </row>
    <row r="36" spans="2:133" ht="11.25" customHeight="1" x14ac:dyDescent="0.15">
      <c r="B36" s="655" t="s">
        <v>323</v>
      </c>
      <c r="C36" s="656"/>
      <c r="D36" s="656"/>
      <c r="E36" s="656"/>
      <c r="F36" s="656"/>
      <c r="G36" s="656"/>
      <c r="H36" s="656"/>
      <c r="I36" s="656"/>
      <c r="J36" s="656"/>
      <c r="K36" s="656"/>
      <c r="L36" s="656"/>
      <c r="M36" s="656"/>
      <c r="N36" s="656"/>
      <c r="O36" s="656"/>
      <c r="P36" s="656"/>
      <c r="Q36" s="657"/>
      <c r="R36" s="658">
        <v>18422</v>
      </c>
      <c r="S36" s="659"/>
      <c r="T36" s="659"/>
      <c r="U36" s="659"/>
      <c r="V36" s="659"/>
      <c r="W36" s="659"/>
      <c r="X36" s="659"/>
      <c r="Y36" s="660"/>
      <c r="Z36" s="684">
        <v>0.8</v>
      </c>
      <c r="AA36" s="684"/>
      <c r="AB36" s="684"/>
      <c r="AC36" s="684"/>
      <c r="AD36" s="685" t="s">
        <v>128</v>
      </c>
      <c r="AE36" s="685"/>
      <c r="AF36" s="685"/>
      <c r="AG36" s="685"/>
      <c r="AH36" s="685"/>
      <c r="AI36" s="685"/>
      <c r="AJ36" s="685"/>
      <c r="AK36" s="685"/>
      <c r="AL36" s="661" t="s">
        <v>128</v>
      </c>
      <c r="AM36" s="662"/>
      <c r="AN36" s="662"/>
      <c r="AO36" s="686"/>
      <c r="AP36" s="216"/>
      <c r="AQ36" s="702" t="s">
        <v>324</v>
      </c>
      <c r="AR36" s="703"/>
      <c r="AS36" s="703"/>
      <c r="AT36" s="703"/>
      <c r="AU36" s="703"/>
      <c r="AV36" s="703"/>
      <c r="AW36" s="703"/>
      <c r="AX36" s="703"/>
      <c r="AY36" s="704"/>
      <c r="AZ36" s="705">
        <v>274965</v>
      </c>
      <c r="BA36" s="706"/>
      <c r="BB36" s="706"/>
      <c r="BC36" s="706"/>
      <c r="BD36" s="706"/>
      <c r="BE36" s="706"/>
      <c r="BF36" s="707"/>
      <c r="BG36" s="708" t="s">
        <v>325</v>
      </c>
      <c r="BH36" s="709"/>
      <c r="BI36" s="709"/>
      <c r="BJ36" s="709"/>
      <c r="BK36" s="709"/>
      <c r="BL36" s="709"/>
      <c r="BM36" s="709"/>
      <c r="BN36" s="709"/>
      <c r="BO36" s="709"/>
      <c r="BP36" s="709"/>
      <c r="BQ36" s="709"/>
      <c r="BR36" s="709"/>
      <c r="BS36" s="709"/>
      <c r="BT36" s="709"/>
      <c r="BU36" s="710"/>
      <c r="BV36" s="705">
        <v>5759</v>
      </c>
      <c r="BW36" s="706"/>
      <c r="BX36" s="706"/>
      <c r="BY36" s="706"/>
      <c r="BZ36" s="706"/>
      <c r="CA36" s="706"/>
      <c r="CB36" s="707"/>
      <c r="CD36" s="655" t="s">
        <v>326</v>
      </c>
      <c r="CE36" s="656"/>
      <c r="CF36" s="656"/>
      <c r="CG36" s="656"/>
      <c r="CH36" s="656"/>
      <c r="CI36" s="656"/>
      <c r="CJ36" s="656"/>
      <c r="CK36" s="656"/>
      <c r="CL36" s="656"/>
      <c r="CM36" s="656"/>
      <c r="CN36" s="656"/>
      <c r="CO36" s="656"/>
      <c r="CP36" s="656"/>
      <c r="CQ36" s="657"/>
      <c r="CR36" s="658">
        <v>492792</v>
      </c>
      <c r="CS36" s="659"/>
      <c r="CT36" s="659"/>
      <c r="CU36" s="659"/>
      <c r="CV36" s="659"/>
      <c r="CW36" s="659"/>
      <c r="CX36" s="659"/>
      <c r="CY36" s="660"/>
      <c r="CZ36" s="661">
        <v>23</v>
      </c>
      <c r="DA36" s="670"/>
      <c r="DB36" s="670"/>
      <c r="DC36" s="671"/>
      <c r="DD36" s="664">
        <v>428182</v>
      </c>
      <c r="DE36" s="659"/>
      <c r="DF36" s="659"/>
      <c r="DG36" s="659"/>
      <c r="DH36" s="659"/>
      <c r="DI36" s="659"/>
      <c r="DJ36" s="659"/>
      <c r="DK36" s="660"/>
      <c r="DL36" s="664">
        <v>165039</v>
      </c>
      <c r="DM36" s="659"/>
      <c r="DN36" s="659"/>
      <c r="DO36" s="659"/>
      <c r="DP36" s="659"/>
      <c r="DQ36" s="659"/>
      <c r="DR36" s="659"/>
      <c r="DS36" s="659"/>
      <c r="DT36" s="659"/>
      <c r="DU36" s="659"/>
      <c r="DV36" s="660"/>
      <c r="DW36" s="661">
        <v>12.3</v>
      </c>
      <c r="DX36" s="670"/>
      <c r="DY36" s="670"/>
      <c r="DZ36" s="670"/>
      <c r="EA36" s="670"/>
      <c r="EB36" s="670"/>
      <c r="EC36" s="697"/>
    </row>
    <row r="37" spans="2:133" ht="11.25" customHeight="1" x14ac:dyDescent="0.15">
      <c r="B37" s="655" t="s">
        <v>327</v>
      </c>
      <c r="C37" s="656"/>
      <c r="D37" s="656"/>
      <c r="E37" s="656"/>
      <c r="F37" s="656"/>
      <c r="G37" s="656"/>
      <c r="H37" s="656"/>
      <c r="I37" s="656"/>
      <c r="J37" s="656"/>
      <c r="K37" s="656"/>
      <c r="L37" s="656"/>
      <c r="M37" s="656"/>
      <c r="N37" s="656"/>
      <c r="O37" s="656"/>
      <c r="P37" s="656"/>
      <c r="Q37" s="657"/>
      <c r="R37" s="658">
        <v>207738</v>
      </c>
      <c r="S37" s="659"/>
      <c r="T37" s="659"/>
      <c r="U37" s="659"/>
      <c r="V37" s="659"/>
      <c r="W37" s="659"/>
      <c r="X37" s="659"/>
      <c r="Y37" s="660"/>
      <c r="Z37" s="684">
        <v>9</v>
      </c>
      <c r="AA37" s="684"/>
      <c r="AB37" s="684"/>
      <c r="AC37" s="684"/>
      <c r="AD37" s="685" t="s">
        <v>128</v>
      </c>
      <c r="AE37" s="685"/>
      <c r="AF37" s="685"/>
      <c r="AG37" s="685"/>
      <c r="AH37" s="685"/>
      <c r="AI37" s="685"/>
      <c r="AJ37" s="685"/>
      <c r="AK37" s="685"/>
      <c r="AL37" s="661" t="s">
        <v>128</v>
      </c>
      <c r="AM37" s="662"/>
      <c r="AN37" s="662"/>
      <c r="AO37" s="686"/>
      <c r="AQ37" s="692" t="s">
        <v>328</v>
      </c>
      <c r="AR37" s="693"/>
      <c r="AS37" s="693"/>
      <c r="AT37" s="693"/>
      <c r="AU37" s="693"/>
      <c r="AV37" s="693"/>
      <c r="AW37" s="693"/>
      <c r="AX37" s="693"/>
      <c r="AY37" s="694"/>
      <c r="AZ37" s="658">
        <v>196073</v>
      </c>
      <c r="BA37" s="659"/>
      <c r="BB37" s="659"/>
      <c r="BC37" s="659"/>
      <c r="BD37" s="668"/>
      <c r="BE37" s="668"/>
      <c r="BF37" s="695"/>
      <c r="BG37" s="655" t="s">
        <v>329</v>
      </c>
      <c r="BH37" s="656"/>
      <c r="BI37" s="656"/>
      <c r="BJ37" s="656"/>
      <c r="BK37" s="656"/>
      <c r="BL37" s="656"/>
      <c r="BM37" s="656"/>
      <c r="BN37" s="656"/>
      <c r="BO37" s="656"/>
      <c r="BP37" s="656"/>
      <c r="BQ37" s="656"/>
      <c r="BR37" s="656"/>
      <c r="BS37" s="656"/>
      <c r="BT37" s="656"/>
      <c r="BU37" s="657"/>
      <c r="BV37" s="658">
        <v>5759</v>
      </c>
      <c r="BW37" s="659"/>
      <c r="BX37" s="659"/>
      <c r="BY37" s="659"/>
      <c r="BZ37" s="659"/>
      <c r="CA37" s="659"/>
      <c r="CB37" s="696"/>
      <c r="CD37" s="655" t="s">
        <v>330</v>
      </c>
      <c r="CE37" s="656"/>
      <c r="CF37" s="656"/>
      <c r="CG37" s="656"/>
      <c r="CH37" s="656"/>
      <c r="CI37" s="656"/>
      <c r="CJ37" s="656"/>
      <c r="CK37" s="656"/>
      <c r="CL37" s="656"/>
      <c r="CM37" s="656"/>
      <c r="CN37" s="656"/>
      <c r="CO37" s="656"/>
      <c r="CP37" s="656"/>
      <c r="CQ37" s="657"/>
      <c r="CR37" s="658">
        <v>114570</v>
      </c>
      <c r="CS37" s="668"/>
      <c r="CT37" s="668"/>
      <c r="CU37" s="668"/>
      <c r="CV37" s="668"/>
      <c r="CW37" s="668"/>
      <c r="CX37" s="668"/>
      <c r="CY37" s="669"/>
      <c r="CZ37" s="661">
        <v>5.3</v>
      </c>
      <c r="DA37" s="670"/>
      <c r="DB37" s="670"/>
      <c r="DC37" s="671"/>
      <c r="DD37" s="664">
        <v>97014</v>
      </c>
      <c r="DE37" s="668"/>
      <c r="DF37" s="668"/>
      <c r="DG37" s="668"/>
      <c r="DH37" s="668"/>
      <c r="DI37" s="668"/>
      <c r="DJ37" s="668"/>
      <c r="DK37" s="669"/>
      <c r="DL37" s="664">
        <v>87774</v>
      </c>
      <c r="DM37" s="668"/>
      <c r="DN37" s="668"/>
      <c r="DO37" s="668"/>
      <c r="DP37" s="668"/>
      <c r="DQ37" s="668"/>
      <c r="DR37" s="668"/>
      <c r="DS37" s="668"/>
      <c r="DT37" s="668"/>
      <c r="DU37" s="668"/>
      <c r="DV37" s="669"/>
      <c r="DW37" s="661">
        <v>6.5</v>
      </c>
      <c r="DX37" s="670"/>
      <c r="DY37" s="670"/>
      <c r="DZ37" s="670"/>
      <c r="EA37" s="670"/>
      <c r="EB37" s="670"/>
      <c r="EC37" s="697"/>
    </row>
    <row r="38" spans="2:133" ht="11.25" customHeight="1" x14ac:dyDescent="0.15">
      <c r="B38" s="655" t="s">
        <v>331</v>
      </c>
      <c r="C38" s="656"/>
      <c r="D38" s="656"/>
      <c r="E38" s="656"/>
      <c r="F38" s="656"/>
      <c r="G38" s="656"/>
      <c r="H38" s="656"/>
      <c r="I38" s="656"/>
      <c r="J38" s="656"/>
      <c r="K38" s="656"/>
      <c r="L38" s="656"/>
      <c r="M38" s="656"/>
      <c r="N38" s="656"/>
      <c r="O38" s="656"/>
      <c r="P38" s="656"/>
      <c r="Q38" s="657"/>
      <c r="R38" s="658">
        <v>116016</v>
      </c>
      <c r="S38" s="659"/>
      <c r="T38" s="659"/>
      <c r="U38" s="659"/>
      <c r="V38" s="659"/>
      <c r="W38" s="659"/>
      <c r="X38" s="659"/>
      <c r="Y38" s="660"/>
      <c r="Z38" s="684">
        <v>5</v>
      </c>
      <c r="AA38" s="684"/>
      <c r="AB38" s="684"/>
      <c r="AC38" s="684"/>
      <c r="AD38" s="685" t="s">
        <v>128</v>
      </c>
      <c r="AE38" s="685"/>
      <c r="AF38" s="685"/>
      <c r="AG38" s="685"/>
      <c r="AH38" s="685"/>
      <c r="AI38" s="685"/>
      <c r="AJ38" s="685"/>
      <c r="AK38" s="685"/>
      <c r="AL38" s="661" t="s">
        <v>128</v>
      </c>
      <c r="AM38" s="662"/>
      <c r="AN38" s="662"/>
      <c r="AO38" s="686"/>
      <c r="AQ38" s="692" t="s">
        <v>332</v>
      </c>
      <c r="AR38" s="693"/>
      <c r="AS38" s="693"/>
      <c r="AT38" s="693"/>
      <c r="AU38" s="693"/>
      <c r="AV38" s="693"/>
      <c r="AW38" s="693"/>
      <c r="AX38" s="693"/>
      <c r="AY38" s="694"/>
      <c r="AZ38" s="658">
        <v>25370</v>
      </c>
      <c r="BA38" s="659"/>
      <c r="BB38" s="659"/>
      <c r="BC38" s="659"/>
      <c r="BD38" s="668"/>
      <c r="BE38" s="668"/>
      <c r="BF38" s="695"/>
      <c r="BG38" s="655" t="s">
        <v>333</v>
      </c>
      <c r="BH38" s="656"/>
      <c r="BI38" s="656"/>
      <c r="BJ38" s="656"/>
      <c r="BK38" s="656"/>
      <c r="BL38" s="656"/>
      <c r="BM38" s="656"/>
      <c r="BN38" s="656"/>
      <c r="BO38" s="656"/>
      <c r="BP38" s="656"/>
      <c r="BQ38" s="656"/>
      <c r="BR38" s="656"/>
      <c r="BS38" s="656"/>
      <c r="BT38" s="656"/>
      <c r="BU38" s="657"/>
      <c r="BV38" s="658">
        <v>110</v>
      </c>
      <c r="BW38" s="659"/>
      <c r="BX38" s="659"/>
      <c r="BY38" s="659"/>
      <c r="BZ38" s="659"/>
      <c r="CA38" s="659"/>
      <c r="CB38" s="696"/>
      <c r="CD38" s="655" t="s">
        <v>334</v>
      </c>
      <c r="CE38" s="656"/>
      <c r="CF38" s="656"/>
      <c r="CG38" s="656"/>
      <c r="CH38" s="656"/>
      <c r="CI38" s="656"/>
      <c r="CJ38" s="656"/>
      <c r="CK38" s="656"/>
      <c r="CL38" s="656"/>
      <c r="CM38" s="656"/>
      <c r="CN38" s="656"/>
      <c r="CO38" s="656"/>
      <c r="CP38" s="656"/>
      <c r="CQ38" s="657"/>
      <c r="CR38" s="658">
        <v>78892</v>
      </c>
      <c r="CS38" s="659"/>
      <c r="CT38" s="659"/>
      <c r="CU38" s="659"/>
      <c r="CV38" s="659"/>
      <c r="CW38" s="659"/>
      <c r="CX38" s="659"/>
      <c r="CY38" s="660"/>
      <c r="CZ38" s="661">
        <v>3.7</v>
      </c>
      <c r="DA38" s="670"/>
      <c r="DB38" s="670"/>
      <c r="DC38" s="671"/>
      <c r="DD38" s="664">
        <v>57864</v>
      </c>
      <c r="DE38" s="659"/>
      <c r="DF38" s="659"/>
      <c r="DG38" s="659"/>
      <c r="DH38" s="659"/>
      <c r="DI38" s="659"/>
      <c r="DJ38" s="659"/>
      <c r="DK38" s="660"/>
      <c r="DL38" s="664">
        <v>56416</v>
      </c>
      <c r="DM38" s="659"/>
      <c r="DN38" s="659"/>
      <c r="DO38" s="659"/>
      <c r="DP38" s="659"/>
      <c r="DQ38" s="659"/>
      <c r="DR38" s="659"/>
      <c r="DS38" s="659"/>
      <c r="DT38" s="659"/>
      <c r="DU38" s="659"/>
      <c r="DV38" s="660"/>
      <c r="DW38" s="661">
        <v>4.2</v>
      </c>
      <c r="DX38" s="670"/>
      <c r="DY38" s="670"/>
      <c r="DZ38" s="670"/>
      <c r="EA38" s="670"/>
      <c r="EB38" s="670"/>
      <c r="EC38" s="697"/>
    </row>
    <row r="39" spans="2:133" ht="11.25" customHeight="1" x14ac:dyDescent="0.15">
      <c r="B39" s="655" t="s">
        <v>335</v>
      </c>
      <c r="C39" s="656"/>
      <c r="D39" s="656"/>
      <c r="E39" s="656"/>
      <c r="F39" s="656"/>
      <c r="G39" s="656"/>
      <c r="H39" s="656"/>
      <c r="I39" s="656"/>
      <c r="J39" s="656"/>
      <c r="K39" s="656"/>
      <c r="L39" s="656"/>
      <c r="M39" s="656"/>
      <c r="N39" s="656"/>
      <c r="O39" s="656"/>
      <c r="P39" s="656"/>
      <c r="Q39" s="657"/>
      <c r="R39" s="658">
        <v>73820</v>
      </c>
      <c r="S39" s="659"/>
      <c r="T39" s="659"/>
      <c r="U39" s="659"/>
      <c r="V39" s="659"/>
      <c r="W39" s="659"/>
      <c r="X39" s="659"/>
      <c r="Y39" s="660"/>
      <c r="Z39" s="684">
        <v>3.2</v>
      </c>
      <c r="AA39" s="684"/>
      <c r="AB39" s="684"/>
      <c r="AC39" s="684"/>
      <c r="AD39" s="685">
        <v>4</v>
      </c>
      <c r="AE39" s="685"/>
      <c r="AF39" s="685"/>
      <c r="AG39" s="685"/>
      <c r="AH39" s="685"/>
      <c r="AI39" s="685"/>
      <c r="AJ39" s="685"/>
      <c r="AK39" s="685"/>
      <c r="AL39" s="661">
        <v>0</v>
      </c>
      <c r="AM39" s="662"/>
      <c r="AN39" s="662"/>
      <c r="AO39" s="686"/>
      <c r="AQ39" s="692" t="s">
        <v>336</v>
      </c>
      <c r="AR39" s="693"/>
      <c r="AS39" s="693"/>
      <c r="AT39" s="693"/>
      <c r="AU39" s="693"/>
      <c r="AV39" s="693"/>
      <c r="AW39" s="693"/>
      <c r="AX39" s="693"/>
      <c r="AY39" s="694"/>
      <c r="AZ39" s="658">
        <v>8180</v>
      </c>
      <c r="BA39" s="659"/>
      <c r="BB39" s="659"/>
      <c r="BC39" s="659"/>
      <c r="BD39" s="668"/>
      <c r="BE39" s="668"/>
      <c r="BF39" s="695"/>
      <c r="BG39" s="655" t="s">
        <v>337</v>
      </c>
      <c r="BH39" s="656"/>
      <c r="BI39" s="656"/>
      <c r="BJ39" s="656"/>
      <c r="BK39" s="656"/>
      <c r="BL39" s="656"/>
      <c r="BM39" s="656"/>
      <c r="BN39" s="656"/>
      <c r="BO39" s="656"/>
      <c r="BP39" s="656"/>
      <c r="BQ39" s="656"/>
      <c r="BR39" s="656"/>
      <c r="BS39" s="656"/>
      <c r="BT39" s="656"/>
      <c r="BU39" s="657"/>
      <c r="BV39" s="658">
        <v>149</v>
      </c>
      <c r="BW39" s="659"/>
      <c r="BX39" s="659"/>
      <c r="BY39" s="659"/>
      <c r="BZ39" s="659"/>
      <c r="CA39" s="659"/>
      <c r="CB39" s="696"/>
      <c r="CD39" s="655" t="s">
        <v>338</v>
      </c>
      <c r="CE39" s="656"/>
      <c r="CF39" s="656"/>
      <c r="CG39" s="656"/>
      <c r="CH39" s="656"/>
      <c r="CI39" s="656"/>
      <c r="CJ39" s="656"/>
      <c r="CK39" s="656"/>
      <c r="CL39" s="656"/>
      <c r="CM39" s="656"/>
      <c r="CN39" s="656"/>
      <c r="CO39" s="656"/>
      <c r="CP39" s="656"/>
      <c r="CQ39" s="657"/>
      <c r="CR39" s="658">
        <v>257654</v>
      </c>
      <c r="CS39" s="668"/>
      <c r="CT39" s="668"/>
      <c r="CU39" s="668"/>
      <c r="CV39" s="668"/>
      <c r="CW39" s="668"/>
      <c r="CX39" s="668"/>
      <c r="CY39" s="669"/>
      <c r="CZ39" s="661">
        <v>12</v>
      </c>
      <c r="DA39" s="670"/>
      <c r="DB39" s="670"/>
      <c r="DC39" s="671"/>
      <c r="DD39" s="664">
        <v>237351</v>
      </c>
      <c r="DE39" s="668"/>
      <c r="DF39" s="668"/>
      <c r="DG39" s="668"/>
      <c r="DH39" s="668"/>
      <c r="DI39" s="668"/>
      <c r="DJ39" s="668"/>
      <c r="DK39" s="669"/>
      <c r="DL39" s="664" t="s">
        <v>128</v>
      </c>
      <c r="DM39" s="668"/>
      <c r="DN39" s="668"/>
      <c r="DO39" s="668"/>
      <c r="DP39" s="668"/>
      <c r="DQ39" s="668"/>
      <c r="DR39" s="668"/>
      <c r="DS39" s="668"/>
      <c r="DT39" s="668"/>
      <c r="DU39" s="668"/>
      <c r="DV39" s="669"/>
      <c r="DW39" s="661" t="s">
        <v>128</v>
      </c>
      <c r="DX39" s="670"/>
      <c r="DY39" s="670"/>
      <c r="DZ39" s="670"/>
      <c r="EA39" s="670"/>
      <c r="EB39" s="670"/>
      <c r="EC39" s="697"/>
    </row>
    <row r="40" spans="2:133" ht="11.25" customHeight="1" x14ac:dyDescent="0.15">
      <c r="B40" s="655" t="s">
        <v>339</v>
      </c>
      <c r="C40" s="656"/>
      <c r="D40" s="656"/>
      <c r="E40" s="656"/>
      <c r="F40" s="656"/>
      <c r="G40" s="656"/>
      <c r="H40" s="656"/>
      <c r="I40" s="656"/>
      <c r="J40" s="656"/>
      <c r="K40" s="656"/>
      <c r="L40" s="656"/>
      <c r="M40" s="656"/>
      <c r="N40" s="656"/>
      <c r="O40" s="656"/>
      <c r="P40" s="656"/>
      <c r="Q40" s="657"/>
      <c r="R40" s="658">
        <v>249400</v>
      </c>
      <c r="S40" s="659"/>
      <c r="T40" s="659"/>
      <c r="U40" s="659"/>
      <c r="V40" s="659"/>
      <c r="W40" s="659"/>
      <c r="X40" s="659"/>
      <c r="Y40" s="660"/>
      <c r="Z40" s="684">
        <v>10.8</v>
      </c>
      <c r="AA40" s="684"/>
      <c r="AB40" s="684"/>
      <c r="AC40" s="684"/>
      <c r="AD40" s="685" t="s">
        <v>128</v>
      </c>
      <c r="AE40" s="685"/>
      <c r="AF40" s="685"/>
      <c r="AG40" s="685"/>
      <c r="AH40" s="685"/>
      <c r="AI40" s="685"/>
      <c r="AJ40" s="685"/>
      <c r="AK40" s="685"/>
      <c r="AL40" s="661" t="s">
        <v>128</v>
      </c>
      <c r="AM40" s="662"/>
      <c r="AN40" s="662"/>
      <c r="AO40" s="686"/>
      <c r="AQ40" s="692" t="s">
        <v>340</v>
      </c>
      <c r="AR40" s="693"/>
      <c r="AS40" s="693"/>
      <c r="AT40" s="693"/>
      <c r="AU40" s="693"/>
      <c r="AV40" s="693"/>
      <c r="AW40" s="693"/>
      <c r="AX40" s="693"/>
      <c r="AY40" s="694"/>
      <c r="AZ40" s="658">
        <v>20</v>
      </c>
      <c r="BA40" s="659"/>
      <c r="BB40" s="659"/>
      <c r="BC40" s="659"/>
      <c r="BD40" s="668"/>
      <c r="BE40" s="668"/>
      <c r="BF40" s="695"/>
      <c r="BG40" s="698" t="s">
        <v>341</v>
      </c>
      <c r="BH40" s="699"/>
      <c r="BI40" s="699"/>
      <c r="BJ40" s="699"/>
      <c r="BK40" s="699"/>
      <c r="BL40" s="359"/>
      <c r="BM40" s="656" t="s">
        <v>342</v>
      </c>
      <c r="BN40" s="656"/>
      <c r="BO40" s="656"/>
      <c r="BP40" s="656"/>
      <c r="BQ40" s="656"/>
      <c r="BR40" s="656"/>
      <c r="BS40" s="656"/>
      <c r="BT40" s="656"/>
      <c r="BU40" s="657"/>
      <c r="BV40" s="658">
        <v>75</v>
      </c>
      <c r="BW40" s="659"/>
      <c r="BX40" s="659"/>
      <c r="BY40" s="659"/>
      <c r="BZ40" s="659"/>
      <c r="CA40" s="659"/>
      <c r="CB40" s="696"/>
      <c r="CD40" s="655" t="s">
        <v>343</v>
      </c>
      <c r="CE40" s="656"/>
      <c r="CF40" s="656"/>
      <c r="CG40" s="656"/>
      <c r="CH40" s="656"/>
      <c r="CI40" s="656"/>
      <c r="CJ40" s="656"/>
      <c r="CK40" s="656"/>
      <c r="CL40" s="656"/>
      <c r="CM40" s="656"/>
      <c r="CN40" s="656"/>
      <c r="CO40" s="656"/>
      <c r="CP40" s="656"/>
      <c r="CQ40" s="657"/>
      <c r="CR40" s="658">
        <v>14100</v>
      </c>
      <c r="CS40" s="659"/>
      <c r="CT40" s="659"/>
      <c r="CU40" s="659"/>
      <c r="CV40" s="659"/>
      <c r="CW40" s="659"/>
      <c r="CX40" s="659"/>
      <c r="CY40" s="660"/>
      <c r="CZ40" s="661">
        <v>0.7</v>
      </c>
      <c r="DA40" s="670"/>
      <c r="DB40" s="670"/>
      <c r="DC40" s="671"/>
      <c r="DD40" s="664" t="s">
        <v>128</v>
      </c>
      <c r="DE40" s="659"/>
      <c r="DF40" s="659"/>
      <c r="DG40" s="659"/>
      <c r="DH40" s="659"/>
      <c r="DI40" s="659"/>
      <c r="DJ40" s="659"/>
      <c r="DK40" s="660"/>
      <c r="DL40" s="664" t="s">
        <v>128</v>
      </c>
      <c r="DM40" s="659"/>
      <c r="DN40" s="659"/>
      <c r="DO40" s="659"/>
      <c r="DP40" s="659"/>
      <c r="DQ40" s="659"/>
      <c r="DR40" s="659"/>
      <c r="DS40" s="659"/>
      <c r="DT40" s="659"/>
      <c r="DU40" s="659"/>
      <c r="DV40" s="660"/>
      <c r="DW40" s="661" t="s">
        <v>128</v>
      </c>
      <c r="DX40" s="670"/>
      <c r="DY40" s="670"/>
      <c r="DZ40" s="670"/>
      <c r="EA40" s="670"/>
      <c r="EB40" s="670"/>
      <c r="EC40" s="697"/>
    </row>
    <row r="41" spans="2:133" ht="11.25" customHeight="1" x14ac:dyDescent="0.15">
      <c r="B41" s="655" t="s">
        <v>344</v>
      </c>
      <c r="C41" s="656"/>
      <c r="D41" s="656"/>
      <c r="E41" s="656"/>
      <c r="F41" s="656"/>
      <c r="G41" s="656"/>
      <c r="H41" s="656"/>
      <c r="I41" s="656"/>
      <c r="J41" s="656"/>
      <c r="K41" s="656"/>
      <c r="L41" s="656"/>
      <c r="M41" s="656"/>
      <c r="N41" s="656"/>
      <c r="O41" s="656"/>
      <c r="P41" s="656"/>
      <c r="Q41" s="657"/>
      <c r="R41" s="658" t="s">
        <v>128</v>
      </c>
      <c r="S41" s="659"/>
      <c r="T41" s="659"/>
      <c r="U41" s="659"/>
      <c r="V41" s="659"/>
      <c r="W41" s="659"/>
      <c r="X41" s="659"/>
      <c r="Y41" s="660"/>
      <c r="Z41" s="684" t="s">
        <v>128</v>
      </c>
      <c r="AA41" s="684"/>
      <c r="AB41" s="684"/>
      <c r="AC41" s="684"/>
      <c r="AD41" s="685" t="s">
        <v>128</v>
      </c>
      <c r="AE41" s="685"/>
      <c r="AF41" s="685"/>
      <c r="AG41" s="685"/>
      <c r="AH41" s="685"/>
      <c r="AI41" s="685"/>
      <c r="AJ41" s="685"/>
      <c r="AK41" s="685"/>
      <c r="AL41" s="661" t="s">
        <v>128</v>
      </c>
      <c r="AM41" s="662"/>
      <c r="AN41" s="662"/>
      <c r="AO41" s="686"/>
      <c r="AQ41" s="692" t="s">
        <v>345</v>
      </c>
      <c r="AR41" s="693"/>
      <c r="AS41" s="693"/>
      <c r="AT41" s="693"/>
      <c r="AU41" s="693"/>
      <c r="AV41" s="693"/>
      <c r="AW41" s="693"/>
      <c r="AX41" s="693"/>
      <c r="AY41" s="694"/>
      <c r="AZ41" s="658">
        <v>30728</v>
      </c>
      <c r="BA41" s="659"/>
      <c r="BB41" s="659"/>
      <c r="BC41" s="659"/>
      <c r="BD41" s="668"/>
      <c r="BE41" s="668"/>
      <c r="BF41" s="695"/>
      <c r="BG41" s="698"/>
      <c r="BH41" s="699"/>
      <c r="BI41" s="699"/>
      <c r="BJ41" s="699"/>
      <c r="BK41" s="699"/>
      <c r="BL41" s="359"/>
      <c r="BM41" s="656" t="s">
        <v>346</v>
      </c>
      <c r="BN41" s="656"/>
      <c r="BO41" s="656"/>
      <c r="BP41" s="656"/>
      <c r="BQ41" s="656"/>
      <c r="BR41" s="656"/>
      <c r="BS41" s="656"/>
      <c r="BT41" s="656"/>
      <c r="BU41" s="657"/>
      <c r="BV41" s="658" t="s">
        <v>128</v>
      </c>
      <c r="BW41" s="659"/>
      <c r="BX41" s="659"/>
      <c r="BY41" s="659"/>
      <c r="BZ41" s="659"/>
      <c r="CA41" s="659"/>
      <c r="CB41" s="696"/>
      <c r="CD41" s="655" t="s">
        <v>347</v>
      </c>
      <c r="CE41" s="656"/>
      <c r="CF41" s="656"/>
      <c r="CG41" s="656"/>
      <c r="CH41" s="656"/>
      <c r="CI41" s="656"/>
      <c r="CJ41" s="656"/>
      <c r="CK41" s="656"/>
      <c r="CL41" s="656"/>
      <c r="CM41" s="656"/>
      <c r="CN41" s="656"/>
      <c r="CO41" s="656"/>
      <c r="CP41" s="656"/>
      <c r="CQ41" s="657"/>
      <c r="CR41" s="658" t="s">
        <v>128</v>
      </c>
      <c r="CS41" s="668"/>
      <c r="CT41" s="668"/>
      <c r="CU41" s="668"/>
      <c r="CV41" s="668"/>
      <c r="CW41" s="668"/>
      <c r="CX41" s="668"/>
      <c r="CY41" s="669"/>
      <c r="CZ41" s="661" t="s">
        <v>128</v>
      </c>
      <c r="DA41" s="670"/>
      <c r="DB41" s="670"/>
      <c r="DC41" s="671"/>
      <c r="DD41" s="664" t="s">
        <v>128</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348</v>
      </c>
      <c r="C42" s="656"/>
      <c r="D42" s="656"/>
      <c r="E42" s="656"/>
      <c r="F42" s="656"/>
      <c r="G42" s="656"/>
      <c r="H42" s="656"/>
      <c r="I42" s="656"/>
      <c r="J42" s="656"/>
      <c r="K42" s="656"/>
      <c r="L42" s="656"/>
      <c r="M42" s="656"/>
      <c r="N42" s="656"/>
      <c r="O42" s="656"/>
      <c r="P42" s="656"/>
      <c r="Q42" s="657"/>
      <c r="R42" s="658" t="s">
        <v>128</v>
      </c>
      <c r="S42" s="659"/>
      <c r="T42" s="659"/>
      <c r="U42" s="659"/>
      <c r="V42" s="659"/>
      <c r="W42" s="659"/>
      <c r="X42" s="659"/>
      <c r="Y42" s="660"/>
      <c r="Z42" s="684" t="s">
        <v>128</v>
      </c>
      <c r="AA42" s="684"/>
      <c r="AB42" s="684"/>
      <c r="AC42" s="684"/>
      <c r="AD42" s="685" t="s">
        <v>128</v>
      </c>
      <c r="AE42" s="685"/>
      <c r="AF42" s="685"/>
      <c r="AG42" s="685"/>
      <c r="AH42" s="685"/>
      <c r="AI42" s="685"/>
      <c r="AJ42" s="685"/>
      <c r="AK42" s="685"/>
      <c r="AL42" s="661" t="s">
        <v>128</v>
      </c>
      <c r="AM42" s="662"/>
      <c r="AN42" s="662"/>
      <c r="AO42" s="686"/>
      <c r="AQ42" s="689" t="s">
        <v>349</v>
      </c>
      <c r="AR42" s="690"/>
      <c r="AS42" s="690"/>
      <c r="AT42" s="690"/>
      <c r="AU42" s="690"/>
      <c r="AV42" s="690"/>
      <c r="AW42" s="690"/>
      <c r="AX42" s="690"/>
      <c r="AY42" s="691"/>
      <c r="AZ42" s="638">
        <v>14594</v>
      </c>
      <c r="BA42" s="672"/>
      <c r="BB42" s="672"/>
      <c r="BC42" s="672"/>
      <c r="BD42" s="639"/>
      <c r="BE42" s="639"/>
      <c r="BF42" s="687"/>
      <c r="BG42" s="700"/>
      <c r="BH42" s="701"/>
      <c r="BI42" s="701"/>
      <c r="BJ42" s="701"/>
      <c r="BK42" s="701"/>
      <c r="BL42" s="357"/>
      <c r="BM42" s="636" t="s">
        <v>350</v>
      </c>
      <c r="BN42" s="636"/>
      <c r="BO42" s="636"/>
      <c r="BP42" s="636"/>
      <c r="BQ42" s="636"/>
      <c r="BR42" s="636"/>
      <c r="BS42" s="636"/>
      <c r="BT42" s="636"/>
      <c r="BU42" s="637"/>
      <c r="BV42" s="638">
        <v>287</v>
      </c>
      <c r="BW42" s="672"/>
      <c r="BX42" s="672"/>
      <c r="BY42" s="672"/>
      <c r="BZ42" s="672"/>
      <c r="CA42" s="672"/>
      <c r="CB42" s="688"/>
      <c r="CD42" s="655" t="s">
        <v>351</v>
      </c>
      <c r="CE42" s="656"/>
      <c r="CF42" s="656"/>
      <c r="CG42" s="656"/>
      <c r="CH42" s="656"/>
      <c r="CI42" s="656"/>
      <c r="CJ42" s="656"/>
      <c r="CK42" s="656"/>
      <c r="CL42" s="656"/>
      <c r="CM42" s="656"/>
      <c r="CN42" s="656"/>
      <c r="CO42" s="656"/>
      <c r="CP42" s="656"/>
      <c r="CQ42" s="657"/>
      <c r="CR42" s="658">
        <v>349178</v>
      </c>
      <c r="CS42" s="668"/>
      <c r="CT42" s="668"/>
      <c r="CU42" s="668"/>
      <c r="CV42" s="668"/>
      <c r="CW42" s="668"/>
      <c r="CX42" s="668"/>
      <c r="CY42" s="669"/>
      <c r="CZ42" s="661">
        <v>16.3</v>
      </c>
      <c r="DA42" s="670"/>
      <c r="DB42" s="670"/>
      <c r="DC42" s="671"/>
      <c r="DD42" s="664">
        <v>111292</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352</v>
      </c>
      <c r="C43" s="656"/>
      <c r="D43" s="656"/>
      <c r="E43" s="656"/>
      <c r="F43" s="656"/>
      <c r="G43" s="656"/>
      <c r="H43" s="656"/>
      <c r="I43" s="656"/>
      <c r="J43" s="656"/>
      <c r="K43" s="656"/>
      <c r="L43" s="656"/>
      <c r="M43" s="656"/>
      <c r="N43" s="656"/>
      <c r="O43" s="656"/>
      <c r="P43" s="656"/>
      <c r="Q43" s="657"/>
      <c r="R43" s="658">
        <v>43900</v>
      </c>
      <c r="S43" s="659"/>
      <c r="T43" s="659"/>
      <c r="U43" s="659"/>
      <c r="V43" s="659"/>
      <c r="W43" s="659"/>
      <c r="X43" s="659"/>
      <c r="Y43" s="660"/>
      <c r="Z43" s="684">
        <v>1.9</v>
      </c>
      <c r="AA43" s="684"/>
      <c r="AB43" s="684"/>
      <c r="AC43" s="684"/>
      <c r="AD43" s="685" t="s">
        <v>128</v>
      </c>
      <c r="AE43" s="685"/>
      <c r="AF43" s="685"/>
      <c r="AG43" s="685"/>
      <c r="AH43" s="685"/>
      <c r="AI43" s="685"/>
      <c r="AJ43" s="685"/>
      <c r="AK43" s="685"/>
      <c r="AL43" s="661" t="s">
        <v>128</v>
      </c>
      <c r="AM43" s="662"/>
      <c r="AN43" s="662"/>
      <c r="AO43" s="686"/>
      <c r="CD43" s="655" t="s">
        <v>353</v>
      </c>
      <c r="CE43" s="656"/>
      <c r="CF43" s="656"/>
      <c r="CG43" s="656"/>
      <c r="CH43" s="656"/>
      <c r="CI43" s="656"/>
      <c r="CJ43" s="656"/>
      <c r="CK43" s="656"/>
      <c r="CL43" s="656"/>
      <c r="CM43" s="656"/>
      <c r="CN43" s="656"/>
      <c r="CO43" s="656"/>
      <c r="CP43" s="656"/>
      <c r="CQ43" s="657"/>
      <c r="CR43" s="658" t="s">
        <v>128</v>
      </c>
      <c r="CS43" s="668"/>
      <c r="CT43" s="668"/>
      <c r="CU43" s="668"/>
      <c r="CV43" s="668"/>
      <c r="CW43" s="668"/>
      <c r="CX43" s="668"/>
      <c r="CY43" s="669"/>
      <c r="CZ43" s="661" t="s">
        <v>128</v>
      </c>
      <c r="DA43" s="670"/>
      <c r="DB43" s="670"/>
      <c r="DC43" s="671"/>
      <c r="DD43" s="664" t="s">
        <v>128</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354</v>
      </c>
      <c r="C44" s="636"/>
      <c r="D44" s="636"/>
      <c r="E44" s="636"/>
      <c r="F44" s="636"/>
      <c r="G44" s="636"/>
      <c r="H44" s="636"/>
      <c r="I44" s="636"/>
      <c r="J44" s="636"/>
      <c r="K44" s="636"/>
      <c r="L44" s="636"/>
      <c r="M44" s="636"/>
      <c r="N44" s="636"/>
      <c r="O44" s="636"/>
      <c r="P44" s="636"/>
      <c r="Q44" s="637"/>
      <c r="R44" s="638">
        <v>2298806</v>
      </c>
      <c r="S44" s="672"/>
      <c r="T44" s="672"/>
      <c r="U44" s="672"/>
      <c r="V44" s="672"/>
      <c r="W44" s="672"/>
      <c r="X44" s="672"/>
      <c r="Y44" s="673"/>
      <c r="Z44" s="674">
        <v>100</v>
      </c>
      <c r="AA44" s="674"/>
      <c r="AB44" s="674"/>
      <c r="AC44" s="674"/>
      <c r="AD44" s="675">
        <v>1301152</v>
      </c>
      <c r="AE44" s="675"/>
      <c r="AF44" s="675"/>
      <c r="AG44" s="675"/>
      <c r="AH44" s="675"/>
      <c r="AI44" s="675"/>
      <c r="AJ44" s="675"/>
      <c r="AK44" s="675"/>
      <c r="AL44" s="641">
        <v>100</v>
      </c>
      <c r="AM44" s="676"/>
      <c r="AN44" s="676"/>
      <c r="AO44" s="677"/>
      <c r="CD44" s="678" t="s">
        <v>301</v>
      </c>
      <c r="CE44" s="679"/>
      <c r="CF44" s="655" t="s">
        <v>355</v>
      </c>
      <c r="CG44" s="656"/>
      <c r="CH44" s="656"/>
      <c r="CI44" s="656"/>
      <c r="CJ44" s="656"/>
      <c r="CK44" s="656"/>
      <c r="CL44" s="656"/>
      <c r="CM44" s="656"/>
      <c r="CN44" s="656"/>
      <c r="CO44" s="656"/>
      <c r="CP44" s="656"/>
      <c r="CQ44" s="657"/>
      <c r="CR44" s="658">
        <v>331959</v>
      </c>
      <c r="CS44" s="659"/>
      <c r="CT44" s="659"/>
      <c r="CU44" s="659"/>
      <c r="CV44" s="659"/>
      <c r="CW44" s="659"/>
      <c r="CX44" s="659"/>
      <c r="CY44" s="660"/>
      <c r="CZ44" s="661">
        <v>15.5</v>
      </c>
      <c r="DA44" s="662"/>
      <c r="DB44" s="662"/>
      <c r="DC44" s="663"/>
      <c r="DD44" s="664">
        <v>99373</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356</v>
      </c>
      <c r="CG45" s="656"/>
      <c r="CH45" s="656"/>
      <c r="CI45" s="656"/>
      <c r="CJ45" s="656"/>
      <c r="CK45" s="656"/>
      <c r="CL45" s="656"/>
      <c r="CM45" s="656"/>
      <c r="CN45" s="656"/>
      <c r="CO45" s="656"/>
      <c r="CP45" s="656"/>
      <c r="CQ45" s="657"/>
      <c r="CR45" s="658">
        <v>83317</v>
      </c>
      <c r="CS45" s="668"/>
      <c r="CT45" s="668"/>
      <c r="CU45" s="668"/>
      <c r="CV45" s="668"/>
      <c r="CW45" s="668"/>
      <c r="CX45" s="668"/>
      <c r="CY45" s="669"/>
      <c r="CZ45" s="661">
        <v>3.9</v>
      </c>
      <c r="DA45" s="670"/>
      <c r="DB45" s="670"/>
      <c r="DC45" s="671"/>
      <c r="DD45" s="664">
        <v>13456</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357</v>
      </c>
      <c r="CD46" s="680"/>
      <c r="CE46" s="681"/>
      <c r="CF46" s="655" t="s">
        <v>358</v>
      </c>
      <c r="CG46" s="656"/>
      <c r="CH46" s="656"/>
      <c r="CI46" s="656"/>
      <c r="CJ46" s="656"/>
      <c r="CK46" s="656"/>
      <c r="CL46" s="656"/>
      <c r="CM46" s="656"/>
      <c r="CN46" s="656"/>
      <c r="CO46" s="656"/>
      <c r="CP46" s="656"/>
      <c r="CQ46" s="657"/>
      <c r="CR46" s="658">
        <v>248642</v>
      </c>
      <c r="CS46" s="659"/>
      <c r="CT46" s="659"/>
      <c r="CU46" s="659"/>
      <c r="CV46" s="659"/>
      <c r="CW46" s="659"/>
      <c r="CX46" s="659"/>
      <c r="CY46" s="660"/>
      <c r="CZ46" s="661">
        <v>11.6</v>
      </c>
      <c r="DA46" s="662"/>
      <c r="DB46" s="662"/>
      <c r="DC46" s="663"/>
      <c r="DD46" s="664">
        <v>85917</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359</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360</v>
      </c>
      <c r="CG47" s="656"/>
      <c r="CH47" s="656"/>
      <c r="CI47" s="656"/>
      <c r="CJ47" s="656"/>
      <c r="CK47" s="656"/>
      <c r="CL47" s="656"/>
      <c r="CM47" s="656"/>
      <c r="CN47" s="656"/>
      <c r="CO47" s="656"/>
      <c r="CP47" s="656"/>
      <c r="CQ47" s="657"/>
      <c r="CR47" s="658">
        <v>17219</v>
      </c>
      <c r="CS47" s="668"/>
      <c r="CT47" s="668"/>
      <c r="CU47" s="668"/>
      <c r="CV47" s="668"/>
      <c r="CW47" s="668"/>
      <c r="CX47" s="668"/>
      <c r="CY47" s="669"/>
      <c r="CZ47" s="661">
        <v>0.8</v>
      </c>
      <c r="DA47" s="670"/>
      <c r="DB47" s="670"/>
      <c r="DC47" s="671"/>
      <c r="DD47" s="664">
        <v>11919</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361</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362</v>
      </c>
      <c r="CG48" s="656"/>
      <c r="CH48" s="656"/>
      <c r="CI48" s="656"/>
      <c r="CJ48" s="656"/>
      <c r="CK48" s="656"/>
      <c r="CL48" s="656"/>
      <c r="CM48" s="656"/>
      <c r="CN48" s="656"/>
      <c r="CO48" s="656"/>
      <c r="CP48" s="656"/>
      <c r="CQ48" s="657"/>
      <c r="CR48" s="658" t="s">
        <v>128</v>
      </c>
      <c r="CS48" s="659"/>
      <c r="CT48" s="659"/>
      <c r="CU48" s="659"/>
      <c r="CV48" s="659"/>
      <c r="CW48" s="659"/>
      <c r="CX48" s="659"/>
      <c r="CY48" s="660"/>
      <c r="CZ48" s="661" t="s">
        <v>128</v>
      </c>
      <c r="DA48" s="662"/>
      <c r="DB48" s="662"/>
      <c r="DC48" s="663"/>
      <c r="DD48" s="664" t="s">
        <v>128</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363</v>
      </c>
      <c r="CE49" s="636"/>
      <c r="CF49" s="636"/>
      <c r="CG49" s="636"/>
      <c r="CH49" s="636"/>
      <c r="CI49" s="636"/>
      <c r="CJ49" s="636"/>
      <c r="CK49" s="636"/>
      <c r="CL49" s="636"/>
      <c r="CM49" s="636"/>
      <c r="CN49" s="636"/>
      <c r="CO49" s="636"/>
      <c r="CP49" s="636"/>
      <c r="CQ49" s="637"/>
      <c r="CR49" s="638">
        <v>2147172</v>
      </c>
      <c r="CS49" s="639"/>
      <c r="CT49" s="639"/>
      <c r="CU49" s="639"/>
      <c r="CV49" s="639"/>
      <c r="CW49" s="639"/>
      <c r="CX49" s="639"/>
      <c r="CY49" s="640"/>
      <c r="CZ49" s="641">
        <v>100</v>
      </c>
      <c r="DA49" s="642"/>
      <c r="DB49" s="642"/>
      <c r="DC49" s="643"/>
      <c r="DD49" s="644">
        <v>1703629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OjGonGjQztCjAknxAIN3sIwnQWEg/1D1hgKreSRqjUrG07Fa9Or1H5TiVYS6lH+uHcobwrMvJIV9dUUAnor8JA==" saltValue="lbrOPH2Jz4ST8mzmCbnqO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81" sqref="AU81:AY81"/>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364</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365</v>
      </c>
      <c r="DK2" s="755"/>
      <c r="DL2" s="755"/>
      <c r="DM2" s="755"/>
      <c r="DN2" s="755"/>
      <c r="DO2" s="756"/>
      <c r="DP2" s="219"/>
      <c r="DQ2" s="754" t="s">
        <v>366</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367</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369</v>
      </c>
      <c r="B5" s="760"/>
      <c r="C5" s="760"/>
      <c r="D5" s="760"/>
      <c r="E5" s="760"/>
      <c r="F5" s="760"/>
      <c r="G5" s="760"/>
      <c r="H5" s="760"/>
      <c r="I5" s="760"/>
      <c r="J5" s="760"/>
      <c r="K5" s="760"/>
      <c r="L5" s="760"/>
      <c r="M5" s="760"/>
      <c r="N5" s="760"/>
      <c r="O5" s="760"/>
      <c r="P5" s="761"/>
      <c r="Q5" s="765" t="s">
        <v>370</v>
      </c>
      <c r="R5" s="766"/>
      <c r="S5" s="766"/>
      <c r="T5" s="766"/>
      <c r="U5" s="767"/>
      <c r="V5" s="765" t="s">
        <v>371</v>
      </c>
      <c r="W5" s="766"/>
      <c r="X5" s="766"/>
      <c r="Y5" s="766"/>
      <c r="Z5" s="767"/>
      <c r="AA5" s="765" t="s">
        <v>372</v>
      </c>
      <c r="AB5" s="766"/>
      <c r="AC5" s="766"/>
      <c r="AD5" s="766"/>
      <c r="AE5" s="766"/>
      <c r="AF5" s="771" t="s">
        <v>373</v>
      </c>
      <c r="AG5" s="766"/>
      <c r="AH5" s="766"/>
      <c r="AI5" s="766"/>
      <c r="AJ5" s="772"/>
      <c r="AK5" s="766" t="s">
        <v>374</v>
      </c>
      <c r="AL5" s="766"/>
      <c r="AM5" s="766"/>
      <c r="AN5" s="766"/>
      <c r="AO5" s="767"/>
      <c r="AP5" s="765" t="s">
        <v>375</v>
      </c>
      <c r="AQ5" s="766"/>
      <c r="AR5" s="766"/>
      <c r="AS5" s="766"/>
      <c r="AT5" s="767"/>
      <c r="AU5" s="765" t="s">
        <v>376</v>
      </c>
      <c r="AV5" s="766"/>
      <c r="AW5" s="766"/>
      <c r="AX5" s="766"/>
      <c r="AY5" s="772"/>
      <c r="AZ5" s="223"/>
      <c r="BA5" s="223"/>
      <c r="BB5" s="223"/>
      <c r="BC5" s="223"/>
      <c r="BD5" s="223"/>
      <c r="BE5" s="224"/>
      <c r="BF5" s="224"/>
      <c r="BG5" s="224"/>
      <c r="BH5" s="224"/>
      <c r="BI5" s="224"/>
      <c r="BJ5" s="224"/>
      <c r="BK5" s="224"/>
      <c r="BL5" s="224"/>
      <c r="BM5" s="224"/>
      <c r="BN5" s="224"/>
      <c r="BO5" s="224"/>
      <c r="BP5" s="224"/>
      <c r="BQ5" s="759" t="s">
        <v>377</v>
      </c>
      <c r="BR5" s="760"/>
      <c r="BS5" s="760"/>
      <c r="BT5" s="760"/>
      <c r="BU5" s="760"/>
      <c r="BV5" s="760"/>
      <c r="BW5" s="760"/>
      <c r="BX5" s="760"/>
      <c r="BY5" s="760"/>
      <c r="BZ5" s="760"/>
      <c r="CA5" s="760"/>
      <c r="CB5" s="760"/>
      <c r="CC5" s="760"/>
      <c r="CD5" s="760"/>
      <c r="CE5" s="760"/>
      <c r="CF5" s="760"/>
      <c r="CG5" s="761"/>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95" t="s">
        <v>383</v>
      </c>
      <c r="DH5" s="796"/>
      <c r="DI5" s="796"/>
      <c r="DJ5" s="796"/>
      <c r="DK5" s="797"/>
      <c r="DL5" s="795" t="s">
        <v>384</v>
      </c>
      <c r="DM5" s="796"/>
      <c r="DN5" s="796"/>
      <c r="DO5" s="796"/>
      <c r="DP5" s="797"/>
      <c r="DQ5" s="765" t="s">
        <v>385</v>
      </c>
      <c r="DR5" s="766"/>
      <c r="DS5" s="766"/>
      <c r="DT5" s="766"/>
      <c r="DU5" s="767"/>
      <c r="DV5" s="765" t="s">
        <v>376</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386</v>
      </c>
      <c r="C7" s="782"/>
      <c r="D7" s="782"/>
      <c r="E7" s="782"/>
      <c r="F7" s="782"/>
      <c r="G7" s="782"/>
      <c r="H7" s="782"/>
      <c r="I7" s="782"/>
      <c r="J7" s="782"/>
      <c r="K7" s="782"/>
      <c r="L7" s="782"/>
      <c r="M7" s="782"/>
      <c r="N7" s="782"/>
      <c r="O7" s="782"/>
      <c r="P7" s="783"/>
      <c r="Q7" s="784">
        <v>2299</v>
      </c>
      <c r="R7" s="785"/>
      <c r="S7" s="785"/>
      <c r="T7" s="785"/>
      <c r="U7" s="785"/>
      <c r="V7" s="785">
        <v>2147</v>
      </c>
      <c r="W7" s="785"/>
      <c r="X7" s="785"/>
      <c r="Y7" s="785"/>
      <c r="Z7" s="785"/>
      <c r="AA7" s="785">
        <v>152</v>
      </c>
      <c r="AB7" s="785"/>
      <c r="AC7" s="785"/>
      <c r="AD7" s="785"/>
      <c r="AE7" s="786"/>
      <c r="AF7" s="787">
        <v>121</v>
      </c>
      <c r="AG7" s="788"/>
      <c r="AH7" s="788"/>
      <c r="AI7" s="788"/>
      <c r="AJ7" s="789"/>
      <c r="AK7" s="790" t="s">
        <v>603</v>
      </c>
      <c r="AL7" s="791"/>
      <c r="AM7" s="791"/>
      <c r="AN7" s="791"/>
      <c r="AO7" s="791"/>
      <c r="AP7" s="791">
        <v>2496</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c r="BT7" s="779"/>
      <c r="BU7" s="779"/>
      <c r="BV7" s="779"/>
      <c r="BW7" s="779"/>
      <c r="BX7" s="779"/>
      <c r="BY7" s="779"/>
      <c r="BZ7" s="779"/>
      <c r="CA7" s="779"/>
      <c r="CB7" s="779"/>
      <c r="CC7" s="779"/>
      <c r="CD7" s="779"/>
      <c r="CE7" s="779"/>
      <c r="CF7" s="779"/>
      <c r="CG7" s="794"/>
      <c r="CH7" s="775"/>
      <c r="CI7" s="776"/>
      <c r="CJ7" s="776"/>
      <c r="CK7" s="776"/>
      <c r="CL7" s="777"/>
      <c r="CM7" s="775"/>
      <c r="CN7" s="776"/>
      <c r="CO7" s="776"/>
      <c r="CP7" s="776"/>
      <c r="CQ7" s="777"/>
      <c r="CR7" s="775"/>
      <c r="CS7" s="776"/>
      <c r="CT7" s="776"/>
      <c r="CU7" s="776"/>
      <c r="CV7" s="777"/>
      <c r="CW7" s="775"/>
      <c r="CX7" s="776"/>
      <c r="CY7" s="776"/>
      <c r="CZ7" s="776"/>
      <c r="DA7" s="777"/>
      <c r="DB7" s="775"/>
      <c r="DC7" s="776"/>
      <c r="DD7" s="776"/>
      <c r="DE7" s="776"/>
      <c r="DF7" s="777"/>
      <c r="DG7" s="775"/>
      <c r="DH7" s="776"/>
      <c r="DI7" s="776"/>
      <c r="DJ7" s="776"/>
      <c r="DK7" s="777"/>
      <c r="DL7" s="775"/>
      <c r="DM7" s="776"/>
      <c r="DN7" s="776"/>
      <c r="DO7" s="776"/>
      <c r="DP7" s="777"/>
      <c r="DQ7" s="775"/>
      <c r="DR7" s="776"/>
      <c r="DS7" s="776"/>
      <c r="DT7" s="776"/>
      <c r="DU7" s="777"/>
      <c r="DV7" s="778"/>
      <c r="DW7" s="779"/>
      <c r="DX7" s="779"/>
      <c r="DY7" s="779"/>
      <c r="DZ7" s="780"/>
      <c r="EA7" s="225"/>
    </row>
    <row r="8" spans="1:131" s="226" customFormat="1" ht="26.25" customHeight="1" x14ac:dyDescent="0.15">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387</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388</v>
      </c>
      <c r="B23" s="821" t="s">
        <v>389</v>
      </c>
      <c r="C23" s="822"/>
      <c r="D23" s="822"/>
      <c r="E23" s="822"/>
      <c r="F23" s="822"/>
      <c r="G23" s="822"/>
      <c r="H23" s="822"/>
      <c r="I23" s="822"/>
      <c r="J23" s="822"/>
      <c r="K23" s="822"/>
      <c r="L23" s="822"/>
      <c r="M23" s="822"/>
      <c r="N23" s="822"/>
      <c r="O23" s="822"/>
      <c r="P23" s="823"/>
      <c r="Q23" s="824">
        <v>2299</v>
      </c>
      <c r="R23" s="825"/>
      <c r="S23" s="825"/>
      <c r="T23" s="825"/>
      <c r="U23" s="825"/>
      <c r="V23" s="825">
        <v>2147</v>
      </c>
      <c r="W23" s="825"/>
      <c r="X23" s="825"/>
      <c r="Y23" s="825"/>
      <c r="Z23" s="825"/>
      <c r="AA23" s="825">
        <v>152</v>
      </c>
      <c r="AB23" s="825"/>
      <c r="AC23" s="825"/>
      <c r="AD23" s="825"/>
      <c r="AE23" s="826"/>
      <c r="AF23" s="827">
        <v>121</v>
      </c>
      <c r="AG23" s="825"/>
      <c r="AH23" s="825"/>
      <c r="AI23" s="825"/>
      <c r="AJ23" s="828"/>
      <c r="AK23" s="829"/>
      <c r="AL23" s="830"/>
      <c r="AM23" s="830"/>
      <c r="AN23" s="830"/>
      <c r="AO23" s="830"/>
      <c r="AP23" s="825">
        <v>2496</v>
      </c>
      <c r="AQ23" s="825"/>
      <c r="AR23" s="825"/>
      <c r="AS23" s="825"/>
      <c r="AT23" s="825"/>
      <c r="AU23" s="841"/>
      <c r="AV23" s="841"/>
      <c r="AW23" s="841"/>
      <c r="AX23" s="841"/>
      <c r="AY23" s="842"/>
      <c r="AZ23" s="843" t="s">
        <v>390</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391</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392</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369</v>
      </c>
      <c r="B26" s="760"/>
      <c r="C26" s="760"/>
      <c r="D26" s="760"/>
      <c r="E26" s="760"/>
      <c r="F26" s="760"/>
      <c r="G26" s="760"/>
      <c r="H26" s="760"/>
      <c r="I26" s="760"/>
      <c r="J26" s="760"/>
      <c r="K26" s="760"/>
      <c r="L26" s="760"/>
      <c r="M26" s="760"/>
      <c r="N26" s="760"/>
      <c r="O26" s="760"/>
      <c r="P26" s="761"/>
      <c r="Q26" s="765" t="s">
        <v>393</v>
      </c>
      <c r="R26" s="766"/>
      <c r="S26" s="766"/>
      <c r="T26" s="766"/>
      <c r="U26" s="767"/>
      <c r="V26" s="765" t="s">
        <v>394</v>
      </c>
      <c r="W26" s="766"/>
      <c r="X26" s="766"/>
      <c r="Y26" s="766"/>
      <c r="Z26" s="767"/>
      <c r="AA26" s="765" t="s">
        <v>395</v>
      </c>
      <c r="AB26" s="766"/>
      <c r="AC26" s="766"/>
      <c r="AD26" s="766"/>
      <c r="AE26" s="766"/>
      <c r="AF26" s="846" t="s">
        <v>396</v>
      </c>
      <c r="AG26" s="847"/>
      <c r="AH26" s="847"/>
      <c r="AI26" s="847"/>
      <c r="AJ26" s="848"/>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376</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401</v>
      </c>
      <c r="C28" s="782"/>
      <c r="D28" s="782"/>
      <c r="E28" s="782"/>
      <c r="F28" s="782"/>
      <c r="G28" s="782"/>
      <c r="H28" s="782"/>
      <c r="I28" s="782"/>
      <c r="J28" s="782"/>
      <c r="K28" s="782"/>
      <c r="L28" s="782"/>
      <c r="M28" s="782"/>
      <c r="N28" s="782"/>
      <c r="O28" s="782"/>
      <c r="P28" s="783"/>
      <c r="Q28" s="854">
        <v>74</v>
      </c>
      <c r="R28" s="855"/>
      <c r="S28" s="855"/>
      <c r="T28" s="855"/>
      <c r="U28" s="855"/>
      <c r="V28" s="855">
        <v>68</v>
      </c>
      <c r="W28" s="855"/>
      <c r="X28" s="855"/>
      <c r="Y28" s="855"/>
      <c r="Z28" s="855"/>
      <c r="AA28" s="855">
        <v>6</v>
      </c>
      <c r="AB28" s="855"/>
      <c r="AC28" s="855"/>
      <c r="AD28" s="855"/>
      <c r="AE28" s="856"/>
      <c r="AF28" s="857">
        <v>6</v>
      </c>
      <c r="AG28" s="855"/>
      <c r="AH28" s="855"/>
      <c r="AI28" s="855"/>
      <c r="AJ28" s="858"/>
      <c r="AK28" s="859">
        <v>14</v>
      </c>
      <c r="AL28" s="860"/>
      <c r="AM28" s="860"/>
      <c r="AN28" s="860"/>
      <c r="AO28" s="860"/>
      <c r="AP28" s="860" t="s">
        <v>602</v>
      </c>
      <c r="AQ28" s="860"/>
      <c r="AR28" s="860"/>
      <c r="AS28" s="860"/>
      <c r="AT28" s="860"/>
      <c r="AU28" s="860" t="s">
        <v>604</v>
      </c>
      <c r="AV28" s="860"/>
      <c r="AW28" s="860"/>
      <c r="AX28" s="860"/>
      <c r="AY28" s="860"/>
      <c r="AZ28" s="861" t="s">
        <v>604</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402</v>
      </c>
      <c r="C29" s="813"/>
      <c r="D29" s="813"/>
      <c r="E29" s="813"/>
      <c r="F29" s="813"/>
      <c r="G29" s="813"/>
      <c r="H29" s="813"/>
      <c r="I29" s="813"/>
      <c r="J29" s="813"/>
      <c r="K29" s="813"/>
      <c r="L29" s="813"/>
      <c r="M29" s="813"/>
      <c r="N29" s="813"/>
      <c r="O29" s="813"/>
      <c r="P29" s="814"/>
      <c r="Q29" s="815">
        <v>68</v>
      </c>
      <c r="R29" s="816"/>
      <c r="S29" s="816"/>
      <c r="T29" s="816"/>
      <c r="U29" s="816"/>
      <c r="V29" s="816">
        <v>67</v>
      </c>
      <c r="W29" s="816"/>
      <c r="X29" s="816"/>
      <c r="Y29" s="816"/>
      <c r="Z29" s="816"/>
      <c r="AA29" s="816">
        <v>1</v>
      </c>
      <c r="AB29" s="816"/>
      <c r="AC29" s="816"/>
      <c r="AD29" s="816"/>
      <c r="AE29" s="817"/>
      <c r="AF29" s="818">
        <v>1</v>
      </c>
      <c r="AG29" s="819"/>
      <c r="AH29" s="819"/>
      <c r="AI29" s="819"/>
      <c r="AJ29" s="820"/>
      <c r="AK29" s="868">
        <v>17</v>
      </c>
      <c r="AL29" s="862"/>
      <c r="AM29" s="862"/>
      <c r="AN29" s="862"/>
      <c r="AO29" s="862"/>
      <c r="AP29" s="862" t="s">
        <v>602</v>
      </c>
      <c r="AQ29" s="862"/>
      <c r="AR29" s="862"/>
      <c r="AS29" s="862"/>
      <c r="AT29" s="862"/>
      <c r="AU29" s="862" t="s">
        <v>605</v>
      </c>
      <c r="AV29" s="862"/>
      <c r="AW29" s="862"/>
      <c r="AX29" s="862"/>
      <c r="AY29" s="862"/>
      <c r="AZ29" s="863" t="s">
        <v>604</v>
      </c>
      <c r="BA29" s="864"/>
      <c r="BB29" s="864"/>
      <c r="BC29" s="864"/>
      <c r="BD29" s="865"/>
      <c r="BE29" s="866"/>
      <c r="BF29" s="866"/>
      <c r="BG29" s="866"/>
      <c r="BH29" s="866"/>
      <c r="BI29" s="867"/>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403</v>
      </c>
      <c r="C30" s="813"/>
      <c r="D30" s="813"/>
      <c r="E30" s="813"/>
      <c r="F30" s="813"/>
      <c r="G30" s="813"/>
      <c r="H30" s="813"/>
      <c r="I30" s="813"/>
      <c r="J30" s="813"/>
      <c r="K30" s="813"/>
      <c r="L30" s="813"/>
      <c r="M30" s="813"/>
      <c r="N30" s="813"/>
      <c r="O30" s="813"/>
      <c r="P30" s="814"/>
      <c r="Q30" s="815">
        <v>13</v>
      </c>
      <c r="R30" s="816"/>
      <c r="S30" s="816"/>
      <c r="T30" s="816"/>
      <c r="U30" s="816"/>
      <c r="V30" s="816">
        <v>13</v>
      </c>
      <c r="W30" s="816"/>
      <c r="X30" s="816"/>
      <c r="Y30" s="816"/>
      <c r="Z30" s="816"/>
      <c r="AA30" s="816" t="s">
        <v>603</v>
      </c>
      <c r="AB30" s="816"/>
      <c r="AC30" s="816"/>
      <c r="AD30" s="816"/>
      <c r="AE30" s="817"/>
      <c r="AF30" s="818" t="s">
        <v>404</v>
      </c>
      <c r="AG30" s="819"/>
      <c r="AH30" s="819"/>
      <c r="AI30" s="819"/>
      <c r="AJ30" s="820"/>
      <c r="AK30" s="868">
        <v>4</v>
      </c>
      <c r="AL30" s="862"/>
      <c r="AM30" s="862"/>
      <c r="AN30" s="862"/>
      <c r="AO30" s="862"/>
      <c r="AP30" s="862" t="s">
        <v>602</v>
      </c>
      <c r="AQ30" s="862"/>
      <c r="AR30" s="862"/>
      <c r="AS30" s="862"/>
      <c r="AT30" s="862"/>
      <c r="AU30" s="862" t="s">
        <v>604</v>
      </c>
      <c r="AV30" s="862"/>
      <c r="AW30" s="862"/>
      <c r="AX30" s="862"/>
      <c r="AY30" s="862"/>
      <c r="AZ30" s="863" t="s">
        <v>604</v>
      </c>
      <c r="BA30" s="864"/>
      <c r="BB30" s="864"/>
      <c r="BC30" s="864"/>
      <c r="BD30" s="865"/>
      <c r="BE30" s="866"/>
      <c r="BF30" s="866"/>
      <c r="BG30" s="866"/>
      <c r="BH30" s="866"/>
      <c r="BI30" s="867"/>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405</v>
      </c>
      <c r="C31" s="813"/>
      <c r="D31" s="813"/>
      <c r="E31" s="813"/>
      <c r="F31" s="813"/>
      <c r="G31" s="813"/>
      <c r="H31" s="813"/>
      <c r="I31" s="813"/>
      <c r="J31" s="813"/>
      <c r="K31" s="813"/>
      <c r="L31" s="813"/>
      <c r="M31" s="813"/>
      <c r="N31" s="813"/>
      <c r="O31" s="813"/>
      <c r="P31" s="814"/>
      <c r="Q31" s="815">
        <v>186</v>
      </c>
      <c r="R31" s="816"/>
      <c r="S31" s="816"/>
      <c r="T31" s="816"/>
      <c r="U31" s="816"/>
      <c r="V31" s="816">
        <v>348</v>
      </c>
      <c r="W31" s="816"/>
      <c r="X31" s="816"/>
      <c r="Y31" s="816"/>
      <c r="Z31" s="816"/>
      <c r="AA31" s="816">
        <v>-162</v>
      </c>
      <c r="AB31" s="816"/>
      <c r="AC31" s="816"/>
      <c r="AD31" s="816"/>
      <c r="AE31" s="817"/>
      <c r="AF31" s="818">
        <v>3</v>
      </c>
      <c r="AG31" s="819"/>
      <c r="AH31" s="819"/>
      <c r="AI31" s="819"/>
      <c r="AJ31" s="820"/>
      <c r="AK31" s="868">
        <v>186</v>
      </c>
      <c r="AL31" s="862"/>
      <c r="AM31" s="862"/>
      <c r="AN31" s="862"/>
      <c r="AO31" s="862"/>
      <c r="AP31" s="862" t="s">
        <v>606</v>
      </c>
      <c r="AQ31" s="862"/>
      <c r="AR31" s="862"/>
      <c r="AS31" s="862"/>
      <c r="AT31" s="862"/>
      <c r="AU31" s="862" t="s">
        <v>604</v>
      </c>
      <c r="AV31" s="862"/>
      <c r="AW31" s="862"/>
      <c r="AX31" s="862"/>
      <c r="AY31" s="862"/>
      <c r="AZ31" s="863" t="s">
        <v>604</v>
      </c>
      <c r="BA31" s="864"/>
      <c r="BB31" s="864"/>
      <c r="BC31" s="864"/>
      <c r="BD31" s="865"/>
      <c r="BE31" s="866" t="s">
        <v>406</v>
      </c>
      <c r="BF31" s="866"/>
      <c r="BG31" s="866"/>
      <c r="BH31" s="866"/>
      <c r="BI31" s="867"/>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407</v>
      </c>
      <c r="C32" s="813"/>
      <c r="D32" s="813"/>
      <c r="E32" s="813"/>
      <c r="F32" s="813"/>
      <c r="G32" s="813"/>
      <c r="H32" s="813"/>
      <c r="I32" s="813"/>
      <c r="J32" s="813"/>
      <c r="K32" s="813"/>
      <c r="L32" s="813"/>
      <c r="M32" s="813"/>
      <c r="N32" s="813"/>
      <c r="O32" s="813"/>
      <c r="P32" s="814"/>
      <c r="Q32" s="815">
        <v>29</v>
      </c>
      <c r="R32" s="816"/>
      <c r="S32" s="816"/>
      <c r="T32" s="816"/>
      <c r="U32" s="816"/>
      <c r="V32" s="816">
        <v>20</v>
      </c>
      <c r="W32" s="816"/>
      <c r="X32" s="816"/>
      <c r="Y32" s="816"/>
      <c r="Z32" s="816"/>
      <c r="AA32" s="816">
        <v>9</v>
      </c>
      <c r="AB32" s="816"/>
      <c r="AC32" s="816"/>
      <c r="AD32" s="816"/>
      <c r="AE32" s="817"/>
      <c r="AF32" s="818">
        <v>9</v>
      </c>
      <c r="AG32" s="819"/>
      <c r="AH32" s="819"/>
      <c r="AI32" s="819"/>
      <c r="AJ32" s="820"/>
      <c r="AK32" s="868" t="s">
        <v>607</v>
      </c>
      <c r="AL32" s="862"/>
      <c r="AM32" s="862"/>
      <c r="AN32" s="862"/>
      <c r="AO32" s="862"/>
      <c r="AP32" s="862">
        <v>5</v>
      </c>
      <c r="AQ32" s="862"/>
      <c r="AR32" s="862"/>
      <c r="AS32" s="862"/>
      <c r="AT32" s="862"/>
      <c r="AU32" s="862" t="s">
        <v>604</v>
      </c>
      <c r="AV32" s="862"/>
      <c r="AW32" s="862"/>
      <c r="AX32" s="862"/>
      <c r="AY32" s="862"/>
      <c r="AZ32" s="863" t="s">
        <v>604</v>
      </c>
      <c r="BA32" s="864"/>
      <c r="BB32" s="864"/>
      <c r="BC32" s="864"/>
      <c r="BD32" s="865"/>
      <c r="BE32" s="866" t="s">
        <v>408</v>
      </c>
      <c r="BF32" s="866"/>
      <c r="BG32" s="866"/>
      <c r="BH32" s="866"/>
      <c r="BI32" s="867"/>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409</v>
      </c>
      <c r="C33" s="813"/>
      <c r="D33" s="813"/>
      <c r="E33" s="813"/>
      <c r="F33" s="813"/>
      <c r="G33" s="813"/>
      <c r="H33" s="813"/>
      <c r="I33" s="813"/>
      <c r="J33" s="813"/>
      <c r="K33" s="813"/>
      <c r="L33" s="813"/>
      <c r="M33" s="813"/>
      <c r="N33" s="813"/>
      <c r="O33" s="813"/>
      <c r="P33" s="814"/>
      <c r="Q33" s="815">
        <v>18</v>
      </c>
      <c r="R33" s="816"/>
      <c r="S33" s="816"/>
      <c r="T33" s="816"/>
      <c r="U33" s="816"/>
      <c r="V33" s="816">
        <v>18</v>
      </c>
      <c r="W33" s="816"/>
      <c r="X33" s="816"/>
      <c r="Y33" s="816"/>
      <c r="Z33" s="816"/>
      <c r="AA33" s="816">
        <v>0</v>
      </c>
      <c r="AB33" s="816"/>
      <c r="AC33" s="816"/>
      <c r="AD33" s="816"/>
      <c r="AE33" s="817"/>
      <c r="AF33" s="818">
        <v>0</v>
      </c>
      <c r="AG33" s="819"/>
      <c r="AH33" s="819"/>
      <c r="AI33" s="819"/>
      <c r="AJ33" s="820"/>
      <c r="AK33" s="868">
        <v>8</v>
      </c>
      <c r="AL33" s="862"/>
      <c r="AM33" s="862"/>
      <c r="AN33" s="862"/>
      <c r="AO33" s="862"/>
      <c r="AP33" s="862" t="s">
        <v>603</v>
      </c>
      <c r="AQ33" s="862"/>
      <c r="AR33" s="862"/>
      <c r="AS33" s="862"/>
      <c r="AT33" s="862"/>
      <c r="AU33" s="862" t="s">
        <v>604</v>
      </c>
      <c r="AV33" s="862"/>
      <c r="AW33" s="862"/>
      <c r="AX33" s="862"/>
      <c r="AY33" s="862"/>
      <c r="AZ33" s="863" t="s">
        <v>604</v>
      </c>
      <c r="BA33" s="864"/>
      <c r="BB33" s="864"/>
      <c r="BC33" s="864"/>
      <c r="BD33" s="865"/>
      <c r="BE33" s="866" t="s">
        <v>410</v>
      </c>
      <c r="BF33" s="866"/>
      <c r="BG33" s="866"/>
      <c r="BH33" s="866"/>
      <c r="BI33" s="867"/>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411</v>
      </c>
      <c r="C34" s="813"/>
      <c r="D34" s="813"/>
      <c r="E34" s="813"/>
      <c r="F34" s="813"/>
      <c r="G34" s="813"/>
      <c r="H34" s="813"/>
      <c r="I34" s="813"/>
      <c r="J34" s="813"/>
      <c r="K34" s="813"/>
      <c r="L34" s="813"/>
      <c r="M34" s="813"/>
      <c r="N34" s="813"/>
      <c r="O34" s="813"/>
      <c r="P34" s="814"/>
      <c r="Q34" s="815">
        <v>37</v>
      </c>
      <c r="R34" s="816"/>
      <c r="S34" s="816"/>
      <c r="T34" s="816"/>
      <c r="U34" s="816"/>
      <c r="V34" s="816">
        <v>37</v>
      </c>
      <c r="W34" s="816"/>
      <c r="X34" s="816"/>
      <c r="Y34" s="816"/>
      <c r="Z34" s="816"/>
      <c r="AA34" s="816">
        <v>0</v>
      </c>
      <c r="AB34" s="816"/>
      <c r="AC34" s="816"/>
      <c r="AD34" s="816"/>
      <c r="AE34" s="817"/>
      <c r="AF34" s="818">
        <v>0</v>
      </c>
      <c r="AG34" s="819"/>
      <c r="AH34" s="819"/>
      <c r="AI34" s="819"/>
      <c r="AJ34" s="820"/>
      <c r="AK34" s="868">
        <v>22</v>
      </c>
      <c r="AL34" s="862"/>
      <c r="AM34" s="862"/>
      <c r="AN34" s="862"/>
      <c r="AO34" s="862"/>
      <c r="AP34" s="862">
        <v>116</v>
      </c>
      <c r="AQ34" s="862"/>
      <c r="AR34" s="862"/>
      <c r="AS34" s="862"/>
      <c r="AT34" s="862"/>
      <c r="AU34" s="862" t="s">
        <v>604</v>
      </c>
      <c r="AV34" s="862"/>
      <c r="AW34" s="862"/>
      <c r="AX34" s="862"/>
      <c r="AY34" s="862"/>
      <c r="AZ34" s="863" t="s">
        <v>604</v>
      </c>
      <c r="BA34" s="864"/>
      <c r="BB34" s="864"/>
      <c r="BC34" s="864"/>
      <c r="BD34" s="865"/>
      <c r="BE34" s="866" t="s">
        <v>410</v>
      </c>
      <c r="BF34" s="866"/>
      <c r="BG34" s="866"/>
      <c r="BH34" s="866"/>
      <c r="BI34" s="867"/>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t="s">
        <v>412</v>
      </c>
      <c r="C35" s="813"/>
      <c r="D35" s="813"/>
      <c r="E35" s="813"/>
      <c r="F35" s="813"/>
      <c r="G35" s="813"/>
      <c r="H35" s="813"/>
      <c r="I35" s="813"/>
      <c r="J35" s="813"/>
      <c r="K35" s="813"/>
      <c r="L35" s="813"/>
      <c r="M35" s="813"/>
      <c r="N35" s="813"/>
      <c r="O35" s="813"/>
      <c r="P35" s="814"/>
      <c r="Q35" s="815">
        <v>4</v>
      </c>
      <c r="R35" s="816"/>
      <c r="S35" s="816"/>
      <c r="T35" s="816"/>
      <c r="U35" s="816"/>
      <c r="V35" s="816">
        <v>4</v>
      </c>
      <c r="W35" s="816"/>
      <c r="X35" s="816"/>
      <c r="Y35" s="816"/>
      <c r="Z35" s="816"/>
      <c r="AA35" s="816">
        <v>0</v>
      </c>
      <c r="AB35" s="816"/>
      <c r="AC35" s="816"/>
      <c r="AD35" s="816"/>
      <c r="AE35" s="817"/>
      <c r="AF35" s="818" t="s">
        <v>413</v>
      </c>
      <c r="AG35" s="819"/>
      <c r="AH35" s="819"/>
      <c r="AI35" s="819"/>
      <c r="AJ35" s="820"/>
      <c r="AK35" s="868">
        <v>3</v>
      </c>
      <c r="AL35" s="862"/>
      <c r="AM35" s="862"/>
      <c r="AN35" s="862"/>
      <c r="AO35" s="862"/>
      <c r="AP35" s="862" t="s">
        <v>606</v>
      </c>
      <c r="AQ35" s="862"/>
      <c r="AR35" s="862"/>
      <c r="AS35" s="862"/>
      <c r="AT35" s="862"/>
      <c r="AU35" s="862" t="s">
        <v>604</v>
      </c>
      <c r="AV35" s="862"/>
      <c r="AW35" s="862"/>
      <c r="AX35" s="862"/>
      <c r="AY35" s="862"/>
      <c r="AZ35" s="863" t="s">
        <v>604</v>
      </c>
      <c r="BA35" s="864"/>
      <c r="BB35" s="864"/>
      <c r="BC35" s="864"/>
      <c r="BD35" s="865"/>
      <c r="BE35" s="866" t="s">
        <v>414</v>
      </c>
      <c r="BF35" s="866"/>
      <c r="BG35" s="866"/>
      <c r="BH35" s="866"/>
      <c r="BI35" s="867"/>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t="s">
        <v>415</v>
      </c>
      <c r="C36" s="813"/>
      <c r="D36" s="813"/>
      <c r="E36" s="813"/>
      <c r="F36" s="813"/>
      <c r="G36" s="813"/>
      <c r="H36" s="813"/>
      <c r="I36" s="813"/>
      <c r="J36" s="813"/>
      <c r="K36" s="813"/>
      <c r="L36" s="813"/>
      <c r="M36" s="813"/>
      <c r="N36" s="813"/>
      <c r="O36" s="813"/>
      <c r="P36" s="814"/>
      <c r="Q36" s="815">
        <v>0</v>
      </c>
      <c r="R36" s="816"/>
      <c r="S36" s="816"/>
      <c r="T36" s="816"/>
      <c r="U36" s="816"/>
      <c r="V36" s="816">
        <v>0</v>
      </c>
      <c r="W36" s="816"/>
      <c r="X36" s="816"/>
      <c r="Y36" s="816"/>
      <c r="Z36" s="816"/>
      <c r="AA36" s="816">
        <v>0</v>
      </c>
      <c r="AB36" s="816"/>
      <c r="AC36" s="816"/>
      <c r="AD36" s="816"/>
      <c r="AE36" s="817"/>
      <c r="AF36" s="818">
        <v>2</v>
      </c>
      <c r="AG36" s="819"/>
      <c r="AH36" s="819"/>
      <c r="AI36" s="819"/>
      <c r="AJ36" s="820"/>
      <c r="AK36" s="868">
        <v>0</v>
      </c>
      <c r="AL36" s="862"/>
      <c r="AM36" s="862"/>
      <c r="AN36" s="862"/>
      <c r="AO36" s="862"/>
      <c r="AP36" s="862" t="s">
        <v>606</v>
      </c>
      <c r="AQ36" s="862"/>
      <c r="AR36" s="862"/>
      <c r="AS36" s="862"/>
      <c r="AT36" s="862"/>
      <c r="AU36" s="862" t="s">
        <v>604</v>
      </c>
      <c r="AV36" s="862"/>
      <c r="AW36" s="862"/>
      <c r="AX36" s="862"/>
      <c r="AY36" s="862"/>
      <c r="AZ36" s="863" t="s">
        <v>604</v>
      </c>
      <c r="BA36" s="864"/>
      <c r="BB36" s="864"/>
      <c r="BC36" s="864"/>
      <c r="BD36" s="865"/>
      <c r="BE36" s="866" t="s">
        <v>410</v>
      </c>
      <c r="BF36" s="866"/>
      <c r="BG36" s="866"/>
      <c r="BH36" s="866"/>
      <c r="BI36" s="867"/>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8"/>
      <c r="AL37" s="862"/>
      <c r="AM37" s="862"/>
      <c r="AN37" s="862"/>
      <c r="AO37" s="862"/>
      <c r="AP37" s="862"/>
      <c r="AQ37" s="862"/>
      <c r="AR37" s="862"/>
      <c r="AS37" s="862"/>
      <c r="AT37" s="862"/>
      <c r="AU37" s="862"/>
      <c r="AV37" s="862"/>
      <c r="AW37" s="862"/>
      <c r="AX37" s="862"/>
      <c r="AY37" s="862"/>
      <c r="AZ37" s="869"/>
      <c r="BA37" s="869"/>
      <c r="BB37" s="869"/>
      <c r="BC37" s="869"/>
      <c r="BD37" s="869"/>
      <c r="BE37" s="866"/>
      <c r="BF37" s="866"/>
      <c r="BG37" s="866"/>
      <c r="BH37" s="866"/>
      <c r="BI37" s="867"/>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8"/>
      <c r="AL38" s="862"/>
      <c r="AM38" s="862"/>
      <c r="AN38" s="862"/>
      <c r="AO38" s="862"/>
      <c r="AP38" s="862"/>
      <c r="AQ38" s="862"/>
      <c r="AR38" s="862"/>
      <c r="AS38" s="862"/>
      <c r="AT38" s="862"/>
      <c r="AU38" s="862"/>
      <c r="AV38" s="862"/>
      <c r="AW38" s="862"/>
      <c r="AX38" s="862"/>
      <c r="AY38" s="862"/>
      <c r="AZ38" s="869"/>
      <c r="BA38" s="869"/>
      <c r="BB38" s="869"/>
      <c r="BC38" s="869"/>
      <c r="BD38" s="869"/>
      <c r="BE38" s="866"/>
      <c r="BF38" s="866"/>
      <c r="BG38" s="866"/>
      <c r="BH38" s="866"/>
      <c r="BI38" s="867"/>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8"/>
      <c r="AL39" s="862"/>
      <c r="AM39" s="862"/>
      <c r="AN39" s="862"/>
      <c r="AO39" s="862"/>
      <c r="AP39" s="862"/>
      <c r="AQ39" s="862"/>
      <c r="AR39" s="862"/>
      <c r="AS39" s="862"/>
      <c r="AT39" s="862"/>
      <c r="AU39" s="862"/>
      <c r="AV39" s="862"/>
      <c r="AW39" s="862"/>
      <c r="AX39" s="862"/>
      <c r="AY39" s="862"/>
      <c r="AZ39" s="869"/>
      <c r="BA39" s="869"/>
      <c r="BB39" s="869"/>
      <c r="BC39" s="869"/>
      <c r="BD39" s="869"/>
      <c r="BE39" s="866"/>
      <c r="BF39" s="866"/>
      <c r="BG39" s="866"/>
      <c r="BH39" s="866"/>
      <c r="BI39" s="867"/>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8"/>
      <c r="AL40" s="862"/>
      <c r="AM40" s="862"/>
      <c r="AN40" s="862"/>
      <c r="AO40" s="862"/>
      <c r="AP40" s="862"/>
      <c r="AQ40" s="862"/>
      <c r="AR40" s="862"/>
      <c r="AS40" s="862"/>
      <c r="AT40" s="862"/>
      <c r="AU40" s="862"/>
      <c r="AV40" s="862"/>
      <c r="AW40" s="862"/>
      <c r="AX40" s="862"/>
      <c r="AY40" s="862"/>
      <c r="AZ40" s="869"/>
      <c r="BA40" s="869"/>
      <c r="BB40" s="869"/>
      <c r="BC40" s="869"/>
      <c r="BD40" s="869"/>
      <c r="BE40" s="866"/>
      <c r="BF40" s="866"/>
      <c r="BG40" s="866"/>
      <c r="BH40" s="866"/>
      <c r="BI40" s="867"/>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8"/>
      <c r="AL41" s="862"/>
      <c r="AM41" s="862"/>
      <c r="AN41" s="862"/>
      <c r="AO41" s="862"/>
      <c r="AP41" s="862"/>
      <c r="AQ41" s="862"/>
      <c r="AR41" s="862"/>
      <c r="AS41" s="862"/>
      <c r="AT41" s="862"/>
      <c r="AU41" s="862"/>
      <c r="AV41" s="862"/>
      <c r="AW41" s="862"/>
      <c r="AX41" s="862"/>
      <c r="AY41" s="862"/>
      <c r="AZ41" s="869"/>
      <c r="BA41" s="869"/>
      <c r="BB41" s="869"/>
      <c r="BC41" s="869"/>
      <c r="BD41" s="869"/>
      <c r="BE41" s="866"/>
      <c r="BF41" s="866"/>
      <c r="BG41" s="866"/>
      <c r="BH41" s="866"/>
      <c r="BI41" s="867"/>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8"/>
      <c r="AL42" s="862"/>
      <c r="AM42" s="862"/>
      <c r="AN42" s="862"/>
      <c r="AO42" s="862"/>
      <c r="AP42" s="862"/>
      <c r="AQ42" s="862"/>
      <c r="AR42" s="862"/>
      <c r="AS42" s="862"/>
      <c r="AT42" s="862"/>
      <c r="AU42" s="862"/>
      <c r="AV42" s="862"/>
      <c r="AW42" s="862"/>
      <c r="AX42" s="862"/>
      <c r="AY42" s="862"/>
      <c r="AZ42" s="869"/>
      <c r="BA42" s="869"/>
      <c r="BB42" s="869"/>
      <c r="BC42" s="869"/>
      <c r="BD42" s="869"/>
      <c r="BE42" s="866"/>
      <c r="BF42" s="866"/>
      <c r="BG42" s="866"/>
      <c r="BH42" s="866"/>
      <c r="BI42" s="867"/>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8"/>
      <c r="AL43" s="862"/>
      <c r="AM43" s="862"/>
      <c r="AN43" s="862"/>
      <c r="AO43" s="862"/>
      <c r="AP43" s="862"/>
      <c r="AQ43" s="862"/>
      <c r="AR43" s="862"/>
      <c r="AS43" s="862"/>
      <c r="AT43" s="862"/>
      <c r="AU43" s="862"/>
      <c r="AV43" s="862"/>
      <c r="AW43" s="862"/>
      <c r="AX43" s="862"/>
      <c r="AY43" s="862"/>
      <c r="AZ43" s="869"/>
      <c r="BA43" s="869"/>
      <c r="BB43" s="869"/>
      <c r="BC43" s="869"/>
      <c r="BD43" s="869"/>
      <c r="BE43" s="866"/>
      <c r="BF43" s="866"/>
      <c r="BG43" s="866"/>
      <c r="BH43" s="866"/>
      <c r="BI43" s="867"/>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8"/>
      <c r="AL44" s="862"/>
      <c r="AM44" s="862"/>
      <c r="AN44" s="862"/>
      <c r="AO44" s="862"/>
      <c r="AP44" s="862"/>
      <c r="AQ44" s="862"/>
      <c r="AR44" s="862"/>
      <c r="AS44" s="862"/>
      <c r="AT44" s="862"/>
      <c r="AU44" s="862"/>
      <c r="AV44" s="862"/>
      <c r="AW44" s="862"/>
      <c r="AX44" s="862"/>
      <c r="AY44" s="862"/>
      <c r="AZ44" s="869"/>
      <c r="BA44" s="869"/>
      <c r="BB44" s="869"/>
      <c r="BC44" s="869"/>
      <c r="BD44" s="869"/>
      <c r="BE44" s="866"/>
      <c r="BF44" s="866"/>
      <c r="BG44" s="866"/>
      <c r="BH44" s="866"/>
      <c r="BI44" s="867"/>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8"/>
      <c r="AL45" s="862"/>
      <c r="AM45" s="862"/>
      <c r="AN45" s="862"/>
      <c r="AO45" s="862"/>
      <c r="AP45" s="862"/>
      <c r="AQ45" s="862"/>
      <c r="AR45" s="862"/>
      <c r="AS45" s="862"/>
      <c r="AT45" s="862"/>
      <c r="AU45" s="862"/>
      <c r="AV45" s="862"/>
      <c r="AW45" s="862"/>
      <c r="AX45" s="862"/>
      <c r="AY45" s="862"/>
      <c r="AZ45" s="869"/>
      <c r="BA45" s="869"/>
      <c r="BB45" s="869"/>
      <c r="BC45" s="869"/>
      <c r="BD45" s="869"/>
      <c r="BE45" s="866"/>
      <c r="BF45" s="866"/>
      <c r="BG45" s="866"/>
      <c r="BH45" s="866"/>
      <c r="BI45" s="867"/>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8"/>
      <c r="AL46" s="862"/>
      <c r="AM46" s="862"/>
      <c r="AN46" s="862"/>
      <c r="AO46" s="862"/>
      <c r="AP46" s="862"/>
      <c r="AQ46" s="862"/>
      <c r="AR46" s="862"/>
      <c r="AS46" s="862"/>
      <c r="AT46" s="862"/>
      <c r="AU46" s="862"/>
      <c r="AV46" s="862"/>
      <c r="AW46" s="862"/>
      <c r="AX46" s="862"/>
      <c r="AY46" s="862"/>
      <c r="AZ46" s="869"/>
      <c r="BA46" s="869"/>
      <c r="BB46" s="869"/>
      <c r="BC46" s="869"/>
      <c r="BD46" s="869"/>
      <c r="BE46" s="866"/>
      <c r="BF46" s="866"/>
      <c r="BG46" s="866"/>
      <c r="BH46" s="866"/>
      <c r="BI46" s="867"/>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8"/>
      <c r="AL47" s="862"/>
      <c r="AM47" s="862"/>
      <c r="AN47" s="862"/>
      <c r="AO47" s="862"/>
      <c r="AP47" s="862"/>
      <c r="AQ47" s="862"/>
      <c r="AR47" s="862"/>
      <c r="AS47" s="862"/>
      <c r="AT47" s="862"/>
      <c r="AU47" s="862"/>
      <c r="AV47" s="862"/>
      <c r="AW47" s="862"/>
      <c r="AX47" s="862"/>
      <c r="AY47" s="862"/>
      <c r="AZ47" s="869"/>
      <c r="BA47" s="869"/>
      <c r="BB47" s="869"/>
      <c r="BC47" s="869"/>
      <c r="BD47" s="869"/>
      <c r="BE47" s="866"/>
      <c r="BF47" s="866"/>
      <c r="BG47" s="866"/>
      <c r="BH47" s="866"/>
      <c r="BI47" s="867"/>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8"/>
      <c r="AL48" s="862"/>
      <c r="AM48" s="862"/>
      <c r="AN48" s="862"/>
      <c r="AO48" s="862"/>
      <c r="AP48" s="862"/>
      <c r="AQ48" s="862"/>
      <c r="AR48" s="862"/>
      <c r="AS48" s="862"/>
      <c r="AT48" s="862"/>
      <c r="AU48" s="862"/>
      <c r="AV48" s="862"/>
      <c r="AW48" s="862"/>
      <c r="AX48" s="862"/>
      <c r="AY48" s="862"/>
      <c r="AZ48" s="869"/>
      <c r="BA48" s="869"/>
      <c r="BB48" s="869"/>
      <c r="BC48" s="869"/>
      <c r="BD48" s="869"/>
      <c r="BE48" s="866"/>
      <c r="BF48" s="866"/>
      <c r="BG48" s="866"/>
      <c r="BH48" s="866"/>
      <c r="BI48" s="867"/>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8"/>
      <c r="AL49" s="862"/>
      <c r="AM49" s="862"/>
      <c r="AN49" s="862"/>
      <c r="AO49" s="862"/>
      <c r="AP49" s="862"/>
      <c r="AQ49" s="862"/>
      <c r="AR49" s="862"/>
      <c r="AS49" s="862"/>
      <c r="AT49" s="862"/>
      <c r="AU49" s="862"/>
      <c r="AV49" s="862"/>
      <c r="AW49" s="862"/>
      <c r="AX49" s="862"/>
      <c r="AY49" s="862"/>
      <c r="AZ49" s="869"/>
      <c r="BA49" s="869"/>
      <c r="BB49" s="869"/>
      <c r="BC49" s="869"/>
      <c r="BD49" s="869"/>
      <c r="BE49" s="866"/>
      <c r="BF49" s="866"/>
      <c r="BG49" s="866"/>
      <c r="BH49" s="866"/>
      <c r="BI49" s="867"/>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70"/>
      <c r="R50" s="871"/>
      <c r="S50" s="871"/>
      <c r="T50" s="871"/>
      <c r="U50" s="871"/>
      <c r="V50" s="871"/>
      <c r="W50" s="871"/>
      <c r="X50" s="871"/>
      <c r="Y50" s="871"/>
      <c r="Z50" s="871"/>
      <c r="AA50" s="871"/>
      <c r="AB50" s="871"/>
      <c r="AC50" s="871"/>
      <c r="AD50" s="871"/>
      <c r="AE50" s="872"/>
      <c r="AF50" s="818"/>
      <c r="AG50" s="819"/>
      <c r="AH50" s="819"/>
      <c r="AI50" s="819"/>
      <c r="AJ50" s="820"/>
      <c r="AK50" s="874"/>
      <c r="AL50" s="871"/>
      <c r="AM50" s="871"/>
      <c r="AN50" s="871"/>
      <c r="AO50" s="871"/>
      <c r="AP50" s="871"/>
      <c r="AQ50" s="871"/>
      <c r="AR50" s="871"/>
      <c r="AS50" s="871"/>
      <c r="AT50" s="871"/>
      <c r="AU50" s="871"/>
      <c r="AV50" s="871"/>
      <c r="AW50" s="871"/>
      <c r="AX50" s="871"/>
      <c r="AY50" s="871"/>
      <c r="AZ50" s="873"/>
      <c r="BA50" s="873"/>
      <c r="BB50" s="873"/>
      <c r="BC50" s="873"/>
      <c r="BD50" s="873"/>
      <c r="BE50" s="866"/>
      <c r="BF50" s="866"/>
      <c r="BG50" s="866"/>
      <c r="BH50" s="866"/>
      <c r="BI50" s="867"/>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70"/>
      <c r="R51" s="871"/>
      <c r="S51" s="871"/>
      <c r="T51" s="871"/>
      <c r="U51" s="871"/>
      <c r="V51" s="871"/>
      <c r="W51" s="871"/>
      <c r="X51" s="871"/>
      <c r="Y51" s="871"/>
      <c r="Z51" s="871"/>
      <c r="AA51" s="871"/>
      <c r="AB51" s="871"/>
      <c r="AC51" s="871"/>
      <c r="AD51" s="871"/>
      <c r="AE51" s="872"/>
      <c r="AF51" s="818"/>
      <c r="AG51" s="819"/>
      <c r="AH51" s="819"/>
      <c r="AI51" s="819"/>
      <c r="AJ51" s="820"/>
      <c r="AK51" s="874"/>
      <c r="AL51" s="871"/>
      <c r="AM51" s="871"/>
      <c r="AN51" s="871"/>
      <c r="AO51" s="871"/>
      <c r="AP51" s="871"/>
      <c r="AQ51" s="871"/>
      <c r="AR51" s="871"/>
      <c r="AS51" s="871"/>
      <c r="AT51" s="871"/>
      <c r="AU51" s="871"/>
      <c r="AV51" s="871"/>
      <c r="AW51" s="871"/>
      <c r="AX51" s="871"/>
      <c r="AY51" s="871"/>
      <c r="AZ51" s="873"/>
      <c r="BA51" s="873"/>
      <c r="BB51" s="873"/>
      <c r="BC51" s="873"/>
      <c r="BD51" s="873"/>
      <c r="BE51" s="866"/>
      <c r="BF51" s="866"/>
      <c r="BG51" s="866"/>
      <c r="BH51" s="866"/>
      <c r="BI51" s="867"/>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70"/>
      <c r="R52" s="871"/>
      <c r="S52" s="871"/>
      <c r="T52" s="871"/>
      <c r="U52" s="871"/>
      <c r="V52" s="871"/>
      <c r="W52" s="871"/>
      <c r="X52" s="871"/>
      <c r="Y52" s="871"/>
      <c r="Z52" s="871"/>
      <c r="AA52" s="871"/>
      <c r="AB52" s="871"/>
      <c r="AC52" s="871"/>
      <c r="AD52" s="871"/>
      <c r="AE52" s="872"/>
      <c r="AF52" s="818"/>
      <c r="AG52" s="819"/>
      <c r="AH52" s="819"/>
      <c r="AI52" s="819"/>
      <c r="AJ52" s="820"/>
      <c r="AK52" s="874"/>
      <c r="AL52" s="871"/>
      <c r="AM52" s="871"/>
      <c r="AN52" s="871"/>
      <c r="AO52" s="871"/>
      <c r="AP52" s="871"/>
      <c r="AQ52" s="871"/>
      <c r="AR52" s="871"/>
      <c r="AS52" s="871"/>
      <c r="AT52" s="871"/>
      <c r="AU52" s="871"/>
      <c r="AV52" s="871"/>
      <c r="AW52" s="871"/>
      <c r="AX52" s="871"/>
      <c r="AY52" s="871"/>
      <c r="AZ52" s="873"/>
      <c r="BA52" s="873"/>
      <c r="BB52" s="873"/>
      <c r="BC52" s="873"/>
      <c r="BD52" s="873"/>
      <c r="BE52" s="866"/>
      <c r="BF52" s="866"/>
      <c r="BG52" s="866"/>
      <c r="BH52" s="866"/>
      <c r="BI52" s="867"/>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70"/>
      <c r="R53" s="871"/>
      <c r="S53" s="871"/>
      <c r="T53" s="871"/>
      <c r="U53" s="871"/>
      <c r="V53" s="871"/>
      <c r="W53" s="871"/>
      <c r="X53" s="871"/>
      <c r="Y53" s="871"/>
      <c r="Z53" s="871"/>
      <c r="AA53" s="871"/>
      <c r="AB53" s="871"/>
      <c r="AC53" s="871"/>
      <c r="AD53" s="871"/>
      <c r="AE53" s="872"/>
      <c r="AF53" s="818"/>
      <c r="AG53" s="819"/>
      <c r="AH53" s="819"/>
      <c r="AI53" s="819"/>
      <c r="AJ53" s="820"/>
      <c r="AK53" s="874"/>
      <c r="AL53" s="871"/>
      <c r="AM53" s="871"/>
      <c r="AN53" s="871"/>
      <c r="AO53" s="871"/>
      <c r="AP53" s="871"/>
      <c r="AQ53" s="871"/>
      <c r="AR53" s="871"/>
      <c r="AS53" s="871"/>
      <c r="AT53" s="871"/>
      <c r="AU53" s="871"/>
      <c r="AV53" s="871"/>
      <c r="AW53" s="871"/>
      <c r="AX53" s="871"/>
      <c r="AY53" s="871"/>
      <c r="AZ53" s="873"/>
      <c r="BA53" s="873"/>
      <c r="BB53" s="873"/>
      <c r="BC53" s="873"/>
      <c r="BD53" s="873"/>
      <c r="BE53" s="866"/>
      <c r="BF53" s="866"/>
      <c r="BG53" s="866"/>
      <c r="BH53" s="866"/>
      <c r="BI53" s="867"/>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70"/>
      <c r="R54" s="871"/>
      <c r="S54" s="871"/>
      <c r="T54" s="871"/>
      <c r="U54" s="871"/>
      <c r="V54" s="871"/>
      <c r="W54" s="871"/>
      <c r="X54" s="871"/>
      <c r="Y54" s="871"/>
      <c r="Z54" s="871"/>
      <c r="AA54" s="871"/>
      <c r="AB54" s="871"/>
      <c r="AC54" s="871"/>
      <c r="AD54" s="871"/>
      <c r="AE54" s="872"/>
      <c r="AF54" s="818"/>
      <c r="AG54" s="819"/>
      <c r="AH54" s="819"/>
      <c r="AI54" s="819"/>
      <c r="AJ54" s="820"/>
      <c r="AK54" s="874"/>
      <c r="AL54" s="871"/>
      <c r="AM54" s="871"/>
      <c r="AN54" s="871"/>
      <c r="AO54" s="871"/>
      <c r="AP54" s="871"/>
      <c r="AQ54" s="871"/>
      <c r="AR54" s="871"/>
      <c r="AS54" s="871"/>
      <c r="AT54" s="871"/>
      <c r="AU54" s="871"/>
      <c r="AV54" s="871"/>
      <c r="AW54" s="871"/>
      <c r="AX54" s="871"/>
      <c r="AY54" s="871"/>
      <c r="AZ54" s="873"/>
      <c r="BA54" s="873"/>
      <c r="BB54" s="873"/>
      <c r="BC54" s="873"/>
      <c r="BD54" s="873"/>
      <c r="BE54" s="866"/>
      <c r="BF54" s="866"/>
      <c r="BG54" s="866"/>
      <c r="BH54" s="866"/>
      <c r="BI54" s="867"/>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70"/>
      <c r="R55" s="871"/>
      <c r="S55" s="871"/>
      <c r="T55" s="871"/>
      <c r="U55" s="871"/>
      <c r="V55" s="871"/>
      <c r="W55" s="871"/>
      <c r="X55" s="871"/>
      <c r="Y55" s="871"/>
      <c r="Z55" s="871"/>
      <c r="AA55" s="871"/>
      <c r="AB55" s="871"/>
      <c r="AC55" s="871"/>
      <c r="AD55" s="871"/>
      <c r="AE55" s="872"/>
      <c r="AF55" s="818"/>
      <c r="AG55" s="819"/>
      <c r="AH55" s="819"/>
      <c r="AI55" s="819"/>
      <c r="AJ55" s="820"/>
      <c r="AK55" s="874"/>
      <c r="AL55" s="871"/>
      <c r="AM55" s="871"/>
      <c r="AN55" s="871"/>
      <c r="AO55" s="871"/>
      <c r="AP55" s="871"/>
      <c r="AQ55" s="871"/>
      <c r="AR55" s="871"/>
      <c r="AS55" s="871"/>
      <c r="AT55" s="871"/>
      <c r="AU55" s="871"/>
      <c r="AV55" s="871"/>
      <c r="AW55" s="871"/>
      <c r="AX55" s="871"/>
      <c r="AY55" s="871"/>
      <c r="AZ55" s="873"/>
      <c r="BA55" s="873"/>
      <c r="BB55" s="873"/>
      <c r="BC55" s="873"/>
      <c r="BD55" s="873"/>
      <c r="BE55" s="866"/>
      <c r="BF55" s="866"/>
      <c r="BG55" s="866"/>
      <c r="BH55" s="866"/>
      <c r="BI55" s="867"/>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70"/>
      <c r="R56" s="871"/>
      <c r="S56" s="871"/>
      <c r="T56" s="871"/>
      <c r="U56" s="871"/>
      <c r="V56" s="871"/>
      <c r="W56" s="871"/>
      <c r="X56" s="871"/>
      <c r="Y56" s="871"/>
      <c r="Z56" s="871"/>
      <c r="AA56" s="871"/>
      <c r="AB56" s="871"/>
      <c r="AC56" s="871"/>
      <c r="AD56" s="871"/>
      <c r="AE56" s="872"/>
      <c r="AF56" s="818"/>
      <c r="AG56" s="819"/>
      <c r="AH56" s="819"/>
      <c r="AI56" s="819"/>
      <c r="AJ56" s="820"/>
      <c r="AK56" s="874"/>
      <c r="AL56" s="871"/>
      <c r="AM56" s="871"/>
      <c r="AN56" s="871"/>
      <c r="AO56" s="871"/>
      <c r="AP56" s="871"/>
      <c r="AQ56" s="871"/>
      <c r="AR56" s="871"/>
      <c r="AS56" s="871"/>
      <c r="AT56" s="871"/>
      <c r="AU56" s="871"/>
      <c r="AV56" s="871"/>
      <c r="AW56" s="871"/>
      <c r="AX56" s="871"/>
      <c r="AY56" s="871"/>
      <c r="AZ56" s="873"/>
      <c r="BA56" s="873"/>
      <c r="BB56" s="873"/>
      <c r="BC56" s="873"/>
      <c r="BD56" s="873"/>
      <c r="BE56" s="866"/>
      <c r="BF56" s="866"/>
      <c r="BG56" s="866"/>
      <c r="BH56" s="866"/>
      <c r="BI56" s="867"/>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70"/>
      <c r="R57" s="871"/>
      <c r="S57" s="871"/>
      <c r="T57" s="871"/>
      <c r="U57" s="871"/>
      <c r="V57" s="871"/>
      <c r="W57" s="871"/>
      <c r="X57" s="871"/>
      <c r="Y57" s="871"/>
      <c r="Z57" s="871"/>
      <c r="AA57" s="871"/>
      <c r="AB57" s="871"/>
      <c r="AC57" s="871"/>
      <c r="AD57" s="871"/>
      <c r="AE57" s="872"/>
      <c r="AF57" s="818"/>
      <c r="AG57" s="819"/>
      <c r="AH57" s="819"/>
      <c r="AI57" s="819"/>
      <c r="AJ57" s="820"/>
      <c r="AK57" s="874"/>
      <c r="AL57" s="871"/>
      <c r="AM57" s="871"/>
      <c r="AN57" s="871"/>
      <c r="AO57" s="871"/>
      <c r="AP57" s="871"/>
      <c r="AQ57" s="871"/>
      <c r="AR57" s="871"/>
      <c r="AS57" s="871"/>
      <c r="AT57" s="871"/>
      <c r="AU57" s="871"/>
      <c r="AV57" s="871"/>
      <c r="AW57" s="871"/>
      <c r="AX57" s="871"/>
      <c r="AY57" s="871"/>
      <c r="AZ57" s="873"/>
      <c r="BA57" s="873"/>
      <c r="BB57" s="873"/>
      <c r="BC57" s="873"/>
      <c r="BD57" s="873"/>
      <c r="BE57" s="866"/>
      <c r="BF57" s="866"/>
      <c r="BG57" s="866"/>
      <c r="BH57" s="866"/>
      <c r="BI57" s="867"/>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70"/>
      <c r="R58" s="871"/>
      <c r="S58" s="871"/>
      <c r="T58" s="871"/>
      <c r="U58" s="871"/>
      <c r="V58" s="871"/>
      <c r="W58" s="871"/>
      <c r="X58" s="871"/>
      <c r="Y58" s="871"/>
      <c r="Z58" s="871"/>
      <c r="AA58" s="871"/>
      <c r="AB58" s="871"/>
      <c r="AC58" s="871"/>
      <c r="AD58" s="871"/>
      <c r="AE58" s="872"/>
      <c r="AF58" s="818"/>
      <c r="AG58" s="819"/>
      <c r="AH58" s="819"/>
      <c r="AI58" s="819"/>
      <c r="AJ58" s="820"/>
      <c r="AK58" s="874"/>
      <c r="AL58" s="871"/>
      <c r="AM58" s="871"/>
      <c r="AN58" s="871"/>
      <c r="AO58" s="871"/>
      <c r="AP58" s="871"/>
      <c r="AQ58" s="871"/>
      <c r="AR58" s="871"/>
      <c r="AS58" s="871"/>
      <c r="AT58" s="871"/>
      <c r="AU58" s="871"/>
      <c r="AV58" s="871"/>
      <c r="AW58" s="871"/>
      <c r="AX58" s="871"/>
      <c r="AY58" s="871"/>
      <c r="AZ58" s="873"/>
      <c r="BA58" s="873"/>
      <c r="BB58" s="873"/>
      <c r="BC58" s="873"/>
      <c r="BD58" s="873"/>
      <c r="BE58" s="866"/>
      <c r="BF58" s="866"/>
      <c r="BG58" s="866"/>
      <c r="BH58" s="866"/>
      <c r="BI58" s="867"/>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70"/>
      <c r="R59" s="871"/>
      <c r="S59" s="871"/>
      <c r="T59" s="871"/>
      <c r="U59" s="871"/>
      <c r="V59" s="871"/>
      <c r="W59" s="871"/>
      <c r="X59" s="871"/>
      <c r="Y59" s="871"/>
      <c r="Z59" s="871"/>
      <c r="AA59" s="871"/>
      <c r="AB59" s="871"/>
      <c r="AC59" s="871"/>
      <c r="AD59" s="871"/>
      <c r="AE59" s="872"/>
      <c r="AF59" s="818"/>
      <c r="AG59" s="819"/>
      <c r="AH59" s="819"/>
      <c r="AI59" s="819"/>
      <c r="AJ59" s="820"/>
      <c r="AK59" s="874"/>
      <c r="AL59" s="871"/>
      <c r="AM59" s="871"/>
      <c r="AN59" s="871"/>
      <c r="AO59" s="871"/>
      <c r="AP59" s="871"/>
      <c r="AQ59" s="871"/>
      <c r="AR59" s="871"/>
      <c r="AS59" s="871"/>
      <c r="AT59" s="871"/>
      <c r="AU59" s="871"/>
      <c r="AV59" s="871"/>
      <c r="AW59" s="871"/>
      <c r="AX59" s="871"/>
      <c r="AY59" s="871"/>
      <c r="AZ59" s="873"/>
      <c r="BA59" s="873"/>
      <c r="BB59" s="873"/>
      <c r="BC59" s="873"/>
      <c r="BD59" s="873"/>
      <c r="BE59" s="866"/>
      <c r="BF59" s="866"/>
      <c r="BG59" s="866"/>
      <c r="BH59" s="866"/>
      <c r="BI59" s="867"/>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70"/>
      <c r="R60" s="871"/>
      <c r="S60" s="871"/>
      <c r="T60" s="871"/>
      <c r="U60" s="871"/>
      <c r="V60" s="871"/>
      <c r="W60" s="871"/>
      <c r="X60" s="871"/>
      <c r="Y60" s="871"/>
      <c r="Z60" s="871"/>
      <c r="AA60" s="871"/>
      <c r="AB60" s="871"/>
      <c r="AC60" s="871"/>
      <c r="AD60" s="871"/>
      <c r="AE60" s="872"/>
      <c r="AF60" s="818"/>
      <c r="AG60" s="819"/>
      <c r="AH60" s="819"/>
      <c r="AI60" s="819"/>
      <c r="AJ60" s="820"/>
      <c r="AK60" s="874"/>
      <c r="AL60" s="871"/>
      <c r="AM60" s="871"/>
      <c r="AN60" s="871"/>
      <c r="AO60" s="871"/>
      <c r="AP60" s="871"/>
      <c r="AQ60" s="871"/>
      <c r="AR60" s="871"/>
      <c r="AS60" s="871"/>
      <c r="AT60" s="871"/>
      <c r="AU60" s="871"/>
      <c r="AV60" s="871"/>
      <c r="AW60" s="871"/>
      <c r="AX60" s="871"/>
      <c r="AY60" s="871"/>
      <c r="AZ60" s="873"/>
      <c r="BA60" s="873"/>
      <c r="BB60" s="873"/>
      <c r="BC60" s="873"/>
      <c r="BD60" s="873"/>
      <c r="BE60" s="866"/>
      <c r="BF60" s="866"/>
      <c r="BG60" s="866"/>
      <c r="BH60" s="866"/>
      <c r="BI60" s="867"/>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70"/>
      <c r="R61" s="871"/>
      <c r="S61" s="871"/>
      <c r="T61" s="871"/>
      <c r="U61" s="871"/>
      <c r="V61" s="871"/>
      <c r="W61" s="871"/>
      <c r="X61" s="871"/>
      <c r="Y61" s="871"/>
      <c r="Z61" s="871"/>
      <c r="AA61" s="871"/>
      <c r="AB61" s="871"/>
      <c r="AC61" s="871"/>
      <c r="AD61" s="871"/>
      <c r="AE61" s="872"/>
      <c r="AF61" s="818"/>
      <c r="AG61" s="819"/>
      <c r="AH61" s="819"/>
      <c r="AI61" s="819"/>
      <c r="AJ61" s="820"/>
      <c r="AK61" s="874"/>
      <c r="AL61" s="871"/>
      <c r="AM61" s="871"/>
      <c r="AN61" s="871"/>
      <c r="AO61" s="871"/>
      <c r="AP61" s="871"/>
      <c r="AQ61" s="871"/>
      <c r="AR61" s="871"/>
      <c r="AS61" s="871"/>
      <c r="AT61" s="871"/>
      <c r="AU61" s="871"/>
      <c r="AV61" s="871"/>
      <c r="AW61" s="871"/>
      <c r="AX61" s="871"/>
      <c r="AY61" s="871"/>
      <c r="AZ61" s="873"/>
      <c r="BA61" s="873"/>
      <c r="BB61" s="873"/>
      <c r="BC61" s="873"/>
      <c r="BD61" s="873"/>
      <c r="BE61" s="866"/>
      <c r="BF61" s="866"/>
      <c r="BG61" s="866"/>
      <c r="BH61" s="866"/>
      <c r="BI61" s="867"/>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70"/>
      <c r="R62" s="871"/>
      <c r="S62" s="871"/>
      <c r="T62" s="871"/>
      <c r="U62" s="871"/>
      <c r="V62" s="871"/>
      <c r="W62" s="871"/>
      <c r="X62" s="871"/>
      <c r="Y62" s="871"/>
      <c r="Z62" s="871"/>
      <c r="AA62" s="871"/>
      <c r="AB62" s="871"/>
      <c r="AC62" s="871"/>
      <c r="AD62" s="871"/>
      <c r="AE62" s="872"/>
      <c r="AF62" s="818"/>
      <c r="AG62" s="819"/>
      <c r="AH62" s="819"/>
      <c r="AI62" s="819"/>
      <c r="AJ62" s="820"/>
      <c r="AK62" s="874"/>
      <c r="AL62" s="871"/>
      <c r="AM62" s="871"/>
      <c r="AN62" s="871"/>
      <c r="AO62" s="871"/>
      <c r="AP62" s="871"/>
      <c r="AQ62" s="871"/>
      <c r="AR62" s="871"/>
      <c r="AS62" s="871"/>
      <c r="AT62" s="871"/>
      <c r="AU62" s="871"/>
      <c r="AV62" s="871"/>
      <c r="AW62" s="871"/>
      <c r="AX62" s="871"/>
      <c r="AY62" s="871"/>
      <c r="AZ62" s="873"/>
      <c r="BA62" s="873"/>
      <c r="BB62" s="873"/>
      <c r="BC62" s="873"/>
      <c r="BD62" s="873"/>
      <c r="BE62" s="866"/>
      <c r="BF62" s="866"/>
      <c r="BG62" s="866"/>
      <c r="BH62" s="866"/>
      <c r="BI62" s="867"/>
      <c r="BJ62" s="882" t="s">
        <v>416</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388</v>
      </c>
      <c r="B63" s="821" t="s">
        <v>417</v>
      </c>
      <c r="C63" s="822"/>
      <c r="D63" s="822"/>
      <c r="E63" s="822"/>
      <c r="F63" s="822"/>
      <c r="G63" s="822"/>
      <c r="H63" s="822"/>
      <c r="I63" s="822"/>
      <c r="J63" s="822"/>
      <c r="K63" s="822"/>
      <c r="L63" s="822"/>
      <c r="M63" s="822"/>
      <c r="N63" s="822"/>
      <c r="O63" s="822"/>
      <c r="P63" s="823"/>
      <c r="Q63" s="875"/>
      <c r="R63" s="876"/>
      <c r="S63" s="876"/>
      <c r="T63" s="876"/>
      <c r="U63" s="876"/>
      <c r="V63" s="876"/>
      <c r="W63" s="876"/>
      <c r="X63" s="876"/>
      <c r="Y63" s="876"/>
      <c r="Z63" s="876"/>
      <c r="AA63" s="876"/>
      <c r="AB63" s="876"/>
      <c r="AC63" s="876"/>
      <c r="AD63" s="876"/>
      <c r="AE63" s="877"/>
      <c r="AF63" s="878">
        <v>22</v>
      </c>
      <c r="AG63" s="879"/>
      <c r="AH63" s="879"/>
      <c r="AI63" s="879"/>
      <c r="AJ63" s="880"/>
      <c r="AK63" s="881"/>
      <c r="AL63" s="876"/>
      <c r="AM63" s="876"/>
      <c r="AN63" s="876"/>
      <c r="AO63" s="876"/>
      <c r="AP63" s="879">
        <v>121</v>
      </c>
      <c r="AQ63" s="879"/>
      <c r="AR63" s="879"/>
      <c r="AS63" s="879"/>
      <c r="AT63" s="879"/>
      <c r="AU63" s="879"/>
      <c r="AV63" s="879"/>
      <c r="AW63" s="879"/>
      <c r="AX63" s="879"/>
      <c r="AY63" s="879"/>
      <c r="AZ63" s="883"/>
      <c r="BA63" s="883"/>
      <c r="BB63" s="883"/>
      <c r="BC63" s="883"/>
      <c r="BD63" s="883"/>
      <c r="BE63" s="884"/>
      <c r="BF63" s="884"/>
      <c r="BG63" s="884"/>
      <c r="BH63" s="884"/>
      <c r="BI63" s="885"/>
      <c r="BJ63" s="886" t="s">
        <v>418</v>
      </c>
      <c r="BK63" s="887"/>
      <c r="BL63" s="887"/>
      <c r="BM63" s="887"/>
      <c r="BN63" s="888"/>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420</v>
      </c>
      <c r="B66" s="760"/>
      <c r="C66" s="760"/>
      <c r="D66" s="760"/>
      <c r="E66" s="760"/>
      <c r="F66" s="760"/>
      <c r="G66" s="760"/>
      <c r="H66" s="760"/>
      <c r="I66" s="760"/>
      <c r="J66" s="760"/>
      <c r="K66" s="760"/>
      <c r="L66" s="760"/>
      <c r="M66" s="760"/>
      <c r="N66" s="760"/>
      <c r="O66" s="760"/>
      <c r="P66" s="761"/>
      <c r="Q66" s="765" t="s">
        <v>421</v>
      </c>
      <c r="R66" s="766"/>
      <c r="S66" s="766"/>
      <c r="T66" s="766"/>
      <c r="U66" s="767"/>
      <c r="V66" s="765" t="s">
        <v>422</v>
      </c>
      <c r="W66" s="766"/>
      <c r="X66" s="766"/>
      <c r="Y66" s="766"/>
      <c r="Z66" s="767"/>
      <c r="AA66" s="765" t="s">
        <v>423</v>
      </c>
      <c r="AB66" s="766"/>
      <c r="AC66" s="766"/>
      <c r="AD66" s="766"/>
      <c r="AE66" s="767"/>
      <c r="AF66" s="889" t="s">
        <v>396</v>
      </c>
      <c r="AG66" s="847"/>
      <c r="AH66" s="847"/>
      <c r="AI66" s="847"/>
      <c r="AJ66" s="890"/>
      <c r="AK66" s="765" t="s">
        <v>424</v>
      </c>
      <c r="AL66" s="760"/>
      <c r="AM66" s="760"/>
      <c r="AN66" s="760"/>
      <c r="AO66" s="761"/>
      <c r="AP66" s="765" t="s">
        <v>425</v>
      </c>
      <c r="AQ66" s="766"/>
      <c r="AR66" s="766"/>
      <c r="AS66" s="766"/>
      <c r="AT66" s="767"/>
      <c r="AU66" s="765" t="s">
        <v>426</v>
      </c>
      <c r="AV66" s="766"/>
      <c r="AW66" s="766"/>
      <c r="AX66" s="766"/>
      <c r="AY66" s="767"/>
      <c r="AZ66" s="765" t="s">
        <v>376</v>
      </c>
      <c r="BA66" s="766"/>
      <c r="BB66" s="766"/>
      <c r="BC66" s="766"/>
      <c r="BD66" s="772"/>
      <c r="BE66" s="232"/>
      <c r="BF66" s="232"/>
      <c r="BG66" s="232"/>
      <c r="BH66" s="232"/>
      <c r="BI66" s="232"/>
      <c r="BJ66" s="232"/>
      <c r="BK66" s="232"/>
      <c r="BL66" s="232"/>
      <c r="BM66" s="232"/>
      <c r="BN66" s="232"/>
      <c r="BO66" s="232"/>
      <c r="BP66" s="232"/>
      <c r="BQ66" s="229">
        <v>60</v>
      </c>
      <c r="BR66" s="234"/>
      <c r="BS66" s="894"/>
      <c r="BT66" s="895"/>
      <c r="BU66" s="895"/>
      <c r="BV66" s="895"/>
      <c r="BW66" s="895"/>
      <c r="BX66" s="895"/>
      <c r="BY66" s="895"/>
      <c r="BZ66" s="895"/>
      <c r="CA66" s="895"/>
      <c r="CB66" s="895"/>
      <c r="CC66" s="895"/>
      <c r="CD66" s="895"/>
      <c r="CE66" s="895"/>
      <c r="CF66" s="895"/>
      <c r="CG66" s="900"/>
      <c r="CH66" s="897"/>
      <c r="CI66" s="898"/>
      <c r="CJ66" s="898"/>
      <c r="CK66" s="898"/>
      <c r="CL66" s="899"/>
      <c r="CM66" s="897"/>
      <c r="CN66" s="898"/>
      <c r="CO66" s="898"/>
      <c r="CP66" s="898"/>
      <c r="CQ66" s="899"/>
      <c r="CR66" s="897"/>
      <c r="CS66" s="898"/>
      <c r="CT66" s="898"/>
      <c r="CU66" s="898"/>
      <c r="CV66" s="899"/>
      <c r="CW66" s="897"/>
      <c r="CX66" s="898"/>
      <c r="CY66" s="898"/>
      <c r="CZ66" s="898"/>
      <c r="DA66" s="899"/>
      <c r="DB66" s="897"/>
      <c r="DC66" s="898"/>
      <c r="DD66" s="898"/>
      <c r="DE66" s="898"/>
      <c r="DF66" s="899"/>
      <c r="DG66" s="897"/>
      <c r="DH66" s="898"/>
      <c r="DI66" s="898"/>
      <c r="DJ66" s="898"/>
      <c r="DK66" s="899"/>
      <c r="DL66" s="897"/>
      <c r="DM66" s="898"/>
      <c r="DN66" s="898"/>
      <c r="DO66" s="898"/>
      <c r="DP66" s="899"/>
      <c r="DQ66" s="897"/>
      <c r="DR66" s="898"/>
      <c r="DS66" s="898"/>
      <c r="DT66" s="898"/>
      <c r="DU66" s="899"/>
      <c r="DV66" s="894"/>
      <c r="DW66" s="895"/>
      <c r="DX66" s="895"/>
      <c r="DY66" s="895"/>
      <c r="DZ66" s="896"/>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91"/>
      <c r="AG67" s="850"/>
      <c r="AH67" s="850"/>
      <c r="AI67" s="850"/>
      <c r="AJ67" s="892"/>
      <c r="AK67" s="893"/>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4"/>
      <c r="BT67" s="895"/>
      <c r="BU67" s="895"/>
      <c r="BV67" s="895"/>
      <c r="BW67" s="895"/>
      <c r="BX67" s="895"/>
      <c r="BY67" s="895"/>
      <c r="BZ67" s="895"/>
      <c r="CA67" s="895"/>
      <c r="CB67" s="895"/>
      <c r="CC67" s="895"/>
      <c r="CD67" s="895"/>
      <c r="CE67" s="895"/>
      <c r="CF67" s="895"/>
      <c r="CG67" s="900"/>
      <c r="CH67" s="897"/>
      <c r="CI67" s="898"/>
      <c r="CJ67" s="898"/>
      <c r="CK67" s="898"/>
      <c r="CL67" s="899"/>
      <c r="CM67" s="897"/>
      <c r="CN67" s="898"/>
      <c r="CO67" s="898"/>
      <c r="CP67" s="898"/>
      <c r="CQ67" s="899"/>
      <c r="CR67" s="897"/>
      <c r="CS67" s="898"/>
      <c r="CT67" s="898"/>
      <c r="CU67" s="898"/>
      <c r="CV67" s="899"/>
      <c r="CW67" s="897"/>
      <c r="CX67" s="898"/>
      <c r="CY67" s="898"/>
      <c r="CZ67" s="898"/>
      <c r="DA67" s="899"/>
      <c r="DB67" s="897"/>
      <c r="DC67" s="898"/>
      <c r="DD67" s="898"/>
      <c r="DE67" s="898"/>
      <c r="DF67" s="899"/>
      <c r="DG67" s="897"/>
      <c r="DH67" s="898"/>
      <c r="DI67" s="898"/>
      <c r="DJ67" s="898"/>
      <c r="DK67" s="899"/>
      <c r="DL67" s="897"/>
      <c r="DM67" s="898"/>
      <c r="DN67" s="898"/>
      <c r="DO67" s="898"/>
      <c r="DP67" s="899"/>
      <c r="DQ67" s="897"/>
      <c r="DR67" s="898"/>
      <c r="DS67" s="898"/>
      <c r="DT67" s="898"/>
      <c r="DU67" s="899"/>
      <c r="DV67" s="894"/>
      <c r="DW67" s="895"/>
      <c r="DX67" s="895"/>
      <c r="DY67" s="895"/>
      <c r="DZ67" s="896"/>
      <c r="EA67" s="221"/>
    </row>
    <row r="68" spans="1:131" ht="26.25" customHeight="1" thickTop="1" x14ac:dyDescent="0.15">
      <c r="A68" s="227">
        <v>1</v>
      </c>
      <c r="B68" s="904" t="s">
        <v>590</v>
      </c>
      <c r="C68" s="905"/>
      <c r="D68" s="905"/>
      <c r="E68" s="905"/>
      <c r="F68" s="905"/>
      <c r="G68" s="905"/>
      <c r="H68" s="905"/>
      <c r="I68" s="905"/>
      <c r="J68" s="905"/>
      <c r="K68" s="905"/>
      <c r="L68" s="905"/>
      <c r="M68" s="905"/>
      <c r="N68" s="905"/>
      <c r="O68" s="905"/>
      <c r="P68" s="906"/>
      <c r="Q68" s="907"/>
      <c r="R68" s="901"/>
      <c r="S68" s="901"/>
      <c r="T68" s="901"/>
      <c r="U68" s="901"/>
      <c r="V68" s="901"/>
      <c r="W68" s="901"/>
      <c r="X68" s="901"/>
      <c r="Y68" s="901"/>
      <c r="Z68" s="901"/>
      <c r="AA68" s="901"/>
      <c r="AB68" s="901"/>
      <c r="AC68" s="901"/>
      <c r="AD68" s="901"/>
      <c r="AE68" s="901"/>
      <c r="AF68" s="901"/>
      <c r="AG68" s="901"/>
      <c r="AH68" s="901"/>
      <c r="AI68" s="901"/>
      <c r="AJ68" s="901"/>
      <c r="AK68" s="901"/>
      <c r="AL68" s="901"/>
      <c r="AM68" s="901"/>
      <c r="AN68" s="901"/>
      <c r="AO68" s="901"/>
      <c r="AP68" s="901"/>
      <c r="AQ68" s="901"/>
      <c r="AR68" s="901"/>
      <c r="AS68" s="901"/>
      <c r="AT68" s="901"/>
      <c r="AU68" s="901"/>
      <c r="AV68" s="901"/>
      <c r="AW68" s="901"/>
      <c r="AX68" s="901"/>
      <c r="AY68" s="901"/>
      <c r="AZ68" s="902"/>
      <c r="BA68" s="902"/>
      <c r="BB68" s="902"/>
      <c r="BC68" s="902"/>
      <c r="BD68" s="903"/>
      <c r="BE68" s="232"/>
      <c r="BF68" s="232"/>
      <c r="BG68" s="232"/>
      <c r="BH68" s="232"/>
      <c r="BI68" s="232"/>
      <c r="BJ68" s="232"/>
      <c r="BK68" s="232"/>
      <c r="BL68" s="232"/>
      <c r="BM68" s="232"/>
      <c r="BN68" s="232"/>
      <c r="BO68" s="232"/>
      <c r="BP68" s="232"/>
      <c r="BQ68" s="229">
        <v>62</v>
      </c>
      <c r="BR68" s="234"/>
      <c r="BS68" s="894"/>
      <c r="BT68" s="895"/>
      <c r="BU68" s="895"/>
      <c r="BV68" s="895"/>
      <c r="BW68" s="895"/>
      <c r="BX68" s="895"/>
      <c r="BY68" s="895"/>
      <c r="BZ68" s="895"/>
      <c r="CA68" s="895"/>
      <c r="CB68" s="895"/>
      <c r="CC68" s="895"/>
      <c r="CD68" s="895"/>
      <c r="CE68" s="895"/>
      <c r="CF68" s="895"/>
      <c r="CG68" s="900"/>
      <c r="CH68" s="897"/>
      <c r="CI68" s="898"/>
      <c r="CJ68" s="898"/>
      <c r="CK68" s="898"/>
      <c r="CL68" s="899"/>
      <c r="CM68" s="897"/>
      <c r="CN68" s="898"/>
      <c r="CO68" s="898"/>
      <c r="CP68" s="898"/>
      <c r="CQ68" s="899"/>
      <c r="CR68" s="897"/>
      <c r="CS68" s="898"/>
      <c r="CT68" s="898"/>
      <c r="CU68" s="898"/>
      <c r="CV68" s="899"/>
      <c r="CW68" s="897"/>
      <c r="CX68" s="898"/>
      <c r="CY68" s="898"/>
      <c r="CZ68" s="898"/>
      <c r="DA68" s="899"/>
      <c r="DB68" s="897"/>
      <c r="DC68" s="898"/>
      <c r="DD68" s="898"/>
      <c r="DE68" s="898"/>
      <c r="DF68" s="899"/>
      <c r="DG68" s="897"/>
      <c r="DH68" s="898"/>
      <c r="DI68" s="898"/>
      <c r="DJ68" s="898"/>
      <c r="DK68" s="899"/>
      <c r="DL68" s="897"/>
      <c r="DM68" s="898"/>
      <c r="DN68" s="898"/>
      <c r="DO68" s="898"/>
      <c r="DP68" s="899"/>
      <c r="DQ68" s="897"/>
      <c r="DR68" s="898"/>
      <c r="DS68" s="898"/>
      <c r="DT68" s="898"/>
      <c r="DU68" s="899"/>
      <c r="DV68" s="894"/>
      <c r="DW68" s="895"/>
      <c r="DX68" s="895"/>
      <c r="DY68" s="895"/>
      <c r="DZ68" s="896"/>
      <c r="EA68" s="221"/>
    </row>
    <row r="69" spans="1:131" ht="26.25" customHeight="1" x14ac:dyDescent="0.15">
      <c r="A69" s="229">
        <v>2</v>
      </c>
      <c r="B69" s="908" t="s">
        <v>591</v>
      </c>
      <c r="C69" s="909"/>
      <c r="D69" s="909"/>
      <c r="E69" s="909"/>
      <c r="F69" s="909"/>
      <c r="G69" s="909"/>
      <c r="H69" s="909"/>
      <c r="I69" s="909"/>
      <c r="J69" s="909"/>
      <c r="K69" s="909"/>
      <c r="L69" s="909"/>
      <c r="M69" s="909"/>
      <c r="N69" s="909"/>
      <c r="O69" s="909"/>
      <c r="P69" s="910"/>
      <c r="Q69" s="911">
        <v>4381</v>
      </c>
      <c r="R69" s="912"/>
      <c r="S69" s="912"/>
      <c r="T69" s="912"/>
      <c r="U69" s="868"/>
      <c r="V69" s="913">
        <v>4211</v>
      </c>
      <c r="W69" s="912"/>
      <c r="X69" s="912"/>
      <c r="Y69" s="912"/>
      <c r="Z69" s="868"/>
      <c r="AA69" s="913">
        <v>171</v>
      </c>
      <c r="AB69" s="912"/>
      <c r="AC69" s="912"/>
      <c r="AD69" s="912"/>
      <c r="AE69" s="868"/>
      <c r="AF69" s="913">
        <v>69</v>
      </c>
      <c r="AG69" s="912"/>
      <c r="AH69" s="912"/>
      <c r="AI69" s="912"/>
      <c r="AJ69" s="868"/>
      <c r="AK69" s="913">
        <v>68</v>
      </c>
      <c r="AL69" s="912"/>
      <c r="AM69" s="912"/>
      <c r="AN69" s="912"/>
      <c r="AO69" s="868"/>
      <c r="AP69" s="913">
        <v>284</v>
      </c>
      <c r="AQ69" s="912"/>
      <c r="AR69" s="912"/>
      <c r="AS69" s="912"/>
      <c r="AT69" s="868"/>
      <c r="AU69" s="862">
        <v>15</v>
      </c>
      <c r="AV69" s="862"/>
      <c r="AW69" s="862"/>
      <c r="AX69" s="862"/>
      <c r="AY69" s="862"/>
      <c r="AZ69" s="866"/>
      <c r="BA69" s="866"/>
      <c r="BB69" s="866"/>
      <c r="BC69" s="866"/>
      <c r="BD69" s="867"/>
      <c r="BE69" s="232"/>
      <c r="BF69" s="232"/>
      <c r="BG69" s="232"/>
      <c r="BH69" s="232"/>
      <c r="BI69" s="232"/>
      <c r="BJ69" s="232"/>
      <c r="BK69" s="232"/>
      <c r="BL69" s="232"/>
      <c r="BM69" s="232"/>
      <c r="BN69" s="232"/>
      <c r="BO69" s="232"/>
      <c r="BP69" s="232"/>
      <c r="BQ69" s="229">
        <v>63</v>
      </c>
      <c r="BR69" s="234"/>
      <c r="BS69" s="894"/>
      <c r="BT69" s="895"/>
      <c r="BU69" s="895"/>
      <c r="BV69" s="895"/>
      <c r="BW69" s="895"/>
      <c r="BX69" s="895"/>
      <c r="BY69" s="895"/>
      <c r="BZ69" s="895"/>
      <c r="CA69" s="895"/>
      <c r="CB69" s="895"/>
      <c r="CC69" s="895"/>
      <c r="CD69" s="895"/>
      <c r="CE69" s="895"/>
      <c r="CF69" s="895"/>
      <c r="CG69" s="900"/>
      <c r="CH69" s="897"/>
      <c r="CI69" s="898"/>
      <c r="CJ69" s="898"/>
      <c r="CK69" s="898"/>
      <c r="CL69" s="899"/>
      <c r="CM69" s="897"/>
      <c r="CN69" s="898"/>
      <c r="CO69" s="898"/>
      <c r="CP69" s="898"/>
      <c r="CQ69" s="899"/>
      <c r="CR69" s="897"/>
      <c r="CS69" s="898"/>
      <c r="CT69" s="898"/>
      <c r="CU69" s="898"/>
      <c r="CV69" s="899"/>
      <c r="CW69" s="897"/>
      <c r="CX69" s="898"/>
      <c r="CY69" s="898"/>
      <c r="CZ69" s="898"/>
      <c r="DA69" s="899"/>
      <c r="DB69" s="897"/>
      <c r="DC69" s="898"/>
      <c r="DD69" s="898"/>
      <c r="DE69" s="898"/>
      <c r="DF69" s="899"/>
      <c r="DG69" s="897"/>
      <c r="DH69" s="898"/>
      <c r="DI69" s="898"/>
      <c r="DJ69" s="898"/>
      <c r="DK69" s="899"/>
      <c r="DL69" s="897"/>
      <c r="DM69" s="898"/>
      <c r="DN69" s="898"/>
      <c r="DO69" s="898"/>
      <c r="DP69" s="899"/>
      <c r="DQ69" s="897"/>
      <c r="DR69" s="898"/>
      <c r="DS69" s="898"/>
      <c r="DT69" s="898"/>
      <c r="DU69" s="899"/>
      <c r="DV69" s="894"/>
      <c r="DW69" s="895"/>
      <c r="DX69" s="895"/>
      <c r="DY69" s="895"/>
      <c r="DZ69" s="896"/>
      <c r="EA69" s="221"/>
    </row>
    <row r="70" spans="1:131" ht="26.25" customHeight="1" x14ac:dyDescent="0.15">
      <c r="A70" s="229">
        <v>3</v>
      </c>
      <c r="B70" s="908" t="s">
        <v>601</v>
      </c>
      <c r="C70" s="909"/>
      <c r="D70" s="909"/>
      <c r="E70" s="909"/>
      <c r="F70" s="909"/>
      <c r="G70" s="909"/>
      <c r="H70" s="909"/>
      <c r="I70" s="909"/>
      <c r="J70" s="909"/>
      <c r="K70" s="909"/>
      <c r="L70" s="909"/>
      <c r="M70" s="909"/>
      <c r="N70" s="909"/>
      <c r="O70" s="909"/>
      <c r="P70" s="910"/>
      <c r="Q70" s="911">
        <v>3990</v>
      </c>
      <c r="R70" s="912"/>
      <c r="S70" s="912"/>
      <c r="T70" s="912"/>
      <c r="U70" s="868"/>
      <c r="V70" s="913">
        <v>3897</v>
      </c>
      <c r="W70" s="912"/>
      <c r="X70" s="912"/>
      <c r="Y70" s="912"/>
      <c r="Z70" s="868"/>
      <c r="AA70" s="913">
        <v>94</v>
      </c>
      <c r="AB70" s="912"/>
      <c r="AC70" s="912"/>
      <c r="AD70" s="912"/>
      <c r="AE70" s="868"/>
      <c r="AF70" s="913">
        <v>94</v>
      </c>
      <c r="AG70" s="912"/>
      <c r="AH70" s="912"/>
      <c r="AI70" s="912"/>
      <c r="AJ70" s="868"/>
      <c r="AK70" s="913">
        <v>66</v>
      </c>
      <c r="AL70" s="912"/>
      <c r="AM70" s="912"/>
      <c r="AN70" s="912"/>
      <c r="AO70" s="868"/>
      <c r="AP70" s="913" t="s">
        <v>602</v>
      </c>
      <c r="AQ70" s="912"/>
      <c r="AR70" s="912"/>
      <c r="AS70" s="912"/>
      <c r="AT70" s="868"/>
      <c r="AU70" s="862" t="s">
        <v>602</v>
      </c>
      <c r="AV70" s="862"/>
      <c r="AW70" s="862"/>
      <c r="AX70" s="862"/>
      <c r="AY70" s="862"/>
      <c r="AZ70" s="866"/>
      <c r="BA70" s="866"/>
      <c r="BB70" s="866"/>
      <c r="BC70" s="866"/>
      <c r="BD70" s="867"/>
      <c r="BE70" s="232"/>
      <c r="BF70" s="232"/>
      <c r="BG70" s="232"/>
      <c r="BH70" s="232"/>
      <c r="BI70" s="232"/>
      <c r="BJ70" s="232"/>
      <c r="BK70" s="232"/>
      <c r="BL70" s="232"/>
      <c r="BM70" s="232"/>
      <c r="BN70" s="232"/>
      <c r="BO70" s="232"/>
      <c r="BP70" s="232"/>
      <c r="BQ70" s="229">
        <v>64</v>
      </c>
      <c r="BR70" s="234"/>
      <c r="BS70" s="894"/>
      <c r="BT70" s="895"/>
      <c r="BU70" s="895"/>
      <c r="BV70" s="895"/>
      <c r="BW70" s="895"/>
      <c r="BX70" s="895"/>
      <c r="BY70" s="895"/>
      <c r="BZ70" s="895"/>
      <c r="CA70" s="895"/>
      <c r="CB70" s="895"/>
      <c r="CC70" s="895"/>
      <c r="CD70" s="895"/>
      <c r="CE70" s="895"/>
      <c r="CF70" s="895"/>
      <c r="CG70" s="900"/>
      <c r="CH70" s="897"/>
      <c r="CI70" s="898"/>
      <c r="CJ70" s="898"/>
      <c r="CK70" s="898"/>
      <c r="CL70" s="899"/>
      <c r="CM70" s="897"/>
      <c r="CN70" s="898"/>
      <c r="CO70" s="898"/>
      <c r="CP70" s="898"/>
      <c r="CQ70" s="899"/>
      <c r="CR70" s="897"/>
      <c r="CS70" s="898"/>
      <c r="CT70" s="898"/>
      <c r="CU70" s="898"/>
      <c r="CV70" s="899"/>
      <c r="CW70" s="897"/>
      <c r="CX70" s="898"/>
      <c r="CY70" s="898"/>
      <c r="CZ70" s="898"/>
      <c r="DA70" s="899"/>
      <c r="DB70" s="897"/>
      <c r="DC70" s="898"/>
      <c r="DD70" s="898"/>
      <c r="DE70" s="898"/>
      <c r="DF70" s="899"/>
      <c r="DG70" s="897"/>
      <c r="DH70" s="898"/>
      <c r="DI70" s="898"/>
      <c r="DJ70" s="898"/>
      <c r="DK70" s="899"/>
      <c r="DL70" s="897"/>
      <c r="DM70" s="898"/>
      <c r="DN70" s="898"/>
      <c r="DO70" s="898"/>
      <c r="DP70" s="899"/>
      <c r="DQ70" s="897"/>
      <c r="DR70" s="898"/>
      <c r="DS70" s="898"/>
      <c r="DT70" s="898"/>
      <c r="DU70" s="899"/>
      <c r="DV70" s="894"/>
      <c r="DW70" s="895"/>
      <c r="DX70" s="895"/>
      <c r="DY70" s="895"/>
      <c r="DZ70" s="896"/>
      <c r="EA70" s="221"/>
    </row>
    <row r="71" spans="1:131" ht="26.25" customHeight="1" x14ac:dyDescent="0.15">
      <c r="A71" s="229">
        <v>4</v>
      </c>
      <c r="B71" s="908" t="s">
        <v>600</v>
      </c>
      <c r="C71" s="909"/>
      <c r="D71" s="909"/>
      <c r="E71" s="909"/>
      <c r="F71" s="909"/>
      <c r="G71" s="909"/>
      <c r="H71" s="909"/>
      <c r="I71" s="909"/>
      <c r="J71" s="909"/>
      <c r="K71" s="909"/>
      <c r="L71" s="909"/>
      <c r="M71" s="909"/>
      <c r="N71" s="909"/>
      <c r="O71" s="909"/>
      <c r="P71" s="910"/>
      <c r="Q71" s="911">
        <v>115</v>
      </c>
      <c r="R71" s="912"/>
      <c r="S71" s="912"/>
      <c r="T71" s="912"/>
      <c r="U71" s="868"/>
      <c r="V71" s="913">
        <v>113</v>
      </c>
      <c r="W71" s="912"/>
      <c r="X71" s="912"/>
      <c r="Y71" s="912"/>
      <c r="Z71" s="868"/>
      <c r="AA71" s="913">
        <v>3</v>
      </c>
      <c r="AB71" s="912"/>
      <c r="AC71" s="912"/>
      <c r="AD71" s="912"/>
      <c r="AE71" s="868"/>
      <c r="AF71" s="913">
        <v>16</v>
      </c>
      <c r="AG71" s="912"/>
      <c r="AH71" s="912"/>
      <c r="AI71" s="912"/>
      <c r="AJ71" s="868"/>
      <c r="AK71" s="913" t="s">
        <v>128</v>
      </c>
      <c r="AL71" s="912"/>
      <c r="AM71" s="912"/>
      <c r="AN71" s="912"/>
      <c r="AO71" s="868"/>
      <c r="AP71" s="913">
        <v>256</v>
      </c>
      <c r="AQ71" s="912"/>
      <c r="AR71" s="912"/>
      <c r="AS71" s="912"/>
      <c r="AT71" s="868"/>
      <c r="AU71" s="862">
        <v>1</v>
      </c>
      <c r="AV71" s="862"/>
      <c r="AW71" s="862"/>
      <c r="AX71" s="862"/>
      <c r="AY71" s="862"/>
      <c r="AZ71" s="866"/>
      <c r="BA71" s="866"/>
      <c r="BB71" s="866"/>
      <c r="BC71" s="866"/>
      <c r="BD71" s="867"/>
      <c r="BE71" s="232"/>
      <c r="BF71" s="232"/>
      <c r="BG71" s="232"/>
      <c r="BH71" s="232"/>
      <c r="BI71" s="232"/>
      <c r="BJ71" s="232"/>
      <c r="BK71" s="232"/>
      <c r="BL71" s="232"/>
      <c r="BM71" s="232"/>
      <c r="BN71" s="232"/>
      <c r="BO71" s="232"/>
      <c r="BP71" s="232"/>
      <c r="BQ71" s="229">
        <v>65</v>
      </c>
      <c r="BR71" s="234"/>
      <c r="BS71" s="894"/>
      <c r="BT71" s="895"/>
      <c r="BU71" s="895"/>
      <c r="BV71" s="895"/>
      <c r="BW71" s="895"/>
      <c r="BX71" s="895"/>
      <c r="BY71" s="895"/>
      <c r="BZ71" s="895"/>
      <c r="CA71" s="895"/>
      <c r="CB71" s="895"/>
      <c r="CC71" s="895"/>
      <c r="CD71" s="895"/>
      <c r="CE71" s="895"/>
      <c r="CF71" s="895"/>
      <c r="CG71" s="900"/>
      <c r="CH71" s="897"/>
      <c r="CI71" s="898"/>
      <c r="CJ71" s="898"/>
      <c r="CK71" s="898"/>
      <c r="CL71" s="899"/>
      <c r="CM71" s="897"/>
      <c r="CN71" s="898"/>
      <c r="CO71" s="898"/>
      <c r="CP71" s="898"/>
      <c r="CQ71" s="899"/>
      <c r="CR71" s="897"/>
      <c r="CS71" s="898"/>
      <c r="CT71" s="898"/>
      <c r="CU71" s="898"/>
      <c r="CV71" s="899"/>
      <c r="CW71" s="897"/>
      <c r="CX71" s="898"/>
      <c r="CY71" s="898"/>
      <c r="CZ71" s="898"/>
      <c r="DA71" s="899"/>
      <c r="DB71" s="897"/>
      <c r="DC71" s="898"/>
      <c r="DD71" s="898"/>
      <c r="DE71" s="898"/>
      <c r="DF71" s="899"/>
      <c r="DG71" s="897"/>
      <c r="DH71" s="898"/>
      <c r="DI71" s="898"/>
      <c r="DJ71" s="898"/>
      <c r="DK71" s="899"/>
      <c r="DL71" s="897"/>
      <c r="DM71" s="898"/>
      <c r="DN71" s="898"/>
      <c r="DO71" s="898"/>
      <c r="DP71" s="899"/>
      <c r="DQ71" s="897"/>
      <c r="DR71" s="898"/>
      <c r="DS71" s="898"/>
      <c r="DT71" s="898"/>
      <c r="DU71" s="899"/>
      <c r="DV71" s="894"/>
      <c r="DW71" s="895"/>
      <c r="DX71" s="895"/>
      <c r="DY71" s="895"/>
      <c r="DZ71" s="896"/>
      <c r="EA71" s="221"/>
    </row>
    <row r="72" spans="1:131" ht="26.25" customHeight="1" x14ac:dyDescent="0.15">
      <c r="A72" s="229">
        <v>5</v>
      </c>
      <c r="B72" s="908" t="s">
        <v>592</v>
      </c>
      <c r="C72" s="909"/>
      <c r="D72" s="909"/>
      <c r="E72" s="909"/>
      <c r="F72" s="909"/>
      <c r="G72" s="909"/>
      <c r="H72" s="909"/>
      <c r="I72" s="909"/>
      <c r="J72" s="909"/>
      <c r="K72" s="909"/>
      <c r="L72" s="909"/>
      <c r="M72" s="909"/>
      <c r="N72" s="909"/>
      <c r="O72" s="909"/>
      <c r="P72" s="910"/>
      <c r="Q72" s="914">
        <v>1447</v>
      </c>
      <c r="R72" s="862"/>
      <c r="S72" s="862"/>
      <c r="T72" s="862"/>
      <c r="U72" s="862"/>
      <c r="V72" s="862">
        <v>1407</v>
      </c>
      <c r="W72" s="862"/>
      <c r="X72" s="862"/>
      <c r="Y72" s="862"/>
      <c r="Z72" s="862"/>
      <c r="AA72" s="862">
        <v>39</v>
      </c>
      <c r="AB72" s="862"/>
      <c r="AC72" s="862"/>
      <c r="AD72" s="862"/>
      <c r="AE72" s="862"/>
      <c r="AF72" s="862">
        <v>39</v>
      </c>
      <c r="AG72" s="862"/>
      <c r="AH72" s="862"/>
      <c r="AI72" s="862"/>
      <c r="AJ72" s="862"/>
      <c r="AK72" s="862">
        <v>15</v>
      </c>
      <c r="AL72" s="862"/>
      <c r="AM72" s="862"/>
      <c r="AN72" s="862"/>
      <c r="AO72" s="862"/>
      <c r="AP72" s="862" t="s">
        <v>602</v>
      </c>
      <c r="AQ72" s="862"/>
      <c r="AR72" s="862"/>
      <c r="AS72" s="862"/>
      <c r="AT72" s="862"/>
      <c r="AU72" s="862" t="s">
        <v>602</v>
      </c>
      <c r="AV72" s="862"/>
      <c r="AW72" s="862"/>
      <c r="AX72" s="862"/>
      <c r="AY72" s="862"/>
      <c r="AZ72" s="866"/>
      <c r="BA72" s="866"/>
      <c r="BB72" s="866"/>
      <c r="BC72" s="866"/>
      <c r="BD72" s="867"/>
      <c r="BE72" s="232"/>
      <c r="BF72" s="232"/>
      <c r="BG72" s="232"/>
      <c r="BH72" s="232"/>
      <c r="BI72" s="232"/>
      <c r="BJ72" s="232"/>
      <c r="BK72" s="232"/>
      <c r="BL72" s="232"/>
      <c r="BM72" s="232"/>
      <c r="BN72" s="232"/>
      <c r="BO72" s="232"/>
      <c r="BP72" s="232"/>
      <c r="BQ72" s="229">
        <v>66</v>
      </c>
      <c r="BR72" s="234"/>
      <c r="BS72" s="894"/>
      <c r="BT72" s="895"/>
      <c r="BU72" s="895"/>
      <c r="BV72" s="895"/>
      <c r="BW72" s="895"/>
      <c r="BX72" s="895"/>
      <c r="BY72" s="895"/>
      <c r="BZ72" s="895"/>
      <c r="CA72" s="895"/>
      <c r="CB72" s="895"/>
      <c r="CC72" s="895"/>
      <c r="CD72" s="895"/>
      <c r="CE72" s="895"/>
      <c r="CF72" s="895"/>
      <c r="CG72" s="900"/>
      <c r="CH72" s="897"/>
      <c r="CI72" s="898"/>
      <c r="CJ72" s="898"/>
      <c r="CK72" s="898"/>
      <c r="CL72" s="899"/>
      <c r="CM72" s="897"/>
      <c r="CN72" s="898"/>
      <c r="CO72" s="898"/>
      <c r="CP72" s="898"/>
      <c r="CQ72" s="899"/>
      <c r="CR72" s="897"/>
      <c r="CS72" s="898"/>
      <c r="CT72" s="898"/>
      <c r="CU72" s="898"/>
      <c r="CV72" s="899"/>
      <c r="CW72" s="897"/>
      <c r="CX72" s="898"/>
      <c r="CY72" s="898"/>
      <c r="CZ72" s="898"/>
      <c r="DA72" s="899"/>
      <c r="DB72" s="897"/>
      <c r="DC72" s="898"/>
      <c r="DD72" s="898"/>
      <c r="DE72" s="898"/>
      <c r="DF72" s="899"/>
      <c r="DG72" s="897"/>
      <c r="DH72" s="898"/>
      <c r="DI72" s="898"/>
      <c r="DJ72" s="898"/>
      <c r="DK72" s="899"/>
      <c r="DL72" s="897"/>
      <c r="DM72" s="898"/>
      <c r="DN72" s="898"/>
      <c r="DO72" s="898"/>
      <c r="DP72" s="899"/>
      <c r="DQ72" s="897"/>
      <c r="DR72" s="898"/>
      <c r="DS72" s="898"/>
      <c r="DT72" s="898"/>
      <c r="DU72" s="899"/>
      <c r="DV72" s="894"/>
      <c r="DW72" s="895"/>
      <c r="DX72" s="895"/>
      <c r="DY72" s="895"/>
      <c r="DZ72" s="896"/>
      <c r="EA72" s="221"/>
    </row>
    <row r="73" spans="1:131" ht="26.25" customHeight="1" x14ac:dyDescent="0.15">
      <c r="A73" s="229">
        <v>6</v>
      </c>
      <c r="B73" s="908" t="s">
        <v>593</v>
      </c>
      <c r="C73" s="909"/>
      <c r="D73" s="909"/>
      <c r="E73" s="909"/>
      <c r="F73" s="909"/>
      <c r="G73" s="909"/>
      <c r="H73" s="909"/>
      <c r="I73" s="909"/>
      <c r="J73" s="909"/>
      <c r="K73" s="909"/>
      <c r="L73" s="909"/>
      <c r="M73" s="909"/>
      <c r="N73" s="909"/>
      <c r="O73" s="909"/>
      <c r="P73" s="910"/>
      <c r="Q73" s="914"/>
      <c r="R73" s="862"/>
      <c r="S73" s="862"/>
      <c r="T73" s="862"/>
      <c r="U73" s="862"/>
      <c r="V73" s="862"/>
      <c r="W73" s="862"/>
      <c r="X73" s="862"/>
      <c r="Y73" s="862"/>
      <c r="Z73" s="862"/>
      <c r="AA73" s="862"/>
      <c r="AB73" s="862"/>
      <c r="AC73" s="862"/>
      <c r="AD73" s="862"/>
      <c r="AE73" s="862"/>
      <c r="AF73" s="862"/>
      <c r="AG73" s="862"/>
      <c r="AH73" s="862"/>
      <c r="AI73" s="862"/>
      <c r="AJ73" s="862"/>
      <c r="AK73" s="862"/>
      <c r="AL73" s="862"/>
      <c r="AM73" s="862"/>
      <c r="AN73" s="862"/>
      <c r="AO73" s="862"/>
      <c r="AP73" s="862"/>
      <c r="AQ73" s="862"/>
      <c r="AR73" s="862"/>
      <c r="AS73" s="862"/>
      <c r="AT73" s="862"/>
      <c r="AU73" s="862"/>
      <c r="AV73" s="862"/>
      <c r="AW73" s="862"/>
      <c r="AX73" s="862"/>
      <c r="AY73" s="862"/>
      <c r="AZ73" s="866"/>
      <c r="BA73" s="866"/>
      <c r="BB73" s="866"/>
      <c r="BC73" s="866"/>
      <c r="BD73" s="867"/>
      <c r="BE73" s="232"/>
      <c r="BF73" s="232"/>
      <c r="BG73" s="232"/>
      <c r="BH73" s="232"/>
      <c r="BI73" s="232"/>
      <c r="BJ73" s="232"/>
      <c r="BK73" s="232"/>
      <c r="BL73" s="232"/>
      <c r="BM73" s="232"/>
      <c r="BN73" s="232"/>
      <c r="BO73" s="232"/>
      <c r="BP73" s="232"/>
      <c r="BQ73" s="229">
        <v>67</v>
      </c>
      <c r="BR73" s="234"/>
      <c r="BS73" s="894"/>
      <c r="BT73" s="895"/>
      <c r="BU73" s="895"/>
      <c r="BV73" s="895"/>
      <c r="BW73" s="895"/>
      <c r="BX73" s="895"/>
      <c r="BY73" s="895"/>
      <c r="BZ73" s="895"/>
      <c r="CA73" s="895"/>
      <c r="CB73" s="895"/>
      <c r="CC73" s="895"/>
      <c r="CD73" s="895"/>
      <c r="CE73" s="895"/>
      <c r="CF73" s="895"/>
      <c r="CG73" s="900"/>
      <c r="CH73" s="897"/>
      <c r="CI73" s="898"/>
      <c r="CJ73" s="898"/>
      <c r="CK73" s="898"/>
      <c r="CL73" s="899"/>
      <c r="CM73" s="897"/>
      <c r="CN73" s="898"/>
      <c r="CO73" s="898"/>
      <c r="CP73" s="898"/>
      <c r="CQ73" s="899"/>
      <c r="CR73" s="897"/>
      <c r="CS73" s="898"/>
      <c r="CT73" s="898"/>
      <c r="CU73" s="898"/>
      <c r="CV73" s="899"/>
      <c r="CW73" s="897"/>
      <c r="CX73" s="898"/>
      <c r="CY73" s="898"/>
      <c r="CZ73" s="898"/>
      <c r="DA73" s="899"/>
      <c r="DB73" s="897"/>
      <c r="DC73" s="898"/>
      <c r="DD73" s="898"/>
      <c r="DE73" s="898"/>
      <c r="DF73" s="899"/>
      <c r="DG73" s="897"/>
      <c r="DH73" s="898"/>
      <c r="DI73" s="898"/>
      <c r="DJ73" s="898"/>
      <c r="DK73" s="899"/>
      <c r="DL73" s="897"/>
      <c r="DM73" s="898"/>
      <c r="DN73" s="898"/>
      <c r="DO73" s="898"/>
      <c r="DP73" s="899"/>
      <c r="DQ73" s="897"/>
      <c r="DR73" s="898"/>
      <c r="DS73" s="898"/>
      <c r="DT73" s="898"/>
      <c r="DU73" s="899"/>
      <c r="DV73" s="894"/>
      <c r="DW73" s="895"/>
      <c r="DX73" s="895"/>
      <c r="DY73" s="895"/>
      <c r="DZ73" s="896"/>
      <c r="EA73" s="221"/>
    </row>
    <row r="74" spans="1:131" ht="26.25" customHeight="1" x14ac:dyDescent="0.15">
      <c r="A74" s="229">
        <v>7</v>
      </c>
      <c r="B74" s="908" t="s">
        <v>591</v>
      </c>
      <c r="C74" s="909"/>
      <c r="D74" s="909"/>
      <c r="E74" s="909"/>
      <c r="F74" s="909"/>
      <c r="G74" s="909"/>
      <c r="H74" s="909"/>
      <c r="I74" s="909"/>
      <c r="J74" s="909"/>
      <c r="K74" s="909"/>
      <c r="L74" s="909"/>
      <c r="M74" s="909"/>
      <c r="N74" s="909"/>
      <c r="O74" s="909"/>
      <c r="P74" s="910"/>
      <c r="Q74" s="914">
        <v>347</v>
      </c>
      <c r="R74" s="862"/>
      <c r="S74" s="862"/>
      <c r="T74" s="862"/>
      <c r="U74" s="862"/>
      <c r="V74" s="862">
        <v>294</v>
      </c>
      <c r="W74" s="862"/>
      <c r="X74" s="862"/>
      <c r="Y74" s="862"/>
      <c r="Z74" s="862"/>
      <c r="AA74" s="862">
        <v>54</v>
      </c>
      <c r="AB74" s="862"/>
      <c r="AC74" s="862"/>
      <c r="AD74" s="862"/>
      <c r="AE74" s="862"/>
      <c r="AF74" s="862">
        <v>54</v>
      </c>
      <c r="AG74" s="862"/>
      <c r="AH74" s="862"/>
      <c r="AI74" s="862"/>
      <c r="AJ74" s="862"/>
      <c r="AK74" s="862">
        <v>135</v>
      </c>
      <c r="AL74" s="862"/>
      <c r="AM74" s="862"/>
      <c r="AN74" s="862"/>
      <c r="AO74" s="862"/>
      <c r="AP74" s="862" t="s">
        <v>602</v>
      </c>
      <c r="AQ74" s="862"/>
      <c r="AR74" s="862"/>
      <c r="AS74" s="862"/>
      <c r="AT74" s="862"/>
      <c r="AU74" s="862" t="s">
        <v>602</v>
      </c>
      <c r="AV74" s="862"/>
      <c r="AW74" s="862"/>
      <c r="AX74" s="862"/>
      <c r="AY74" s="862"/>
      <c r="AZ74" s="866"/>
      <c r="BA74" s="866"/>
      <c r="BB74" s="866"/>
      <c r="BC74" s="866"/>
      <c r="BD74" s="867"/>
      <c r="BE74" s="232"/>
      <c r="BF74" s="232"/>
      <c r="BG74" s="232"/>
      <c r="BH74" s="232"/>
      <c r="BI74" s="232"/>
      <c r="BJ74" s="232"/>
      <c r="BK74" s="232"/>
      <c r="BL74" s="232"/>
      <c r="BM74" s="232"/>
      <c r="BN74" s="232"/>
      <c r="BO74" s="232"/>
      <c r="BP74" s="232"/>
      <c r="BQ74" s="229">
        <v>68</v>
      </c>
      <c r="BR74" s="234"/>
      <c r="BS74" s="894"/>
      <c r="BT74" s="895"/>
      <c r="BU74" s="895"/>
      <c r="BV74" s="895"/>
      <c r="BW74" s="895"/>
      <c r="BX74" s="895"/>
      <c r="BY74" s="895"/>
      <c r="BZ74" s="895"/>
      <c r="CA74" s="895"/>
      <c r="CB74" s="895"/>
      <c r="CC74" s="895"/>
      <c r="CD74" s="895"/>
      <c r="CE74" s="895"/>
      <c r="CF74" s="895"/>
      <c r="CG74" s="900"/>
      <c r="CH74" s="897"/>
      <c r="CI74" s="898"/>
      <c r="CJ74" s="898"/>
      <c r="CK74" s="898"/>
      <c r="CL74" s="899"/>
      <c r="CM74" s="897"/>
      <c r="CN74" s="898"/>
      <c r="CO74" s="898"/>
      <c r="CP74" s="898"/>
      <c r="CQ74" s="899"/>
      <c r="CR74" s="897"/>
      <c r="CS74" s="898"/>
      <c r="CT74" s="898"/>
      <c r="CU74" s="898"/>
      <c r="CV74" s="899"/>
      <c r="CW74" s="897"/>
      <c r="CX74" s="898"/>
      <c r="CY74" s="898"/>
      <c r="CZ74" s="898"/>
      <c r="DA74" s="899"/>
      <c r="DB74" s="897"/>
      <c r="DC74" s="898"/>
      <c r="DD74" s="898"/>
      <c r="DE74" s="898"/>
      <c r="DF74" s="899"/>
      <c r="DG74" s="897"/>
      <c r="DH74" s="898"/>
      <c r="DI74" s="898"/>
      <c r="DJ74" s="898"/>
      <c r="DK74" s="899"/>
      <c r="DL74" s="897"/>
      <c r="DM74" s="898"/>
      <c r="DN74" s="898"/>
      <c r="DO74" s="898"/>
      <c r="DP74" s="899"/>
      <c r="DQ74" s="897"/>
      <c r="DR74" s="898"/>
      <c r="DS74" s="898"/>
      <c r="DT74" s="898"/>
      <c r="DU74" s="899"/>
      <c r="DV74" s="894"/>
      <c r="DW74" s="895"/>
      <c r="DX74" s="895"/>
      <c r="DY74" s="895"/>
      <c r="DZ74" s="896"/>
      <c r="EA74" s="221"/>
    </row>
    <row r="75" spans="1:131" ht="26.25" customHeight="1" x14ac:dyDescent="0.15">
      <c r="A75" s="229">
        <v>8</v>
      </c>
      <c r="B75" s="908" t="s">
        <v>594</v>
      </c>
      <c r="C75" s="909"/>
      <c r="D75" s="909"/>
      <c r="E75" s="909"/>
      <c r="F75" s="909"/>
      <c r="G75" s="909"/>
      <c r="H75" s="909"/>
      <c r="I75" s="909"/>
      <c r="J75" s="909"/>
      <c r="K75" s="909"/>
      <c r="L75" s="909"/>
      <c r="M75" s="909"/>
      <c r="N75" s="909"/>
      <c r="O75" s="909"/>
      <c r="P75" s="910"/>
      <c r="Q75" s="911">
        <v>304201</v>
      </c>
      <c r="R75" s="912"/>
      <c r="S75" s="912"/>
      <c r="T75" s="912"/>
      <c r="U75" s="868"/>
      <c r="V75" s="913">
        <v>288028</v>
      </c>
      <c r="W75" s="912"/>
      <c r="X75" s="912"/>
      <c r="Y75" s="912"/>
      <c r="Z75" s="868"/>
      <c r="AA75" s="913">
        <v>16173</v>
      </c>
      <c r="AB75" s="912"/>
      <c r="AC75" s="912"/>
      <c r="AD75" s="912"/>
      <c r="AE75" s="868"/>
      <c r="AF75" s="913">
        <v>16179</v>
      </c>
      <c r="AG75" s="912"/>
      <c r="AH75" s="912"/>
      <c r="AI75" s="912"/>
      <c r="AJ75" s="868"/>
      <c r="AK75" s="913">
        <v>0</v>
      </c>
      <c r="AL75" s="912"/>
      <c r="AM75" s="912"/>
      <c r="AN75" s="912"/>
      <c r="AO75" s="868"/>
      <c r="AP75" s="913" t="s">
        <v>602</v>
      </c>
      <c r="AQ75" s="912"/>
      <c r="AR75" s="912"/>
      <c r="AS75" s="912"/>
      <c r="AT75" s="868"/>
      <c r="AU75" s="913" t="s">
        <v>602</v>
      </c>
      <c r="AV75" s="912"/>
      <c r="AW75" s="912"/>
      <c r="AX75" s="912"/>
      <c r="AY75" s="868"/>
      <c r="AZ75" s="866"/>
      <c r="BA75" s="866"/>
      <c r="BB75" s="866"/>
      <c r="BC75" s="866"/>
      <c r="BD75" s="867"/>
      <c r="BE75" s="232"/>
      <c r="BF75" s="232"/>
      <c r="BG75" s="232"/>
      <c r="BH75" s="232"/>
      <c r="BI75" s="232"/>
      <c r="BJ75" s="232"/>
      <c r="BK75" s="232"/>
      <c r="BL75" s="232"/>
      <c r="BM75" s="232"/>
      <c r="BN75" s="232"/>
      <c r="BO75" s="232"/>
      <c r="BP75" s="232"/>
      <c r="BQ75" s="229">
        <v>69</v>
      </c>
      <c r="BR75" s="234"/>
      <c r="BS75" s="894"/>
      <c r="BT75" s="895"/>
      <c r="BU75" s="895"/>
      <c r="BV75" s="895"/>
      <c r="BW75" s="895"/>
      <c r="BX75" s="895"/>
      <c r="BY75" s="895"/>
      <c r="BZ75" s="895"/>
      <c r="CA75" s="895"/>
      <c r="CB75" s="895"/>
      <c r="CC75" s="895"/>
      <c r="CD75" s="895"/>
      <c r="CE75" s="895"/>
      <c r="CF75" s="895"/>
      <c r="CG75" s="900"/>
      <c r="CH75" s="897"/>
      <c r="CI75" s="898"/>
      <c r="CJ75" s="898"/>
      <c r="CK75" s="898"/>
      <c r="CL75" s="899"/>
      <c r="CM75" s="897"/>
      <c r="CN75" s="898"/>
      <c r="CO75" s="898"/>
      <c r="CP75" s="898"/>
      <c r="CQ75" s="899"/>
      <c r="CR75" s="897"/>
      <c r="CS75" s="898"/>
      <c r="CT75" s="898"/>
      <c r="CU75" s="898"/>
      <c r="CV75" s="899"/>
      <c r="CW75" s="897"/>
      <c r="CX75" s="898"/>
      <c r="CY75" s="898"/>
      <c r="CZ75" s="898"/>
      <c r="DA75" s="899"/>
      <c r="DB75" s="897"/>
      <c r="DC75" s="898"/>
      <c r="DD75" s="898"/>
      <c r="DE75" s="898"/>
      <c r="DF75" s="899"/>
      <c r="DG75" s="897"/>
      <c r="DH75" s="898"/>
      <c r="DI75" s="898"/>
      <c r="DJ75" s="898"/>
      <c r="DK75" s="899"/>
      <c r="DL75" s="897"/>
      <c r="DM75" s="898"/>
      <c r="DN75" s="898"/>
      <c r="DO75" s="898"/>
      <c r="DP75" s="899"/>
      <c r="DQ75" s="897"/>
      <c r="DR75" s="898"/>
      <c r="DS75" s="898"/>
      <c r="DT75" s="898"/>
      <c r="DU75" s="899"/>
      <c r="DV75" s="894"/>
      <c r="DW75" s="895"/>
      <c r="DX75" s="895"/>
      <c r="DY75" s="895"/>
      <c r="DZ75" s="896"/>
      <c r="EA75" s="221"/>
    </row>
    <row r="76" spans="1:131" ht="26.25" customHeight="1" x14ac:dyDescent="0.15">
      <c r="A76" s="229">
        <v>9</v>
      </c>
      <c r="B76" s="908" t="s">
        <v>595</v>
      </c>
      <c r="C76" s="909"/>
      <c r="D76" s="909"/>
      <c r="E76" s="909"/>
      <c r="F76" s="909"/>
      <c r="G76" s="909"/>
      <c r="H76" s="909"/>
      <c r="I76" s="909"/>
      <c r="J76" s="909"/>
      <c r="K76" s="909"/>
      <c r="L76" s="909"/>
      <c r="M76" s="909"/>
      <c r="N76" s="909"/>
      <c r="O76" s="909"/>
      <c r="P76" s="910"/>
      <c r="Q76" s="911"/>
      <c r="R76" s="912"/>
      <c r="S76" s="912"/>
      <c r="T76" s="912"/>
      <c r="U76" s="868"/>
      <c r="V76" s="913"/>
      <c r="W76" s="912"/>
      <c r="X76" s="912"/>
      <c r="Y76" s="912"/>
      <c r="Z76" s="868"/>
      <c r="AA76" s="913"/>
      <c r="AB76" s="912"/>
      <c r="AC76" s="912"/>
      <c r="AD76" s="912"/>
      <c r="AE76" s="868"/>
      <c r="AF76" s="913"/>
      <c r="AG76" s="912"/>
      <c r="AH76" s="912"/>
      <c r="AI76" s="912"/>
      <c r="AJ76" s="868"/>
      <c r="AK76" s="913"/>
      <c r="AL76" s="912"/>
      <c r="AM76" s="912"/>
      <c r="AN76" s="912"/>
      <c r="AO76" s="868"/>
      <c r="AP76" s="913"/>
      <c r="AQ76" s="912"/>
      <c r="AR76" s="912"/>
      <c r="AS76" s="912"/>
      <c r="AT76" s="868"/>
      <c r="AU76" s="913"/>
      <c r="AV76" s="912"/>
      <c r="AW76" s="912"/>
      <c r="AX76" s="912"/>
      <c r="AY76" s="868"/>
      <c r="AZ76" s="866"/>
      <c r="BA76" s="866"/>
      <c r="BB76" s="866"/>
      <c r="BC76" s="866"/>
      <c r="BD76" s="867"/>
      <c r="BE76" s="232"/>
      <c r="BF76" s="232"/>
      <c r="BG76" s="232"/>
      <c r="BH76" s="232"/>
      <c r="BI76" s="232"/>
      <c r="BJ76" s="232"/>
      <c r="BK76" s="232"/>
      <c r="BL76" s="232"/>
      <c r="BM76" s="232"/>
      <c r="BN76" s="232"/>
      <c r="BO76" s="232"/>
      <c r="BP76" s="232"/>
      <c r="BQ76" s="229">
        <v>70</v>
      </c>
      <c r="BR76" s="234"/>
      <c r="BS76" s="894"/>
      <c r="BT76" s="895"/>
      <c r="BU76" s="895"/>
      <c r="BV76" s="895"/>
      <c r="BW76" s="895"/>
      <c r="BX76" s="895"/>
      <c r="BY76" s="895"/>
      <c r="BZ76" s="895"/>
      <c r="CA76" s="895"/>
      <c r="CB76" s="895"/>
      <c r="CC76" s="895"/>
      <c r="CD76" s="895"/>
      <c r="CE76" s="895"/>
      <c r="CF76" s="895"/>
      <c r="CG76" s="900"/>
      <c r="CH76" s="897"/>
      <c r="CI76" s="898"/>
      <c r="CJ76" s="898"/>
      <c r="CK76" s="898"/>
      <c r="CL76" s="899"/>
      <c r="CM76" s="897"/>
      <c r="CN76" s="898"/>
      <c r="CO76" s="898"/>
      <c r="CP76" s="898"/>
      <c r="CQ76" s="899"/>
      <c r="CR76" s="897"/>
      <c r="CS76" s="898"/>
      <c r="CT76" s="898"/>
      <c r="CU76" s="898"/>
      <c r="CV76" s="899"/>
      <c r="CW76" s="897"/>
      <c r="CX76" s="898"/>
      <c r="CY76" s="898"/>
      <c r="CZ76" s="898"/>
      <c r="DA76" s="899"/>
      <c r="DB76" s="897"/>
      <c r="DC76" s="898"/>
      <c r="DD76" s="898"/>
      <c r="DE76" s="898"/>
      <c r="DF76" s="899"/>
      <c r="DG76" s="897"/>
      <c r="DH76" s="898"/>
      <c r="DI76" s="898"/>
      <c r="DJ76" s="898"/>
      <c r="DK76" s="899"/>
      <c r="DL76" s="897"/>
      <c r="DM76" s="898"/>
      <c r="DN76" s="898"/>
      <c r="DO76" s="898"/>
      <c r="DP76" s="899"/>
      <c r="DQ76" s="897"/>
      <c r="DR76" s="898"/>
      <c r="DS76" s="898"/>
      <c r="DT76" s="898"/>
      <c r="DU76" s="899"/>
      <c r="DV76" s="894"/>
      <c r="DW76" s="895"/>
      <c r="DX76" s="895"/>
      <c r="DY76" s="895"/>
      <c r="DZ76" s="896"/>
      <c r="EA76" s="221"/>
    </row>
    <row r="77" spans="1:131" ht="26.25" customHeight="1" x14ac:dyDescent="0.15">
      <c r="A77" s="229">
        <v>10</v>
      </c>
      <c r="B77" s="908" t="s">
        <v>591</v>
      </c>
      <c r="C77" s="909"/>
      <c r="D77" s="909"/>
      <c r="E77" s="909"/>
      <c r="F77" s="909"/>
      <c r="G77" s="909"/>
      <c r="H77" s="909"/>
      <c r="I77" s="909"/>
      <c r="J77" s="909"/>
      <c r="K77" s="909"/>
      <c r="L77" s="909"/>
      <c r="M77" s="909"/>
      <c r="N77" s="909"/>
      <c r="O77" s="909"/>
      <c r="P77" s="910"/>
      <c r="Q77" s="911">
        <v>6522</v>
      </c>
      <c r="R77" s="912"/>
      <c r="S77" s="912"/>
      <c r="T77" s="912"/>
      <c r="U77" s="868"/>
      <c r="V77" s="913">
        <v>5585</v>
      </c>
      <c r="W77" s="912"/>
      <c r="X77" s="912"/>
      <c r="Y77" s="912"/>
      <c r="Z77" s="868"/>
      <c r="AA77" s="913">
        <v>937</v>
      </c>
      <c r="AB77" s="912"/>
      <c r="AC77" s="912"/>
      <c r="AD77" s="912"/>
      <c r="AE77" s="868"/>
      <c r="AF77" s="913">
        <v>937</v>
      </c>
      <c r="AG77" s="912"/>
      <c r="AH77" s="912"/>
      <c r="AI77" s="912"/>
      <c r="AJ77" s="868"/>
      <c r="AK77" s="913">
        <v>7</v>
      </c>
      <c r="AL77" s="912"/>
      <c r="AM77" s="912"/>
      <c r="AN77" s="912"/>
      <c r="AO77" s="868"/>
      <c r="AP77" s="913" t="s">
        <v>602</v>
      </c>
      <c r="AQ77" s="912"/>
      <c r="AR77" s="912"/>
      <c r="AS77" s="912"/>
      <c r="AT77" s="868"/>
      <c r="AU77" s="913" t="s">
        <v>602</v>
      </c>
      <c r="AV77" s="912"/>
      <c r="AW77" s="912"/>
      <c r="AX77" s="912"/>
      <c r="AY77" s="868"/>
      <c r="AZ77" s="866"/>
      <c r="BA77" s="866"/>
      <c r="BB77" s="866"/>
      <c r="BC77" s="866"/>
      <c r="BD77" s="867"/>
      <c r="BE77" s="232"/>
      <c r="BF77" s="232"/>
      <c r="BG77" s="232"/>
      <c r="BH77" s="232"/>
      <c r="BI77" s="232"/>
      <c r="BJ77" s="232"/>
      <c r="BK77" s="232"/>
      <c r="BL77" s="232"/>
      <c r="BM77" s="232"/>
      <c r="BN77" s="232"/>
      <c r="BO77" s="232"/>
      <c r="BP77" s="232"/>
      <c r="BQ77" s="229">
        <v>71</v>
      </c>
      <c r="BR77" s="234"/>
      <c r="BS77" s="894"/>
      <c r="BT77" s="895"/>
      <c r="BU77" s="895"/>
      <c r="BV77" s="895"/>
      <c r="BW77" s="895"/>
      <c r="BX77" s="895"/>
      <c r="BY77" s="895"/>
      <c r="BZ77" s="895"/>
      <c r="CA77" s="895"/>
      <c r="CB77" s="895"/>
      <c r="CC77" s="895"/>
      <c r="CD77" s="895"/>
      <c r="CE77" s="895"/>
      <c r="CF77" s="895"/>
      <c r="CG77" s="900"/>
      <c r="CH77" s="897"/>
      <c r="CI77" s="898"/>
      <c r="CJ77" s="898"/>
      <c r="CK77" s="898"/>
      <c r="CL77" s="899"/>
      <c r="CM77" s="897"/>
      <c r="CN77" s="898"/>
      <c r="CO77" s="898"/>
      <c r="CP77" s="898"/>
      <c r="CQ77" s="899"/>
      <c r="CR77" s="897"/>
      <c r="CS77" s="898"/>
      <c r="CT77" s="898"/>
      <c r="CU77" s="898"/>
      <c r="CV77" s="899"/>
      <c r="CW77" s="897"/>
      <c r="CX77" s="898"/>
      <c r="CY77" s="898"/>
      <c r="CZ77" s="898"/>
      <c r="DA77" s="899"/>
      <c r="DB77" s="897"/>
      <c r="DC77" s="898"/>
      <c r="DD77" s="898"/>
      <c r="DE77" s="898"/>
      <c r="DF77" s="899"/>
      <c r="DG77" s="897"/>
      <c r="DH77" s="898"/>
      <c r="DI77" s="898"/>
      <c r="DJ77" s="898"/>
      <c r="DK77" s="899"/>
      <c r="DL77" s="897"/>
      <c r="DM77" s="898"/>
      <c r="DN77" s="898"/>
      <c r="DO77" s="898"/>
      <c r="DP77" s="899"/>
      <c r="DQ77" s="897"/>
      <c r="DR77" s="898"/>
      <c r="DS77" s="898"/>
      <c r="DT77" s="898"/>
      <c r="DU77" s="899"/>
      <c r="DV77" s="894"/>
      <c r="DW77" s="895"/>
      <c r="DX77" s="895"/>
      <c r="DY77" s="895"/>
      <c r="DZ77" s="896"/>
      <c r="EA77" s="221"/>
    </row>
    <row r="78" spans="1:131" ht="26.25" customHeight="1" x14ac:dyDescent="0.15">
      <c r="A78" s="229">
        <v>11</v>
      </c>
      <c r="B78" s="908" t="s">
        <v>596</v>
      </c>
      <c r="C78" s="909"/>
      <c r="D78" s="909"/>
      <c r="E78" s="909"/>
      <c r="F78" s="909"/>
      <c r="G78" s="909"/>
      <c r="H78" s="909"/>
      <c r="I78" s="909"/>
      <c r="J78" s="909"/>
      <c r="K78" s="909"/>
      <c r="L78" s="909"/>
      <c r="M78" s="909"/>
      <c r="N78" s="909"/>
      <c r="O78" s="909"/>
      <c r="P78" s="910"/>
      <c r="Q78" s="914">
        <v>13</v>
      </c>
      <c r="R78" s="862"/>
      <c r="S78" s="862"/>
      <c r="T78" s="862"/>
      <c r="U78" s="862"/>
      <c r="V78" s="862">
        <v>11</v>
      </c>
      <c r="W78" s="862"/>
      <c r="X78" s="862"/>
      <c r="Y78" s="862"/>
      <c r="Z78" s="862"/>
      <c r="AA78" s="862">
        <v>2</v>
      </c>
      <c r="AB78" s="862"/>
      <c r="AC78" s="862"/>
      <c r="AD78" s="862"/>
      <c r="AE78" s="862"/>
      <c r="AF78" s="862">
        <v>2</v>
      </c>
      <c r="AG78" s="862"/>
      <c r="AH78" s="862"/>
      <c r="AI78" s="862"/>
      <c r="AJ78" s="862"/>
      <c r="AK78" s="862">
        <v>0</v>
      </c>
      <c r="AL78" s="862"/>
      <c r="AM78" s="862"/>
      <c r="AN78" s="862"/>
      <c r="AO78" s="862"/>
      <c r="AP78" s="862" t="s">
        <v>602</v>
      </c>
      <c r="AQ78" s="862"/>
      <c r="AR78" s="862"/>
      <c r="AS78" s="862"/>
      <c r="AT78" s="862"/>
      <c r="AU78" s="862" t="s">
        <v>602</v>
      </c>
      <c r="AV78" s="862"/>
      <c r="AW78" s="862"/>
      <c r="AX78" s="862"/>
      <c r="AY78" s="862"/>
      <c r="AZ78" s="866"/>
      <c r="BA78" s="866"/>
      <c r="BB78" s="866"/>
      <c r="BC78" s="866"/>
      <c r="BD78" s="867"/>
      <c r="BE78" s="232"/>
      <c r="BF78" s="232"/>
      <c r="BG78" s="232"/>
      <c r="BH78" s="232"/>
      <c r="BI78" s="232"/>
      <c r="BJ78" s="221"/>
      <c r="BK78" s="221"/>
      <c r="BL78" s="221"/>
      <c r="BM78" s="221"/>
      <c r="BN78" s="221"/>
      <c r="BO78" s="232"/>
      <c r="BP78" s="232"/>
      <c r="BQ78" s="229">
        <v>72</v>
      </c>
      <c r="BR78" s="234"/>
      <c r="BS78" s="894"/>
      <c r="BT78" s="895"/>
      <c r="BU78" s="895"/>
      <c r="BV78" s="895"/>
      <c r="BW78" s="895"/>
      <c r="BX78" s="895"/>
      <c r="BY78" s="895"/>
      <c r="BZ78" s="895"/>
      <c r="CA78" s="895"/>
      <c r="CB78" s="895"/>
      <c r="CC78" s="895"/>
      <c r="CD78" s="895"/>
      <c r="CE78" s="895"/>
      <c r="CF78" s="895"/>
      <c r="CG78" s="900"/>
      <c r="CH78" s="897"/>
      <c r="CI78" s="898"/>
      <c r="CJ78" s="898"/>
      <c r="CK78" s="898"/>
      <c r="CL78" s="899"/>
      <c r="CM78" s="897"/>
      <c r="CN78" s="898"/>
      <c r="CO78" s="898"/>
      <c r="CP78" s="898"/>
      <c r="CQ78" s="899"/>
      <c r="CR78" s="897"/>
      <c r="CS78" s="898"/>
      <c r="CT78" s="898"/>
      <c r="CU78" s="898"/>
      <c r="CV78" s="899"/>
      <c r="CW78" s="897"/>
      <c r="CX78" s="898"/>
      <c r="CY78" s="898"/>
      <c r="CZ78" s="898"/>
      <c r="DA78" s="899"/>
      <c r="DB78" s="897"/>
      <c r="DC78" s="898"/>
      <c r="DD78" s="898"/>
      <c r="DE78" s="898"/>
      <c r="DF78" s="899"/>
      <c r="DG78" s="897"/>
      <c r="DH78" s="898"/>
      <c r="DI78" s="898"/>
      <c r="DJ78" s="898"/>
      <c r="DK78" s="899"/>
      <c r="DL78" s="897"/>
      <c r="DM78" s="898"/>
      <c r="DN78" s="898"/>
      <c r="DO78" s="898"/>
      <c r="DP78" s="899"/>
      <c r="DQ78" s="897"/>
      <c r="DR78" s="898"/>
      <c r="DS78" s="898"/>
      <c r="DT78" s="898"/>
      <c r="DU78" s="899"/>
      <c r="DV78" s="894"/>
      <c r="DW78" s="895"/>
      <c r="DX78" s="895"/>
      <c r="DY78" s="895"/>
      <c r="DZ78" s="896"/>
      <c r="EA78" s="221"/>
    </row>
    <row r="79" spans="1:131" ht="26.25" customHeight="1" x14ac:dyDescent="0.15">
      <c r="A79" s="229">
        <v>12</v>
      </c>
      <c r="B79" s="908" t="s">
        <v>597</v>
      </c>
      <c r="C79" s="909"/>
      <c r="D79" s="909"/>
      <c r="E79" s="909"/>
      <c r="F79" s="909"/>
      <c r="G79" s="909"/>
      <c r="H79" s="909"/>
      <c r="I79" s="909"/>
      <c r="J79" s="909"/>
      <c r="K79" s="909"/>
      <c r="L79" s="909"/>
      <c r="M79" s="909"/>
      <c r="N79" s="909"/>
      <c r="O79" s="909"/>
      <c r="P79" s="910"/>
      <c r="Q79" s="911">
        <v>38</v>
      </c>
      <c r="R79" s="912"/>
      <c r="S79" s="912"/>
      <c r="T79" s="912"/>
      <c r="U79" s="868"/>
      <c r="V79" s="913">
        <v>31</v>
      </c>
      <c r="W79" s="912"/>
      <c r="X79" s="912"/>
      <c r="Y79" s="912"/>
      <c r="Z79" s="868"/>
      <c r="AA79" s="913">
        <v>7</v>
      </c>
      <c r="AB79" s="912"/>
      <c r="AC79" s="912"/>
      <c r="AD79" s="912"/>
      <c r="AE79" s="868"/>
      <c r="AF79" s="913">
        <v>4</v>
      </c>
      <c r="AG79" s="912"/>
      <c r="AH79" s="912"/>
      <c r="AI79" s="912"/>
      <c r="AJ79" s="868"/>
      <c r="AK79" s="913">
        <v>17</v>
      </c>
      <c r="AL79" s="912"/>
      <c r="AM79" s="912"/>
      <c r="AN79" s="912"/>
      <c r="AO79" s="868"/>
      <c r="AP79" s="913" t="s">
        <v>602</v>
      </c>
      <c r="AQ79" s="912"/>
      <c r="AR79" s="912"/>
      <c r="AS79" s="912"/>
      <c r="AT79" s="868"/>
      <c r="AU79" s="913" t="s">
        <v>602</v>
      </c>
      <c r="AV79" s="912"/>
      <c r="AW79" s="912"/>
      <c r="AX79" s="912"/>
      <c r="AY79" s="868"/>
      <c r="AZ79" s="866"/>
      <c r="BA79" s="866"/>
      <c r="BB79" s="866"/>
      <c r="BC79" s="866"/>
      <c r="BD79" s="867"/>
      <c r="BE79" s="232"/>
      <c r="BF79" s="232"/>
      <c r="BG79" s="232"/>
      <c r="BH79" s="232"/>
      <c r="BI79" s="232"/>
      <c r="BJ79" s="221"/>
      <c r="BK79" s="221"/>
      <c r="BL79" s="221"/>
      <c r="BM79" s="221"/>
      <c r="BN79" s="221"/>
      <c r="BO79" s="232"/>
      <c r="BP79" s="232"/>
      <c r="BQ79" s="229">
        <v>73</v>
      </c>
      <c r="BR79" s="234"/>
      <c r="BS79" s="894"/>
      <c r="BT79" s="895"/>
      <c r="BU79" s="895"/>
      <c r="BV79" s="895"/>
      <c r="BW79" s="895"/>
      <c r="BX79" s="895"/>
      <c r="BY79" s="895"/>
      <c r="BZ79" s="895"/>
      <c r="CA79" s="895"/>
      <c r="CB79" s="895"/>
      <c r="CC79" s="895"/>
      <c r="CD79" s="895"/>
      <c r="CE79" s="895"/>
      <c r="CF79" s="895"/>
      <c r="CG79" s="900"/>
      <c r="CH79" s="897"/>
      <c r="CI79" s="898"/>
      <c r="CJ79" s="898"/>
      <c r="CK79" s="898"/>
      <c r="CL79" s="899"/>
      <c r="CM79" s="897"/>
      <c r="CN79" s="898"/>
      <c r="CO79" s="898"/>
      <c r="CP79" s="898"/>
      <c r="CQ79" s="899"/>
      <c r="CR79" s="897"/>
      <c r="CS79" s="898"/>
      <c r="CT79" s="898"/>
      <c r="CU79" s="898"/>
      <c r="CV79" s="899"/>
      <c r="CW79" s="897"/>
      <c r="CX79" s="898"/>
      <c r="CY79" s="898"/>
      <c r="CZ79" s="898"/>
      <c r="DA79" s="899"/>
      <c r="DB79" s="897"/>
      <c r="DC79" s="898"/>
      <c r="DD79" s="898"/>
      <c r="DE79" s="898"/>
      <c r="DF79" s="899"/>
      <c r="DG79" s="897"/>
      <c r="DH79" s="898"/>
      <c r="DI79" s="898"/>
      <c r="DJ79" s="898"/>
      <c r="DK79" s="899"/>
      <c r="DL79" s="897"/>
      <c r="DM79" s="898"/>
      <c r="DN79" s="898"/>
      <c r="DO79" s="898"/>
      <c r="DP79" s="899"/>
      <c r="DQ79" s="897"/>
      <c r="DR79" s="898"/>
      <c r="DS79" s="898"/>
      <c r="DT79" s="898"/>
      <c r="DU79" s="899"/>
      <c r="DV79" s="894"/>
      <c r="DW79" s="895"/>
      <c r="DX79" s="895"/>
      <c r="DY79" s="895"/>
      <c r="DZ79" s="896"/>
      <c r="EA79" s="221"/>
    </row>
    <row r="80" spans="1:131" ht="26.25" customHeight="1" x14ac:dyDescent="0.15">
      <c r="A80" s="229">
        <v>13</v>
      </c>
      <c r="B80" s="908" t="s">
        <v>598</v>
      </c>
      <c r="C80" s="909"/>
      <c r="D80" s="909"/>
      <c r="E80" s="909"/>
      <c r="F80" s="909"/>
      <c r="G80" s="909"/>
      <c r="H80" s="909"/>
      <c r="I80" s="909"/>
      <c r="J80" s="909"/>
      <c r="K80" s="909"/>
      <c r="L80" s="909"/>
      <c r="M80" s="909"/>
      <c r="N80" s="909"/>
      <c r="O80" s="909"/>
      <c r="P80" s="910"/>
      <c r="Q80" s="911">
        <v>4489</v>
      </c>
      <c r="R80" s="912"/>
      <c r="S80" s="912"/>
      <c r="T80" s="912"/>
      <c r="U80" s="868"/>
      <c r="V80" s="913">
        <v>4336</v>
      </c>
      <c r="W80" s="912"/>
      <c r="X80" s="912"/>
      <c r="Y80" s="912"/>
      <c r="Z80" s="868"/>
      <c r="AA80" s="913">
        <v>154</v>
      </c>
      <c r="AB80" s="912"/>
      <c r="AC80" s="912"/>
      <c r="AD80" s="912"/>
      <c r="AE80" s="868"/>
      <c r="AF80" s="913">
        <v>154</v>
      </c>
      <c r="AG80" s="912"/>
      <c r="AH80" s="912"/>
      <c r="AI80" s="912"/>
      <c r="AJ80" s="868"/>
      <c r="AK80" s="913" t="s">
        <v>128</v>
      </c>
      <c r="AL80" s="912"/>
      <c r="AM80" s="912"/>
      <c r="AN80" s="912"/>
      <c r="AO80" s="868"/>
      <c r="AP80" s="913" t="s">
        <v>602</v>
      </c>
      <c r="AQ80" s="912"/>
      <c r="AR80" s="912"/>
      <c r="AS80" s="912"/>
      <c r="AT80" s="868"/>
      <c r="AU80" s="913" t="s">
        <v>602</v>
      </c>
      <c r="AV80" s="912"/>
      <c r="AW80" s="912"/>
      <c r="AX80" s="912"/>
      <c r="AY80" s="868"/>
      <c r="AZ80" s="866"/>
      <c r="BA80" s="866"/>
      <c r="BB80" s="866"/>
      <c r="BC80" s="866"/>
      <c r="BD80" s="867"/>
      <c r="BE80" s="232"/>
      <c r="BF80" s="232"/>
      <c r="BG80" s="232"/>
      <c r="BH80" s="232"/>
      <c r="BI80" s="232"/>
      <c r="BJ80" s="232"/>
      <c r="BK80" s="232"/>
      <c r="BL80" s="232"/>
      <c r="BM80" s="232"/>
      <c r="BN80" s="232"/>
      <c r="BO80" s="232"/>
      <c r="BP80" s="232"/>
      <c r="BQ80" s="229">
        <v>74</v>
      </c>
      <c r="BR80" s="234"/>
      <c r="BS80" s="894"/>
      <c r="BT80" s="895"/>
      <c r="BU80" s="895"/>
      <c r="BV80" s="895"/>
      <c r="BW80" s="895"/>
      <c r="BX80" s="895"/>
      <c r="BY80" s="895"/>
      <c r="BZ80" s="895"/>
      <c r="CA80" s="895"/>
      <c r="CB80" s="895"/>
      <c r="CC80" s="895"/>
      <c r="CD80" s="895"/>
      <c r="CE80" s="895"/>
      <c r="CF80" s="895"/>
      <c r="CG80" s="900"/>
      <c r="CH80" s="897"/>
      <c r="CI80" s="898"/>
      <c r="CJ80" s="898"/>
      <c r="CK80" s="898"/>
      <c r="CL80" s="899"/>
      <c r="CM80" s="897"/>
      <c r="CN80" s="898"/>
      <c r="CO80" s="898"/>
      <c r="CP80" s="898"/>
      <c r="CQ80" s="899"/>
      <c r="CR80" s="897"/>
      <c r="CS80" s="898"/>
      <c r="CT80" s="898"/>
      <c r="CU80" s="898"/>
      <c r="CV80" s="899"/>
      <c r="CW80" s="897"/>
      <c r="CX80" s="898"/>
      <c r="CY80" s="898"/>
      <c r="CZ80" s="898"/>
      <c r="DA80" s="899"/>
      <c r="DB80" s="897"/>
      <c r="DC80" s="898"/>
      <c r="DD80" s="898"/>
      <c r="DE80" s="898"/>
      <c r="DF80" s="899"/>
      <c r="DG80" s="897"/>
      <c r="DH80" s="898"/>
      <c r="DI80" s="898"/>
      <c r="DJ80" s="898"/>
      <c r="DK80" s="899"/>
      <c r="DL80" s="897"/>
      <c r="DM80" s="898"/>
      <c r="DN80" s="898"/>
      <c r="DO80" s="898"/>
      <c r="DP80" s="899"/>
      <c r="DQ80" s="897"/>
      <c r="DR80" s="898"/>
      <c r="DS80" s="898"/>
      <c r="DT80" s="898"/>
      <c r="DU80" s="899"/>
      <c r="DV80" s="894"/>
      <c r="DW80" s="895"/>
      <c r="DX80" s="895"/>
      <c r="DY80" s="895"/>
      <c r="DZ80" s="896"/>
      <c r="EA80" s="221"/>
    </row>
    <row r="81" spans="1:131" ht="26.25" customHeight="1" x14ac:dyDescent="0.15">
      <c r="A81" s="229">
        <v>14</v>
      </c>
      <c r="B81" s="908" t="s">
        <v>599</v>
      </c>
      <c r="C81" s="909"/>
      <c r="D81" s="909"/>
      <c r="E81" s="909"/>
      <c r="F81" s="909"/>
      <c r="G81" s="909"/>
      <c r="H81" s="909"/>
      <c r="I81" s="909"/>
      <c r="J81" s="909"/>
      <c r="K81" s="909"/>
      <c r="L81" s="909"/>
      <c r="M81" s="909"/>
      <c r="N81" s="909"/>
      <c r="O81" s="909"/>
      <c r="P81" s="910"/>
      <c r="Q81" s="911">
        <v>192</v>
      </c>
      <c r="R81" s="912"/>
      <c r="S81" s="912"/>
      <c r="T81" s="912"/>
      <c r="U81" s="868"/>
      <c r="V81" s="913">
        <v>184</v>
      </c>
      <c r="W81" s="912"/>
      <c r="X81" s="912"/>
      <c r="Y81" s="912"/>
      <c r="Z81" s="868"/>
      <c r="AA81" s="913">
        <v>7</v>
      </c>
      <c r="AB81" s="912"/>
      <c r="AC81" s="912"/>
      <c r="AD81" s="912"/>
      <c r="AE81" s="868"/>
      <c r="AF81" s="913">
        <v>7</v>
      </c>
      <c r="AG81" s="912"/>
      <c r="AH81" s="912"/>
      <c r="AI81" s="912"/>
      <c r="AJ81" s="868"/>
      <c r="AK81" s="913" t="s">
        <v>128</v>
      </c>
      <c r="AL81" s="912"/>
      <c r="AM81" s="912"/>
      <c r="AN81" s="912"/>
      <c r="AO81" s="868"/>
      <c r="AP81" s="913" t="s">
        <v>602</v>
      </c>
      <c r="AQ81" s="912"/>
      <c r="AR81" s="912"/>
      <c r="AS81" s="912"/>
      <c r="AT81" s="868"/>
      <c r="AU81" s="913" t="s">
        <v>602</v>
      </c>
      <c r="AV81" s="912"/>
      <c r="AW81" s="912"/>
      <c r="AX81" s="912"/>
      <c r="AY81" s="868"/>
      <c r="AZ81" s="866"/>
      <c r="BA81" s="866"/>
      <c r="BB81" s="866"/>
      <c r="BC81" s="866"/>
      <c r="BD81" s="867"/>
      <c r="BE81" s="232"/>
      <c r="BF81" s="232"/>
      <c r="BG81" s="232"/>
      <c r="BH81" s="232"/>
      <c r="BI81" s="232"/>
      <c r="BJ81" s="232"/>
      <c r="BK81" s="232"/>
      <c r="BL81" s="232"/>
      <c r="BM81" s="232"/>
      <c r="BN81" s="232"/>
      <c r="BO81" s="232"/>
      <c r="BP81" s="232"/>
      <c r="BQ81" s="229">
        <v>75</v>
      </c>
      <c r="BR81" s="234"/>
      <c r="BS81" s="894"/>
      <c r="BT81" s="895"/>
      <c r="BU81" s="895"/>
      <c r="BV81" s="895"/>
      <c r="BW81" s="895"/>
      <c r="BX81" s="895"/>
      <c r="BY81" s="895"/>
      <c r="BZ81" s="895"/>
      <c r="CA81" s="895"/>
      <c r="CB81" s="895"/>
      <c r="CC81" s="895"/>
      <c r="CD81" s="895"/>
      <c r="CE81" s="895"/>
      <c r="CF81" s="895"/>
      <c r="CG81" s="900"/>
      <c r="CH81" s="897"/>
      <c r="CI81" s="898"/>
      <c r="CJ81" s="898"/>
      <c r="CK81" s="898"/>
      <c r="CL81" s="899"/>
      <c r="CM81" s="897"/>
      <c r="CN81" s="898"/>
      <c r="CO81" s="898"/>
      <c r="CP81" s="898"/>
      <c r="CQ81" s="899"/>
      <c r="CR81" s="897"/>
      <c r="CS81" s="898"/>
      <c r="CT81" s="898"/>
      <c r="CU81" s="898"/>
      <c r="CV81" s="899"/>
      <c r="CW81" s="897"/>
      <c r="CX81" s="898"/>
      <c r="CY81" s="898"/>
      <c r="CZ81" s="898"/>
      <c r="DA81" s="899"/>
      <c r="DB81" s="897"/>
      <c r="DC81" s="898"/>
      <c r="DD81" s="898"/>
      <c r="DE81" s="898"/>
      <c r="DF81" s="899"/>
      <c r="DG81" s="897"/>
      <c r="DH81" s="898"/>
      <c r="DI81" s="898"/>
      <c r="DJ81" s="898"/>
      <c r="DK81" s="899"/>
      <c r="DL81" s="897"/>
      <c r="DM81" s="898"/>
      <c r="DN81" s="898"/>
      <c r="DO81" s="898"/>
      <c r="DP81" s="899"/>
      <c r="DQ81" s="897"/>
      <c r="DR81" s="898"/>
      <c r="DS81" s="898"/>
      <c r="DT81" s="898"/>
      <c r="DU81" s="899"/>
      <c r="DV81" s="894"/>
      <c r="DW81" s="895"/>
      <c r="DX81" s="895"/>
      <c r="DY81" s="895"/>
      <c r="DZ81" s="896"/>
      <c r="EA81" s="221"/>
    </row>
    <row r="82" spans="1:131" ht="26.25" customHeight="1" x14ac:dyDescent="0.15">
      <c r="A82" s="229">
        <v>15</v>
      </c>
      <c r="B82" s="908"/>
      <c r="C82" s="909"/>
      <c r="D82" s="909"/>
      <c r="E82" s="909"/>
      <c r="F82" s="909"/>
      <c r="G82" s="909"/>
      <c r="H82" s="909"/>
      <c r="I82" s="909"/>
      <c r="J82" s="909"/>
      <c r="K82" s="909"/>
      <c r="L82" s="909"/>
      <c r="M82" s="909"/>
      <c r="N82" s="909"/>
      <c r="O82" s="909"/>
      <c r="P82" s="910"/>
      <c r="Q82" s="914"/>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6"/>
      <c r="BA82" s="866"/>
      <c r="BB82" s="866"/>
      <c r="BC82" s="866"/>
      <c r="BD82" s="867"/>
      <c r="BE82" s="232"/>
      <c r="BF82" s="232"/>
      <c r="BG82" s="232"/>
      <c r="BH82" s="232"/>
      <c r="BI82" s="232"/>
      <c r="BJ82" s="232"/>
      <c r="BK82" s="232"/>
      <c r="BL82" s="232"/>
      <c r="BM82" s="232"/>
      <c r="BN82" s="232"/>
      <c r="BO82" s="232"/>
      <c r="BP82" s="232"/>
      <c r="BQ82" s="229">
        <v>76</v>
      </c>
      <c r="BR82" s="234"/>
      <c r="BS82" s="894"/>
      <c r="BT82" s="895"/>
      <c r="BU82" s="895"/>
      <c r="BV82" s="895"/>
      <c r="BW82" s="895"/>
      <c r="BX82" s="895"/>
      <c r="BY82" s="895"/>
      <c r="BZ82" s="895"/>
      <c r="CA82" s="895"/>
      <c r="CB82" s="895"/>
      <c r="CC82" s="895"/>
      <c r="CD82" s="895"/>
      <c r="CE82" s="895"/>
      <c r="CF82" s="895"/>
      <c r="CG82" s="900"/>
      <c r="CH82" s="897"/>
      <c r="CI82" s="898"/>
      <c r="CJ82" s="898"/>
      <c r="CK82" s="898"/>
      <c r="CL82" s="899"/>
      <c r="CM82" s="897"/>
      <c r="CN82" s="898"/>
      <c r="CO82" s="898"/>
      <c r="CP82" s="898"/>
      <c r="CQ82" s="899"/>
      <c r="CR82" s="897"/>
      <c r="CS82" s="898"/>
      <c r="CT82" s="898"/>
      <c r="CU82" s="898"/>
      <c r="CV82" s="899"/>
      <c r="CW82" s="897"/>
      <c r="CX82" s="898"/>
      <c r="CY82" s="898"/>
      <c r="CZ82" s="898"/>
      <c r="DA82" s="899"/>
      <c r="DB82" s="897"/>
      <c r="DC82" s="898"/>
      <c r="DD82" s="898"/>
      <c r="DE82" s="898"/>
      <c r="DF82" s="899"/>
      <c r="DG82" s="897"/>
      <c r="DH82" s="898"/>
      <c r="DI82" s="898"/>
      <c r="DJ82" s="898"/>
      <c r="DK82" s="899"/>
      <c r="DL82" s="897"/>
      <c r="DM82" s="898"/>
      <c r="DN82" s="898"/>
      <c r="DO82" s="898"/>
      <c r="DP82" s="899"/>
      <c r="DQ82" s="897"/>
      <c r="DR82" s="898"/>
      <c r="DS82" s="898"/>
      <c r="DT82" s="898"/>
      <c r="DU82" s="899"/>
      <c r="DV82" s="894"/>
      <c r="DW82" s="895"/>
      <c r="DX82" s="895"/>
      <c r="DY82" s="895"/>
      <c r="DZ82" s="896"/>
      <c r="EA82" s="221"/>
    </row>
    <row r="83" spans="1:131" ht="26.25" customHeight="1" x14ac:dyDescent="0.15">
      <c r="A83" s="229">
        <v>16</v>
      </c>
      <c r="B83" s="908"/>
      <c r="C83" s="909"/>
      <c r="D83" s="909"/>
      <c r="E83" s="909"/>
      <c r="F83" s="909"/>
      <c r="G83" s="909"/>
      <c r="H83" s="909"/>
      <c r="I83" s="909"/>
      <c r="J83" s="909"/>
      <c r="K83" s="909"/>
      <c r="L83" s="909"/>
      <c r="M83" s="909"/>
      <c r="N83" s="909"/>
      <c r="O83" s="909"/>
      <c r="P83" s="910"/>
      <c r="Q83" s="914"/>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6"/>
      <c r="BA83" s="866"/>
      <c r="BB83" s="866"/>
      <c r="BC83" s="866"/>
      <c r="BD83" s="867"/>
      <c r="BE83" s="232"/>
      <c r="BF83" s="232"/>
      <c r="BG83" s="232"/>
      <c r="BH83" s="232"/>
      <c r="BI83" s="232"/>
      <c r="BJ83" s="232"/>
      <c r="BK83" s="232"/>
      <c r="BL83" s="232"/>
      <c r="BM83" s="232"/>
      <c r="BN83" s="232"/>
      <c r="BO83" s="232"/>
      <c r="BP83" s="232"/>
      <c r="BQ83" s="229">
        <v>77</v>
      </c>
      <c r="BR83" s="234"/>
      <c r="BS83" s="894"/>
      <c r="BT83" s="895"/>
      <c r="BU83" s="895"/>
      <c r="BV83" s="895"/>
      <c r="BW83" s="895"/>
      <c r="BX83" s="895"/>
      <c r="BY83" s="895"/>
      <c r="BZ83" s="895"/>
      <c r="CA83" s="895"/>
      <c r="CB83" s="895"/>
      <c r="CC83" s="895"/>
      <c r="CD83" s="895"/>
      <c r="CE83" s="895"/>
      <c r="CF83" s="895"/>
      <c r="CG83" s="900"/>
      <c r="CH83" s="897"/>
      <c r="CI83" s="898"/>
      <c r="CJ83" s="898"/>
      <c r="CK83" s="898"/>
      <c r="CL83" s="899"/>
      <c r="CM83" s="897"/>
      <c r="CN83" s="898"/>
      <c r="CO83" s="898"/>
      <c r="CP83" s="898"/>
      <c r="CQ83" s="899"/>
      <c r="CR83" s="897"/>
      <c r="CS83" s="898"/>
      <c r="CT83" s="898"/>
      <c r="CU83" s="898"/>
      <c r="CV83" s="899"/>
      <c r="CW83" s="897"/>
      <c r="CX83" s="898"/>
      <c r="CY83" s="898"/>
      <c r="CZ83" s="898"/>
      <c r="DA83" s="899"/>
      <c r="DB83" s="897"/>
      <c r="DC83" s="898"/>
      <c r="DD83" s="898"/>
      <c r="DE83" s="898"/>
      <c r="DF83" s="899"/>
      <c r="DG83" s="897"/>
      <c r="DH83" s="898"/>
      <c r="DI83" s="898"/>
      <c r="DJ83" s="898"/>
      <c r="DK83" s="899"/>
      <c r="DL83" s="897"/>
      <c r="DM83" s="898"/>
      <c r="DN83" s="898"/>
      <c r="DO83" s="898"/>
      <c r="DP83" s="899"/>
      <c r="DQ83" s="897"/>
      <c r="DR83" s="898"/>
      <c r="DS83" s="898"/>
      <c r="DT83" s="898"/>
      <c r="DU83" s="899"/>
      <c r="DV83" s="894"/>
      <c r="DW83" s="895"/>
      <c r="DX83" s="895"/>
      <c r="DY83" s="895"/>
      <c r="DZ83" s="896"/>
      <c r="EA83" s="221"/>
    </row>
    <row r="84" spans="1:131" ht="26.25" customHeight="1" x14ac:dyDescent="0.15">
      <c r="A84" s="229">
        <v>17</v>
      </c>
      <c r="B84" s="908"/>
      <c r="C84" s="909"/>
      <c r="D84" s="909"/>
      <c r="E84" s="909"/>
      <c r="F84" s="909"/>
      <c r="G84" s="909"/>
      <c r="H84" s="909"/>
      <c r="I84" s="909"/>
      <c r="J84" s="909"/>
      <c r="K84" s="909"/>
      <c r="L84" s="909"/>
      <c r="M84" s="909"/>
      <c r="N84" s="909"/>
      <c r="O84" s="909"/>
      <c r="P84" s="910"/>
      <c r="Q84" s="914"/>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6"/>
      <c r="BA84" s="866"/>
      <c r="BB84" s="866"/>
      <c r="BC84" s="866"/>
      <c r="BD84" s="867"/>
      <c r="BE84" s="232"/>
      <c r="BF84" s="232"/>
      <c r="BG84" s="232"/>
      <c r="BH84" s="232"/>
      <c r="BI84" s="232"/>
      <c r="BJ84" s="232"/>
      <c r="BK84" s="232"/>
      <c r="BL84" s="232"/>
      <c r="BM84" s="232"/>
      <c r="BN84" s="232"/>
      <c r="BO84" s="232"/>
      <c r="BP84" s="232"/>
      <c r="BQ84" s="229">
        <v>78</v>
      </c>
      <c r="BR84" s="234"/>
      <c r="BS84" s="894"/>
      <c r="BT84" s="895"/>
      <c r="BU84" s="895"/>
      <c r="BV84" s="895"/>
      <c r="BW84" s="895"/>
      <c r="BX84" s="895"/>
      <c r="BY84" s="895"/>
      <c r="BZ84" s="895"/>
      <c r="CA84" s="895"/>
      <c r="CB84" s="895"/>
      <c r="CC84" s="895"/>
      <c r="CD84" s="895"/>
      <c r="CE84" s="895"/>
      <c r="CF84" s="895"/>
      <c r="CG84" s="900"/>
      <c r="CH84" s="897"/>
      <c r="CI84" s="898"/>
      <c r="CJ84" s="898"/>
      <c r="CK84" s="898"/>
      <c r="CL84" s="899"/>
      <c r="CM84" s="897"/>
      <c r="CN84" s="898"/>
      <c r="CO84" s="898"/>
      <c r="CP84" s="898"/>
      <c r="CQ84" s="899"/>
      <c r="CR84" s="897"/>
      <c r="CS84" s="898"/>
      <c r="CT84" s="898"/>
      <c r="CU84" s="898"/>
      <c r="CV84" s="899"/>
      <c r="CW84" s="897"/>
      <c r="CX84" s="898"/>
      <c r="CY84" s="898"/>
      <c r="CZ84" s="898"/>
      <c r="DA84" s="899"/>
      <c r="DB84" s="897"/>
      <c r="DC84" s="898"/>
      <c r="DD84" s="898"/>
      <c r="DE84" s="898"/>
      <c r="DF84" s="899"/>
      <c r="DG84" s="897"/>
      <c r="DH84" s="898"/>
      <c r="DI84" s="898"/>
      <c r="DJ84" s="898"/>
      <c r="DK84" s="899"/>
      <c r="DL84" s="897"/>
      <c r="DM84" s="898"/>
      <c r="DN84" s="898"/>
      <c r="DO84" s="898"/>
      <c r="DP84" s="899"/>
      <c r="DQ84" s="897"/>
      <c r="DR84" s="898"/>
      <c r="DS84" s="898"/>
      <c r="DT84" s="898"/>
      <c r="DU84" s="899"/>
      <c r="DV84" s="894"/>
      <c r="DW84" s="895"/>
      <c r="DX84" s="895"/>
      <c r="DY84" s="895"/>
      <c r="DZ84" s="896"/>
      <c r="EA84" s="221"/>
    </row>
    <row r="85" spans="1:131" ht="26.25" customHeight="1" x14ac:dyDescent="0.15">
      <c r="A85" s="229">
        <v>18</v>
      </c>
      <c r="B85" s="908"/>
      <c r="C85" s="909"/>
      <c r="D85" s="909"/>
      <c r="E85" s="909"/>
      <c r="F85" s="909"/>
      <c r="G85" s="909"/>
      <c r="H85" s="909"/>
      <c r="I85" s="909"/>
      <c r="J85" s="909"/>
      <c r="K85" s="909"/>
      <c r="L85" s="909"/>
      <c r="M85" s="909"/>
      <c r="N85" s="909"/>
      <c r="O85" s="909"/>
      <c r="P85" s="910"/>
      <c r="Q85" s="914"/>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6"/>
      <c r="BA85" s="866"/>
      <c r="BB85" s="866"/>
      <c r="BC85" s="866"/>
      <c r="BD85" s="867"/>
      <c r="BE85" s="232"/>
      <c r="BF85" s="232"/>
      <c r="BG85" s="232"/>
      <c r="BH85" s="232"/>
      <c r="BI85" s="232"/>
      <c r="BJ85" s="232"/>
      <c r="BK85" s="232"/>
      <c r="BL85" s="232"/>
      <c r="BM85" s="232"/>
      <c r="BN85" s="232"/>
      <c r="BO85" s="232"/>
      <c r="BP85" s="232"/>
      <c r="BQ85" s="229">
        <v>79</v>
      </c>
      <c r="BR85" s="234"/>
      <c r="BS85" s="894"/>
      <c r="BT85" s="895"/>
      <c r="BU85" s="895"/>
      <c r="BV85" s="895"/>
      <c r="BW85" s="895"/>
      <c r="BX85" s="895"/>
      <c r="BY85" s="895"/>
      <c r="BZ85" s="895"/>
      <c r="CA85" s="895"/>
      <c r="CB85" s="895"/>
      <c r="CC85" s="895"/>
      <c r="CD85" s="895"/>
      <c r="CE85" s="895"/>
      <c r="CF85" s="895"/>
      <c r="CG85" s="900"/>
      <c r="CH85" s="897"/>
      <c r="CI85" s="898"/>
      <c r="CJ85" s="898"/>
      <c r="CK85" s="898"/>
      <c r="CL85" s="899"/>
      <c r="CM85" s="897"/>
      <c r="CN85" s="898"/>
      <c r="CO85" s="898"/>
      <c r="CP85" s="898"/>
      <c r="CQ85" s="899"/>
      <c r="CR85" s="897"/>
      <c r="CS85" s="898"/>
      <c r="CT85" s="898"/>
      <c r="CU85" s="898"/>
      <c r="CV85" s="899"/>
      <c r="CW85" s="897"/>
      <c r="CX85" s="898"/>
      <c r="CY85" s="898"/>
      <c r="CZ85" s="898"/>
      <c r="DA85" s="899"/>
      <c r="DB85" s="897"/>
      <c r="DC85" s="898"/>
      <c r="DD85" s="898"/>
      <c r="DE85" s="898"/>
      <c r="DF85" s="899"/>
      <c r="DG85" s="897"/>
      <c r="DH85" s="898"/>
      <c r="DI85" s="898"/>
      <c r="DJ85" s="898"/>
      <c r="DK85" s="899"/>
      <c r="DL85" s="897"/>
      <c r="DM85" s="898"/>
      <c r="DN85" s="898"/>
      <c r="DO85" s="898"/>
      <c r="DP85" s="899"/>
      <c r="DQ85" s="897"/>
      <c r="DR85" s="898"/>
      <c r="DS85" s="898"/>
      <c r="DT85" s="898"/>
      <c r="DU85" s="899"/>
      <c r="DV85" s="894"/>
      <c r="DW85" s="895"/>
      <c r="DX85" s="895"/>
      <c r="DY85" s="895"/>
      <c r="DZ85" s="896"/>
      <c r="EA85" s="221"/>
    </row>
    <row r="86" spans="1:131" ht="26.25" customHeight="1" x14ac:dyDescent="0.15">
      <c r="A86" s="229">
        <v>19</v>
      </c>
      <c r="B86" s="908"/>
      <c r="C86" s="909"/>
      <c r="D86" s="909"/>
      <c r="E86" s="909"/>
      <c r="F86" s="909"/>
      <c r="G86" s="909"/>
      <c r="H86" s="909"/>
      <c r="I86" s="909"/>
      <c r="J86" s="909"/>
      <c r="K86" s="909"/>
      <c r="L86" s="909"/>
      <c r="M86" s="909"/>
      <c r="N86" s="909"/>
      <c r="O86" s="909"/>
      <c r="P86" s="910"/>
      <c r="Q86" s="914"/>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6"/>
      <c r="BA86" s="866"/>
      <c r="BB86" s="866"/>
      <c r="BC86" s="866"/>
      <c r="BD86" s="867"/>
      <c r="BE86" s="232"/>
      <c r="BF86" s="232"/>
      <c r="BG86" s="232"/>
      <c r="BH86" s="232"/>
      <c r="BI86" s="232"/>
      <c r="BJ86" s="232"/>
      <c r="BK86" s="232"/>
      <c r="BL86" s="232"/>
      <c r="BM86" s="232"/>
      <c r="BN86" s="232"/>
      <c r="BO86" s="232"/>
      <c r="BP86" s="232"/>
      <c r="BQ86" s="229">
        <v>80</v>
      </c>
      <c r="BR86" s="234"/>
      <c r="BS86" s="894"/>
      <c r="BT86" s="895"/>
      <c r="BU86" s="895"/>
      <c r="BV86" s="895"/>
      <c r="BW86" s="895"/>
      <c r="BX86" s="895"/>
      <c r="BY86" s="895"/>
      <c r="BZ86" s="895"/>
      <c r="CA86" s="895"/>
      <c r="CB86" s="895"/>
      <c r="CC86" s="895"/>
      <c r="CD86" s="895"/>
      <c r="CE86" s="895"/>
      <c r="CF86" s="895"/>
      <c r="CG86" s="900"/>
      <c r="CH86" s="897"/>
      <c r="CI86" s="898"/>
      <c r="CJ86" s="898"/>
      <c r="CK86" s="898"/>
      <c r="CL86" s="899"/>
      <c r="CM86" s="897"/>
      <c r="CN86" s="898"/>
      <c r="CO86" s="898"/>
      <c r="CP86" s="898"/>
      <c r="CQ86" s="899"/>
      <c r="CR86" s="897"/>
      <c r="CS86" s="898"/>
      <c r="CT86" s="898"/>
      <c r="CU86" s="898"/>
      <c r="CV86" s="899"/>
      <c r="CW86" s="897"/>
      <c r="CX86" s="898"/>
      <c r="CY86" s="898"/>
      <c r="CZ86" s="898"/>
      <c r="DA86" s="899"/>
      <c r="DB86" s="897"/>
      <c r="DC86" s="898"/>
      <c r="DD86" s="898"/>
      <c r="DE86" s="898"/>
      <c r="DF86" s="899"/>
      <c r="DG86" s="897"/>
      <c r="DH86" s="898"/>
      <c r="DI86" s="898"/>
      <c r="DJ86" s="898"/>
      <c r="DK86" s="899"/>
      <c r="DL86" s="897"/>
      <c r="DM86" s="898"/>
      <c r="DN86" s="898"/>
      <c r="DO86" s="898"/>
      <c r="DP86" s="899"/>
      <c r="DQ86" s="897"/>
      <c r="DR86" s="898"/>
      <c r="DS86" s="898"/>
      <c r="DT86" s="898"/>
      <c r="DU86" s="899"/>
      <c r="DV86" s="894"/>
      <c r="DW86" s="895"/>
      <c r="DX86" s="895"/>
      <c r="DY86" s="895"/>
      <c r="DZ86" s="896"/>
      <c r="EA86" s="221"/>
    </row>
    <row r="87" spans="1:131" ht="26.25" customHeight="1" x14ac:dyDescent="0.15">
      <c r="A87" s="235">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232"/>
      <c r="BF87" s="232"/>
      <c r="BG87" s="232"/>
      <c r="BH87" s="232"/>
      <c r="BI87" s="232"/>
      <c r="BJ87" s="232"/>
      <c r="BK87" s="232"/>
      <c r="BL87" s="232"/>
      <c r="BM87" s="232"/>
      <c r="BN87" s="232"/>
      <c r="BO87" s="232"/>
      <c r="BP87" s="232"/>
      <c r="BQ87" s="229">
        <v>81</v>
      </c>
      <c r="BR87" s="234"/>
      <c r="BS87" s="894"/>
      <c r="BT87" s="895"/>
      <c r="BU87" s="895"/>
      <c r="BV87" s="895"/>
      <c r="BW87" s="895"/>
      <c r="BX87" s="895"/>
      <c r="BY87" s="895"/>
      <c r="BZ87" s="895"/>
      <c r="CA87" s="895"/>
      <c r="CB87" s="895"/>
      <c r="CC87" s="895"/>
      <c r="CD87" s="895"/>
      <c r="CE87" s="895"/>
      <c r="CF87" s="895"/>
      <c r="CG87" s="900"/>
      <c r="CH87" s="897"/>
      <c r="CI87" s="898"/>
      <c r="CJ87" s="898"/>
      <c r="CK87" s="898"/>
      <c r="CL87" s="899"/>
      <c r="CM87" s="897"/>
      <c r="CN87" s="898"/>
      <c r="CO87" s="898"/>
      <c r="CP87" s="898"/>
      <c r="CQ87" s="899"/>
      <c r="CR87" s="897"/>
      <c r="CS87" s="898"/>
      <c r="CT87" s="898"/>
      <c r="CU87" s="898"/>
      <c r="CV87" s="899"/>
      <c r="CW87" s="897"/>
      <c r="CX87" s="898"/>
      <c r="CY87" s="898"/>
      <c r="CZ87" s="898"/>
      <c r="DA87" s="899"/>
      <c r="DB87" s="897"/>
      <c r="DC87" s="898"/>
      <c r="DD87" s="898"/>
      <c r="DE87" s="898"/>
      <c r="DF87" s="899"/>
      <c r="DG87" s="897"/>
      <c r="DH87" s="898"/>
      <c r="DI87" s="898"/>
      <c r="DJ87" s="898"/>
      <c r="DK87" s="899"/>
      <c r="DL87" s="897"/>
      <c r="DM87" s="898"/>
      <c r="DN87" s="898"/>
      <c r="DO87" s="898"/>
      <c r="DP87" s="899"/>
      <c r="DQ87" s="897"/>
      <c r="DR87" s="898"/>
      <c r="DS87" s="898"/>
      <c r="DT87" s="898"/>
      <c r="DU87" s="899"/>
      <c r="DV87" s="894"/>
      <c r="DW87" s="895"/>
      <c r="DX87" s="895"/>
      <c r="DY87" s="895"/>
      <c r="DZ87" s="896"/>
      <c r="EA87" s="221"/>
    </row>
    <row r="88" spans="1:131" ht="26.25" customHeight="1" thickBot="1" x14ac:dyDescent="0.2">
      <c r="A88" s="231" t="s">
        <v>388</v>
      </c>
      <c r="B88" s="821" t="s">
        <v>427</v>
      </c>
      <c r="C88" s="822"/>
      <c r="D88" s="822"/>
      <c r="E88" s="822"/>
      <c r="F88" s="822"/>
      <c r="G88" s="822"/>
      <c r="H88" s="822"/>
      <c r="I88" s="822"/>
      <c r="J88" s="822"/>
      <c r="K88" s="822"/>
      <c r="L88" s="822"/>
      <c r="M88" s="822"/>
      <c r="N88" s="822"/>
      <c r="O88" s="822"/>
      <c r="P88" s="823"/>
      <c r="Q88" s="875"/>
      <c r="R88" s="876"/>
      <c r="S88" s="876"/>
      <c r="T88" s="876"/>
      <c r="U88" s="876"/>
      <c r="V88" s="876"/>
      <c r="W88" s="876"/>
      <c r="X88" s="876"/>
      <c r="Y88" s="876"/>
      <c r="Z88" s="876"/>
      <c r="AA88" s="876"/>
      <c r="AB88" s="876"/>
      <c r="AC88" s="876"/>
      <c r="AD88" s="876"/>
      <c r="AE88" s="876"/>
      <c r="AF88" s="879">
        <v>17555</v>
      </c>
      <c r="AG88" s="879"/>
      <c r="AH88" s="879"/>
      <c r="AI88" s="879"/>
      <c r="AJ88" s="879"/>
      <c r="AK88" s="876"/>
      <c r="AL88" s="876"/>
      <c r="AM88" s="876"/>
      <c r="AN88" s="876"/>
      <c r="AO88" s="876"/>
      <c r="AP88" s="879">
        <v>540</v>
      </c>
      <c r="AQ88" s="879"/>
      <c r="AR88" s="879"/>
      <c r="AS88" s="879"/>
      <c r="AT88" s="879"/>
      <c r="AU88" s="879">
        <v>16</v>
      </c>
      <c r="AV88" s="879"/>
      <c r="AW88" s="879"/>
      <c r="AX88" s="879"/>
      <c r="AY88" s="879"/>
      <c r="AZ88" s="884"/>
      <c r="BA88" s="884"/>
      <c r="BB88" s="884"/>
      <c r="BC88" s="884"/>
      <c r="BD88" s="885"/>
      <c r="BE88" s="232"/>
      <c r="BF88" s="232"/>
      <c r="BG88" s="232"/>
      <c r="BH88" s="232"/>
      <c r="BI88" s="232"/>
      <c r="BJ88" s="232"/>
      <c r="BK88" s="232"/>
      <c r="BL88" s="232"/>
      <c r="BM88" s="232"/>
      <c r="BN88" s="232"/>
      <c r="BO88" s="232"/>
      <c r="BP88" s="232"/>
      <c r="BQ88" s="229">
        <v>82</v>
      </c>
      <c r="BR88" s="234"/>
      <c r="BS88" s="894"/>
      <c r="BT88" s="895"/>
      <c r="BU88" s="895"/>
      <c r="BV88" s="895"/>
      <c r="BW88" s="895"/>
      <c r="BX88" s="895"/>
      <c r="BY88" s="895"/>
      <c r="BZ88" s="895"/>
      <c r="CA88" s="895"/>
      <c r="CB88" s="895"/>
      <c r="CC88" s="895"/>
      <c r="CD88" s="895"/>
      <c r="CE88" s="895"/>
      <c r="CF88" s="895"/>
      <c r="CG88" s="900"/>
      <c r="CH88" s="897"/>
      <c r="CI88" s="898"/>
      <c r="CJ88" s="898"/>
      <c r="CK88" s="898"/>
      <c r="CL88" s="899"/>
      <c r="CM88" s="897"/>
      <c r="CN88" s="898"/>
      <c r="CO88" s="898"/>
      <c r="CP88" s="898"/>
      <c r="CQ88" s="899"/>
      <c r="CR88" s="897"/>
      <c r="CS88" s="898"/>
      <c r="CT88" s="898"/>
      <c r="CU88" s="898"/>
      <c r="CV88" s="899"/>
      <c r="CW88" s="897"/>
      <c r="CX88" s="898"/>
      <c r="CY88" s="898"/>
      <c r="CZ88" s="898"/>
      <c r="DA88" s="899"/>
      <c r="DB88" s="897"/>
      <c r="DC88" s="898"/>
      <c r="DD88" s="898"/>
      <c r="DE88" s="898"/>
      <c r="DF88" s="899"/>
      <c r="DG88" s="897"/>
      <c r="DH88" s="898"/>
      <c r="DI88" s="898"/>
      <c r="DJ88" s="898"/>
      <c r="DK88" s="899"/>
      <c r="DL88" s="897"/>
      <c r="DM88" s="898"/>
      <c r="DN88" s="898"/>
      <c r="DO88" s="898"/>
      <c r="DP88" s="899"/>
      <c r="DQ88" s="897"/>
      <c r="DR88" s="898"/>
      <c r="DS88" s="898"/>
      <c r="DT88" s="898"/>
      <c r="DU88" s="899"/>
      <c r="DV88" s="894"/>
      <c r="DW88" s="895"/>
      <c r="DX88" s="895"/>
      <c r="DY88" s="895"/>
      <c r="DZ88" s="896"/>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4"/>
      <c r="BT89" s="895"/>
      <c r="BU89" s="895"/>
      <c r="BV89" s="895"/>
      <c r="BW89" s="895"/>
      <c r="BX89" s="895"/>
      <c r="BY89" s="895"/>
      <c r="BZ89" s="895"/>
      <c r="CA89" s="895"/>
      <c r="CB89" s="895"/>
      <c r="CC89" s="895"/>
      <c r="CD89" s="895"/>
      <c r="CE89" s="895"/>
      <c r="CF89" s="895"/>
      <c r="CG89" s="900"/>
      <c r="CH89" s="897"/>
      <c r="CI89" s="898"/>
      <c r="CJ89" s="898"/>
      <c r="CK89" s="898"/>
      <c r="CL89" s="899"/>
      <c r="CM89" s="897"/>
      <c r="CN89" s="898"/>
      <c r="CO89" s="898"/>
      <c r="CP89" s="898"/>
      <c r="CQ89" s="899"/>
      <c r="CR89" s="897"/>
      <c r="CS89" s="898"/>
      <c r="CT89" s="898"/>
      <c r="CU89" s="898"/>
      <c r="CV89" s="899"/>
      <c r="CW89" s="897"/>
      <c r="CX89" s="898"/>
      <c r="CY89" s="898"/>
      <c r="CZ89" s="898"/>
      <c r="DA89" s="899"/>
      <c r="DB89" s="897"/>
      <c r="DC89" s="898"/>
      <c r="DD89" s="898"/>
      <c r="DE89" s="898"/>
      <c r="DF89" s="899"/>
      <c r="DG89" s="897"/>
      <c r="DH89" s="898"/>
      <c r="DI89" s="898"/>
      <c r="DJ89" s="898"/>
      <c r="DK89" s="899"/>
      <c r="DL89" s="897"/>
      <c r="DM89" s="898"/>
      <c r="DN89" s="898"/>
      <c r="DO89" s="898"/>
      <c r="DP89" s="899"/>
      <c r="DQ89" s="897"/>
      <c r="DR89" s="898"/>
      <c r="DS89" s="898"/>
      <c r="DT89" s="898"/>
      <c r="DU89" s="899"/>
      <c r="DV89" s="894"/>
      <c r="DW89" s="895"/>
      <c r="DX89" s="895"/>
      <c r="DY89" s="895"/>
      <c r="DZ89" s="896"/>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4"/>
      <c r="BT90" s="895"/>
      <c r="BU90" s="895"/>
      <c r="BV90" s="895"/>
      <c r="BW90" s="895"/>
      <c r="BX90" s="895"/>
      <c r="BY90" s="895"/>
      <c r="BZ90" s="895"/>
      <c r="CA90" s="895"/>
      <c r="CB90" s="895"/>
      <c r="CC90" s="895"/>
      <c r="CD90" s="895"/>
      <c r="CE90" s="895"/>
      <c r="CF90" s="895"/>
      <c r="CG90" s="900"/>
      <c r="CH90" s="897"/>
      <c r="CI90" s="898"/>
      <c r="CJ90" s="898"/>
      <c r="CK90" s="898"/>
      <c r="CL90" s="899"/>
      <c r="CM90" s="897"/>
      <c r="CN90" s="898"/>
      <c r="CO90" s="898"/>
      <c r="CP90" s="898"/>
      <c r="CQ90" s="899"/>
      <c r="CR90" s="897"/>
      <c r="CS90" s="898"/>
      <c r="CT90" s="898"/>
      <c r="CU90" s="898"/>
      <c r="CV90" s="899"/>
      <c r="CW90" s="897"/>
      <c r="CX90" s="898"/>
      <c r="CY90" s="898"/>
      <c r="CZ90" s="898"/>
      <c r="DA90" s="899"/>
      <c r="DB90" s="897"/>
      <c r="DC90" s="898"/>
      <c r="DD90" s="898"/>
      <c r="DE90" s="898"/>
      <c r="DF90" s="899"/>
      <c r="DG90" s="897"/>
      <c r="DH90" s="898"/>
      <c r="DI90" s="898"/>
      <c r="DJ90" s="898"/>
      <c r="DK90" s="899"/>
      <c r="DL90" s="897"/>
      <c r="DM90" s="898"/>
      <c r="DN90" s="898"/>
      <c r="DO90" s="898"/>
      <c r="DP90" s="899"/>
      <c r="DQ90" s="897"/>
      <c r="DR90" s="898"/>
      <c r="DS90" s="898"/>
      <c r="DT90" s="898"/>
      <c r="DU90" s="899"/>
      <c r="DV90" s="894"/>
      <c r="DW90" s="895"/>
      <c r="DX90" s="895"/>
      <c r="DY90" s="895"/>
      <c r="DZ90" s="896"/>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4"/>
      <c r="BT91" s="895"/>
      <c r="BU91" s="895"/>
      <c r="BV91" s="895"/>
      <c r="BW91" s="895"/>
      <c r="BX91" s="895"/>
      <c r="BY91" s="895"/>
      <c r="BZ91" s="895"/>
      <c r="CA91" s="895"/>
      <c r="CB91" s="895"/>
      <c r="CC91" s="895"/>
      <c r="CD91" s="895"/>
      <c r="CE91" s="895"/>
      <c r="CF91" s="895"/>
      <c r="CG91" s="900"/>
      <c r="CH91" s="897"/>
      <c r="CI91" s="898"/>
      <c r="CJ91" s="898"/>
      <c r="CK91" s="898"/>
      <c r="CL91" s="899"/>
      <c r="CM91" s="897"/>
      <c r="CN91" s="898"/>
      <c r="CO91" s="898"/>
      <c r="CP91" s="898"/>
      <c r="CQ91" s="899"/>
      <c r="CR91" s="897"/>
      <c r="CS91" s="898"/>
      <c r="CT91" s="898"/>
      <c r="CU91" s="898"/>
      <c r="CV91" s="899"/>
      <c r="CW91" s="897"/>
      <c r="CX91" s="898"/>
      <c r="CY91" s="898"/>
      <c r="CZ91" s="898"/>
      <c r="DA91" s="899"/>
      <c r="DB91" s="897"/>
      <c r="DC91" s="898"/>
      <c r="DD91" s="898"/>
      <c r="DE91" s="898"/>
      <c r="DF91" s="899"/>
      <c r="DG91" s="897"/>
      <c r="DH91" s="898"/>
      <c r="DI91" s="898"/>
      <c r="DJ91" s="898"/>
      <c r="DK91" s="899"/>
      <c r="DL91" s="897"/>
      <c r="DM91" s="898"/>
      <c r="DN91" s="898"/>
      <c r="DO91" s="898"/>
      <c r="DP91" s="899"/>
      <c r="DQ91" s="897"/>
      <c r="DR91" s="898"/>
      <c r="DS91" s="898"/>
      <c r="DT91" s="898"/>
      <c r="DU91" s="899"/>
      <c r="DV91" s="894"/>
      <c r="DW91" s="895"/>
      <c r="DX91" s="895"/>
      <c r="DY91" s="895"/>
      <c r="DZ91" s="896"/>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4"/>
      <c r="BT92" s="895"/>
      <c r="BU92" s="895"/>
      <c r="BV92" s="895"/>
      <c r="BW92" s="895"/>
      <c r="BX92" s="895"/>
      <c r="BY92" s="895"/>
      <c r="BZ92" s="895"/>
      <c r="CA92" s="895"/>
      <c r="CB92" s="895"/>
      <c r="CC92" s="895"/>
      <c r="CD92" s="895"/>
      <c r="CE92" s="895"/>
      <c r="CF92" s="895"/>
      <c r="CG92" s="900"/>
      <c r="CH92" s="897"/>
      <c r="CI92" s="898"/>
      <c r="CJ92" s="898"/>
      <c r="CK92" s="898"/>
      <c r="CL92" s="899"/>
      <c r="CM92" s="897"/>
      <c r="CN92" s="898"/>
      <c r="CO92" s="898"/>
      <c r="CP92" s="898"/>
      <c r="CQ92" s="899"/>
      <c r="CR92" s="897"/>
      <c r="CS92" s="898"/>
      <c r="CT92" s="898"/>
      <c r="CU92" s="898"/>
      <c r="CV92" s="899"/>
      <c r="CW92" s="897"/>
      <c r="CX92" s="898"/>
      <c r="CY92" s="898"/>
      <c r="CZ92" s="898"/>
      <c r="DA92" s="899"/>
      <c r="DB92" s="897"/>
      <c r="DC92" s="898"/>
      <c r="DD92" s="898"/>
      <c r="DE92" s="898"/>
      <c r="DF92" s="899"/>
      <c r="DG92" s="897"/>
      <c r="DH92" s="898"/>
      <c r="DI92" s="898"/>
      <c r="DJ92" s="898"/>
      <c r="DK92" s="899"/>
      <c r="DL92" s="897"/>
      <c r="DM92" s="898"/>
      <c r="DN92" s="898"/>
      <c r="DO92" s="898"/>
      <c r="DP92" s="899"/>
      <c r="DQ92" s="897"/>
      <c r="DR92" s="898"/>
      <c r="DS92" s="898"/>
      <c r="DT92" s="898"/>
      <c r="DU92" s="899"/>
      <c r="DV92" s="894"/>
      <c r="DW92" s="895"/>
      <c r="DX92" s="895"/>
      <c r="DY92" s="895"/>
      <c r="DZ92" s="896"/>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4"/>
      <c r="BT93" s="895"/>
      <c r="BU93" s="895"/>
      <c r="BV93" s="895"/>
      <c r="BW93" s="895"/>
      <c r="BX93" s="895"/>
      <c r="BY93" s="895"/>
      <c r="BZ93" s="895"/>
      <c r="CA93" s="895"/>
      <c r="CB93" s="895"/>
      <c r="CC93" s="895"/>
      <c r="CD93" s="895"/>
      <c r="CE93" s="895"/>
      <c r="CF93" s="895"/>
      <c r="CG93" s="900"/>
      <c r="CH93" s="897"/>
      <c r="CI93" s="898"/>
      <c r="CJ93" s="898"/>
      <c r="CK93" s="898"/>
      <c r="CL93" s="899"/>
      <c r="CM93" s="897"/>
      <c r="CN93" s="898"/>
      <c r="CO93" s="898"/>
      <c r="CP93" s="898"/>
      <c r="CQ93" s="899"/>
      <c r="CR93" s="897"/>
      <c r="CS93" s="898"/>
      <c r="CT93" s="898"/>
      <c r="CU93" s="898"/>
      <c r="CV93" s="899"/>
      <c r="CW93" s="897"/>
      <c r="CX93" s="898"/>
      <c r="CY93" s="898"/>
      <c r="CZ93" s="898"/>
      <c r="DA93" s="899"/>
      <c r="DB93" s="897"/>
      <c r="DC93" s="898"/>
      <c r="DD93" s="898"/>
      <c r="DE93" s="898"/>
      <c r="DF93" s="899"/>
      <c r="DG93" s="897"/>
      <c r="DH93" s="898"/>
      <c r="DI93" s="898"/>
      <c r="DJ93" s="898"/>
      <c r="DK93" s="899"/>
      <c r="DL93" s="897"/>
      <c r="DM93" s="898"/>
      <c r="DN93" s="898"/>
      <c r="DO93" s="898"/>
      <c r="DP93" s="899"/>
      <c r="DQ93" s="897"/>
      <c r="DR93" s="898"/>
      <c r="DS93" s="898"/>
      <c r="DT93" s="898"/>
      <c r="DU93" s="899"/>
      <c r="DV93" s="894"/>
      <c r="DW93" s="895"/>
      <c r="DX93" s="895"/>
      <c r="DY93" s="895"/>
      <c r="DZ93" s="896"/>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4"/>
      <c r="BT94" s="895"/>
      <c r="BU94" s="895"/>
      <c r="BV94" s="895"/>
      <c r="BW94" s="895"/>
      <c r="BX94" s="895"/>
      <c r="BY94" s="895"/>
      <c r="BZ94" s="895"/>
      <c r="CA94" s="895"/>
      <c r="CB94" s="895"/>
      <c r="CC94" s="895"/>
      <c r="CD94" s="895"/>
      <c r="CE94" s="895"/>
      <c r="CF94" s="895"/>
      <c r="CG94" s="900"/>
      <c r="CH94" s="897"/>
      <c r="CI94" s="898"/>
      <c r="CJ94" s="898"/>
      <c r="CK94" s="898"/>
      <c r="CL94" s="899"/>
      <c r="CM94" s="897"/>
      <c r="CN94" s="898"/>
      <c r="CO94" s="898"/>
      <c r="CP94" s="898"/>
      <c r="CQ94" s="899"/>
      <c r="CR94" s="897"/>
      <c r="CS94" s="898"/>
      <c r="CT94" s="898"/>
      <c r="CU94" s="898"/>
      <c r="CV94" s="899"/>
      <c r="CW94" s="897"/>
      <c r="CX94" s="898"/>
      <c r="CY94" s="898"/>
      <c r="CZ94" s="898"/>
      <c r="DA94" s="899"/>
      <c r="DB94" s="897"/>
      <c r="DC94" s="898"/>
      <c r="DD94" s="898"/>
      <c r="DE94" s="898"/>
      <c r="DF94" s="899"/>
      <c r="DG94" s="897"/>
      <c r="DH94" s="898"/>
      <c r="DI94" s="898"/>
      <c r="DJ94" s="898"/>
      <c r="DK94" s="899"/>
      <c r="DL94" s="897"/>
      <c r="DM94" s="898"/>
      <c r="DN94" s="898"/>
      <c r="DO94" s="898"/>
      <c r="DP94" s="899"/>
      <c r="DQ94" s="897"/>
      <c r="DR94" s="898"/>
      <c r="DS94" s="898"/>
      <c r="DT94" s="898"/>
      <c r="DU94" s="899"/>
      <c r="DV94" s="894"/>
      <c r="DW94" s="895"/>
      <c r="DX94" s="895"/>
      <c r="DY94" s="895"/>
      <c r="DZ94" s="896"/>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4"/>
      <c r="BT95" s="895"/>
      <c r="BU95" s="895"/>
      <c r="BV95" s="895"/>
      <c r="BW95" s="895"/>
      <c r="BX95" s="895"/>
      <c r="BY95" s="895"/>
      <c r="BZ95" s="895"/>
      <c r="CA95" s="895"/>
      <c r="CB95" s="895"/>
      <c r="CC95" s="895"/>
      <c r="CD95" s="895"/>
      <c r="CE95" s="895"/>
      <c r="CF95" s="895"/>
      <c r="CG95" s="900"/>
      <c r="CH95" s="897"/>
      <c r="CI95" s="898"/>
      <c r="CJ95" s="898"/>
      <c r="CK95" s="898"/>
      <c r="CL95" s="899"/>
      <c r="CM95" s="897"/>
      <c r="CN95" s="898"/>
      <c r="CO95" s="898"/>
      <c r="CP95" s="898"/>
      <c r="CQ95" s="899"/>
      <c r="CR95" s="897"/>
      <c r="CS95" s="898"/>
      <c r="CT95" s="898"/>
      <c r="CU95" s="898"/>
      <c r="CV95" s="899"/>
      <c r="CW95" s="897"/>
      <c r="CX95" s="898"/>
      <c r="CY95" s="898"/>
      <c r="CZ95" s="898"/>
      <c r="DA95" s="899"/>
      <c r="DB95" s="897"/>
      <c r="DC95" s="898"/>
      <c r="DD95" s="898"/>
      <c r="DE95" s="898"/>
      <c r="DF95" s="899"/>
      <c r="DG95" s="897"/>
      <c r="DH95" s="898"/>
      <c r="DI95" s="898"/>
      <c r="DJ95" s="898"/>
      <c r="DK95" s="899"/>
      <c r="DL95" s="897"/>
      <c r="DM95" s="898"/>
      <c r="DN95" s="898"/>
      <c r="DO95" s="898"/>
      <c r="DP95" s="899"/>
      <c r="DQ95" s="897"/>
      <c r="DR95" s="898"/>
      <c r="DS95" s="898"/>
      <c r="DT95" s="898"/>
      <c r="DU95" s="899"/>
      <c r="DV95" s="894"/>
      <c r="DW95" s="895"/>
      <c r="DX95" s="895"/>
      <c r="DY95" s="895"/>
      <c r="DZ95" s="896"/>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4"/>
      <c r="BT96" s="895"/>
      <c r="BU96" s="895"/>
      <c r="BV96" s="895"/>
      <c r="BW96" s="895"/>
      <c r="BX96" s="895"/>
      <c r="BY96" s="895"/>
      <c r="BZ96" s="895"/>
      <c r="CA96" s="895"/>
      <c r="CB96" s="895"/>
      <c r="CC96" s="895"/>
      <c r="CD96" s="895"/>
      <c r="CE96" s="895"/>
      <c r="CF96" s="895"/>
      <c r="CG96" s="900"/>
      <c r="CH96" s="897"/>
      <c r="CI96" s="898"/>
      <c r="CJ96" s="898"/>
      <c r="CK96" s="898"/>
      <c r="CL96" s="899"/>
      <c r="CM96" s="897"/>
      <c r="CN96" s="898"/>
      <c r="CO96" s="898"/>
      <c r="CP96" s="898"/>
      <c r="CQ96" s="899"/>
      <c r="CR96" s="897"/>
      <c r="CS96" s="898"/>
      <c r="CT96" s="898"/>
      <c r="CU96" s="898"/>
      <c r="CV96" s="899"/>
      <c r="CW96" s="897"/>
      <c r="CX96" s="898"/>
      <c r="CY96" s="898"/>
      <c r="CZ96" s="898"/>
      <c r="DA96" s="899"/>
      <c r="DB96" s="897"/>
      <c r="DC96" s="898"/>
      <c r="DD96" s="898"/>
      <c r="DE96" s="898"/>
      <c r="DF96" s="899"/>
      <c r="DG96" s="897"/>
      <c r="DH96" s="898"/>
      <c r="DI96" s="898"/>
      <c r="DJ96" s="898"/>
      <c r="DK96" s="899"/>
      <c r="DL96" s="897"/>
      <c r="DM96" s="898"/>
      <c r="DN96" s="898"/>
      <c r="DO96" s="898"/>
      <c r="DP96" s="899"/>
      <c r="DQ96" s="897"/>
      <c r="DR96" s="898"/>
      <c r="DS96" s="898"/>
      <c r="DT96" s="898"/>
      <c r="DU96" s="899"/>
      <c r="DV96" s="894"/>
      <c r="DW96" s="895"/>
      <c r="DX96" s="895"/>
      <c r="DY96" s="895"/>
      <c r="DZ96" s="896"/>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4"/>
      <c r="BT97" s="895"/>
      <c r="BU97" s="895"/>
      <c r="BV97" s="895"/>
      <c r="BW97" s="895"/>
      <c r="BX97" s="895"/>
      <c r="BY97" s="895"/>
      <c r="BZ97" s="895"/>
      <c r="CA97" s="895"/>
      <c r="CB97" s="895"/>
      <c r="CC97" s="895"/>
      <c r="CD97" s="895"/>
      <c r="CE97" s="895"/>
      <c r="CF97" s="895"/>
      <c r="CG97" s="900"/>
      <c r="CH97" s="897"/>
      <c r="CI97" s="898"/>
      <c r="CJ97" s="898"/>
      <c r="CK97" s="898"/>
      <c r="CL97" s="899"/>
      <c r="CM97" s="897"/>
      <c r="CN97" s="898"/>
      <c r="CO97" s="898"/>
      <c r="CP97" s="898"/>
      <c r="CQ97" s="899"/>
      <c r="CR97" s="897"/>
      <c r="CS97" s="898"/>
      <c r="CT97" s="898"/>
      <c r="CU97" s="898"/>
      <c r="CV97" s="899"/>
      <c r="CW97" s="897"/>
      <c r="CX97" s="898"/>
      <c r="CY97" s="898"/>
      <c r="CZ97" s="898"/>
      <c r="DA97" s="899"/>
      <c r="DB97" s="897"/>
      <c r="DC97" s="898"/>
      <c r="DD97" s="898"/>
      <c r="DE97" s="898"/>
      <c r="DF97" s="899"/>
      <c r="DG97" s="897"/>
      <c r="DH97" s="898"/>
      <c r="DI97" s="898"/>
      <c r="DJ97" s="898"/>
      <c r="DK97" s="899"/>
      <c r="DL97" s="897"/>
      <c r="DM97" s="898"/>
      <c r="DN97" s="898"/>
      <c r="DO97" s="898"/>
      <c r="DP97" s="899"/>
      <c r="DQ97" s="897"/>
      <c r="DR97" s="898"/>
      <c r="DS97" s="898"/>
      <c r="DT97" s="898"/>
      <c r="DU97" s="899"/>
      <c r="DV97" s="894"/>
      <c r="DW97" s="895"/>
      <c r="DX97" s="895"/>
      <c r="DY97" s="895"/>
      <c r="DZ97" s="896"/>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4"/>
      <c r="BT98" s="895"/>
      <c r="BU98" s="895"/>
      <c r="BV98" s="895"/>
      <c r="BW98" s="895"/>
      <c r="BX98" s="895"/>
      <c r="BY98" s="895"/>
      <c r="BZ98" s="895"/>
      <c r="CA98" s="895"/>
      <c r="CB98" s="895"/>
      <c r="CC98" s="895"/>
      <c r="CD98" s="895"/>
      <c r="CE98" s="895"/>
      <c r="CF98" s="895"/>
      <c r="CG98" s="900"/>
      <c r="CH98" s="897"/>
      <c r="CI98" s="898"/>
      <c r="CJ98" s="898"/>
      <c r="CK98" s="898"/>
      <c r="CL98" s="899"/>
      <c r="CM98" s="897"/>
      <c r="CN98" s="898"/>
      <c r="CO98" s="898"/>
      <c r="CP98" s="898"/>
      <c r="CQ98" s="899"/>
      <c r="CR98" s="897"/>
      <c r="CS98" s="898"/>
      <c r="CT98" s="898"/>
      <c r="CU98" s="898"/>
      <c r="CV98" s="899"/>
      <c r="CW98" s="897"/>
      <c r="CX98" s="898"/>
      <c r="CY98" s="898"/>
      <c r="CZ98" s="898"/>
      <c r="DA98" s="899"/>
      <c r="DB98" s="897"/>
      <c r="DC98" s="898"/>
      <c r="DD98" s="898"/>
      <c r="DE98" s="898"/>
      <c r="DF98" s="899"/>
      <c r="DG98" s="897"/>
      <c r="DH98" s="898"/>
      <c r="DI98" s="898"/>
      <c r="DJ98" s="898"/>
      <c r="DK98" s="899"/>
      <c r="DL98" s="897"/>
      <c r="DM98" s="898"/>
      <c r="DN98" s="898"/>
      <c r="DO98" s="898"/>
      <c r="DP98" s="899"/>
      <c r="DQ98" s="897"/>
      <c r="DR98" s="898"/>
      <c r="DS98" s="898"/>
      <c r="DT98" s="898"/>
      <c r="DU98" s="899"/>
      <c r="DV98" s="894"/>
      <c r="DW98" s="895"/>
      <c r="DX98" s="895"/>
      <c r="DY98" s="895"/>
      <c r="DZ98" s="896"/>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4"/>
      <c r="BT99" s="895"/>
      <c r="BU99" s="895"/>
      <c r="BV99" s="895"/>
      <c r="BW99" s="895"/>
      <c r="BX99" s="895"/>
      <c r="BY99" s="895"/>
      <c r="BZ99" s="895"/>
      <c r="CA99" s="895"/>
      <c r="CB99" s="895"/>
      <c r="CC99" s="895"/>
      <c r="CD99" s="895"/>
      <c r="CE99" s="895"/>
      <c r="CF99" s="895"/>
      <c r="CG99" s="900"/>
      <c r="CH99" s="897"/>
      <c r="CI99" s="898"/>
      <c r="CJ99" s="898"/>
      <c r="CK99" s="898"/>
      <c r="CL99" s="899"/>
      <c r="CM99" s="897"/>
      <c r="CN99" s="898"/>
      <c r="CO99" s="898"/>
      <c r="CP99" s="898"/>
      <c r="CQ99" s="899"/>
      <c r="CR99" s="897"/>
      <c r="CS99" s="898"/>
      <c r="CT99" s="898"/>
      <c r="CU99" s="898"/>
      <c r="CV99" s="899"/>
      <c r="CW99" s="897"/>
      <c r="CX99" s="898"/>
      <c r="CY99" s="898"/>
      <c r="CZ99" s="898"/>
      <c r="DA99" s="899"/>
      <c r="DB99" s="897"/>
      <c r="DC99" s="898"/>
      <c r="DD99" s="898"/>
      <c r="DE99" s="898"/>
      <c r="DF99" s="899"/>
      <c r="DG99" s="897"/>
      <c r="DH99" s="898"/>
      <c r="DI99" s="898"/>
      <c r="DJ99" s="898"/>
      <c r="DK99" s="899"/>
      <c r="DL99" s="897"/>
      <c r="DM99" s="898"/>
      <c r="DN99" s="898"/>
      <c r="DO99" s="898"/>
      <c r="DP99" s="899"/>
      <c r="DQ99" s="897"/>
      <c r="DR99" s="898"/>
      <c r="DS99" s="898"/>
      <c r="DT99" s="898"/>
      <c r="DU99" s="899"/>
      <c r="DV99" s="894"/>
      <c r="DW99" s="895"/>
      <c r="DX99" s="895"/>
      <c r="DY99" s="895"/>
      <c r="DZ99" s="896"/>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4"/>
      <c r="BT100" s="895"/>
      <c r="BU100" s="895"/>
      <c r="BV100" s="895"/>
      <c r="BW100" s="895"/>
      <c r="BX100" s="895"/>
      <c r="BY100" s="895"/>
      <c r="BZ100" s="895"/>
      <c r="CA100" s="895"/>
      <c r="CB100" s="895"/>
      <c r="CC100" s="895"/>
      <c r="CD100" s="895"/>
      <c r="CE100" s="895"/>
      <c r="CF100" s="895"/>
      <c r="CG100" s="900"/>
      <c r="CH100" s="897"/>
      <c r="CI100" s="898"/>
      <c r="CJ100" s="898"/>
      <c r="CK100" s="898"/>
      <c r="CL100" s="899"/>
      <c r="CM100" s="897"/>
      <c r="CN100" s="898"/>
      <c r="CO100" s="898"/>
      <c r="CP100" s="898"/>
      <c r="CQ100" s="899"/>
      <c r="CR100" s="897"/>
      <c r="CS100" s="898"/>
      <c r="CT100" s="898"/>
      <c r="CU100" s="898"/>
      <c r="CV100" s="899"/>
      <c r="CW100" s="897"/>
      <c r="CX100" s="898"/>
      <c r="CY100" s="898"/>
      <c r="CZ100" s="898"/>
      <c r="DA100" s="899"/>
      <c r="DB100" s="897"/>
      <c r="DC100" s="898"/>
      <c r="DD100" s="898"/>
      <c r="DE100" s="898"/>
      <c r="DF100" s="899"/>
      <c r="DG100" s="897"/>
      <c r="DH100" s="898"/>
      <c r="DI100" s="898"/>
      <c r="DJ100" s="898"/>
      <c r="DK100" s="899"/>
      <c r="DL100" s="897"/>
      <c r="DM100" s="898"/>
      <c r="DN100" s="898"/>
      <c r="DO100" s="898"/>
      <c r="DP100" s="899"/>
      <c r="DQ100" s="897"/>
      <c r="DR100" s="898"/>
      <c r="DS100" s="898"/>
      <c r="DT100" s="898"/>
      <c r="DU100" s="899"/>
      <c r="DV100" s="894"/>
      <c r="DW100" s="895"/>
      <c r="DX100" s="895"/>
      <c r="DY100" s="895"/>
      <c r="DZ100" s="896"/>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4"/>
      <c r="BT101" s="895"/>
      <c r="BU101" s="895"/>
      <c r="BV101" s="895"/>
      <c r="BW101" s="895"/>
      <c r="BX101" s="895"/>
      <c r="BY101" s="895"/>
      <c r="BZ101" s="895"/>
      <c r="CA101" s="895"/>
      <c r="CB101" s="895"/>
      <c r="CC101" s="895"/>
      <c r="CD101" s="895"/>
      <c r="CE101" s="895"/>
      <c r="CF101" s="895"/>
      <c r="CG101" s="900"/>
      <c r="CH101" s="897"/>
      <c r="CI101" s="898"/>
      <c r="CJ101" s="898"/>
      <c r="CK101" s="898"/>
      <c r="CL101" s="899"/>
      <c r="CM101" s="897"/>
      <c r="CN101" s="898"/>
      <c r="CO101" s="898"/>
      <c r="CP101" s="898"/>
      <c r="CQ101" s="899"/>
      <c r="CR101" s="897"/>
      <c r="CS101" s="898"/>
      <c r="CT101" s="898"/>
      <c r="CU101" s="898"/>
      <c r="CV101" s="899"/>
      <c r="CW101" s="897"/>
      <c r="CX101" s="898"/>
      <c r="CY101" s="898"/>
      <c r="CZ101" s="898"/>
      <c r="DA101" s="899"/>
      <c r="DB101" s="897"/>
      <c r="DC101" s="898"/>
      <c r="DD101" s="898"/>
      <c r="DE101" s="898"/>
      <c r="DF101" s="899"/>
      <c r="DG101" s="897"/>
      <c r="DH101" s="898"/>
      <c r="DI101" s="898"/>
      <c r="DJ101" s="898"/>
      <c r="DK101" s="899"/>
      <c r="DL101" s="897"/>
      <c r="DM101" s="898"/>
      <c r="DN101" s="898"/>
      <c r="DO101" s="898"/>
      <c r="DP101" s="899"/>
      <c r="DQ101" s="897"/>
      <c r="DR101" s="898"/>
      <c r="DS101" s="898"/>
      <c r="DT101" s="898"/>
      <c r="DU101" s="899"/>
      <c r="DV101" s="894"/>
      <c r="DW101" s="895"/>
      <c r="DX101" s="895"/>
      <c r="DY101" s="895"/>
      <c r="DZ101" s="896"/>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821" t="s">
        <v>428</v>
      </c>
      <c r="BS102" s="822"/>
      <c r="BT102" s="822"/>
      <c r="BU102" s="822"/>
      <c r="BV102" s="822"/>
      <c r="BW102" s="822"/>
      <c r="BX102" s="822"/>
      <c r="BY102" s="822"/>
      <c r="BZ102" s="822"/>
      <c r="CA102" s="822"/>
      <c r="CB102" s="822"/>
      <c r="CC102" s="822"/>
      <c r="CD102" s="822"/>
      <c r="CE102" s="822"/>
      <c r="CF102" s="822"/>
      <c r="CG102" s="823"/>
      <c r="CH102" s="922"/>
      <c r="CI102" s="923"/>
      <c r="CJ102" s="923"/>
      <c r="CK102" s="923"/>
      <c r="CL102" s="924"/>
      <c r="CM102" s="922"/>
      <c r="CN102" s="923"/>
      <c r="CO102" s="923"/>
      <c r="CP102" s="923"/>
      <c r="CQ102" s="924"/>
      <c r="CR102" s="925"/>
      <c r="CS102" s="887"/>
      <c r="CT102" s="887"/>
      <c r="CU102" s="887"/>
      <c r="CV102" s="926"/>
      <c r="CW102" s="925"/>
      <c r="CX102" s="887"/>
      <c r="CY102" s="887"/>
      <c r="CZ102" s="887"/>
      <c r="DA102" s="926"/>
      <c r="DB102" s="925"/>
      <c r="DC102" s="887"/>
      <c r="DD102" s="887"/>
      <c r="DE102" s="887"/>
      <c r="DF102" s="926"/>
      <c r="DG102" s="925"/>
      <c r="DH102" s="887"/>
      <c r="DI102" s="887"/>
      <c r="DJ102" s="887"/>
      <c r="DK102" s="926"/>
      <c r="DL102" s="925"/>
      <c r="DM102" s="887"/>
      <c r="DN102" s="887"/>
      <c r="DO102" s="887"/>
      <c r="DP102" s="926"/>
      <c r="DQ102" s="925"/>
      <c r="DR102" s="887"/>
      <c r="DS102" s="887"/>
      <c r="DT102" s="887"/>
      <c r="DU102" s="926"/>
      <c r="DV102" s="821"/>
      <c r="DW102" s="822"/>
      <c r="DX102" s="822"/>
      <c r="DY102" s="822"/>
      <c r="DZ102" s="949"/>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429</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430</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2" t="s">
        <v>433</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434</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15">
      <c r="A109" s="947" t="s">
        <v>435</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27" t="s">
        <v>436</v>
      </c>
      <c r="AB109" s="928"/>
      <c r="AC109" s="928"/>
      <c r="AD109" s="928"/>
      <c r="AE109" s="929"/>
      <c r="AF109" s="927" t="s">
        <v>437</v>
      </c>
      <c r="AG109" s="928"/>
      <c r="AH109" s="928"/>
      <c r="AI109" s="928"/>
      <c r="AJ109" s="929"/>
      <c r="AK109" s="927" t="s">
        <v>303</v>
      </c>
      <c r="AL109" s="928"/>
      <c r="AM109" s="928"/>
      <c r="AN109" s="928"/>
      <c r="AO109" s="929"/>
      <c r="AP109" s="927" t="s">
        <v>438</v>
      </c>
      <c r="AQ109" s="928"/>
      <c r="AR109" s="928"/>
      <c r="AS109" s="928"/>
      <c r="AT109" s="930"/>
      <c r="AU109" s="947" t="s">
        <v>435</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27" t="s">
        <v>436</v>
      </c>
      <c r="BR109" s="928"/>
      <c r="BS109" s="928"/>
      <c r="BT109" s="928"/>
      <c r="BU109" s="929"/>
      <c r="BV109" s="927" t="s">
        <v>437</v>
      </c>
      <c r="BW109" s="928"/>
      <c r="BX109" s="928"/>
      <c r="BY109" s="928"/>
      <c r="BZ109" s="929"/>
      <c r="CA109" s="927" t="s">
        <v>303</v>
      </c>
      <c r="CB109" s="928"/>
      <c r="CC109" s="928"/>
      <c r="CD109" s="928"/>
      <c r="CE109" s="929"/>
      <c r="CF109" s="948" t="s">
        <v>438</v>
      </c>
      <c r="CG109" s="948"/>
      <c r="CH109" s="948"/>
      <c r="CI109" s="948"/>
      <c r="CJ109" s="948"/>
      <c r="CK109" s="927" t="s">
        <v>439</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27" t="s">
        <v>436</v>
      </c>
      <c r="DH109" s="928"/>
      <c r="DI109" s="928"/>
      <c r="DJ109" s="928"/>
      <c r="DK109" s="929"/>
      <c r="DL109" s="927" t="s">
        <v>437</v>
      </c>
      <c r="DM109" s="928"/>
      <c r="DN109" s="928"/>
      <c r="DO109" s="928"/>
      <c r="DP109" s="929"/>
      <c r="DQ109" s="927" t="s">
        <v>303</v>
      </c>
      <c r="DR109" s="928"/>
      <c r="DS109" s="928"/>
      <c r="DT109" s="928"/>
      <c r="DU109" s="929"/>
      <c r="DV109" s="927" t="s">
        <v>438</v>
      </c>
      <c r="DW109" s="928"/>
      <c r="DX109" s="928"/>
      <c r="DY109" s="928"/>
      <c r="DZ109" s="930"/>
    </row>
    <row r="110" spans="1:131" s="221" customFormat="1" ht="26.25" customHeight="1" x14ac:dyDescent="0.15">
      <c r="A110" s="931" t="s">
        <v>440</v>
      </c>
      <c r="B110" s="932"/>
      <c r="C110" s="932"/>
      <c r="D110" s="932"/>
      <c r="E110" s="932"/>
      <c r="F110" s="932"/>
      <c r="G110" s="932"/>
      <c r="H110" s="932"/>
      <c r="I110" s="932"/>
      <c r="J110" s="932"/>
      <c r="K110" s="932"/>
      <c r="L110" s="932"/>
      <c r="M110" s="932"/>
      <c r="N110" s="932"/>
      <c r="O110" s="932"/>
      <c r="P110" s="932"/>
      <c r="Q110" s="932"/>
      <c r="R110" s="932"/>
      <c r="S110" s="932"/>
      <c r="T110" s="932"/>
      <c r="U110" s="932"/>
      <c r="V110" s="932"/>
      <c r="W110" s="932"/>
      <c r="X110" s="932"/>
      <c r="Y110" s="932"/>
      <c r="Z110" s="933"/>
      <c r="AA110" s="934">
        <v>206866</v>
      </c>
      <c r="AB110" s="935"/>
      <c r="AC110" s="935"/>
      <c r="AD110" s="935"/>
      <c r="AE110" s="936"/>
      <c r="AF110" s="937">
        <v>181118</v>
      </c>
      <c r="AG110" s="935"/>
      <c r="AH110" s="935"/>
      <c r="AI110" s="935"/>
      <c r="AJ110" s="936"/>
      <c r="AK110" s="937">
        <v>239408</v>
      </c>
      <c r="AL110" s="935"/>
      <c r="AM110" s="935"/>
      <c r="AN110" s="935"/>
      <c r="AO110" s="936"/>
      <c r="AP110" s="938">
        <v>21.9</v>
      </c>
      <c r="AQ110" s="939"/>
      <c r="AR110" s="939"/>
      <c r="AS110" s="939"/>
      <c r="AT110" s="940"/>
      <c r="AU110" s="941" t="s">
        <v>73</v>
      </c>
      <c r="AV110" s="942"/>
      <c r="AW110" s="942"/>
      <c r="AX110" s="942"/>
      <c r="AY110" s="942"/>
      <c r="AZ110" s="964" t="s">
        <v>441</v>
      </c>
      <c r="BA110" s="932"/>
      <c r="BB110" s="932"/>
      <c r="BC110" s="932"/>
      <c r="BD110" s="932"/>
      <c r="BE110" s="932"/>
      <c r="BF110" s="932"/>
      <c r="BG110" s="932"/>
      <c r="BH110" s="932"/>
      <c r="BI110" s="932"/>
      <c r="BJ110" s="932"/>
      <c r="BK110" s="932"/>
      <c r="BL110" s="932"/>
      <c r="BM110" s="932"/>
      <c r="BN110" s="932"/>
      <c r="BO110" s="932"/>
      <c r="BP110" s="933"/>
      <c r="BQ110" s="965">
        <v>2242039</v>
      </c>
      <c r="BR110" s="966"/>
      <c r="BS110" s="966"/>
      <c r="BT110" s="966"/>
      <c r="BU110" s="966"/>
      <c r="BV110" s="966">
        <v>2478794</v>
      </c>
      <c r="BW110" s="966"/>
      <c r="BX110" s="966"/>
      <c r="BY110" s="966"/>
      <c r="BZ110" s="966"/>
      <c r="CA110" s="966">
        <v>2495594</v>
      </c>
      <c r="CB110" s="966"/>
      <c r="CC110" s="966"/>
      <c r="CD110" s="966"/>
      <c r="CE110" s="966"/>
      <c r="CF110" s="979">
        <v>228.1</v>
      </c>
      <c r="CG110" s="980"/>
      <c r="CH110" s="980"/>
      <c r="CI110" s="980"/>
      <c r="CJ110" s="980"/>
      <c r="CK110" s="981" t="s">
        <v>442</v>
      </c>
      <c r="CL110" s="982"/>
      <c r="CM110" s="964" t="s">
        <v>443</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65" t="s">
        <v>444</v>
      </c>
      <c r="DH110" s="966"/>
      <c r="DI110" s="966"/>
      <c r="DJ110" s="966"/>
      <c r="DK110" s="966"/>
      <c r="DL110" s="966" t="s">
        <v>445</v>
      </c>
      <c r="DM110" s="966"/>
      <c r="DN110" s="966"/>
      <c r="DO110" s="966"/>
      <c r="DP110" s="966"/>
      <c r="DQ110" s="966" t="s">
        <v>444</v>
      </c>
      <c r="DR110" s="966"/>
      <c r="DS110" s="966"/>
      <c r="DT110" s="966"/>
      <c r="DU110" s="966"/>
      <c r="DV110" s="967" t="s">
        <v>444</v>
      </c>
      <c r="DW110" s="967"/>
      <c r="DX110" s="967"/>
      <c r="DY110" s="967"/>
      <c r="DZ110" s="968"/>
    </row>
    <row r="111" spans="1:131" s="221" customFormat="1" ht="26.25" customHeight="1" x14ac:dyDescent="0.15">
      <c r="A111" s="969" t="s">
        <v>446</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445</v>
      </c>
      <c r="AB111" s="973"/>
      <c r="AC111" s="973"/>
      <c r="AD111" s="973"/>
      <c r="AE111" s="974"/>
      <c r="AF111" s="975" t="s">
        <v>445</v>
      </c>
      <c r="AG111" s="973"/>
      <c r="AH111" s="973"/>
      <c r="AI111" s="973"/>
      <c r="AJ111" s="974"/>
      <c r="AK111" s="975" t="s">
        <v>445</v>
      </c>
      <c r="AL111" s="973"/>
      <c r="AM111" s="973"/>
      <c r="AN111" s="973"/>
      <c r="AO111" s="974"/>
      <c r="AP111" s="976" t="s">
        <v>445</v>
      </c>
      <c r="AQ111" s="977"/>
      <c r="AR111" s="977"/>
      <c r="AS111" s="977"/>
      <c r="AT111" s="978"/>
      <c r="AU111" s="943"/>
      <c r="AV111" s="944"/>
      <c r="AW111" s="944"/>
      <c r="AX111" s="944"/>
      <c r="AY111" s="944"/>
      <c r="AZ111" s="957" t="s">
        <v>447</v>
      </c>
      <c r="BA111" s="958"/>
      <c r="BB111" s="958"/>
      <c r="BC111" s="958"/>
      <c r="BD111" s="958"/>
      <c r="BE111" s="958"/>
      <c r="BF111" s="958"/>
      <c r="BG111" s="958"/>
      <c r="BH111" s="958"/>
      <c r="BI111" s="958"/>
      <c r="BJ111" s="958"/>
      <c r="BK111" s="958"/>
      <c r="BL111" s="958"/>
      <c r="BM111" s="958"/>
      <c r="BN111" s="958"/>
      <c r="BO111" s="958"/>
      <c r="BP111" s="959"/>
      <c r="BQ111" s="960" t="s">
        <v>445</v>
      </c>
      <c r="BR111" s="961"/>
      <c r="BS111" s="961"/>
      <c r="BT111" s="961"/>
      <c r="BU111" s="961"/>
      <c r="BV111" s="961" t="s">
        <v>390</v>
      </c>
      <c r="BW111" s="961"/>
      <c r="BX111" s="961"/>
      <c r="BY111" s="961"/>
      <c r="BZ111" s="961"/>
      <c r="CA111" s="961" t="s">
        <v>445</v>
      </c>
      <c r="CB111" s="961"/>
      <c r="CC111" s="961"/>
      <c r="CD111" s="961"/>
      <c r="CE111" s="961"/>
      <c r="CF111" s="955" t="s">
        <v>390</v>
      </c>
      <c r="CG111" s="956"/>
      <c r="CH111" s="956"/>
      <c r="CI111" s="956"/>
      <c r="CJ111" s="956"/>
      <c r="CK111" s="983"/>
      <c r="CL111" s="984"/>
      <c r="CM111" s="957" t="s">
        <v>448</v>
      </c>
      <c r="CN111" s="958"/>
      <c r="CO111" s="958"/>
      <c r="CP111" s="958"/>
      <c r="CQ111" s="958"/>
      <c r="CR111" s="958"/>
      <c r="CS111" s="958"/>
      <c r="CT111" s="958"/>
      <c r="CU111" s="958"/>
      <c r="CV111" s="958"/>
      <c r="CW111" s="958"/>
      <c r="CX111" s="958"/>
      <c r="CY111" s="958"/>
      <c r="CZ111" s="958"/>
      <c r="DA111" s="958"/>
      <c r="DB111" s="958"/>
      <c r="DC111" s="958"/>
      <c r="DD111" s="958"/>
      <c r="DE111" s="958"/>
      <c r="DF111" s="959"/>
      <c r="DG111" s="960" t="s">
        <v>445</v>
      </c>
      <c r="DH111" s="961"/>
      <c r="DI111" s="961"/>
      <c r="DJ111" s="961"/>
      <c r="DK111" s="961"/>
      <c r="DL111" s="961" t="s">
        <v>390</v>
      </c>
      <c r="DM111" s="961"/>
      <c r="DN111" s="961"/>
      <c r="DO111" s="961"/>
      <c r="DP111" s="961"/>
      <c r="DQ111" s="961" t="s">
        <v>390</v>
      </c>
      <c r="DR111" s="961"/>
      <c r="DS111" s="961"/>
      <c r="DT111" s="961"/>
      <c r="DU111" s="961"/>
      <c r="DV111" s="962" t="s">
        <v>390</v>
      </c>
      <c r="DW111" s="962"/>
      <c r="DX111" s="962"/>
      <c r="DY111" s="962"/>
      <c r="DZ111" s="963"/>
    </row>
    <row r="112" spans="1:131" s="221" customFormat="1" ht="26.25" customHeight="1" x14ac:dyDescent="0.15">
      <c r="A112" s="987" t="s">
        <v>449</v>
      </c>
      <c r="B112" s="988"/>
      <c r="C112" s="958" t="s">
        <v>450</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93" t="s">
        <v>390</v>
      </c>
      <c r="AB112" s="994"/>
      <c r="AC112" s="994"/>
      <c r="AD112" s="994"/>
      <c r="AE112" s="995"/>
      <c r="AF112" s="996" t="s">
        <v>445</v>
      </c>
      <c r="AG112" s="994"/>
      <c r="AH112" s="994"/>
      <c r="AI112" s="994"/>
      <c r="AJ112" s="995"/>
      <c r="AK112" s="996" t="s">
        <v>390</v>
      </c>
      <c r="AL112" s="994"/>
      <c r="AM112" s="994"/>
      <c r="AN112" s="994"/>
      <c r="AO112" s="995"/>
      <c r="AP112" s="997" t="s">
        <v>444</v>
      </c>
      <c r="AQ112" s="998"/>
      <c r="AR112" s="998"/>
      <c r="AS112" s="998"/>
      <c r="AT112" s="999"/>
      <c r="AU112" s="943"/>
      <c r="AV112" s="944"/>
      <c r="AW112" s="944"/>
      <c r="AX112" s="944"/>
      <c r="AY112" s="944"/>
      <c r="AZ112" s="957" t="s">
        <v>451</v>
      </c>
      <c r="BA112" s="958"/>
      <c r="BB112" s="958"/>
      <c r="BC112" s="958"/>
      <c r="BD112" s="958"/>
      <c r="BE112" s="958"/>
      <c r="BF112" s="958"/>
      <c r="BG112" s="958"/>
      <c r="BH112" s="958"/>
      <c r="BI112" s="958"/>
      <c r="BJ112" s="958"/>
      <c r="BK112" s="958"/>
      <c r="BL112" s="958"/>
      <c r="BM112" s="958"/>
      <c r="BN112" s="958"/>
      <c r="BO112" s="958"/>
      <c r="BP112" s="959"/>
      <c r="BQ112" s="960">
        <v>106544</v>
      </c>
      <c r="BR112" s="961"/>
      <c r="BS112" s="961"/>
      <c r="BT112" s="961"/>
      <c r="BU112" s="961"/>
      <c r="BV112" s="961">
        <v>98368</v>
      </c>
      <c r="BW112" s="961"/>
      <c r="BX112" s="961"/>
      <c r="BY112" s="961"/>
      <c r="BZ112" s="961"/>
      <c r="CA112" s="961">
        <v>101785</v>
      </c>
      <c r="CB112" s="961"/>
      <c r="CC112" s="961"/>
      <c r="CD112" s="961"/>
      <c r="CE112" s="961"/>
      <c r="CF112" s="955">
        <v>9.3000000000000007</v>
      </c>
      <c r="CG112" s="956"/>
      <c r="CH112" s="956"/>
      <c r="CI112" s="956"/>
      <c r="CJ112" s="956"/>
      <c r="CK112" s="983"/>
      <c r="CL112" s="984"/>
      <c r="CM112" s="957" t="s">
        <v>452</v>
      </c>
      <c r="CN112" s="958"/>
      <c r="CO112" s="958"/>
      <c r="CP112" s="958"/>
      <c r="CQ112" s="958"/>
      <c r="CR112" s="958"/>
      <c r="CS112" s="958"/>
      <c r="CT112" s="958"/>
      <c r="CU112" s="958"/>
      <c r="CV112" s="958"/>
      <c r="CW112" s="958"/>
      <c r="CX112" s="958"/>
      <c r="CY112" s="958"/>
      <c r="CZ112" s="958"/>
      <c r="DA112" s="958"/>
      <c r="DB112" s="958"/>
      <c r="DC112" s="958"/>
      <c r="DD112" s="958"/>
      <c r="DE112" s="958"/>
      <c r="DF112" s="959"/>
      <c r="DG112" s="960" t="s">
        <v>444</v>
      </c>
      <c r="DH112" s="961"/>
      <c r="DI112" s="961"/>
      <c r="DJ112" s="961"/>
      <c r="DK112" s="961"/>
      <c r="DL112" s="961" t="s">
        <v>390</v>
      </c>
      <c r="DM112" s="961"/>
      <c r="DN112" s="961"/>
      <c r="DO112" s="961"/>
      <c r="DP112" s="961"/>
      <c r="DQ112" s="961" t="s">
        <v>390</v>
      </c>
      <c r="DR112" s="961"/>
      <c r="DS112" s="961"/>
      <c r="DT112" s="961"/>
      <c r="DU112" s="961"/>
      <c r="DV112" s="962" t="s">
        <v>445</v>
      </c>
      <c r="DW112" s="962"/>
      <c r="DX112" s="962"/>
      <c r="DY112" s="962"/>
      <c r="DZ112" s="963"/>
    </row>
    <row r="113" spans="1:130" s="221" customFormat="1" ht="26.25" customHeight="1" x14ac:dyDescent="0.15">
      <c r="A113" s="989"/>
      <c r="B113" s="990"/>
      <c r="C113" s="958" t="s">
        <v>453</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72">
        <v>20043</v>
      </c>
      <c r="AB113" s="973"/>
      <c r="AC113" s="973"/>
      <c r="AD113" s="973"/>
      <c r="AE113" s="974"/>
      <c r="AF113" s="975">
        <v>19441</v>
      </c>
      <c r="AG113" s="973"/>
      <c r="AH113" s="973"/>
      <c r="AI113" s="973"/>
      <c r="AJ113" s="974"/>
      <c r="AK113" s="975">
        <v>20432</v>
      </c>
      <c r="AL113" s="973"/>
      <c r="AM113" s="973"/>
      <c r="AN113" s="973"/>
      <c r="AO113" s="974"/>
      <c r="AP113" s="976">
        <v>1.9</v>
      </c>
      <c r="AQ113" s="977"/>
      <c r="AR113" s="977"/>
      <c r="AS113" s="977"/>
      <c r="AT113" s="978"/>
      <c r="AU113" s="943"/>
      <c r="AV113" s="944"/>
      <c r="AW113" s="944"/>
      <c r="AX113" s="944"/>
      <c r="AY113" s="944"/>
      <c r="AZ113" s="957" t="s">
        <v>454</v>
      </c>
      <c r="BA113" s="958"/>
      <c r="BB113" s="958"/>
      <c r="BC113" s="958"/>
      <c r="BD113" s="958"/>
      <c r="BE113" s="958"/>
      <c r="BF113" s="958"/>
      <c r="BG113" s="958"/>
      <c r="BH113" s="958"/>
      <c r="BI113" s="958"/>
      <c r="BJ113" s="958"/>
      <c r="BK113" s="958"/>
      <c r="BL113" s="958"/>
      <c r="BM113" s="958"/>
      <c r="BN113" s="958"/>
      <c r="BO113" s="958"/>
      <c r="BP113" s="959"/>
      <c r="BQ113" s="960">
        <v>18929</v>
      </c>
      <c r="BR113" s="961"/>
      <c r="BS113" s="961"/>
      <c r="BT113" s="961"/>
      <c r="BU113" s="961"/>
      <c r="BV113" s="961">
        <v>13935</v>
      </c>
      <c r="BW113" s="961"/>
      <c r="BX113" s="961"/>
      <c r="BY113" s="961"/>
      <c r="BZ113" s="961"/>
      <c r="CA113" s="961">
        <v>15759</v>
      </c>
      <c r="CB113" s="961"/>
      <c r="CC113" s="961"/>
      <c r="CD113" s="961"/>
      <c r="CE113" s="961"/>
      <c r="CF113" s="955">
        <v>1.4</v>
      </c>
      <c r="CG113" s="956"/>
      <c r="CH113" s="956"/>
      <c r="CI113" s="956"/>
      <c r="CJ113" s="956"/>
      <c r="CK113" s="983"/>
      <c r="CL113" s="984"/>
      <c r="CM113" s="957" t="s">
        <v>455</v>
      </c>
      <c r="CN113" s="958"/>
      <c r="CO113" s="958"/>
      <c r="CP113" s="958"/>
      <c r="CQ113" s="958"/>
      <c r="CR113" s="958"/>
      <c r="CS113" s="958"/>
      <c r="CT113" s="958"/>
      <c r="CU113" s="958"/>
      <c r="CV113" s="958"/>
      <c r="CW113" s="958"/>
      <c r="CX113" s="958"/>
      <c r="CY113" s="958"/>
      <c r="CZ113" s="958"/>
      <c r="DA113" s="958"/>
      <c r="DB113" s="958"/>
      <c r="DC113" s="958"/>
      <c r="DD113" s="958"/>
      <c r="DE113" s="958"/>
      <c r="DF113" s="959"/>
      <c r="DG113" s="993" t="s">
        <v>390</v>
      </c>
      <c r="DH113" s="994"/>
      <c r="DI113" s="994"/>
      <c r="DJ113" s="994"/>
      <c r="DK113" s="995"/>
      <c r="DL113" s="996" t="s">
        <v>444</v>
      </c>
      <c r="DM113" s="994"/>
      <c r="DN113" s="994"/>
      <c r="DO113" s="994"/>
      <c r="DP113" s="995"/>
      <c r="DQ113" s="996" t="s">
        <v>445</v>
      </c>
      <c r="DR113" s="994"/>
      <c r="DS113" s="994"/>
      <c r="DT113" s="994"/>
      <c r="DU113" s="995"/>
      <c r="DV113" s="997" t="s">
        <v>390</v>
      </c>
      <c r="DW113" s="998"/>
      <c r="DX113" s="998"/>
      <c r="DY113" s="998"/>
      <c r="DZ113" s="999"/>
    </row>
    <row r="114" spans="1:130" s="221" customFormat="1" ht="26.25" customHeight="1" x14ac:dyDescent="0.15">
      <c r="A114" s="989"/>
      <c r="B114" s="990"/>
      <c r="C114" s="958" t="s">
        <v>456</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93">
        <v>4961</v>
      </c>
      <c r="AB114" s="994"/>
      <c r="AC114" s="994"/>
      <c r="AD114" s="994"/>
      <c r="AE114" s="995"/>
      <c r="AF114" s="996">
        <v>4957</v>
      </c>
      <c r="AG114" s="994"/>
      <c r="AH114" s="994"/>
      <c r="AI114" s="994"/>
      <c r="AJ114" s="995"/>
      <c r="AK114" s="996">
        <v>4952</v>
      </c>
      <c r="AL114" s="994"/>
      <c r="AM114" s="994"/>
      <c r="AN114" s="994"/>
      <c r="AO114" s="995"/>
      <c r="AP114" s="997">
        <v>0.5</v>
      </c>
      <c r="AQ114" s="998"/>
      <c r="AR114" s="998"/>
      <c r="AS114" s="998"/>
      <c r="AT114" s="999"/>
      <c r="AU114" s="943"/>
      <c r="AV114" s="944"/>
      <c r="AW114" s="944"/>
      <c r="AX114" s="944"/>
      <c r="AY114" s="944"/>
      <c r="AZ114" s="957" t="s">
        <v>457</v>
      </c>
      <c r="BA114" s="958"/>
      <c r="BB114" s="958"/>
      <c r="BC114" s="958"/>
      <c r="BD114" s="958"/>
      <c r="BE114" s="958"/>
      <c r="BF114" s="958"/>
      <c r="BG114" s="958"/>
      <c r="BH114" s="958"/>
      <c r="BI114" s="958"/>
      <c r="BJ114" s="958"/>
      <c r="BK114" s="958"/>
      <c r="BL114" s="958"/>
      <c r="BM114" s="958"/>
      <c r="BN114" s="958"/>
      <c r="BO114" s="958"/>
      <c r="BP114" s="959"/>
      <c r="BQ114" s="960">
        <v>453471</v>
      </c>
      <c r="BR114" s="961"/>
      <c r="BS114" s="961"/>
      <c r="BT114" s="961"/>
      <c r="BU114" s="961"/>
      <c r="BV114" s="961">
        <v>468108</v>
      </c>
      <c r="BW114" s="961"/>
      <c r="BX114" s="961"/>
      <c r="BY114" s="961"/>
      <c r="BZ114" s="961"/>
      <c r="CA114" s="961">
        <v>459127</v>
      </c>
      <c r="CB114" s="961"/>
      <c r="CC114" s="961"/>
      <c r="CD114" s="961"/>
      <c r="CE114" s="961"/>
      <c r="CF114" s="955">
        <v>42</v>
      </c>
      <c r="CG114" s="956"/>
      <c r="CH114" s="956"/>
      <c r="CI114" s="956"/>
      <c r="CJ114" s="956"/>
      <c r="CK114" s="983"/>
      <c r="CL114" s="984"/>
      <c r="CM114" s="957" t="s">
        <v>458</v>
      </c>
      <c r="CN114" s="958"/>
      <c r="CO114" s="958"/>
      <c r="CP114" s="958"/>
      <c r="CQ114" s="958"/>
      <c r="CR114" s="958"/>
      <c r="CS114" s="958"/>
      <c r="CT114" s="958"/>
      <c r="CU114" s="958"/>
      <c r="CV114" s="958"/>
      <c r="CW114" s="958"/>
      <c r="CX114" s="958"/>
      <c r="CY114" s="958"/>
      <c r="CZ114" s="958"/>
      <c r="DA114" s="958"/>
      <c r="DB114" s="958"/>
      <c r="DC114" s="958"/>
      <c r="DD114" s="958"/>
      <c r="DE114" s="958"/>
      <c r="DF114" s="959"/>
      <c r="DG114" s="993" t="s">
        <v>444</v>
      </c>
      <c r="DH114" s="994"/>
      <c r="DI114" s="994"/>
      <c r="DJ114" s="994"/>
      <c r="DK114" s="995"/>
      <c r="DL114" s="996" t="s">
        <v>390</v>
      </c>
      <c r="DM114" s="994"/>
      <c r="DN114" s="994"/>
      <c r="DO114" s="994"/>
      <c r="DP114" s="995"/>
      <c r="DQ114" s="996" t="s">
        <v>444</v>
      </c>
      <c r="DR114" s="994"/>
      <c r="DS114" s="994"/>
      <c r="DT114" s="994"/>
      <c r="DU114" s="995"/>
      <c r="DV114" s="997" t="s">
        <v>445</v>
      </c>
      <c r="DW114" s="998"/>
      <c r="DX114" s="998"/>
      <c r="DY114" s="998"/>
      <c r="DZ114" s="999"/>
    </row>
    <row r="115" spans="1:130" s="221" customFormat="1" ht="26.25" customHeight="1" x14ac:dyDescent="0.15">
      <c r="A115" s="989"/>
      <c r="B115" s="990"/>
      <c r="C115" s="958" t="s">
        <v>459</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72" t="s">
        <v>444</v>
      </c>
      <c r="AB115" s="973"/>
      <c r="AC115" s="973"/>
      <c r="AD115" s="973"/>
      <c r="AE115" s="974"/>
      <c r="AF115" s="975" t="s">
        <v>390</v>
      </c>
      <c r="AG115" s="973"/>
      <c r="AH115" s="973"/>
      <c r="AI115" s="973"/>
      <c r="AJ115" s="974"/>
      <c r="AK115" s="975" t="s">
        <v>444</v>
      </c>
      <c r="AL115" s="973"/>
      <c r="AM115" s="973"/>
      <c r="AN115" s="973"/>
      <c r="AO115" s="974"/>
      <c r="AP115" s="976" t="s">
        <v>444</v>
      </c>
      <c r="AQ115" s="977"/>
      <c r="AR115" s="977"/>
      <c r="AS115" s="977"/>
      <c r="AT115" s="978"/>
      <c r="AU115" s="943"/>
      <c r="AV115" s="944"/>
      <c r="AW115" s="944"/>
      <c r="AX115" s="944"/>
      <c r="AY115" s="944"/>
      <c r="AZ115" s="957" t="s">
        <v>460</v>
      </c>
      <c r="BA115" s="958"/>
      <c r="BB115" s="958"/>
      <c r="BC115" s="958"/>
      <c r="BD115" s="958"/>
      <c r="BE115" s="958"/>
      <c r="BF115" s="958"/>
      <c r="BG115" s="958"/>
      <c r="BH115" s="958"/>
      <c r="BI115" s="958"/>
      <c r="BJ115" s="958"/>
      <c r="BK115" s="958"/>
      <c r="BL115" s="958"/>
      <c r="BM115" s="958"/>
      <c r="BN115" s="958"/>
      <c r="BO115" s="958"/>
      <c r="BP115" s="959"/>
      <c r="BQ115" s="960" t="s">
        <v>444</v>
      </c>
      <c r="BR115" s="961"/>
      <c r="BS115" s="961"/>
      <c r="BT115" s="961"/>
      <c r="BU115" s="961"/>
      <c r="BV115" s="961" t="s">
        <v>390</v>
      </c>
      <c r="BW115" s="961"/>
      <c r="BX115" s="961"/>
      <c r="BY115" s="961"/>
      <c r="BZ115" s="961"/>
      <c r="CA115" s="961" t="s">
        <v>444</v>
      </c>
      <c r="CB115" s="961"/>
      <c r="CC115" s="961"/>
      <c r="CD115" s="961"/>
      <c r="CE115" s="961"/>
      <c r="CF115" s="955" t="s">
        <v>444</v>
      </c>
      <c r="CG115" s="956"/>
      <c r="CH115" s="956"/>
      <c r="CI115" s="956"/>
      <c r="CJ115" s="956"/>
      <c r="CK115" s="983"/>
      <c r="CL115" s="984"/>
      <c r="CM115" s="957" t="s">
        <v>461</v>
      </c>
      <c r="CN115" s="958"/>
      <c r="CO115" s="958"/>
      <c r="CP115" s="958"/>
      <c r="CQ115" s="958"/>
      <c r="CR115" s="958"/>
      <c r="CS115" s="958"/>
      <c r="CT115" s="958"/>
      <c r="CU115" s="958"/>
      <c r="CV115" s="958"/>
      <c r="CW115" s="958"/>
      <c r="CX115" s="958"/>
      <c r="CY115" s="958"/>
      <c r="CZ115" s="958"/>
      <c r="DA115" s="958"/>
      <c r="DB115" s="958"/>
      <c r="DC115" s="958"/>
      <c r="DD115" s="958"/>
      <c r="DE115" s="958"/>
      <c r="DF115" s="959"/>
      <c r="DG115" s="993" t="s">
        <v>413</v>
      </c>
      <c r="DH115" s="994"/>
      <c r="DI115" s="994"/>
      <c r="DJ115" s="994"/>
      <c r="DK115" s="995"/>
      <c r="DL115" s="996" t="s">
        <v>390</v>
      </c>
      <c r="DM115" s="994"/>
      <c r="DN115" s="994"/>
      <c r="DO115" s="994"/>
      <c r="DP115" s="995"/>
      <c r="DQ115" s="996" t="s">
        <v>390</v>
      </c>
      <c r="DR115" s="994"/>
      <c r="DS115" s="994"/>
      <c r="DT115" s="994"/>
      <c r="DU115" s="995"/>
      <c r="DV115" s="997" t="s">
        <v>444</v>
      </c>
      <c r="DW115" s="998"/>
      <c r="DX115" s="998"/>
      <c r="DY115" s="998"/>
      <c r="DZ115" s="999"/>
    </row>
    <row r="116" spans="1:130" s="221" customFormat="1" ht="26.25" customHeight="1" x14ac:dyDescent="0.15">
      <c r="A116" s="991"/>
      <c r="B116" s="992"/>
      <c r="C116" s="1000" t="s">
        <v>462</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390</v>
      </c>
      <c r="AB116" s="994"/>
      <c r="AC116" s="994"/>
      <c r="AD116" s="994"/>
      <c r="AE116" s="995"/>
      <c r="AF116" s="996" t="s">
        <v>390</v>
      </c>
      <c r="AG116" s="994"/>
      <c r="AH116" s="994"/>
      <c r="AI116" s="994"/>
      <c r="AJ116" s="995"/>
      <c r="AK116" s="996" t="s">
        <v>444</v>
      </c>
      <c r="AL116" s="994"/>
      <c r="AM116" s="994"/>
      <c r="AN116" s="994"/>
      <c r="AO116" s="995"/>
      <c r="AP116" s="997" t="s">
        <v>390</v>
      </c>
      <c r="AQ116" s="998"/>
      <c r="AR116" s="998"/>
      <c r="AS116" s="998"/>
      <c r="AT116" s="999"/>
      <c r="AU116" s="943"/>
      <c r="AV116" s="944"/>
      <c r="AW116" s="944"/>
      <c r="AX116" s="944"/>
      <c r="AY116" s="944"/>
      <c r="AZ116" s="1002" t="s">
        <v>463</v>
      </c>
      <c r="BA116" s="1003"/>
      <c r="BB116" s="1003"/>
      <c r="BC116" s="1003"/>
      <c r="BD116" s="1003"/>
      <c r="BE116" s="1003"/>
      <c r="BF116" s="1003"/>
      <c r="BG116" s="1003"/>
      <c r="BH116" s="1003"/>
      <c r="BI116" s="1003"/>
      <c r="BJ116" s="1003"/>
      <c r="BK116" s="1003"/>
      <c r="BL116" s="1003"/>
      <c r="BM116" s="1003"/>
      <c r="BN116" s="1003"/>
      <c r="BO116" s="1003"/>
      <c r="BP116" s="1004"/>
      <c r="BQ116" s="960" t="s">
        <v>445</v>
      </c>
      <c r="BR116" s="961"/>
      <c r="BS116" s="961"/>
      <c r="BT116" s="961"/>
      <c r="BU116" s="961"/>
      <c r="BV116" s="961" t="s">
        <v>390</v>
      </c>
      <c r="BW116" s="961"/>
      <c r="BX116" s="961"/>
      <c r="BY116" s="961"/>
      <c r="BZ116" s="961"/>
      <c r="CA116" s="961" t="s">
        <v>390</v>
      </c>
      <c r="CB116" s="961"/>
      <c r="CC116" s="961"/>
      <c r="CD116" s="961"/>
      <c r="CE116" s="961"/>
      <c r="CF116" s="955" t="s">
        <v>444</v>
      </c>
      <c r="CG116" s="956"/>
      <c r="CH116" s="956"/>
      <c r="CI116" s="956"/>
      <c r="CJ116" s="956"/>
      <c r="CK116" s="983"/>
      <c r="CL116" s="984"/>
      <c r="CM116" s="957" t="s">
        <v>464</v>
      </c>
      <c r="CN116" s="958"/>
      <c r="CO116" s="958"/>
      <c r="CP116" s="958"/>
      <c r="CQ116" s="958"/>
      <c r="CR116" s="958"/>
      <c r="CS116" s="958"/>
      <c r="CT116" s="958"/>
      <c r="CU116" s="958"/>
      <c r="CV116" s="958"/>
      <c r="CW116" s="958"/>
      <c r="CX116" s="958"/>
      <c r="CY116" s="958"/>
      <c r="CZ116" s="958"/>
      <c r="DA116" s="958"/>
      <c r="DB116" s="958"/>
      <c r="DC116" s="958"/>
      <c r="DD116" s="958"/>
      <c r="DE116" s="958"/>
      <c r="DF116" s="959"/>
      <c r="DG116" s="993" t="s">
        <v>390</v>
      </c>
      <c r="DH116" s="994"/>
      <c r="DI116" s="994"/>
      <c r="DJ116" s="994"/>
      <c r="DK116" s="995"/>
      <c r="DL116" s="996" t="s">
        <v>445</v>
      </c>
      <c r="DM116" s="994"/>
      <c r="DN116" s="994"/>
      <c r="DO116" s="994"/>
      <c r="DP116" s="995"/>
      <c r="DQ116" s="996" t="s">
        <v>444</v>
      </c>
      <c r="DR116" s="994"/>
      <c r="DS116" s="994"/>
      <c r="DT116" s="994"/>
      <c r="DU116" s="995"/>
      <c r="DV116" s="997" t="s">
        <v>445</v>
      </c>
      <c r="DW116" s="998"/>
      <c r="DX116" s="998"/>
      <c r="DY116" s="998"/>
      <c r="DZ116" s="999"/>
    </row>
    <row r="117" spans="1:130" s="221" customFormat="1" ht="26.25" customHeight="1" x14ac:dyDescent="0.15">
      <c r="A117" s="947" t="s">
        <v>186</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1012" t="s">
        <v>465</v>
      </c>
      <c r="Z117" s="929"/>
      <c r="AA117" s="1013">
        <v>231870</v>
      </c>
      <c r="AB117" s="1014"/>
      <c r="AC117" s="1014"/>
      <c r="AD117" s="1014"/>
      <c r="AE117" s="1015"/>
      <c r="AF117" s="1016">
        <v>205516</v>
      </c>
      <c r="AG117" s="1014"/>
      <c r="AH117" s="1014"/>
      <c r="AI117" s="1014"/>
      <c r="AJ117" s="1015"/>
      <c r="AK117" s="1016">
        <v>264792</v>
      </c>
      <c r="AL117" s="1014"/>
      <c r="AM117" s="1014"/>
      <c r="AN117" s="1014"/>
      <c r="AO117" s="1015"/>
      <c r="AP117" s="1017"/>
      <c r="AQ117" s="1018"/>
      <c r="AR117" s="1018"/>
      <c r="AS117" s="1018"/>
      <c r="AT117" s="1019"/>
      <c r="AU117" s="943"/>
      <c r="AV117" s="944"/>
      <c r="AW117" s="944"/>
      <c r="AX117" s="944"/>
      <c r="AY117" s="944"/>
      <c r="AZ117" s="1009" t="s">
        <v>466</v>
      </c>
      <c r="BA117" s="1010"/>
      <c r="BB117" s="1010"/>
      <c r="BC117" s="1010"/>
      <c r="BD117" s="1010"/>
      <c r="BE117" s="1010"/>
      <c r="BF117" s="1010"/>
      <c r="BG117" s="1010"/>
      <c r="BH117" s="1010"/>
      <c r="BI117" s="1010"/>
      <c r="BJ117" s="1010"/>
      <c r="BK117" s="1010"/>
      <c r="BL117" s="1010"/>
      <c r="BM117" s="1010"/>
      <c r="BN117" s="1010"/>
      <c r="BO117" s="1010"/>
      <c r="BP117" s="1011"/>
      <c r="BQ117" s="960" t="s">
        <v>413</v>
      </c>
      <c r="BR117" s="961"/>
      <c r="BS117" s="961"/>
      <c r="BT117" s="961"/>
      <c r="BU117" s="961"/>
      <c r="BV117" s="961" t="s">
        <v>413</v>
      </c>
      <c r="BW117" s="961"/>
      <c r="BX117" s="961"/>
      <c r="BY117" s="961"/>
      <c r="BZ117" s="961"/>
      <c r="CA117" s="961" t="s">
        <v>444</v>
      </c>
      <c r="CB117" s="961"/>
      <c r="CC117" s="961"/>
      <c r="CD117" s="961"/>
      <c r="CE117" s="961"/>
      <c r="CF117" s="955" t="s">
        <v>413</v>
      </c>
      <c r="CG117" s="956"/>
      <c r="CH117" s="956"/>
      <c r="CI117" s="956"/>
      <c r="CJ117" s="956"/>
      <c r="CK117" s="983"/>
      <c r="CL117" s="984"/>
      <c r="CM117" s="957" t="s">
        <v>467</v>
      </c>
      <c r="CN117" s="958"/>
      <c r="CO117" s="958"/>
      <c r="CP117" s="958"/>
      <c r="CQ117" s="958"/>
      <c r="CR117" s="958"/>
      <c r="CS117" s="958"/>
      <c r="CT117" s="958"/>
      <c r="CU117" s="958"/>
      <c r="CV117" s="958"/>
      <c r="CW117" s="958"/>
      <c r="CX117" s="958"/>
      <c r="CY117" s="958"/>
      <c r="CZ117" s="958"/>
      <c r="DA117" s="958"/>
      <c r="DB117" s="958"/>
      <c r="DC117" s="958"/>
      <c r="DD117" s="958"/>
      <c r="DE117" s="958"/>
      <c r="DF117" s="959"/>
      <c r="DG117" s="993" t="s">
        <v>444</v>
      </c>
      <c r="DH117" s="994"/>
      <c r="DI117" s="994"/>
      <c r="DJ117" s="994"/>
      <c r="DK117" s="995"/>
      <c r="DL117" s="996" t="s">
        <v>413</v>
      </c>
      <c r="DM117" s="994"/>
      <c r="DN117" s="994"/>
      <c r="DO117" s="994"/>
      <c r="DP117" s="995"/>
      <c r="DQ117" s="996" t="s">
        <v>444</v>
      </c>
      <c r="DR117" s="994"/>
      <c r="DS117" s="994"/>
      <c r="DT117" s="994"/>
      <c r="DU117" s="995"/>
      <c r="DV117" s="997" t="s">
        <v>444</v>
      </c>
      <c r="DW117" s="998"/>
      <c r="DX117" s="998"/>
      <c r="DY117" s="998"/>
      <c r="DZ117" s="999"/>
    </row>
    <row r="118" spans="1:130" s="221" customFormat="1" ht="26.25" customHeight="1" x14ac:dyDescent="0.15">
      <c r="A118" s="947" t="s">
        <v>439</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27" t="s">
        <v>436</v>
      </c>
      <c r="AB118" s="928"/>
      <c r="AC118" s="928"/>
      <c r="AD118" s="928"/>
      <c r="AE118" s="929"/>
      <c r="AF118" s="927" t="s">
        <v>437</v>
      </c>
      <c r="AG118" s="928"/>
      <c r="AH118" s="928"/>
      <c r="AI118" s="928"/>
      <c r="AJ118" s="929"/>
      <c r="AK118" s="927" t="s">
        <v>303</v>
      </c>
      <c r="AL118" s="928"/>
      <c r="AM118" s="928"/>
      <c r="AN118" s="928"/>
      <c r="AO118" s="929"/>
      <c r="AP118" s="1005" t="s">
        <v>438</v>
      </c>
      <c r="AQ118" s="1006"/>
      <c r="AR118" s="1006"/>
      <c r="AS118" s="1006"/>
      <c r="AT118" s="1007"/>
      <c r="AU118" s="943"/>
      <c r="AV118" s="944"/>
      <c r="AW118" s="944"/>
      <c r="AX118" s="944"/>
      <c r="AY118" s="944"/>
      <c r="AZ118" s="1008" t="s">
        <v>468</v>
      </c>
      <c r="BA118" s="1000"/>
      <c r="BB118" s="1000"/>
      <c r="BC118" s="1000"/>
      <c r="BD118" s="1000"/>
      <c r="BE118" s="1000"/>
      <c r="BF118" s="1000"/>
      <c r="BG118" s="1000"/>
      <c r="BH118" s="1000"/>
      <c r="BI118" s="1000"/>
      <c r="BJ118" s="1000"/>
      <c r="BK118" s="1000"/>
      <c r="BL118" s="1000"/>
      <c r="BM118" s="1000"/>
      <c r="BN118" s="1000"/>
      <c r="BO118" s="1000"/>
      <c r="BP118" s="1001"/>
      <c r="BQ118" s="1034" t="s">
        <v>469</v>
      </c>
      <c r="BR118" s="1035"/>
      <c r="BS118" s="1035"/>
      <c r="BT118" s="1035"/>
      <c r="BU118" s="1035"/>
      <c r="BV118" s="1035" t="s">
        <v>469</v>
      </c>
      <c r="BW118" s="1035"/>
      <c r="BX118" s="1035"/>
      <c r="BY118" s="1035"/>
      <c r="BZ118" s="1035"/>
      <c r="CA118" s="1035" t="s">
        <v>469</v>
      </c>
      <c r="CB118" s="1035"/>
      <c r="CC118" s="1035"/>
      <c r="CD118" s="1035"/>
      <c r="CE118" s="1035"/>
      <c r="CF118" s="955" t="s">
        <v>469</v>
      </c>
      <c r="CG118" s="956"/>
      <c r="CH118" s="956"/>
      <c r="CI118" s="956"/>
      <c r="CJ118" s="956"/>
      <c r="CK118" s="983"/>
      <c r="CL118" s="984"/>
      <c r="CM118" s="957" t="s">
        <v>470</v>
      </c>
      <c r="CN118" s="958"/>
      <c r="CO118" s="958"/>
      <c r="CP118" s="958"/>
      <c r="CQ118" s="958"/>
      <c r="CR118" s="958"/>
      <c r="CS118" s="958"/>
      <c r="CT118" s="958"/>
      <c r="CU118" s="958"/>
      <c r="CV118" s="958"/>
      <c r="CW118" s="958"/>
      <c r="CX118" s="958"/>
      <c r="CY118" s="958"/>
      <c r="CZ118" s="958"/>
      <c r="DA118" s="958"/>
      <c r="DB118" s="958"/>
      <c r="DC118" s="958"/>
      <c r="DD118" s="958"/>
      <c r="DE118" s="958"/>
      <c r="DF118" s="959"/>
      <c r="DG118" s="993" t="s">
        <v>469</v>
      </c>
      <c r="DH118" s="994"/>
      <c r="DI118" s="994"/>
      <c r="DJ118" s="994"/>
      <c r="DK118" s="995"/>
      <c r="DL118" s="996" t="s">
        <v>469</v>
      </c>
      <c r="DM118" s="994"/>
      <c r="DN118" s="994"/>
      <c r="DO118" s="994"/>
      <c r="DP118" s="995"/>
      <c r="DQ118" s="996" t="s">
        <v>469</v>
      </c>
      <c r="DR118" s="994"/>
      <c r="DS118" s="994"/>
      <c r="DT118" s="994"/>
      <c r="DU118" s="995"/>
      <c r="DV118" s="997" t="s">
        <v>469</v>
      </c>
      <c r="DW118" s="998"/>
      <c r="DX118" s="998"/>
      <c r="DY118" s="998"/>
      <c r="DZ118" s="999"/>
    </row>
    <row r="119" spans="1:130" s="221" customFormat="1" ht="26.25" customHeight="1" x14ac:dyDescent="0.15">
      <c r="A119" s="1091" t="s">
        <v>442</v>
      </c>
      <c r="B119" s="982"/>
      <c r="C119" s="964" t="s">
        <v>443</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934" t="s">
        <v>469</v>
      </c>
      <c r="AB119" s="935"/>
      <c r="AC119" s="935"/>
      <c r="AD119" s="935"/>
      <c r="AE119" s="936"/>
      <c r="AF119" s="937" t="s">
        <v>471</v>
      </c>
      <c r="AG119" s="935"/>
      <c r="AH119" s="935"/>
      <c r="AI119" s="935"/>
      <c r="AJ119" s="936"/>
      <c r="AK119" s="937" t="s">
        <v>469</v>
      </c>
      <c r="AL119" s="935"/>
      <c r="AM119" s="935"/>
      <c r="AN119" s="935"/>
      <c r="AO119" s="936"/>
      <c r="AP119" s="938" t="s">
        <v>469</v>
      </c>
      <c r="AQ119" s="939"/>
      <c r="AR119" s="939"/>
      <c r="AS119" s="939"/>
      <c r="AT119" s="940"/>
      <c r="AU119" s="945"/>
      <c r="AV119" s="946"/>
      <c r="AW119" s="946"/>
      <c r="AX119" s="946"/>
      <c r="AY119" s="946"/>
      <c r="AZ119" s="242" t="s">
        <v>186</v>
      </c>
      <c r="BA119" s="242"/>
      <c r="BB119" s="242"/>
      <c r="BC119" s="242"/>
      <c r="BD119" s="242"/>
      <c r="BE119" s="242"/>
      <c r="BF119" s="242"/>
      <c r="BG119" s="242"/>
      <c r="BH119" s="242"/>
      <c r="BI119" s="242"/>
      <c r="BJ119" s="242"/>
      <c r="BK119" s="242"/>
      <c r="BL119" s="242"/>
      <c r="BM119" s="242"/>
      <c r="BN119" s="242"/>
      <c r="BO119" s="1012" t="s">
        <v>472</v>
      </c>
      <c r="BP119" s="1040"/>
      <c r="BQ119" s="1034">
        <v>2820983</v>
      </c>
      <c r="BR119" s="1035"/>
      <c r="BS119" s="1035"/>
      <c r="BT119" s="1035"/>
      <c r="BU119" s="1035"/>
      <c r="BV119" s="1035">
        <v>3059205</v>
      </c>
      <c r="BW119" s="1035"/>
      <c r="BX119" s="1035"/>
      <c r="BY119" s="1035"/>
      <c r="BZ119" s="1035"/>
      <c r="CA119" s="1035">
        <v>3072265</v>
      </c>
      <c r="CB119" s="1035"/>
      <c r="CC119" s="1035"/>
      <c r="CD119" s="1035"/>
      <c r="CE119" s="1035"/>
      <c r="CF119" s="1036"/>
      <c r="CG119" s="1037"/>
      <c r="CH119" s="1037"/>
      <c r="CI119" s="1037"/>
      <c r="CJ119" s="1038"/>
      <c r="CK119" s="985"/>
      <c r="CL119" s="986"/>
      <c r="CM119" s="1008" t="s">
        <v>473</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1039" t="s">
        <v>471</v>
      </c>
      <c r="DH119" s="1021"/>
      <c r="DI119" s="1021"/>
      <c r="DJ119" s="1021"/>
      <c r="DK119" s="1022"/>
      <c r="DL119" s="1020" t="s">
        <v>390</v>
      </c>
      <c r="DM119" s="1021"/>
      <c r="DN119" s="1021"/>
      <c r="DO119" s="1021"/>
      <c r="DP119" s="1022"/>
      <c r="DQ119" s="1020" t="s">
        <v>471</v>
      </c>
      <c r="DR119" s="1021"/>
      <c r="DS119" s="1021"/>
      <c r="DT119" s="1021"/>
      <c r="DU119" s="1022"/>
      <c r="DV119" s="1023" t="s">
        <v>469</v>
      </c>
      <c r="DW119" s="1024"/>
      <c r="DX119" s="1024"/>
      <c r="DY119" s="1024"/>
      <c r="DZ119" s="1025"/>
    </row>
    <row r="120" spans="1:130" s="221" customFormat="1" ht="26.25" customHeight="1" x14ac:dyDescent="0.15">
      <c r="A120" s="1092"/>
      <c r="B120" s="984"/>
      <c r="C120" s="957" t="s">
        <v>448</v>
      </c>
      <c r="D120" s="958"/>
      <c r="E120" s="958"/>
      <c r="F120" s="958"/>
      <c r="G120" s="958"/>
      <c r="H120" s="958"/>
      <c r="I120" s="958"/>
      <c r="J120" s="958"/>
      <c r="K120" s="958"/>
      <c r="L120" s="958"/>
      <c r="M120" s="958"/>
      <c r="N120" s="958"/>
      <c r="O120" s="958"/>
      <c r="P120" s="958"/>
      <c r="Q120" s="958"/>
      <c r="R120" s="958"/>
      <c r="S120" s="958"/>
      <c r="T120" s="958"/>
      <c r="U120" s="958"/>
      <c r="V120" s="958"/>
      <c r="W120" s="958"/>
      <c r="X120" s="958"/>
      <c r="Y120" s="958"/>
      <c r="Z120" s="959"/>
      <c r="AA120" s="993" t="s">
        <v>469</v>
      </c>
      <c r="AB120" s="994"/>
      <c r="AC120" s="994"/>
      <c r="AD120" s="994"/>
      <c r="AE120" s="995"/>
      <c r="AF120" s="996" t="s">
        <v>474</v>
      </c>
      <c r="AG120" s="994"/>
      <c r="AH120" s="994"/>
      <c r="AI120" s="994"/>
      <c r="AJ120" s="995"/>
      <c r="AK120" s="996" t="s">
        <v>390</v>
      </c>
      <c r="AL120" s="994"/>
      <c r="AM120" s="994"/>
      <c r="AN120" s="994"/>
      <c r="AO120" s="995"/>
      <c r="AP120" s="997" t="s">
        <v>469</v>
      </c>
      <c r="AQ120" s="998"/>
      <c r="AR120" s="998"/>
      <c r="AS120" s="998"/>
      <c r="AT120" s="999"/>
      <c r="AU120" s="1026" t="s">
        <v>475</v>
      </c>
      <c r="AV120" s="1027"/>
      <c r="AW120" s="1027"/>
      <c r="AX120" s="1027"/>
      <c r="AY120" s="1028"/>
      <c r="AZ120" s="964" t="s">
        <v>476</v>
      </c>
      <c r="BA120" s="932"/>
      <c r="BB120" s="932"/>
      <c r="BC120" s="932"/>
      <c r="BD120" s="932"/>
      <c r="BE120" s="932"/>
      <c r="BF120" s="932"/>
      <c r="BG120" s="932"/>
      <c r="BH120" s="932"/>
      <c r="BI120" s="932"/>
      <c r="BJ120" s="932"/>
      <c r="BK120" s="932"/>
      <c r="BL120" s="932"/>
      <c r="BM120" s="932"/>
      <c r="BN120" s="932"/>
      <c r="BO120" s="932"/>
      <c r="BP120" s="933"/>
      <c r="BQ120" s="965">
        <v>1704777</v>
      </c>
      <c r="BR120" s="966"/>
      <c r="BS120" s="966"/>
      <c r="BT120" s="966"/>
      <c r="BU120" s="966"/>
      <c r="BV120" s="966">
        <v>1689697</v>
      </c>
      <c r="BW120" s="966"/>
      <c r="BX120" s="966"/>
      <c r="BY120" s="966"/>
      <c r="BZ120" s="966"/>
      <c r="CA120" s="966">
        <v>1740202</v>
      </c>
      <c r="CB120" s="966"/>
      <c r="CC120" s="966"/>
      <c r="CD120" s="966"/>
      <c r="CE120" s="966"/>
      <c r="CF120" s="979">
        <v>159.1</v>
      </c>
      <c r="CG120" s="980"/>
      <c r="CH120" s="980"/>
      <c r="CI120" s="980"/>
      <c r="CJ120" s="980"/>
      <c r="CK120" s="1041" t="s">
        <v>477</v>
      </c>
      <c r="CL120" s="1042"/>
      <c r="CM120" s="1042"/>
      <c r="CN120" s="1042"/>
      <c r="CO120" s="1043"/>
      <c r="CP120" s="1049" t="s">
        <v>478</v>
      </c>
      <c r="CQ120" s="1050"/>
      <c r="CR120" s="1050"/>
      <c r="CS120" s="1050"/>
      <c r="CT120" s="1050"/>
      <c r="CU120" s="1050"/>
      <c r="CV120" s="1050"/>
      <c r="CW120" s="1050"/>
      <c r="CX120" s="1050"/>
      <c r="CY120" s="1050"/>
      <c r="CZ120" s="1050"/>
      <c r="DA120" s="1050"/>
      <c r="DB120" s="1050"/>
      <c r="DC120" s="1050"/>
      <c r="DD120" s="1050"/>
      <c r="DE120" s="1050"/>
      <c r="DF120" s="1051"/>
      <c r="DG120" s="965">
        <v>106015</v>
      </c>
      <c r="DH120" s="966"/>
      <c r="DI120" s="966"/>
      <c r="DJ120" s="966"/>
      <c r="DK120" s="966"/>
      <c r="DL120" s="966">
        <v>98069</v>
      </c>
      <c r="DM120" s="966"/>
      <c r="DN120" s="966"/>
      <c r="DO120" s="966"/>
      <c r="DP120" s="966"/>
      <c r="DQ120" s="966">
        <v>99290</v>
      </c>
      <c r="DR120" s="966"/>
      <c r="DS120" s="966"/>
      <c r="DT120" s="966"/>
      <c r="DU120" s="966"/>
      <c r="DV120" s="967">
        <v>9.1</v>
      </c>
      <c r="DW120" s="967"/>
      <c r="DX120" s="967"/>
      <c r="DY120" s="967"/>
      <c r="DZ120" s="968"/>
    </row>
    <row r="121" spans="1:130" s="221" customFormat="1" ht="26.25" customHeight="1" x14ac:dyDescent="0.15">
      <c r="A121" s="1092"/>
      <c r="B121" s="984"/>
      <c r="C121" s="1009" t="s">
        <v>479</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93" t="s">
        <v>469</v>
      </c>
      <c r="AB121" s="994"/>
      <c r="AC121" s="994"/>
      <c r="AD121" s="994"/>
      <c r="AE121" s="995"/>
      <c r="AF121" s="996" t="s">
        <v>469</v>
      </c>
      <c r="AG121" s="994"/>
      <c r="AH121" s="994"/>
      <c r="AI121" s="994"/>
      <c r="AJ121" s="995"/>
      <c r="AK121" s="996" t="s">
        <v>469</v>
      </c>
      <c r="AL121" s="994"/>
      <c r="AM121" s="994"/>
      <c r="AN121" s="994"/>
      <c r="AO121" s="995"/>
      <c r="AP121" s="997" t="s">
        <v>469</v>
      </c>
      <c r="AQ121" s="998"/>
      <c r="AR121" s="998"/>
      <c r="AS121" s="998"/>
      <c r="AT121" s="999"/>
      <c r="AU121" s="1029"/>
      <c r="AV121" s="1030"/>
      <c r="AW121" s="1030"/>
      <c r="AX121" s="1030"/>
      <c r="AY121" s="1031"/>
      <c r="AZ121" s="957" t="s">
        <v>480</v>
      </c>
      <c r="BA121" s="958"/>
      <c r="BB121" s="958"/>
      <c r="BC121" s="958"/>
      <c r="BD121" s="958"/>
      <c r="BE121" s="958"/>
      <c r="BF121" s="958"/>
      <c r="BG121" s="958"/>
      <c r="BH121" s="958"/>
      <c r="BI121" s="958"/>
      <c r="BJ121" s="958"/>
      <c r="BK121" s="958"/>
      <c r="BL121" s="958"/>
      <c r="BM121" s="958"/>
      <c r="BN121" s="958"/>
      <c r="BO121" s="958"/>
      <c r="BP121" s="959"/>
      <c r="BQ121" s="960" t="s">
        <v>469</v>
      </c>
      <c r="BR121" s="961"/>
      <c r="BS121" s="961"/>
      <c r="BT121" s="961"/>
      <c r="BU121" s="961"/>
      <c r="BV121" s="961" t="s">
        <v>469</v>
      </c>
      <c r="BW121" s="961"/>
      <c r="BX121" s="961"/>
      <c r="BY121" s="961"/>
      <c r="BZ121" s="961"/>
      <c r="CA121" s="961" t="s">
        <v>469</v>
      </c>
      <c r="CB121" s="961"/>
      <c r="CC121" s="961"/>
      <c r="CD121" s="961"/>
      <c r="CE121" s="961"/>
      <c r="CF121" s="955" t="s">
        <v>413</v>
      </c>
      <c r="CG121" s="956"/>
      <c r="CH121" s="956"/>
      <c r="CI121" s="956"/>
      <c r="CJ121" s="956"/>
      <c r="CK121" s="1044"/>
      <c r="CL121" s="1045"/>
      <c r="CM121" s="1045"/>
      <c r="CN121" s="1045"/>
      <c r="CO121" s="1046"/>
      <c r="CP121" s="1054" t="s">
        <v>481</v>
      </c>
      <c r="CQ121" s="1055"/>
      <c r="CR121" s="1055"/>
      <c r="CS121" s="1055"/>
      <c r="CT121" s="1055"/>
      <c r="CU121" s="1055"/>
      <c r="CV121" s="1055"/>
      <c r="CW121" s="1055"/>
      <c r="CX121" s="1055"/>
      <c r="CY121" s="1055"/>
      <c r="CZ121" s="1055"/>
      <c r="DA121" s="1055"/>
      <c r="DB121" s="1055"/>
      <c r="DC121" s="1055"/>
      <c r="DD121" s="1055"/>
      <c r="DE121" s="1055"/>
      <c r="DF121" s="1056"/>
      <c r="DG121" s="960">
        <v>529</v>
      </c>
      <c r="DH121" s="961"/>
      <c r="DI121" s="961"/>
      <c r="DJ121" s="961"/>
      <c r="DK121" s="961"/>
      <c r="DL121" s="961">
        <v>299</v>
      </c>
      <c r="DM121" s="961"/>
      <c r="DN121" s="961"/>
      <c r="DO121" s="961"/>
      <c r="DP121" s="961"/>
      <c r="DQ121" s="961">
        <v>2495</v>
      </c>
      <c r="DR121" s="961"/>
      <c r="DS121" s="961"/>
      <c r="DT121" s="961"/>
      <c r="DU121" s="961"/>
      <c r="DV121" s="962">
        <v>0.2</v>
      </c>
      <c r="DW121" s="962"/>
      <c r="DX121" s="962"/>
      <c r="DY121" s="962"/>
      <c r="DZ121" s="963"/>
    </row>
    <row r="122" spans="1:130" s="221" customFormat="1" ht="26.25" customHeight="1" x14ac:dyDescent="0.15">
      <c r="A122" s="1092"/>
      <c r="B122" s="984"/>
      <c r="C122" s="957" t="s">
        <v>458</v>
      </c>
      <c r="D122" s="958"/>
      <c r="E122" s="958"/>
      <c r="F122" s="958"/>
      <c r="G122" s="958"/>
      <c r="H122" s="958"/>
      <c r="I122" s="958"/>
      <c r="J122" s="958"/>
      <c r="K122" s="958"/>
      <c r="L122" s="958"/>
      <c r="M122" s="958"/>
      <c r="N122" s="958"/>
      <c r="O122" s="958"/>
      <c r="P122" s="958"/>
      <c r="Q122" s="958"/>
      <c r="R122" s="958"/>
      <c r="S122" s="958"/>
      <c r="T122" s="958"/>
      <c r="U122" s="958"/>
      <c r="V122" s="958"/>
      <c r="W122" s="958"/>
      <c r="X122" s="958"/>
      <c r="Y122" s="958"/>
      <c r="Z122" s="959"/>
      <c r="AA122" s="993" t="s">
        <v>469</v>
      </c>
      <c r="AB122" s="994"/>
      <c r="AC122" s="994"/>
      <c r="AD122" s="994"/>
      <c r="AE122" s="995"/>
      <c r="AF122" s="996" t="s">
        <v>471</v>
      </c>
      <c r="AG122" s="994"/>
      <c r="AH122" s="994"/>
      <c r="AI122" s="994"/>
      <c r="AJ122" s="995"/>
      <c r="AK122" s="996" t="s">
        <v>482</v>
      </c>
      <c r="AL122" s="994"/>
      <c r="AM122" s="994"/>
      <c r="AN122" s="994"/>
      <c r="AO122" s="995"/>
      <c r="AP122" s="997" t="s">
        <v>483</v>
      </c>
      <c r="AQ122" s="998"/>
      <c r="AR122" s="998"/>
      <c r="AS122" s="998"/>
      <c r="AT122" s="999"/>
      <c r="AU122" s="1029"/>
      <c r="AV122" s="1030"/>
      <c r="AW122" s="1030"/>
      <c r="AX122" s="1030"/>
      <c r="AY122" s="1031"/>
      <c r="AZ122" s="1008" t="s">
        <v>484</v>
      </c>
      <c r="BA122" s="1000"/>
      <c r="BB122" s="1000"/>
      <c r="BC122" s="1000"/>
      <c r="BD122" s="1000"/>
      <c r="BE122" s="1000"/>
      <c r="BF122" s="1000"/>
      <c r="BG122" s="1000"/>
      <c r="BH122" s="1000"/>
      <c r="BI122" s="1000"/>
      <c r="BJ122" s="1000"/>
      <c r="BK122" s="1000"/>
      <c r="BL122" s="1000"/>
      <c r="BM122" s="1000"/>
      <c r="BN122" s="1000"/>
      <c r="BO122" s="1000"/>
      <c r="BP122" s="1001"/>
      <c r="BQ122" s="1034">
        <v>1821385</v>
      </c>
      <c r="BR122" s="1035"/>
      <c r="BS122" s="1035"/>
      <c r="BT122" s="1035"/>
      <c r="BU122" s="1035"/>
      <c r="BV122" s="1035">
        <v>1918162</v>
      </c>
      <c r="BW122" s="1035"/>
      <c r="BX122" s="1035"/>
      <c r="BY122" s="1035"/>
      <c r="BZ122" s="1035"/>
      <c r="CA122" s="1035">
        <v>1990234</v>
      </c>
      <c r="CB122" s="1035"/>
      <c r="CC122" s="1035"/>
      <c r="CD122" s="1035"/>
      <c r="CE122" s="1035"/>
      <c r="CF122" s="1052">
        <v>181.9</v>
      </c>
      <c r="CG122" s="1053"/>
      <c r="CH122" s="1053"/>
      <c r="CI122" s="1053"/>
      <c r="CJ122" s="1053"/>
      <c r="CK122" s="1044"/>
      <c r="CL122" s="1045"/>
      <c r="CM122" s="1045"/>
      <c r="CN122" s="1045"/>
      <c r="CO122" s="1046"/>
      <c r="CP122" s="1054" t="s">
        <v>485</v>
      </c>
      <c r="CQ122" s="1055"/>
      <c r="CR122" s="1055"/>
      <c r="CS122" s="1055"/>
      <c r="CT122" s="1055"/>
      <c r="CU122" s="1055"/>
      <c r="CV122" s="1055"/>
      <c r="CW122" s="1055"/>
      <c r="CX122" s="1055"/>
      <c r="CY122" s="1055"/>
      <c r="CZ122" s="1055"/>
      <c r="DA122" s="1055"/>
      <c r="DB122" s="1055"/>
      <c r="DC122" s="1055"/>
      <c r="DD122" s="1055"/>
      <c r="DE122" s="1055"/>
      <c r="DF122" s="1056"/>
      <c r="DG122" s="960" t="s">
        <v>483</v>
      </c>
      <c r="DH122" s="961"/>
      <c r="DI122" s="961"/>
      <c r="DJ122" s="961"/>
      <c r="DK122" s="961"/>
      <c r="DL122" s="961" t="s">
        <v>469</v>
      </c>
      <c r="DM122" s="961"/>
      <c r="DN122" s="961"/>
      <c r="DO122" s="961"/>
      <c r="DP122" s="961"/>
      <c r="DQ122" s="961" t="s">
        <v>469</v>
      </c>
      <c r="DR122" s="961"/>
      <c r="DS122" s="961"/>
      <c r="DT122" s="961"/>
      <c r="DU122" s="961"/>
      <c r="DV122" s="962" t="s">
        <v>469</v>
      </c>
      <c r="DW122" s="962"/>
      <c r="DX122" s="962"/>
      <c r="DY122" s="962"/>
      <c r="DZ122" s="963"/>
    </row>
    <row r="123" spans="1:130" s="221" customFormat="1" ht="26.25" customHeight="1" x14ac:dyDescent="0.15">
      <c r="A123" s="1092"/>
      <c r="B123" s="984"/>
      <c r="C123" s="957" t="s">
        <v>464</v>
      </c>
      <c r="D123" s="958"/>
      <c r="E123" s="958"/>
      <c r="F123" s="958"/>
      <c r="G123" s="958"/>
      <c r="H123" s="958"/>
      <c r="I123" s="958"/>
      <c r="J123" s="958"/>
      <c r="K123" s="958"/>
      <c r="L123" s="958"/>
      <c r="M123" s="958"/>
      <c r="N123" s="958"/>
      <c r="O123" s="958"/>
      <c r="P123" s="958"/>
      <c r="Q123" s="958"/>
      <c r="R123" s="958"/>
      <c r="S123" s="958"/>
      <c r="T123" s="958"/>
      <c r="U123" s="958"/>
      <c r="V123" s="958"/>
      <c r="W123" s="958"/>
      <c r="X123" s="958"/>
      <c r="Y123" s="958"/>
      <c r="Z123" s="959"/>
      <c r="AA123" s="993" t="s">
        <v>469</v>
      </c>
      <c r="AB123" s="994"/>
      <c r="AC123" s="994"/>
      <c r="AD123" s="994"/>
      <c r="AE123" s="995"/>
      <c r="AF123" s="996" t="s">
        <v>469</v>
      </c>
      <c r="AG123" s="994"/>
      <c r="AH123" s="994"/>
      <c r="AI123" s="994"/>
      <c r="AJ123" s="995"/>
      <c r="AK123" s="996" t="s">
        <v>469</v>
      </c>
      <c r="AL123" s="994"/>
      <c r="AM123" s="994"/>
      <c r="AN123" s="994"/>
      <c r="AO123" s="995"/>
      <c r="AP123" s="997" t="s">
        <v>469</v>
      </c>
      <c r="AQ123" s="998"/>
      <c r="AR123" s="998"/>
      <c r="AS123" s="998"/>
      <c r="AT123" s="999"/>
      <c r="AU123" s="1032"/>
      <c r="AV123" s="1033"/>
      <c r="AW123" s="1033"/>
      <c r="AX123" s="1033"/>
      <c r="AY123" s="1033"/>
      <c r="AZ123" s="242" t="s">
        <v>186</v>
      </c>
      <c r="BA123" s="242"/>
      <c r="BB123" s="242"/>
      <c r="BC123" s="242"/>
      <c r="BD123" s="242"/>
      <c r="BE123" s="242"/>
      <c r="BF123" s="242"/>
      <c r="BG123" s="242"/>
      <c r="BH123" s="242"/>
      <c r="BI123" s="242"/>
      <c r="BJ123" s="242"/>
      <c r="BK123" s="242"/>
      <c r="BL123" s="242"/>
      <c r="BM123" s="242"/>
      <c r="BN123" s="242"/>
      <c r="BO123" s="1012" t="s">
        <v>486</v>
      </c>
      <c r="BP123" s="1040"/>
      <c r="BQ123" s="1098">
        <v>3526162</v>
      </c>
      <c r="BR123" s="1099"/>
      <c r="BS123" s="1099"/>
      <c r="BT123" s="1099"/>
      <c r="BU123" s="1099"/>
      <c r="BV123" s="1099">
        <v>3607859</v>
      </c>
      <c r="BW123" s="1099"/>
      <c r="BX123" s="1099"/>
      <c r="BY123" s="1099"/>
      <c r="BZ123" s="1099"/>
      <c r="CA123" s="1099">
        <v>3730436</v>
      </c>
      <c r="CB123" s="1099"/>
      <c r="CC123" s="1099"/>
      <c r="CD123" s="1099"/>
      <c r="CE123" s="1099"/>
      <c r="CF123" s="1036"/>
      <c r="CG123" s="1037"/>
      <c r="CH123" s="1037"/>
      <c r="CI123" s="1037"/>
      <c r="CJ123" s="1038"/>
      <c r="CK123" s="1044"/>
      <c r="CL123" s="1045"/>
      <c r="CM123" s="1045"/>
      <c r="CN123" s="1045"/>
      <c r="CO123" s="1046"/>
      <c r="CP123" s="1054" t="s">
        <v>487</v>
      </c>
      <c r="CQ123" s="1055"/>
      <c r="CR123" s="1055"/>
      <c r="CS123" s="1055"/>
      <c r="CT123" s="1055"/>
      <c r="CU123" s="1055"/>
      <c r="CV123" s="1055"/>
      <c r="CW123" s="1055"/>
      <c r="CX123" s="1055"/>
      <c r="CY123" s="1055"/>
      <c r="CZ123" s="1055"/>
      <c r="DA123" s="1055"/>
      <c r="DB123" s="1055"/>
      <c r="DC123" s="1055"/>
      <c r="DD123" s="1055"/>
      <c r="DE123" s="1055"/>
      <c r="DF123" s="1056"/>
      <c r="DG123" s="993" t="s">
        <v>483</v>
      </c>
      <c r="DH123" s="994"/>
      <c r="DI123" s="994"/>
      <c r="DJ123" s="994"/>
      <c r="DK123" s="995"/>
      <c r="DL123" s="996" t="s">
        <v>469</v>
      </c>
      <c r="DM123" s="994"/>
      <c r="DN123" s="994"/>
      <c r="DO123" s="994"/>
      <c r="DP123" s="995"/>
      <c r="DQ123" s="996" t="s">
        <v>469</v>
      </c>
      <c r="DR123" s="994"/>
      <c r="DS123" s="994"/>
      <c r="DT123" s="994"/>
      <c r="DU123" s="995"/>
      <c r="DV123" s="997" t="s">
        <v>469</v>
      </c>
      <c r="DW123" s="998"/>
      <c r="DX123" s="998"/>
      <c r="DY123" s="998"/>
      <c r="DZ123" s="999"/>
    </row>
    <row r="124" spans="1:130" s="221" customFormat="1" ht="26.25" customHeight="1" thickBot="1" x14ac:dyDescent="0.2">
      <c r="A124" s="1092"/>
      <c r="B124" s="984"/>
      <c r="C124" s="957" t="s">
        <v>467</v>
      </c>
      <c r="D124" s="958"/>
      <c r="E124" s="958"/>
      <c r="F124" s="958"/>
      <c r="G124" s="958"/>
      <c r="H124" s="958"/>
      <c r="I124" s="958"/>
      <c r="J124" s="958"/>
      <c r="K124" s="958"/>
      <c r="L124" s="958"/>
      <c r="M124" s="958"/>
      <c r="N124" s="958"/>
      <c r="O124" s="958"/>
      <c r="P124" s="958"/>
      <c r="Q124" s="958"/>
      <c r="R124" s="958"/>
      <c r="S124" s="958"/>
      <c r="T124" s="958"/>
      <c r="U124" s="958"/>
      <c r="V124" s="958"/>
      <c r="W124" s="958"/>
      <c r="X124" s="958"/>
      <c r="Y124" s="958"/>
      <c r="Z124" s="959"/>
      <c r="AA124" s="993" t="s">
        <v>469</v>
      </c>
      <c r="AB124" s="994"/>
      <c r="AC124" s="994"/>
      <c r="AD124" s="994"/>
      <c r="AE124" s="995"/>
      <c r="AF124" s="996" t="s">
        <v>469</v>
      </c>
      <c r="AG124" s="994"/>
      <c r="AH124" s="994"/>
      <c r="AI124" s="994"/>
      <c r="AJ124" s="995"/>
      <c r="AK124" s="996" t="s">
        <v>469</v>
      </c>
      <c r="AL124" s="994"/>
      <c r="AM124" s="994"/>
      <c r="AN124" s="994"/>
      <c r="AO124" s="995"/>
      <c r="AP124" s="997" t="s">
        <v>469</v>
      </c>
      <c r="AQ124" s="998"/>
      <c r="AR124" s="998"/>
      <c r="AS124" s="998"/>
      <c r="AT124" s="999"/>
      <c r="AU124" s="1094" t="s">
        <v>488</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469</v>
      </c>
      <c r="BR124" s="1062"/>
      <c r="BS124" s="1062"/>
      <c r="BT124" s="1062"/>
      <c r="BU124" s="1062"/>
      <c r="BV124" s="1062" t="s">
        <v>390</v>
      </c>
      <c r="BW124" s="1062"/>
      <c r="BX124" s="1062"/>
      <c r="BY124" s="1062"/>
      <c r="BZ124" s="1062"/>
      <c r="CA124" s="1062" t="s">
        <v>471</v>
      </c>
      <c r="CB124" s="1062"/>
      <c r="CC124" s="1062"/>
      <c r="CD124" s="1062"/>
      <c r="CE124" s="1062"/>
      <c r="CF124" s="1063"/>
      <c r="CG124" s="1064"/>
      <c r="CH124" s="1064"/>
      <c r="CI124" s="1064"/>
      <c r="CJ124" s="1065"/>
      <c r="CK124" s="1047"/>
      <c r="CL124" s="1047"/>
      <c r="CM124" s="1047"/>
      <c r="CN124" s="1047"/>
      <c r="CO124" s="1048"/>
      <c r="CP124" s="1054" t="s">
        <v>489</v>
      </c>
      <c r="CQ124" s="1055"/>
      <c r="CR124" s="1055"/>
      <c r="CS124" s="1055"/>
      <c r="CT124" s="1055"/>
      <c r="CU124" s="1055"/>
      <c r="CV124" s="1055"/>
      <c r="CW124" s="1055"/>
      <c r="CX124" s="1055"/>
      <c r="CY124" s="1055"/>
      <c r="CZ124" s="1055"/>
      <c r="DA124" s="1055"/>
      <c r="DB124" s="1055"/>
      <c r="DC124" s="1055"/>
      <c r="DD124" s="1055"/>
      <c r="DE124" s="1055"/>
      <c r="DF124" s="1056"/>
      <c r="DG124" s="1039" t="s">
        <v>390</v>
      </c>
      <c r="DH124" s="1021"/>
      <c r="DI124" s="1021"/>
      <c r="DJ124" s="1021"/>
      <c r="DK124" s="1022"/>
      <c r="DL124" s="1020" t="s">
        <v>471</v>
      </c>
      <c r="DM124" s="1021"/>
      <c r="DN124" s="1021"/>
      <c r="DO124" s="1021"/>
      <c r="DP124" s="1022"/>
      <c r="DQ124" s="1020" t="s">
        <v>469</v>
      </c>
      <c r="DR124" s="1021"/>
      <c r="DS124" s="1021"/>
      <c r="DT124" s="1021"/>
      <c r="DU124" s="1022"/>
      <c r="DV124" s="1023" t="s">
        <v>469</v>
      </c>
      <c r="DW124" s="1024"/>
      <c r="DX124" s="1024"/>
      <c r="DY124" s="1024"/>
      <c r="DZ124" s="1025"/>
    </row>
    <row r="125" spans="1:130" s="221" customFormat="1" ht="26.25" customHeight="1" x14ac:dyDescent="0.15">
      <c r="A125" s="1092"/>
      <c r="B125" s="984"/>
      <c r="C125" s="957" t="s">
        <v>470</v>
      </c>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9"/>
      <c r="AA125" s="993" t="s">
        <v>469</v>
      </c>
      <c r="AB125" s="994"/>
      <c r="AC125" s="994"/>
      <c r="AD125" s="994"/>
      <c r="AE125" s="995"/>
      <c r="AF125" s="996" t="s">
        <v>469</v>
      </c>
      <c r="AG125" s="994"/>
      <c r="AH125" s="994"/>
      <c r="AI125" s="994"/>
      <c r="AJ125" s="995"/>
      <c r="AK125" s="996" t="s">
        <v>469</v>
      </c>
      <c r="AL125" s="994"/>
      <c r="AM125" s="994"/>
      <c r="AN125" s="994"/>
      <c r="AO125" s="995"/>
      <c r="AP125" s="997" t="s">
        <v>413</v>
      </c>
      <c r="AQ125" s="998"/>
      <c r="AR125" s="998"/>
      <c r="AS125" s="998"/>
      <c r="AT125" s="99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7" t="s">
        <v>490</v>
      </c>
      <c r="CL125" s="1042"/>
      <c r="CM125" s="1042"/>
      <c r="CN125" s="1042"/>
      <c r="CO125" s="1043"/>
      <c r="CP125" s="964" t="s">
        <v>491</v>
      </c>
      <c r="CQ125" s="932"/>
      <c r="CR125" s="932"/>
      <c r="CS125" s="932"/>
      <c r="CT125" s="932"/>
      <c r="CU125" s="932"/>
      <c r="CV125" s="932"/>
      <c r="CW125" s="932"/>
      <c r="CX125" s="932"/>
      <c r="CY125" s="932"/>
      <c r="CZ125" s="932"/>
      <c r="DA125" s="932"/>
      <c r="DB125" s="932"/>
      <c r="DC125" s="932"/>
      <c r="DD125" s="932"/>
      <c r="DE125" s="932"/>
      <c r="DF125" s="933"/>
      <c r="DG125" s="965" t="s">
        <v>469</v>
      </c>
      <c r="DH125" s="966"/>
      <c r="DI125" s="966"/>
      <c r="DJ125" s="966"/>
      <c r="DK125" s="966"/>
      <c r="DL125" s="966" t="s">
        <v>469</v>
      </c>
      <c r="DM125" s="966"/>
      <c r="DN125" s="966"/>
      <c r="DO125" s="966"/>
      <c r="DP125" s="966"/>
      <c r="DQ125" s="966" t="s">
        <v>469</v>
      </c>
      <c r="DR125" s="966"/>
      <c r="DS125" s="966"/>
      <c r="DT125" s="966"/>
      <c r="DU125" s="966"/>
      <c r="DV125" s="967" t="s">
        <v>469</v>
      </c>
      <c r="DW125" s="967"/>
      <c r="DX125" s="967"/>
      <c r="DY125" s="967"/>
      <c r="DZ125" s="968"/>
    </row>
    <row r="126" spans="1:130" s="221" customFormat="1" ht="26.25" customHeight="1" thickBot="1" x14ac:dyDescent="0.2">
      <c r="A126" s="1092"/>
      <c r="B126" s="984"/>
      <c r="C126" s="957" t="s">
        <v>473</v>
      </c>
      <c r="D126" s="958"/>
      <c r="E126" s="958"/>
      <c r="F126" s="958"/>
      <c r="G126" s="958"/>
      <c r="H126" s="958"/>
      <c r="I126" s="958"/>
      <c r="J126" s="958"/>
      <c r="K126" s="958"/>
      <c r="L126" s="958"/>
      <c r="M126" s="958"/>
      <c r="N126" s="958"/>
      <c r="O126" s="958"/>
      <c r="P126" s="958"/>
      <c r="Q126" s="958"/>
      <c r="R126" s="958"/>
      <c r="S126" s="958"/>
      <c r="T126" s="958"/>
      <c r="U126" s="958"/>
      <c r="V126" s="958"/>
      <c r="W126" s="958"/>
      <c r="X126" s="958"/>
      <c r="Y126" s="958"/>
      <c r="Z126" s="959"/>
      <c r="AA126" s="993" t="s">
        <v>469</v>
      </c>
      <c r="AB126" s="994"/>
      <c r="AC126" s="994"/>
      <c r="AD126" s="994"/>
      <c r="AE126" s="995"/>
      <c r="AF126" s="996" t="s">
        <v>469</v>
      </c>
      <c r="AG126" s="994"/>
      <c r="AH126" s="994"/>
      <c r="AI126" s="994"/>
      <c r="AJ126" s="995"/>
      <c r="AK126" s="996" t="s">
        <v>483</v>
      </c>
      <c r="AL126" s="994"/>
      <c r="AM126" s="994"/>
      <c r="AN126" s="994"/>
      <c r="AO126" s="995"/>
      <c r="AP126" s="997" t="s">
        <v>469</v>
      </c>
      <c r="AQ126" s="998"/>
      <c r="AR126" s="998"/>
      <c r="AS126" s="998"/>
      <c r="AT126" s="99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8"/>
      <c r="CL126" s="1045"/>
      <c r="CM126" s="1045"/>
      <c r="CN126" s="1045"/>
      <c r="CO126" s="1046"/>
      <c r="CP126" s="957" t="s">
        <v>492</v>
      </c>
      <c r="CQ126" s="958"/>
      <c r="CR126" s="958"/>
      <c r="CS126" s="958"/>
      <c r="CT126" s="958"/>
      <c r="CU126" s="958"/>
      <c r="CV126" s="958"/>
      <c r="CW126" s="958"/>
      <c r="CX126" s="958"/>
      <c r="CY126" s="958"/>
      <c r="CZ126" s="958"/>
      <c r="DA126" s="958"/>
      <c r="DB126" s="958"/>
      <c r="DC126" s="958"/>
      <c r="DD126" s="958"/>
      <c r="DE126" s="958"/>
      <c r="DF126" s="959"/>
      <c r="DG126" s="960" t="s">
        <v>469</v>
      </c>
      <c r="DH126" s="961"/>
      <c r="DI126" s="961"/>
      <c r="DJ126" s="961"/>
      <c r="DK126" s="961"/>
      <c r="DL126" s="961" t="s">
        <v>469</v>
      </c>
      <c r="DM126" s="961"/>
      <c r="DN126" s="961"/>
      <c r="DO126" s="961"/>
      <c r="DP126" s="961"/>
      <c r="DQ126" s="961" t="s">
        <v>469</v>
      </c>
      <c r="DR126" s="961"/>
      <c r="DS126" s="961"/>
      <c r="DT126" s="961"/>
      <c r="DU126" s="961"/>
      <c r="DV126" s="962" t="s">
        <v>471</v>
      </c>
      <c r="DW126" s="962"/>
      <c r="DX126" s="962"/>
      <c r="DY126" s="962"/>
      <c r="DZ126" s="963"/>
    </row>
    <row r="127" spans="1:130" s="221" customFormat="1" ht="26.25" customHeight="1" x14ac:dyDescent="0.15">
      <c r="A127" s="1093"/>
      <c r="B127" s="986"/>
      <c r="C127" s="1008" t="s">
        <v>493</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93" t="s">
        <v>469</v>
      </c>
      <c r="AB127" s="994"/>
      <c r="AC127" s="994"/>
      <c r="AD127" s="994"/>
      <c r="AE127" s="995"/>
      <c r="AF127" s="996" t="s">
        <v>469</v>
      </c>
      <c r="AG127" s="994"/>
      <c r="AH127" s="994"/>
      <c r="AI127" s="994"/>
      <c r="AJ127" s="995"/>
      <c r="AK127" s="996" t="s">
        <v>469</v>
      </c>
      <c r="AL127" s="994"/>
      <c r="AM127" s="994"/>
      <c r="AN127" s="994"/>
      <c r="AO127" s="995"/>
      <c r="AP127" s="997" t="s">
        <v>469</v>
      </c>
      <c r="AQ127" s="998"/>
      <c r="AR127" s="998"/>
      <c r="AS127" s="998"/>
      <c r="AT127" s="999"/>
      <c r="AU127" s="223"/>
      <c r="AV127" s="223"/>
      <c r="AW127" s="223"/>
      <c r="AX127" s="1066" t="s">
        <v>494</v>
      </c>
      <c r="AY127" s="1067"/>
      <c r="AZ127" s="1067"/>
      <c r="BA127" s="1067"/>
      <c r="BB127" s="1067"/>
      <c r="BC127" s="1067"/>
      <c r="BD127" s="1067"/>
      <c r="BE127" s="1068"/>
      <c r="BF127" s="1069" t="s">
        <v>495</v>
      </c>
      <c r="BG127" s="1067"/>
      <c r="BH127" s="1067"/>
      <c r="BI127" s="1067"/>
      <c r="BJ127" s="1067"/>
      <c r="BK127" s="1067"/>
      <c r="BL127" s="1068"/>
      <c r="BM127" s="1069" t="s">
        <v>496</v>
      </c>
      <c r="BN127" s="1067"/>
      <c r="BO127" s="1067"/>
      <c r="BP127" s="1067"/>
      <c r="BQ127" s="1067"/>
      <c r="BR127" s="1067"/>
      <c r="BS127" s="1068"/>
      <c r="BT127" s="1069" t="s">
        <v>497</v>
      </c>
      <c r="BU127" s="1067"/>
      <c r="BV127" s="1067"/>
      <c r="BW127" s="1067"/>
      <c r="BX127" s="1067"/>
      <c r="BY127" s="1067"/>
      <c r="BZ127" s="1090"/>
      <c r="CA127" s="223"/>
      <c r="CB127" s="223"/>
      <c r="CC127" s="223"/>
      <c r="CD127" s="246"/>
      <c r="CE127" s="246"/>
      <c r="CF127" s="246"/>
      <c r="CG127" s="223"/>
      <c r="CH127" s="223"/>
      <c r="CI127" s="223"/>
      <c r="CJ127" s="245"/>
      <c r="CK127" s="1058"/>
      <c r="CL127" s="1045"/>
      <c r="CM127" s="1045"/>
      <c r="CN127" s="1045"/>
      <c r="CO127" s="1046"/>
      <c r="CP127" s="957" t="s">
        <v>498</v>
      </c>
      <c r="CQ127" s="958"/>
      <c r="CR127" s="958"/>
      <c r="CS127" s="958"/>
      <c r="CT127" s="958"/>
      <c r="CU127" s="958"/>
      <c r="CV127" s="958"/>
      <c r="CW127" s="958"/>
      <c r="CX127" s="958"/>
      <c r="CY127" s="958"/>
      <c r="CZ127" s="958"/>
      <c r="DA127" s="958"/>
      <c r="DB127" s="958"/>
      <c r="DC127" s="958"/>
      <c r="DD127" s="958"/>
      <c r="DE127" s="958"/>
      <c r="DF127" s="959"/>
      <c r="DG127" s="960" t="s">
        <v>469</v>
      </c>
      <c r="DH127" s="961"/>
      <c r="DI127" s="961"/>
      <c r="DJ127" s="961"/>
      <c r="DK127" s="961"/>
      <c r="DL127" s="961" t="s">
        <v>469</v>
      </c>
      <c r="DM127" s="961"/>
      <c r="DN127" s="961"/>
      <c r="DO127" s="961"/>
      <c r="DP127" s="961"/>
      <c r="DQ127" s="961" t="s">
        <v>469</v>
      </c>
      <c r="DR127" s="961"/>
      <c r="DS127" s="961"/>
      <c r="DT127" s="961"/>
      <c r="DU127" s="961"/>
      <c r="DV127" s="962" t="s">
        <v>469</v>
      </c>
      <c r="DW127" s="962"/>
      <c r="DX127" s="962"/>
      <c r="DY127" s="962"/>
      <c r="DZ127" s="963"/>
    </row>
    <row r="128" spans="1:130" s="221" customFormat="1" ht="26.25" customHeight="1" thickBot="1" x14ac:dyDescent="0.2">
      <c r="A128" s="1076" t="s">
        <v>499</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500</v>
      </c>
      <c r="X128" s="1078"/>
      <c r="Y128" s="1078"/>
      <c r="Z128" s="1079"/>
      <c r="AA128" s="1080" t="s">
        <v>469</v>
      </c>
      <c r="AB128" s="1081"/>
      <c r="AC128" s="1081"/>
      <c r="AD128" s="1081"/>
      <c r="AE128" s="1082"/>
      <c r="AF128" s="1083" t="s">
        <v>390</v>
      </c>
      <c r="AG128" s="1081"/>
      <c r="AH128" s="1081"/>
      <c r="AI128" s="1081"/>
      <c r="AJ128" s="1082"/>
      <c r="AK128" s="1083" t="s">
        <v>471</v>
      </c>
      <c r="AL128" s="1081"/>
      <c r="AM128" s="1081"/>
      <c r="AN128" s="1081"/>
      <c r="AO128" s="1082"/>
      <c r="AP128" s="1084"/>
      <c r="AQ128" s="1085"/>
      <c r="AR128" s="1085"/>
      <c r="AS128" s="1085"/>
      <c r="AT128" s="1086"/>
      <c r="AU128" s="223"/>
      <c r="AV128" s="223"/>
      <c r="AW128" s="223"/>
      <c r="AX128" s="931" t="s">
        <v>501</v>
      </c>
      <c r="AY128" s="932"/>
      <c r="AZ128" s="932"/>
      <c r="BA128" s="932"/>
      <c r="BB128" s="932"/>
      <c r="BC128" s="932"/>
      <c r="BD128" s="932"/>
      <c r="BE128" s="933"/>
      <c r="BF128" s="1087" t="s">
        <v>469</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1"/>
      <c r="CA128" s="246"/>
      <c r="CB128" s="246"/>
      <c r="CC128" s="246"/>
      <c r="CD128" s="246"/>
      <c r="CE128" s="246"/>
      <c r="CF128" s="246"/>
      <c r="CG128" s="223"/>
      <c r="CH128" s="223"/>
      <c r="CI128" s="223"/>
      <c r="CJ128" s="245"/>
      <c r="CK128" s="1059"/>
      <c r="CL128" s="1060"/>
      <c r="CM128" s="1060"/>
      <c r="CN128" s="1060"/>
      <c r="CO128" s="1061"/>
      <c r="CP128" s="1070" t="s">
        <v>502</v>
      </c>
      <c r="CQ128" s="758"/>
      <c r="CR128" s="758"/>
      <c r="CS128" s="758"/>
      <c r="CT128" s="758"/>
      <c r="CU128" s="758"/>
      <c r="CV128" s="758"/>
      <c r="CW128" s="758"/>
      <c r="CX128" s="758"/>
      <c r="CY128" s="758"/>
      <c r="CZ128" s="758"/>
      <c r="DA128" s="758"/>
      <c r="DB128" s="758"/>
      <c r="DC128" s="758"/>
      <c r="DD128" s="758"/>
      <c r="DE128" s="758"/>
      <c r="DF128" s="1071"/>
      <c r="DG128" s="1072" t="s">
        <v>469</v>
      </c>
      <c r="DH128" s="1073"/>
      <c r="DI128" s="1073"/>
      <c r="DJ128" s="1073"/>
      <c r="DK128" s="1073"/>
      <c r="DL128" s="1073" t="s">
        <v>469</v>
      </c>
      <c r="DM128" s="1073"/>
      <c r="DN128" s="1073"/>
      <c r="DO128" s="1073"/>
      <c r="DP128" s="1073"/>
      <c r="DQ128" s="1073" t="s">
        <v>469</v>
      </c>
      <c r="DR128" s="1073"/>
      <c r="DS128" s="1073"/>
      <c r="DT128" s="1073"/>
      <c r="DU128" s="1073"/>
      <c r="DV128" s="1074" t="s">
        <v>469</v>
      </c>
      <c r="DW128" s="1074"/>
      <c r="DX128" s="1074"/>
      <c r="DY128" s="1074"/>
      <c r="DZ128" s="1075"/>
    </row>
    <row r="129" spans="1:131" s="221" customFormat="1" ht="26.25" customHeight="1" x14ac:dyDescent="0.15">
      <c r="A129" s="969" t="s">
        <v>107</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105" t="s">
        <v>503</v>
      </c>
      <c r="X129" s="1106"/>
      <c r="Y129" s="1106"/>
      <c r="Z129" s="1107"/>
      <c r="AA129" s="993">
        <v>1082592</v>
      </c>
      <c r="AB129" s="994"/>
      <c r="AC129" s="994"/>
      <c r="AD129" s="994"/>
      <c r="AE129" s="995"/>
      <c r="AF129" s="996">
        <v>1113481</v>
      </c>
      <c r="AG129" s="994"/>
      <c r="AH129" s="994"/>
      <c r="AI129" s="994"/>
      <c r="AJ129" s="995"/>
      <c r="AK129" s="996">
        <v>1279672</v>
      </c>
      <c r="AL129" s="994"/>
      <c r="AM129" s="994"/>
      <c r="AN129" s="994"/>
      <c r="AO129" s="995"/>
      <c r="AP129" s="1108"/>
      <c r="AQ129" s="1109"/>
      <c r="AR129" s="1109"/>
      <c r="AS129" s="1109"/>
      <c r="AT129" s="1110"/>
      <c r="AU129" s="224"/>
      <c r="AV129" s="224"/>
      <c r="AW129" s="224"/>
      <c r="AX129" s="1100" t="s">
        <v>504</v>
      </c>
      <c r="AY129" s="958"/>
      <c r="AZ129" s="958"/>
      <c r="BA129" s="958"/>
      <c r="BB129" s="958"/>
      <c r="BC129" s="958"/>
      <c r="BD129" s="958"/>
      <c r="BE129" s="959"/>
      <c r="BF129" s="1101" t="s">
        <v>469</v>
      </c>
      <c r="BG129" s="1102"/>
      <c r="BH129" s="1102"/>
      <c r="BI129" s="1102"/>
      <c r="BJ129" s="1102"/>
      <c r="BK129" s="1102"/>
      <c r="BL129" s="1103"/>
      <c r="BM129" s="1101">
        <v>20</v>
      </c>
      <c r="BN129" s="1102"/>
      <c r="BO129" s="1102"/>
      <c r="BP129" s="1102"/>
      <c r="BQ129" s="1102"/>
      <c r="BR129" s="1102"/>
      <c r="BS129" s="1103"/>
      <c r="BT129" s="1101">
        <v>30</v>
      </c>
      <c r="BU129" s="1102"/>
      <c r="BV129" s="1102"/>
      <c r="BW129" s="1102"/>
      <c r="BX129" s="1102"/>
      <c r="BY129" s="1102"/>
      <c r="BZ129" s="1104"/>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9" t="s">
        <v>505</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105" t="s">
        <v>506</v>
      </c>
      <c r="X130" s="1106"/>
      <c r="Y130" s="1106"/>
      <c r="Z130" s="1107"/>
      <c r="AA130" s="993">
        <v>162978</v>
      </c>
      <c r="AB130" s="994"/>
      <c r="AC130" s="994"/>
      <c r="AD130" s="994"/>
      <c r="AE130" s="995"/>
      <c r="AF130" s="996">
        <v>160723</v>
      </c>
      <c r="AG130" s="994"/>
      <c r="AH130" s="994"/>
      <c r="AI130" s="994"/>
      <c r="AJ130" s="995"/>
      <c r="AK130" s="996">
        <v>185712</v>
      </c>
      <c r="AL130" s="994"/>
      <c r="AM130" s="994"/>
      <c r="AN130" s="994"/>
      <c r="AO130" s="995"/>
      <c r="AP130" s="1108"/>
      <c r="AQ130" s="1109"/>
      <c r="AR130" s="1109"/>
      <c r="AS130" s="1109"/>
      <c r="AT130" s="1110"/>
      <c r="AU130" s="224"/>
      <c r="AV130" s="224"/>
      <c r="AW130" s="224"/>
      <c r="AX130" s="1100" t="s">
        <v>507</v>
      </c>
      <c r="AY130" s="958"/>
      <c r="AZ130" s="958"/>
      <c r="BA130" s="958"/>
      <c r="BB130" s="958"/>
      <c r="BC130" s="958"/>
      <c r="BD130" s="958"/>
      <c r="BE130" s="959"/>
      <c r="BF130" s="1136">
        <v>6.4</v>
      </c>
      <c r="BG130" s="1137"/>
      <c r="BH130" s="1137"/>
      <c r="BI130" s="1137"/>
      <c r="BJ130" s="1137"/>
      <c r="BK130" s="1137"/>
      <c r="BL130" s="1138"/>
      <c r="BM130" s="1136">
        <v>25</v>
      </c>
      <c r="BN130" s="1137"/>
      <c r="BO130" s="1137"/>
      <c r="BP130" s="1137"/>
      <c r="BQ130" s="1137"/>
      <c r="BR130" s="1137"/>
      <c r="BS130" s="1138"/>
      <c r="BT130" s="1136">
        <v>35</v>
      </c>
      <c r="BU130" s="1137"/>
      <c r="BV130" s="1137"/>
      <c r="BW130" s="1137"/>
      <c r="BX130" s="1137"/>
      <c r="BY130" s="1137"/>
      <c r="BZ130" s="113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508</v>
      </c>
      <c r="X131" s="1143"/>
      <c r="Y131" s="1143"/>
      <c r="Z131" s="1144"/>
      <c r="AA131" s="1039">
        <v>919614</v>
      </c>
      <c r="AB131" s="1021"/>
      <c r="AC131" s="1021"/>
      <c r="AD131" s="1021"/>
      <c r="AE131" s="1022"/>
      <c r="AF131" s="1020">
        <v>952758</v>
      </c>
      <c r="AG131" s="1021"/>
      <c r="AH131" s="1021"/>
      <c r="AI131" s="1021"/>
      <c r="AJ131" s="1022"/>
      <c r="AK131" s="1020">
        <v>1093960</v>
      </c>
      <c r="AL131" s="1021"/>
      <c r="AM131" s="1021"/>
      <c r="AN131" s="1021"/>
      <c r="AO131" s="1022"/>
      <c r="AP131" s="1145"/>
      <c r="AQ131" s="1146"/>
      <c r="AR131" s="1146"/>
      <c r="AS131" s="1146"/>
      <c r="AT131" s="1147"/>
      <c r="AU131" s="224"/>
      <c r="AV131" s="224"/>
      <c r="AW131" s="224"/>
      <c r="AX131" s="1118" t="s">
        <v>509</v>
      </c>
      <c r="AY131" s="758"/>
      <c r="AZ131" s="758"/>
      <c r="BA131" s="758"/>
      <c r="BB131" s="758"/>
      <c r="BC131" s="758"/>
      <c r="BD131" s="758"/>
      <c r="BE131" s="1071"/>
      <c r="BF131" s="1119" t="s">
        <v>469</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5" t="s">
        <v>510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511</v>
      </c>
      <c r="W132" s="1129"/>
      <c r="X132" s="1129"/>
      <c r="Y132" s="1129"/>
      <c r="Z132" s="1130"/>
      <c r="AA132" s="1131">
        <v>7.4914040020000003</v>
      </c>
      <c r="AB132" s="1132"/>
      <c r="AC132" s="1132"/>
      <c r="AD132" s="1132"/>
      <c r="AE132" s="1133"/>
      <c r="AF132" s="1134">
        <v>4.7014037139999996</v>
      </c>
      <c r="AG132" s="1132"/>
      <c r="AH132" s="1132"/>
      <c r="AI132" s="1132"/>
      <c r="AJ132" s="1133"/>
      <c r="AK132" s="1134">
        <v>7.2287835019999997</v>
      </c>
      <c r="AL132" s="1132"/>
      <c r="AM132" s="1132"/>
      <c r="AN132" s="1132"/>
      <c r="AO132" s="1133"/>
      <c r="AP132" s="1036"/>
      <c r="AQ132" s="1037"/>
      <c r="AR132" s="1037"/>
      <c r="AS132" s="1037"/>
      <c r="AT132" s="1135"/>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512</v>
      </c>
      <c r="W133" s="1112"/>
      <c r="X133" s="1112"/>
      <c r="Y133" s="1112"/>
      <c r="Z133" s="1113"/>
      <c r="AA133" s="1114">
        <v>6.7</v>
      </c>
      <c r="AB133" s="1115"/>
      <c r="AC133" s="1115"/>
      <c r="AD133" s="1115"/>
      <c r="AE133" s="1116"/>
      <c r="AF133" s="1114">
        <v>6.3</v>
      </c>
      <c r="AG133" s="1115"/>
      <c r="AH133" s="1115"/>
      <c r="AI133" s="1115"/>
      <c r="AJ133" s="1116"/>
      <c r="AK133" s="1114">
        <v>6.4</v>
      </c>
      <c r="AL133" s="1115"/>
      <c r="AM133" s="1115"/>
      <c r="AN133" s="1115"/>
      <c r="AO133" s="1116"/>
      <c r="AP133" s="1063"/>
      <c r="AQ133" s="1064"/>
      <c r="AR133" s="1064"/>
      <c r="AS133" s="1064"/>
      <c r="AT133" s="111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dRjJzijj5SP/dqelMnl/boF+9TR8lMxmkfcwCWZ6MLTkpdgvlwcowI7prXsX2TY9cambYvoq6k3mp2QKYowU+g==" saltValue="b/8eQc75nBCzZRssJzyJ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036DKUDfkaZaLyyH86Ffcnry9rxF0smfNtsvdlZxY7tuXoL8+xOwjD09DGwgjc//69l4hq3IQNK6dbErotV4tg==" saltValue="ggEzDYHJdmb39tBxNodsl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iAMaM7xMFEJeHZey/L1AsArLVLOso95khguDZYKYZ6dNyF04OPK9FfdZ2JcQX1RHJvMDWPRLI/zE7mWh5gtw==" saltValue="v8ukrIvIngwUg/Mo6anZe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9" t="s">
        <v>516</v>
      </c>
      <c r="AP7" s="263"/>
      <c r="AQ7" s="264" t="s">
        <v>517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0"/>
      <c r="AP8" s="269" t="s">
        <v>518</v>
      </c>
      <c r="AQ8" s="270" t="s">
        <v>519</v>
      </c>
      <c r="AR8" s="271" t="s">
        <v>520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1" t="s">
        <v>521</v>
      </c>
      <c r="AL9" s="1152"/>
      <c r="AM9" s="1152"/>
      <c r="AN9" s="1153"/>
      <c r="AO9" s="272">
        <v>417252</v>
      </c>
      <c r="AP9" s="272">
        <v>585206</v>
      </c>
      <c r="AQ9" s="273">
        <v>242692</v>
      </c>
      <c r="AR9" s="274">
        <v>141.1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1" t="s">
        <v>522</v>
      </c>
      <c r="AL10" s="1152"/>
      <c r="AM10" s="1152"/>
      <c r="AN10" s="1153"/>
      <c r="AO10" s="275">
        <v>53721</v>
      </c>
      <c r="AP10" s="275">
        <v>75345</v>
      </c>
      <c r="AQ10" s="276">
        <v>27094</v>
      </c>
      <c r="AR10" s="277">
        <v>178.1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1" t="s">
        <v>523</v>
      </c>
      <c r="AL11" s="1152"/>
      <c r="AM11" s="1152"/>
      <c r="AN11" s="1153"/>
      <c r="AO11" s="275" t="s">
        <v>524</v>
      </c>
      <c r="AP11" s="275" t="s">
        <v>524</v>
      </c>
      <c r="AQ11" s="276">
        <v>4163</v>
      </c>
      <c r="AR11" s="277" t="s">
        <v>524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1" t="s">
        <v>525</v>
      </c>
      <c r="AL12" s="1152"/>
      <c r="AM12" s="1152"/>
      <c r="AN12" s="1153"/>
      <c r="AO12" s="275" t="s">
        <v>524</v>
      </c>
      <c r="AP12" s="275" t="s">
        <v>524</v>
      </c>
      <c r="AQ12" s="276" t="s">
        <v>524</v>
      </c>
      <c r="AR12" s="277" t="s">
        <v>524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1" t="s">
        <v>526</v>
      </c>
      <c r="AL13" s="1152"/>
      <c r="AM13" s="1152"/>
      <c r="AN13" s="1153"/>
      <c r="AO13" s="275">
        <v>17100</v>
      </c>
      <c r="AP13" s="275">
        <v>23983</v>
      </c>
      <c r="AQ13" s="276">
        <v>8881</v>
      </c>
      <c r="AR13" s="277">
        <v>170</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1" t="s">
        <v>527</v>
      </c>
      <c r="AL14" s="1152"/>
      <c r="AM14" s="1152"/>
      <c r="AN14" s="1153"/>
      <c r="AO14" s="275" t="s">
        <v>524</v>
      </c>
      <c r="AP14" s="275" t="s">
        <v>524</v>
      </c>
      <c r="AQ14" s="276">
        <v>5165</v>
      </c>
      <c r="AR14" s="277" t="s">
        <v>524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4" t="s">
        <v>528</v>
      </c>
      <c r="AL15" s="1155"/>
      <c r="AM15" s="1155"/>
      <c r="AN15" s="1156"/>
      <c r="AO15" s="275">
        <v>-30209</v>
      </c>
      <c r="AP15" s="275">
        <v>-42369</v>
      </c>
      <c r="AQ15" s="276">
        <v>-18870</v>
      </c>
      <c r="AR15" s="277">
        <v>124.5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4" t="s">
        <v>186</v>
      </c>
      <c r="AL16" s="1155"/>
      <c r="AM16" s="1155"/>
      <c r="AN16" s="1156"/>
      <c r="AO16" s="275">
        <v>457864</v>
      </c>
      <c r="AP16" s="275">
        <v>642165</v>
      </c>
      <c r="AQ16" s="276">
        <v>269124</v>
      </c>
      <c r="AR16" s="277">
        <v>138.6</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530</v>
      </c>
      <c r="AP20" s="284" t="s">
        <v>531</v>
      </c>
      <c r="AQ20" s="285" t="s">
        <v>532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7" t="s">
        <v>533</v>
      </c>
      <c r="AL21" s="1158"/>
      <c r="AM21" s="1158"/>
      <c r="AN21" s="1159"/>
      <c r="AO21" s="288">
        <v>53.3</v>
      </c>
      <c r="AP21" s="289">
        <v>24.07</v>
      </c>
      <c r="AQ21" s="290">
        <v>29.23</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7" t="s">
        <v>534</v>
      </c>
      <c r="AL22" s="1158"/>
      <c r="AM22" s="1158"/>
      <c r="AN22" s="1159"/>
      <c r="AO22" s="293">
        <v>93.1</v>
      </c>
      <c r="AP22" s="294">
        <v>94.6</v>
      </c>
      <c r="AQ22" s="295">
        <v>-1.5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8" t="s">
        <v>535</v>
      </c>
      <c r="B26" s="1148"/>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258"/>
    </row>
    <row r="27" spans="1:46" x14ac:dyDescent="0.15">
      <c r="A27" s="300"/>
      <c r="AO27" s="253"/>
      <c r="AP27" s="253"/>
      <c r="AQ27" s="253"/>
      <c r="AR27" s="253"/>
      <c r="AS27" s="253"/>
      <c r="AT27" s="253"/>
    </row>
    <row r="28" spans="1:46" ht="17.25" x14ac:dyDescent="0.15">
      <c r="A28" s="254" t="s">
        <v>536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9" t="s">
        <v>516</v>
      </c>
      <c r="AP30" s="263"/>
      <c r="AQ30" s="264" t="s">
        <v>517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0"/>
      <c r="AP31" s="269" t="s">
        <v>518</v>
      </c>
      <c r="AQ31" s="270" t="s">
        <v>519</v>
      </c>
      <c r="AR31" s="271" t="s">
        <v>520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5" t="s">
        <v>538</v>
      </c>
      <c r="AL32" s="1166"/>
      <c r="AM32" s="1166"/>
      <c r="AN32" s="1167"/>
      <c r="AO32" s="303">
        <v>239408</v>
      </c>
      <c r="AP32" s="303">
        <v>335776</v>
      </c>
      <c r="AQ32" s="304">
        <v>141234</v>
      </c>
      <c r="AR32" s="305">
        <v>137.69999999999999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5" t="s">
        <v>539</v>
      </c>
      <c r="AL33" s="1166"/>
      <c r="AM33" s="1166"/>
      <c r="AN33" s="1167"/>
      <c r="AO33" s="303" t="s">
        <v>524</v>
      </c>
      <c r="AP33" s="303" t="s">
        <v>524</v>
      </c>
      <c r="AQ33" s="304" t="s">
        <v>524</v>
      </c>
      <c r="AR33" s="305" t="s">
        <v>524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5" t="s">
        <v>540</v>
      </c>
      <c r="AL34" s="1166"/>
      <c r="AM34" s="1166"/>
      <c r="AN34" s="1167"/>
      <c r="AO34" s="303" t="s">
        <v>524</v>
      </c>
      <c r="AP34" s="303" t="s">
        <v>524</v>
      </c>
      <c r="AQ34" s="304" t="s">
        <v>524</v>
      </c>
      <c r="AR34" s="305" t="s">
        <v>524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5" t="s">
        <v>541</v>
      </c>
      <c r="AL35" s="1166"/>
      <c r="AM35" s="1166"/>
      <c r="AN35" s="1167"/>
      <c r="AO35" s="303">
        <v>20432</v>
      </c>
      <c r="AP35" s="303">
        <v>28656</v>
      </c>
      <c r="AQ35" s="304">
        <v>30523</v>
      </c>
      <c r="AR35" s="305">
        <v>-6.1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5" t="s">
        <v>542</v>
      </c>
      <c r="AL36" s="1166"/>
      <c r="AM36" s="1166"/>
      <c r="AN36" s="1167"/>
      <c r="AO36" s="303">
        <v>4952</v>
      </c>
      <c r="AP36" s="303">
        <v>6945</v>
      </c>
      <c r="AQ36" s="304">
        <v>4602</v>
      </c>
      <c r="AR36" s="305">
        <v>50.9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5" t="s">
        <v>543</v>
      </c>
      <c r="AL37" s="1166"/>
      <c r="AM37" s="1166"/>
      <c r="AN37" s="1167"/>
      <c r="AO37" s="303" t="s">
        <v>524</v>
      </c>
      <c r="AP37" s="303" t="s">
        <v>524</v>
      </c>
      <c r="AQ37" s="304">
        <v>937</v>
      </c>
      <c r="AR37" s="305" t="s">
        <v>524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8" t="s">
        <v>544</v>
      </c>
      <c r="AL38" s="1169"/>
      <c r="AM38" s="1169"/>
      <c r="AN38" s="1170"/>
      <c r="AO38" s="306" t="s">
        <v>524</v>
      </c>
      <c r="AP38" s="306" t="s">
        <v>524</v>
      </c>
      <c r="AQ38" s="307">
        <v>14</v>
      </c>
      <c r="AR38" s="295" t="s">
        <v>524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8" t="s">
        <v>545</v>
      </c>
      <c r="AL39" s="1169"/>
      <c r="AM39" s="1169"/>
      <c r="AN39" s="1170"/>
      <c r="AO39" s="303" t="s">
        <v>524</v>
      </c>
      <c r="AP39" s="303" t="s">
        <v>524</v>
      </c>
      <c r="AQ39" s="304">
        <v>-6455</v>
      </c>
      <c r="AR39" s="305" t="s">
        <v>524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5" t="s">
        <v>546</v>
      </c>
      <c r="AL40" s="1166"/>
      <c r="AM40" s="1166"/>
      <c r="AN40" s="1167"/>
      <c r="AO40" s="303">
        <v>-185712</v>
      </c>
      <c r="AP40" s="303">
        <v>-260466</v>
      </c>
      <c r="AQ40" s="304">
        <v>-126702</v>
      </c>
      <c r="AR40" s="305">
        <v>105.6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1" t="s">
        <v>296</v>
      </c>
      <c r="AL41" s="1172"/>
      <c r="AM41" s="1172"/>
      <c r="AN41" s="1173"/>
      <c r="AO41" s="303">
        <v>79080</v>
      </c>
      <c r="AP41" s="303">
        <v>110912</v>
      </c>
      <c r="AQ41" s="304">
        <v>44155</v>
      </c>
      <c r="AR41" s="305">
        <v>151.19999999999999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0" t="s">
        <v>516</v>
      </c>
      <c r="AN49" s="1162" t="s">
        <v>550</v>
      </c>
      <c r="AO49" s="1163"/>
      <c r="AP49" s="1163"/>
      <c r="AQ49" s="1163"/>
      <c r="AR49" s="116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1"/>
      <c r="AN50" s="319" t="s">
        <v>551</v>
      </c>
      <c r="AO50" s="320" t="s">
        <v>552</v>
      </c>
      <c r="AP50" s="321" t="s">
        <v>553</v>
      </c>
      <c r="AQ50" s="322" t="s">
        <v>554</v>
      </c>
      <c r="AR50" s="323" t="s">
        <v>555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556</v>
      </c>
      <c r="AL51" s="316"/>
      <c r="AM51" s="324">
        <v>236309</v>
      </c>
      <c r="AN51" s="325">
        <v>303739</v>
      </c>
      <c r="AO51" s="326">
        <v>-48.9</v>
      </c>
      <c r="AP51" s="327">
        <v>317319</v>
      </c>
      <c r="AQ51" s="328">
        <v>2.2999999999999998</v>
      </c>
      <c r="AR51" s="329">
        <v>-51.2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557</v>
      </c>
      <c r="AM52" s="332">
        <v>167729</v>
      </c>
      <c r="AN52" s="333">
        <v>215590</v>
      </c>
      <c r="AO52" s="334">
        <v>-42.1</v>
      </c>
      <c r="AP52" s="335">
        <v>164214</v>
      </c>
      <c r="AQ52" s="336">
        <v>4.2</v>
      </c>
      <c r="AR52" s="337">
        <v>-46.3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558</v>
      </c>
      <c r="AL53" s="316"/>
      <c r="AM53" s="324">
        <v>145456</v>
      </c>
      <c r="AN53" s="325">
        <v>191138</v>
      </c>
      <c r="AO53" s="326">
        <v>-37.1</v>
      </c>
      <c r="AP53" s="327">
        <v>289738</v>
      </c>
      <c r="AQ53" s="328">
        <v>-8.6999999999999993</v>
      </c>
      <c r="AR53" s="329">
        <v>-28.4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557</v>
      </c>
      <c r="AM54" s="332">
        <v>137572</v>
      </c>
      <c r="AN54" s="333">
        <v>180778</v>
      </c>
      <c r="AO54" s="334">
        <v>-16.100000000000001</v>
      </c>
      <c r="AP54" s="335">
        <v>156238</v>
      </c>
      <c r="AQ54" s="336">
        <v>-4.9000000000000004</v>
      </c>
      <c r="AR54" s="337">
        <v>-11.2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559</v>
      </c>
      <c r="AL55" s="316"/>
      <c r="AM55" s="324">
        <v>358626</v>
      </c>
      <c r="AN55" s="325">
        <v>486602</v>
      </c>
      <c r="AO55" s="326">
        <v>154.6</v>
      </c>
      <c r="AP55" s="327">
        <v>316937</v>
      </c>
      <c r="AQ55" s="328">
        <v>9.4</v>
      </c>
      <c r="AR55" s="329">
        <v>145.19999999999999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557</v>
      </c>
      <c r="AM56" s="332">
        <v>270318</v>
      </c>
      <c r="AN56" s="333">
        <v>366782</v>
      </c>
      <c r="AO56" s="334">
        <v>102.9</v>
      </c>
      <c r="AP56" s="335">
        <v>199150</v>
      </c>
      <c r="AQ56" s="336">
        <v>27.5</v>
      </c>
      <c r="AR56" s="337">
        <v>75.400000000000006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560</v>
      </c>
      <c r="AL57" s="316"/>
      <c r="AM57" s="324">
        <v>501288</v>
      </c>
      <c r="AN57" s="325">
        <v>684820</v>
      </c>
      <c r="AO57" s="326">
        <v>40.700000000000003</v>
      </c>
      <c r="AP57" s="327">
        <v>332350</v>
      </c>
      <c r="AQ57" s="328">
        <v>4.9000000000000004</v>
      </c>
      <c r="AR57" s="329">
        <v>35.799999999999997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557</v>
      </c>
      <c r="AM58" s="332">
        <v>372313</v>
      </c>
      <c r="AN58" s="333">
        <v>508624</v>
      </c>
      <c r="AO58" s="334">
        <v>38.700000000000003</v>
      </c>
      <c r="AP58" s="335">
        <v>200453</v>
      </c>
      <c r="AQ58" s="336">
        <v>0.7</v>
      </c>
      <c r="AR58" s="337">
        <v>38</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561</v>
      </c>
      <c r="AL59" s="316"/>
      <c r="AM59" s="324">
        <v>331959</v>
      </c>
      <c r="AN59" s="325">
        <v>465581</v>
      </c>
      <c r="AO59" s="326">
        <v>-32</v>
      </c>
      <c r="AP59" s="327">
        <v>362690</v>
      </c>
      <c r="AQ59" s="328">
        <v>9.1</v>
      </c>
      <c r="AR59" s="329">
        <v>-41.1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557</v>
      </c>
      <c r="AM60" s="332">
        <v>248642</v>
      </c>
      <c r="AN60" s="333">
        <v>348727</v>
      </c>
      <c r="AO60" s="334">
        <v>-31.4</v>
      </c>
      <c r="AP60" s="335">
        <v>172580</v>
      </c>
      <c r="AQ60" s="336">
        <v>-13.9</v>
      </c>
      <c r="AR60" s="337">
        <v>-17.5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562</v>
      </c>
      <c r="AL61" s="338"/>
      <c r="AM61" s="339">
        <v>314728</v>
      </c>
      <c r="AN61" s="340">
        <v>426376</v>
      </c>
      <c r="AO61" s="341">
        <v>15.5</v>
      </c>
      <c r="AP61" s="342">
        <v>323807</v>
      </c>
      <c r="AQ61" s="343">
        <v>3.4</v>
      </c>
      <c r="AR61" s="329">
        <v>12.1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557</v>
      </c>
      <c r="AM62" s="332">
        <v>239315</v>
      </c>
      <c r="AN62" s="333">
        <v>324100</v>
      </c>
      <c r="AO62" s="334">
        <v>10.4</v>
      </c>
      <c r="AP62" s="335">
        <v>178527</v>
      </c>
      <c r="AQ62" s="336">
        <v>2.7</v>
      </c>
      <c r="AR62" s="337">
        <v>7.7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85ojsw+igZMsNsVlx2UcQthRxrbOyIQB3YsjFindYillOuTM3gKtUfo8B8rimX9YFKVmiGhXeZLMj8/U5psj9g==" saltValue="MYmwhgO8m6oWmJDK8Mec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105" sqref="B105"/>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564</v>
      </c>
    </row>
    <row r="121" spans="125:125" ht="13.5" hidden="1" customHeight="1" x14ac:dyDescent="0.15">
      <c r="DU121" s="250"/>
    </row>
  </sheetData>
  <sheetProtection algorithmName="SHA-512" hashValue="aZBaK9x/pxCI42rdTVqNw6RRWVd5rkKh5dy2CTC3M+EpbEk02+tKcyES2N3HtnRDfjr6XRWG6stteSVBrSJt/Q==" saltValue="pQsi3AFAm0mEOxfkp/TBP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107" sqref="B107"/>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565</v>
      </c>
    </row>
  </sheetData>
  <sheetProtection algorithmName="SHA-512" hashValue="VDAuTc/DjRbEAT8cMDC8KnSV4LrQmTiCp8uUEicRGJ4g5v+/CHEfUQBK5totAro77FvLS8EvwPGRSFhEO48GJg==" saltValue="AQs/wy+0yiLPE2gRqMCJC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N50" sqref="N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74" t="s">
        <v>3</v>
      </c>
      <c r="D47" s="1174"/>
      <c r="E47" s="1175"/>
      <c r="F47" s="11">
        <v>124.46</v>
      </c>
      <c r="G47" s="12">
        <v>123.42</v>
      </c>
      <c r="H47" s="12">
        <v>123.5</v>
      </c>
      <c r="I47" s="12">
        <v>118.1</v>
      </c>
      <c r="J47" s="13">
        <v>105.12</v>
      </c>
    </row>
    <row r="48" spans="2:10" ht="57.75" customHeight="1" x14ac:dyDescent="0.15">
      <c r="B48" s="14"/>
      <c r="C48" s="1176" t="s">
        <v>4</v>
      </c>
      <c r="D48" s="1176"/>
      <c r="E48" s="1177"/>
      <c r="F48" s="15">
        <v>6.72</v>
      </c>
      <c r="G48" s="16">
        <v>8.9499999999999993</v>
      </c>
      <c r="H48" s="16">
        <v>10.33</v>
      </c>
      <c r="I48" s="16">
        <v>10.25</v>
      </c>
      <c r="J48" s="17">
        <v>9.4700000000000006</v>
      </c>
    </row>
    <row r="49" spans="2:10" ht="57.75" customHeight="1" thickBot="1" x14ac:dyDescent="0.2">
      <c r="B49" s="18"/>
      <c r="C49" s="1178" t="s">
        <v>5</v>
      </c>
      <c r="D49" s="1178"/>
      <c r="E49" s="1179"/>
      <c r="F49" s="19" t="s">
        <v>571</v>
      </c>
      <c r="G49" s="20" t="s">
        <v>572</v>
      </c>
      <c r="H49" s="20">
        <v>0.61</v>
      </c>
      <c r="I49" s="20" t="s">
        <v>573</v>
      </c>
      <c r="J49" s="21">
        <v>2.91</v>
      </c>
    </row>
    <row r="50" spans="2:10" x14ac:dyDescent="0.15"/>
  </sheetData>
  <sheetProtection algorithmName="SHA-512" hashValue="xZHDnK3evdJ8dmrszchFuUeZGYoBgCti1eOm/n5KNMVDjuNrtmHu1nVMEOSqYiQZcspLCdDYoJuGIZ50P7vhhA==" saltValue="6uaFJx9EC+bC5SOVcf0Wa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2023-10-02T01:12:54Z</cp:lastPrinted>
  <dcterms:created xsi:type="dcterms:W3CDTF">2023-02-20T05:23:23Z</dcterms:created>
  <dcterms:modified xsi:type="dcterms:W3CDTF">2023-10-13T00:05:11Z</dcterms:modified>
  <cp:category/>
</cp:coreProperties>
</file>